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24226"/>
  <mc:AlternateContent xmlns:mc="http://schemas.openxmlformats.org/markup-compatibility/2006">
    <mc:Choice Requires="x15">
      <x15ac:absPath xmlns:x15ac="http://schemas.microsoft.com/office/spreadsheetml/2010/11/ac" url="\\LANDISK-A\public\7-1住宅性能評価関係一式(2012.12.27)\10_書式\20251201設計内容説明書\"/>
    </mc:Choice>
  </mc:AlternateContent>
  <xr:revisionPtr revIDLastSave="0" documentId="13_ncr:1_{640FE45D-8646-4A9F-8ED4-B455F4699F5B}" xr6:coauthVersionLast="47" xr6:coauthVersionMax="47" xr10:uidLastSave="{00000000-0000-0000-0000-000000000000}"/>
  <bookViews>
    <workbookView xWindow="-120" yWindow="-120" windowWidth="29040" windowHeight="15720" tabRatio="929" xr2:uid="{00000000-000D-0000-FFFF-FFFF00000000}"/>
  </bookViews>
  <sheets>
    <sheet name="評価一覧表" sheetId="48" r:id="rId1"/>
    <sheet name="表紙(住棟)" sheetId="17" r:id="rId2"/>
    <sheet name="構造1-1~1-7_(RC・S)" sheetId="1" r:id="rId3"/>
    <sheet name="構造1-1~1-7_(木)" sheetId="41" r:id="rId4"/>
    <sheet name="劣化3-1_(RC・S・木)" sheetId="20" r:id="rId5"/>
    <sheet name="維持4-2,4-3" sheetId="21" r:id="rId6"/>
    <sheet name="表紙(住戸)" sheetId="18" r:id="rId7"/>
    <sheet name="維持4-1" sheetId="5" r:id="rId8"/>
    <sheet name="維持・断熱" sheetId="46" r:id="rId9"/>
    <sheet name="一次エネ" sheetId="47" r:id="rId10"/>
    <sheet name="→選択" sheetId="45" r:id="rId11"/>
    <sheet name="火災2-5,2-6" sheetId="19" r:id="rId12"/>
    <sheet name="火災2-1~2-4,2-7" sheetId="4" r:id="rId13"/>
    <sheet name="維持4-4" sheetId="9" r:id="rId14"/>
    <sheet name="維持4-4(2)" sheetId="27" r:id="rId15"/>
    <sheet name="空気6-1,6-2" sheetId="7" r:id="rId16"/>
    <sheet name="計算表_光視7-1,7-2" sheetId="12" r:id="rId17"/>
    <sheet name="計算表_光視7-1,7-2(2)" sheetId="37" r:id="rId18"/>
    <sheet name="建具一覧表_光視7-1,7-2" sheetId="11" r:id="rId19"/>
    <sheet name="高齢者9-1,9-2(等級5)" sheetId="14" r:id="rId20"/>
    <sheet name="高齢者9-1,9-2(等級4)" sheetId="30" r:id="rId21"/>
    <sheet name="高齢者9-1,9-2(等級3)" sheetId="31" r:id="rId22"/>
    <sheet name="高齢者9-1,9-2(等級2)" sheetId="32" r:id="rId23"/>
    <sheet name="高齢者9-1,9-2(等級1)" sheetId="33" r:id="rId24"/>
    <sheet name="防犯10-1(出入口階)" sheetId="15" r:id="rId25"/>
    <sheet name="防犯10-1(出入口以外)" sheetId="34" r:id="rId26"/>
    <sheet name="音(重量床)8-1イ,8-1ロ" sheetId="36" r:id="rId27"/>
    <sheet name="音(軽量床)8-2イ,8-2ロ" sheetId="39" r:id="rId28"/>
    <sheet name="音(透過損失)8-3,8-4" sheetId="24" r:id="rId29"/>
    <sheet name="旧温熱5-1.5-2" sheetId="25" r:id="rId30"/>
    <sheet name="旧温熱5-1.5-2(20221001～)" sheetId="42" r:id="rId31"/>
    <sheet name="４０_評価項目" sheetId="49" r:id="rId32"/>
  </sheets>
  <definedNames>
    <definedName name="_xlnm._FilterDatabase" localSheetId="0" hidden="1">評価一覧表!#REF!</definedName>
    <definedName name="_xlnm.Print_Area" localSheetId="8">維持・断熱!$B$2:$AO$69</definedName>
    <definedName name="_xlnm.Print_Area" localSheetId="7">'維持4-1'!$B$2:$AR$88</definedName>
    <definedName name="_xlnm.Print_Area" localSheetId="5">'維持4-2,4-3'!$B$2:$AR$176</definedName>
    <definedName name="_xlnm.Print_Area" localSheetId="13">'維持4-4'!$B$2:$T$30</definedName>
    <definedName name="_xlnm.Print_Area" localSheetId="14">'維持4-4(2)'!$B$2:$T$30</definedName>
    <definedName name="_xlnm.Print_Area" localSheetId="9">一次エネ!$B$2:$AO$53</definedName>
    <definedName name="_xlnm.Print_Area" localSheetId="27">'音(軽量床)8-2イ,8-2ロ'!$B$2:$AR$281</definedName>
    <definedName name="_xlnm.Print_Area" localSheetId="26">'音(重量床)8-1イ,8-1ロ'!$B$2:$AR$281</definedName>
    <definedName name="_xlnm.Print_Area" localSheetId="28">'音(透過損失)8-3,8-4'!$B$2:$AR$88</definedName>
    <definedName name="_xlnm.Print_Area" localSheetId="12">'火災2-1~2-4,2-7'!$B$2:$AR$361</definedName>
    <definedName name="_xlnm.Print_Area" localSheetId="11">'火災2-5,2-6'!$B$2:$AR$89</definedName>
    <definedName name="_xlnm.Print_Area" localSheetId="29">'旧温熱5-1.5-2'!$B$2:$AR$186</definedName>
    <definedName name="_xlnm.Print_Area" localSheetId="30">'旧温熱5-1.5-2(20221001～)'!$B$2:$AR$186</definedName>
    <definedName name="_xlnm.Print_Area" localSheetId="15">'空気6-1,6-2'!$B$2:$AR$180</definedName>
    <definedName name="_xlnm.Print_Area" localSheetId="16">'計算表_光視7-1,7-2'!$B$2:$Z$114</definedName>
    <definedName name="_xlnm.Print_Area" localSheetId="17">'計算表_光視7-1,7-2(2)'!$B$2:$Z$114</definedName>
    <definedName name="_xlnm.Print_Area" localSheetId="18">'建具一覧表_光視7-1,7-2'!$B$2:$H$62</definedName>
    <definedName name="_xlnm.Print_Area" localSheetId="2">'構造1-1~1-7_(RC・S)'!$B$2:$AR$88</definedName>
    <definedName name="_xlnm.Print_Area" localSheetId="3">'構造1-1~1-7_(木)'!$B$2:$AR$88</definedName>
    <definedName name="_xlnm.Print_Area" localSheetId="23">'高齢者9-1,9-2(等級1)'!$B$2:$AR$155</definedName>
    <definedName name="_xlnm.Print_Area" localSheetId="22">'高齢者9-1,9-2(等級2)'!$B$2:$AR$155</definedName>
    <definedName name="_xlnm.Print_Area" localSheetId="21">'高齢者9-1,9-2(等級3)'!$B$2:$AR$155</definedName>
    <definedName name="_xlnm.Print_Area" localSheetId="20">'高齢者9-1,9-2(等級4)'!$B$2:$AR$155</definedName>
    <definedName name="_xlnm.Print_Area" localSheetId="19">'高齢者9-1,9-2(等級5)'!$B$2:$AR$155</definedName>
    <definedName name="_xlnm.Print_Area" localSheetId="6">'表紙(住戸)'!$B$2:$L$66</definedName>
    <definedName name="_xlnm.Print_Area" localSheetId="1">'表紙(住棟)'!$B$2:$L$66</definedName>
    <definedName name="_xlnm.Print_Area" localSheetId="0">評価一覧表!$B$2:$EK$94</definedName>
    <definedName name="_xlnm.Print_Area" localSheetId="25">'防犯10-1(出入口以外)'!$B$2:$AR$92</definedName>
    <definedName name="_xlnm.Print_Area" localSheetId="24">'防犯10-1(出入口階)'!$B$2:$AR$92</definedName>
    <definedName name="_xlnm.Print_Area" localSheetId="4">'劣化3-1_(RC・S・木)'!$B$2:$AR$183</definedName>
    <definedName name="_xlnm.Print_Titles" localSheetId="0">評価一覧表!$23:35</definedName>
    <definedName name="チェック欄">#REF!</definedName>
    <definedName name="評価番号" localSheetId="0">評価一覧表!$B$35:$B$35</definedName>
    <definedName name="評価番号">#REF!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L50" i="49" l="1"/>
  <c r="AL49" i="49"/>
  <c r="AL48" i="49"/>
  <c r="AL47" i="49"/>
  <c r="AL46" i="49"/>
  <c r="AL45" i="49"/>
  <c r="AL44" i="49"/>
  <c r="AL43" i="49"/>
  <c r="AL42" i="49"/>
  <c r="AL41" i="49"/>
  <c r="AL40" i="49"/>
  <c r="AL39" i="49"/>
  <c r="AL38" i="49"/>
  <c r="AL37" i="49"/>
  <c r="AL36" i="49"/>
  <c r="AL35" i="49"/>
  <c r="AL34" i="49"/>
  <c r="AL33" i="49"/>
  <c r="AL32" i="49"/>
  <c r="AL31" i="49"/>
  <c r="AL30" i="49"/>
  <c r="AL29" i="49"/>
  <c r="AL28" i="49"/>
  <c r="AL27" i="49"/>
  <c r="AL26" i="49"/>
  <c r="AL25" i="49"/>
  <c r="AL24" i="49"/>
  <c r="AL23" i="49"/>
  <c r="AL22" i="49"/>
  <c r="AL21" i="49"/>
  <c r="AL20" i="49"/>
  <c r="AL19" i="49"/>
  <c r="AL18" i="49"/>
  <c r="AL17" i="49"/>
  <c r="AL16" i="49"/>
  <c r="AL15" i="49"/>
  <c r="AL14" i="49"/>
  <c r="AL13" i="49"/>
  <c r="AL12" i="49"/>
  <c r="CH50" i="49"/>
  <c r="CG50" i="49"/>
  <c r="AW50" i="49"/>
  <c r="AV50" i="49"/>
  <c r="AU50" i="49"/>
  <c r="AT50" i="49"/>
  <c r="AS50" i="49"/>
  <c r="AR50" i="49"/>
  <c r="AI50" i="49"/>
  <c r="Y50" i="49"/>
  <c r="X50" i="49"/>
  <c r="J50" i="49"/>
  <c r="F50" i="49"/>
  <c r="E50" i="49"/>
  <c r="B50" i="49"/>
  <c r="AM50" i="49" s="1"/>
  <c r="CH49" i="49"/>
  <c r="CG49" i="49"/>
  <c r="AW49" i="49"/>
  <c r="AV49" i="49"/>
  <c r="AU49" i="49"/>
  <c r="AT49" i="49"/>
  <c r="AS49" i="49"/>
  <c r="AR49" i="49"/>
  <c r="AK49" i="49"/>
  <c r="AI49" i="49"/>
  <c r="Y49" i="49"/>
  <c r="X49" i="49"/>
  <c r="S49" i="49"/>
  <c r="I49" i="49"/>
  <c r="F49" i="49"/>
  <c r="E49" i="49"/>
  <c r="B49" i="49"/>
  <c r="AJ49" i="49" s="1"/>
  <c r="CH48" i="49"/>
  <c r="CG48" i="49"/>
  <c r="AW48" i="49"/>
  <c r="AV48" i="49"/>
  <c r="AU48" i="49"/>
  <c r="AT48" i="49"/>
  <c r="AS48" i="49"/>
  <c r="AR48" i="49"/>
  <c r="AI48" i="49"/>
  <c r="Y48" i="49"/>
  <c r="X48" i="49"/>
  <c r="F48" i="49"/>
  <c r="E48" i="49"/>
  <c r="B48" i="49"/>
  <c r="AH48" i="49" s="1"/>
  <c r="CH47" i="49"/>
  <c r="CG47" i="49"/>
  <c r="AW47" i="49"/>
  <c r="AV47" i="49"/>
  <c r="AU47" i="49"/>
  <c r="AT47" i="49"/>
  <c r="AS47" i="49"/>
  <c r="AR47" i="49"/>
  <c r="AI47" i="49"/>
  <c r="Y47" i="49"/>
  <c r="X47" i="49"/>
  <c r="S47" i="49"/>
  <c r="M47" i="49"/>
  <c r="K47" i="49"/>
  <c r="F47" i="49"/>
  <c r="E47" i="49"/>
  <c r="B47" i="49"/>
  <c r="R47" i="49" s="1"/>
  <c r="CH46" i="49"/>
  <c r="CG46" i="49"/>
  <c r="AW46" i="49"/>
  <c r="AV46" i="49"/>
  <c r="AU46" i="49"/>
  <c r="AT46" i="49"/>
  <c r="AS46" i="49"/>
  <c r="AR46" i="49"/>
  <c r="AM46" i="49"/>
  <c r="AI46" i="49"/>
  <c r="Y46" i="49"/>
  <c r="X46" i="49"/>
  <c r="W46" i="49"/>
  <c r="U46" i="49"/>
  <c r="R46" i="49"/>
  <c r="Q46" i="49"/>
  <c r="M46" i="49"/>
  <c r="J46" i="49"/>
  <c r="I46" i="49"/>
  <c r="F46" i="49"/>
  <c r="E46" i="49"/>
  <c r="B46" i="49"/>
  <c r="CH45" i="49"/>
  <c r="CG45" i="49"/>
  <c r="AW45" i="49"/>
  <c r="AV45" i="49"/>
  <c r="AU45" i="49"/>
  <c r="AT45" i="49"/>
  <c r="AS45" i="49"/>
  <c r="AR45" i="49"/>
  <c r="AM45" i="49"/>
  <c r="AK45" i="49"/>
  <c r="AI45" i="49"/>
  <c r="Y45" i="49"/>
  <c r="X45" i="49"/>
  <c r="W45" i="49"/>
  <c r="S45" i="49"/>
  <c r="R45" i="49"/>
  <c r="P45" i="49"/>
  <c r="O45" i="49"/>
  <c r="K45" i="49"/>
  <c r="I45" i="49"/>
  <c r="H45" i="49"/>
  <c r="F45" i="49"/>
  <c r="E45" i="49"/>
  <c r="B45" i="49"/>
  <c r="AJ45" i="49" s="1"/>
  <c r="CH44" i="49"/>
  <c r="CG44" i="49"/>
  <c r="AW44" i="49"/>
  <c r="AV44" i="49"/>
  <c r="AU44" i="49"/>
  <c r="AT44" i="49"/>
  <c r="AS44" i="49"/>
  <c r="AR44" i="49"/>
  <c r="AM44" i="49"/>
  <c r="AJ44" i="49"/>
  <c r="AI44" i="49"/>
  <c r="Y44" i="49"/>
  <c r="X44" i="49"/>
  <c r="U44" i="49"/>
  <c r="R44" i="49"/>
  <c r="Q44" i="49"/>
  <c r="O44" i="49"/>
  <c r="K44" i="49"/>
  <c r="I44" i="49"/>
  <c r="H44" i="49"/>
  <c r="F44" i="49"/>
  <c r="E44" i="49"/>
  <c r="B44" i="49"/>
  <c r="AH44" i="49" s="1"/>
  <c r="CH43" i="49"/>
  <c r="CG43" i="49"/>
  <c r="AW43" i="49"/>
  <c r="AV43" i="49"/>
  <c r="AU43" i="49"/>
  <c r="AT43" i="49"/>
  <c r="AS43" i="49"/>
  <c r="AR43" i="49"/>
  <c r="AM43" i="49"/>
  <c r="AI43" i="49"/>
  <c r="Y43" i="49"/>
  <c r="X43" i="49"/>
  <c r="S43" i="49"/>
  <c r="Q43" i="49"/>
  <c r="M43" i="49"/>
  <c r="K43" i="49"/>
  <c r="I43" i="49"/>
  <c r="F43" i="49"/>
  <c r="E43" i="49"/>
  <c r="B43" i="49"/>
  <c r="R43" i="49" s="1"/>
  <c r="CH42" i="49"/>
  <c r="CG42" i="49"/>
  <c r="AW42" i="49"/>
  <c r="AV42" i="49"/>
  <c r="AU42" i="49"/>
  <c r="AT42" i="49"/>
  <c r="AS42" i="49"/>
  <c r="AR42" i="49"/>
  <c r="AK42" i="49"/>
  <c r="AI42" i="49"/>
  <c r="Y42" i="49"/>
  <c r="X42" i="49"/>
  <c r="R42" i="49"/>
  <c r="O42" i="49"/>
  <c r="K42" i="49"/>
  <c r="F42" i="49"/>
  <c r="E42" i="49"/>
  <c r="B42" i="49"/>
  <c r="CH41" i="49"/>
  <c r="CG41" i="49"/>
  <c r="AW41" i="49"/>
  <c r="AV41" i="49"/>
  <c r="AU41" i="49"/>
  <c r="AT41" i="49"/>
  <c r="AS41" i="49"/>
  <c r="AR41" i="49"/>
  <c r="AI41" i="49"/>
  <c r="Y41" i="49"/>
  <c r="X41" i="49"/>
  <c r="F41" i="49"/>
  <c r="E41" i="49"/>
  <c r="B41" i="49"/>
  <c r="AJ41" i="49" s="1"/>
  <c r="CH40" i="49"/>
  <c r="CG40" i="49"/>
  <c r="AW40" i="49"/>
  <c r="AV40" i="49"/>
  <c r="AU40" i="49"/>
  <c r="AT40" i="49"/>
  <c r="AS40" i="49"/>
  <c r="AR40" i="49"/>
  <c r="AM40" i="49"/>
  <c r="AI40" i="49"/>
  <c r="Y40" i="49"/>
  <c r="X40" i="49"/>
  <c r="R40" i="49"/>
  <c r="Q40" i="49"/>
  <c r="P40" i="49"/>
  <c r="O40" i="49"/>
  <c r="I40" i="49"/>
  <c r="H40" i="49"/>
  <c r="G40" i="49"/>
  <c r="F40" i="49"/>
  <c r="E40" i="49"/>
  <c r="B40" i="49"/>
  <c r="AH40" i="49" s="1"/>
  <c r="CH39" i="49"/>
  <c r="CG39" i="49"/>
  <c r="AW39" i="49"/>
  <c r="AV39" i="49"/>
  <c r="AU39" i="49"/>
  <c r="AT39" i="49"/>
  <c r="AS39" i="49"/>
  <c r="AR39" i="49"/>
  <c r="AI39" i="49"/>
  <c r="Y39" i="49"/>
  <c r="X39" i="49"/>
  <c r="U39" i="49"/>
  <c r="P39" i="49"/>
  <c r="M39" i="49"/>
  <c r="K39" i="49"/>
  <c r="I39" i="49"/>
  <c r="F39" i="49"/>
  <c r="E39" i="49"/>
  <c r="B39" i="49"/>
  <c r="R39" i="49" s="1"/>
  <c r="CH38" i="49"/>
  <c r="CG38" i="49"/>
  <c r="AW38" i="49"/>
  <c r="AV38" i="49"/>
  <c r="AU38" i="49"/>
  <c r="AT38" i="49"/>
  <c r="AS38" i="49"/>
  <c r="AR38" i="49"/>
  <c r="AM38" i="49"/>
  <c r="AK38" i="49"/>
  <c r="AJ38" i="49"/>
  <c r="AI38" i="49"/>
  <c r="Y38" i="49"/>
  <c r="X38" i="49"/>
  <c r="W38" i="49"/>
  <c r="V38" i="49"/>
  <c r="U38" i="49"/>
  <c r="S38" i="49"/>
  <c r="Q38" i="49"/>
  <c r="M38" i="49"/>
  <c r="K38" i="49"/>
  <c r="J38" i="49"/>
  <c r="I38" i="49"/>
  <c r="F38" i="49"/>
  <c r="E38" i="49"/>
  <c r="B38" i="49"/>
  <c r="CH37" i="49"/>
  <c r="CG37" i="49"/>
  <c r="AW37" i="49"/>
  <c r="AV37" i="49"/>
  <c r="AU37" i="49"/>
  <c r="AT37" i="49"/>
  <c r="AS37" i="49"/>
  <c r="AR37" i="49"/>
  <c r="AM37" i="49"/>
  <c r="AI37" i="49"/>
  <c r="Y37" i="49"/>
  <c r="X37" i="49"/>
  <c r="O37" i="49"/>
  <c r="F37" i="49"/>
  <c r="E37" i="49"/>
  <c r="B37" i="49"/>
  <c r="AJ37" i="49" s="1"/>
  <c r="CH36" i="49"/>
  <c r="CG36" i="49"/>
  <c r="AW36" i="49"/>
  <c r="AV36" i="49"/>
  <c r="AU36" i="49"/>
  <c r="AT36" i="49"/>
  <c r="AS36" i="49"/>
  <c r="AR36" i="49"/>
  <c r="AI36" i="49"/>
  <c r="Y36" i="49"/>
  <c r="X36" i="49"/>
  <c r="F36" i="49"/>
  <c r="E36" i="49"/>
  <c r="B36" i="49"/>
  <c r="AH36" i="49" s="1"/>
  <c r="CH35" i="49"/>
  <c r="CG35" i="49"/>
  <c r="AW35" i="49"/>
  <c r="AV35" i="49"/>
  <c r="AU35" i="49"/>
  <c r="AT35" i="49"/>
  <c r="AS35" i="49"/>
  <c r="AR35" i="49"/>
  <c r="AM35" i="49"/>
  <c r="AI35" i="49"/>
  <c r="Y35" i="49"/>
  <c r="X35" i="49"/>
  <c r="U35" i="49"/>
  <c r="S35" i="49"/>
  <c r="R35" i="49"/>
  <c r="Q35" i="49"/>
  <c r="M35" i="49"/>
  <c r="K35" i="49"/>
  <c r="J35" i="49"/>
  <c r="I35" i="49"/>
  <c r="H35" i="49"/>
  <c r="F35" i="49"/>
  <c r="E35" i="49"/>
  <c r="B35" i="49"/>
  <c r="AK35" i="49" s="1"/>
  <c r="CH34" i="49"/>
  <c r="CG34" i="49"/>
  <c r="AW34" i="49"/>
  <c r="AV34" i="49"/>
  <c r="AU34" i="49"/>
  <c r="AT34" i="49"/>
  <c r="AS34" i="49"/>
  <c r="AR34" i="49"/>
  <c r="AK34" i="49"/>
  <c r="AJ34" i="49"/>
  <c r="AI34" i="49"/>
  <c r="Y34" i="49"/>
  <c r="X34" i="49"/>
  <c r="W34" i="49"/>
  <c r="V34" i="49"/>
  <c r="S34" i="49"/>
  <c r="Q34" i="49"/>
  <c r="I34" i="49"/>
  <c r="H34" i="49"/>
  <c r="G34" i="49"/>
  <c r="F34" i="49"/>
  <c r="E34" i="49"/>
  <c r="B34" i="49"/>
  <c r="U34" i="49" s="1"/>
  <c r="CH33" i="49"/>
  <c r="CG33" i="49"/>
  <c r="AW33" i="49"/>
  <c r="AV33" i="49"/>
  <c r="AU33" i="49"/>
  <c r="AT33" i="49"/>
  <c r="AS33" i="49"/>
  <c r="AR33" i="49"/>
  <c r="AK33" i="49"/>
  <c r="AI33" i="49"/>
  <c r="Y33" i="49"/>
  <c r="X33" i="49"/>
  <c r="W33" i="49"/>
  <c r="Q33" i="49"/>
  <c r="O33" i="49"/>
  <c r="M33" i="49"/>
  <c r="I33" i="49"/>
  <c r="G33" i="49"/>
  <c r="F33" i="49"/>
  <c r="E33" i="49"/>
  <c r="B33" i="49"/>
  <c r="AJ33" i="49" s="1"/>
  <c r="CH32" i="49"/>
  <c r="CG32" i="49"/>
  <c r="AW32" i="49"/>
  <c r="AV32" i="49"/>
  <c r="AU32" i="49"/>
  <c r="AT32" i="49"/>
  <c r="AS32" i="49"/>
  <c r="AR32" i="49"/>
  <c r="AI32" i="49"/>
  <c r="Y32" i="49"/>
  <c r="X32" i="49"/>
  <c r="M32" i="49"/>
  <c r="F32" i="49"/>
  <c r="E32" i="49"/>
  <c r="B32" i="49"/>
  <c r="AH32" i="49" s="1"/>
  <c r="CH31" i="49"/>
  <c r="CG31" i="49"/>
  <c r="AW31" i="49"/>
  <c r="AV31" i="49"/>
  <c r="AU31" i="49"/>
  <c r="AT31" i="49"/>
  <c r="AS31" i="49"/>
  <c r="AR31" i="49"/>
  <c r="AM31" i="49"/>
  <c r="AI31" i="49"/>
  <c r="Y31" i="49"/>
  <c r="X31" i="49"/>
  <c r="U31" i="49"/>
  <c r="S31" i="49"/>
  <c r="R31" i="49"/>
  <c r="Q31" i="49"/>
  <c r="M31" i="49"/>
  <c r="I31" i="49"/>
  <c r="H31" i="49"/>
  <c r="F31" i="49"/>
  <c r="E31" i="49"/>
  <c r="B31" i="49"/>
  <c r="AK31" i="49" s="1"/>
  <c r="CH30" i="49"/>
  <c r="CG30" i="49"/>
  <c r="AW30" i="49"/>
  <c r="AV30" i="49"/>
  <c r="AU30" i="49"/>
  <c r="AT30" i="49"/>
  <c r="AS30" i="49"/>
  <c r="AR30" i="49"/>
  <c r="AJ30" i="49"/>
  <c r="AI30" i="49"/>
  <c r="Y30" i="49"/>
  <c r="X30" i="49"/>
  <c r="S30" i="49"/>
  <c r="R30" i="49"/>
  <c r="Q30" i="49"/>
  <c r="P30" i="49"/>
  <c r="I30" i="49"/>
  <c r="H30" i="49"/>
  <c r="G30" i="49"/>
  <c r="F30" i="49"/>
  <c r="E30" i="49"/>
  <c r="B30" i="49"/>
  <c r="U30" i="49" s="1"/>
  <c r="CH29" i="49"/>
  <c r="CG29" i="49"/>
  <c r="AW29" i="49"/>
  <c r="AV29" i="49"/>
  <c r="AU29" i="49"/>
  <c r="AT29" i="49"/>
  <c r="AS29" i="49"/>
  <c r="AR29" i="49"/>
  <c r="AK29" i="49"/>
  <c r="AI29" i="49"/>
  <c r="Y29" i="49"/>
  <c r="X29" i="49"/>
  <c r="W29" i="49"/>
  <c r="Q29" i="49"/>
  <c r="O29" i="49"/>
  <c r="M29" i="49"/>
  <c r="I29" i="49"/>
  <c r="G29" i="49"/>
  <c r="F29" i="49"/>
  <c r="E29" i="49"/>
  <c r="B29" i="49"/>
  <c r="AJ29" i="49" s="1"/>
  <c r="CH28" i="49"/>
  <c r="CG28" i="49"/>
  <c r="AW28" i="49"/>
  <c r="AV28" i="49"/>
  <c r="AU28" i="49"/>
  <c r="AT28" i="49"/>
  <c r="AS28" i="49"/>
  <c r="AR28" i="49"/>
  <c r="AI28" i="49"/>
  <c r="Y28" i="49"/>
  <c r="X28" i="49"/>
  <c r="M28" i="49"/>
  <c r="F28" i="49"/>
  <c r="E28" i="49"/>
  <c r="B28" i="49"/>
  <c r="AH28" i="49" s="1"/>
  <c r="CH27" i="49"/>
  <c r="CG27" i="49"/>
  <c r="AW27" i="49"/>
  <c r="AV27" i="49"/>
  <c r="AU27" i="49"/>
  <c r="AT27" i="49"/>
  <c r="AS27" i="49"/>
  <c r="AR27" i="49"/>
  <c r="AI27" i="49"/>
  <c r="Y27" i="49"/>
  <c r="X27" i="49"/>
  <c r="F27" i="49"/>
  <c r="E27" i="49"/>
  <c r="B27" i="49"/>
  <c r="R27" i="49" s="1"/>
  <c r="CH26" i="49"/>
  <c r="CG26" i="49"/>
  <c r="AW26" i="49"/>
  <c r="AV26" i="49"/>
  <c r="AU26" i="49"/>
  <c r="AT26" i="49"/>
  <c r="AS26" i="49"/>
  <c r="AR26" i="49"/>
  <c r="AI26" i="49"/>
  <c r="Y26" i="49"/>
  <c r="X26" i="49"/>
  <c r="K26" i="49"/>
  <c r="F26" i="49"/>
  <c r="E26" i="49"/>
  <c r="B26" i="49"/>
  <c r="CH25" i="49"/>
  <c r="CG25" i="49"/>
  <c r="AW25" i="49"/>
  <c r="AV25" i="49"/>
  <c r="AU25" i="49"/>
  <c r="AT25" i="49"/>
  <c r="AS25" i="49"/>
  <c r="AR25" i="49"/>
  <c r="AK25" i="49"/>
  <c r="AI25" i="49"/>
  <c r="Y25" i="49"/>
  <c r="X25" i="49"/>
  <c r="W25" i="49"/>
  <c r="Q25" i="49"/>
  <c r="F25" i="49"/>
  <c r="E25" i="49"/>
  <c r="B25" i="49"/>
  <c r="AJ25" i="49" s="1"/>
  <c r="CH24" i="49"/>
  <c r="CG24" i="49"/>
  <c r="AW24" i="49"/>
  <c r="AV24" i="49"/>
  <c r="AU24" i="49"/>
  <c r="AT24" i="49"/>
  <c r="AS24" i="49"/>
  <c r="AR24" i="49"/>
  <c r="AK24" i="49"/>
  <c r="AI24" i="49"/>
  <c r="Y24" i="49"/>
  <c r="X24" i="49"/>
  <c r="V24" i="49"/>
  <c r="K24" i="49"/>
  <c r="F24" i="49"/>
  <c r="E24" i="49"/>
  <c r="B24" i="49"/>
  <c r="AH24" i="49" s="1"/>
  <c r="CH23" i="49"/>
  <c r="CG23" i="49"/>
  <c r="AW23" i="49"/>
  <c r="AV23" i="49"/>
  <c r="AU23" i="49"/>
  <c r="AT23" i="49"/>
  <c r="AS23" i="49"/>
  <c r="AR23" i="49"/>
  <c r="AI23" i="49"/>
  <c r="Y23" i="49"/>
  <c r="X23" i="49"/>
  <c r="F23" i="49"/>
  <c r="E23" i="49"/>
  <c r="B23" i="49"/>
  <c r="R23" i="49" s="1"/>
  <c r="CH22" i="49"/>
  <c r="CG22" i="49"/>
  <c r="AW22" i="49"/>
  <c r="AV22" i="49"/>
  <c r="AU22" i="49"/>
  <c r="AT22" i="49"/>
  <c r="AS22" i="49"/>
  <c r="AR22" i="49"/>
  <c r="AI22" i="49"/>
  <c r="Y22" i="49"/>
  <c r="X22" i="49"/>
  <c r="F22" i="49"/>
  <c r="E22" i="49"/>
  <c r="B22" i="49"/>
  <c r="CH21" i="49"/>
  <c r="CG21" i="49"/>
  <c r="AW21" i="49"/>
  <c r="AV21" i="49"/>
  <c r="AU21" i="49"/>
  <c r="AT21" i="49"/>
  <c r="AS21" i="49"/>
  <c r="AR21" i="49"/>
  <c r="AI21" i="49"/>
  <c r="Y21" i="49"/>
  <c r="X21" i="49"/>
  <c r="W21" i="49"/>
  <c r="G21" i="49"/>
  <c r="F21" i="49"/>
  <c r="E21" i="49"/>
  <c r="B21" i="49"/>
  <c r="AJ21" i="49" s="1"/>
  <c r="CH20" i="49"/>
  <c r="CG20" i="49"/>
  <c r="AW20" i="49"/>
  <c r="AV20" i="49"/>
  <c r="AU20" i="49"/>
  <c r="AT20" i="49"/>
  <c r="AS20" i="49"/>
  <c r="AR20" i="49"/>
  <c r="AI20" i="49"/>
  <c r="Y20" i="49"/>
  <c r="X20" i="49"/>
  <c r="K20" i="49"/>
  <c r="F20" i="49"/>
  <c r="E20" i="49"/>
  <c r="B20" i="49"/>
  <c r="AH20" i="49" s="1"/>
  <c r="CH19" i="49"/>
  <c r="CG19" i="49"/>
  <c r="AW19" i="49"/>
  <c r="AV19" i="49"/>
  <c r="AU19" i="49"/>
  <c r="AT19" i="49"/>
  <c r="AS19" i="49"/>
  <c r="AR19" i="49"/>
  <c r="AM19" i="49"/>
  <c r="AJ19" i="49"/>
  <c r="AI19" i="49"/>
  <c r="Y19" i="49"/>
  <c r="X19" i="49"/>
  <c r="V19" i="49"/>
  <c r="U19" i="49"/>
  <c r="S19" i="49"/>
  <c r="P19" i="49"/>
  <c r="M19" i="49"/>
  <c r="K19" i="49"/>
  <c r="J19" i="49"/>
  <c r="I19" i="49"/>
  <c r="F19" i="49"/>
  <c r="E19" i="49"/>
  <c r="B19" i="49"/>
  <c r="AK19" i="49" s="1"/>
  <c r="CH18" i="49"/>
  <c r="CG18" i="49"/>
  <c r="AW18" i="49"/>
  <c r="AV18" i="49"/>
  <c r="AU18" i="49"/>
  <c r="AT18" i="49"/>
  <c r="AS18" i="49"/>
  <c r="AR18" i="49"/>
  <c r="AI18" i="49"/>
  <c r="Y18" i="49"/>
  <c r="X18" i="49"/>
  <c r="F18" i="49"/>
  <c r="E18" i="49"/>
  <c r="B18" i="49"/>
  <c r="CH17" i="49"/>
  <c r="CG17" i="49"/>
  <c r="AW17" i="49"/>
  <c r="AV17" i="49"/>
  <c r="AU17" i="49"/>
  <c r="AT17" i="49"/>
  <c r="AS17" i="49"/>
  <c r="AR17" i="49"/>
  <c r="AM17" i="49"/>
  <c r="AI17" i="49"/>
  <c r="Y17" i="49"/>
  <c r="X17" i="49"/>
  <c r="W17" i="49"/>
  <c r="V17" i="49"/>
  <c r="Q17" i="49"/>
  <c r="N17" i="49"/>
  <c r="M17" i="49"/>
  <c r="J17" i="49"/>
  <c r="I17" i="49"/>
  <c r="F17" i="49"/>
  <c r="E17" i="49"/>
  <c r="B17" i="49"/>
  <c r="AJ17" i="49" s="1"/>
  <c r="CH16" i="49"/>
  <c r="CG16" i="49"/>
  <c r="AW16" i="49"/>
  <c r="AV16" i="49"/>
  <c r="AU16" i="49"/>
  <c r="AT16" i="49"/>
  <c r="AS16" i="49"/>
  <c r="AR16" i="49"/>
  <c r="AK16" i="49"/>
  <c r="AI16" i="49"/>
  <c r="Y16" i="49"/>
  <c r="X16" i="49"/>
  <c r="S16" i="49"/>
  <c r="O16" i="49"/>
  <c r="M16" i="49"/>
  <c r="F16" i="49"/>
  <c r="E16" i="49"/>
  <c r="B16" i="49"/>
  <c r="AH16" i="49" s="1"/>
  <c r="CH15" i="49"/>
  <c r="CG15" i="49"/>
  <c r="AW15" i="49"/>
  <c r="AV15" i="49"/>
  <c r="AU15" i="49"/>
  <c r="AT15" i="49"/>
  <c r="AS15" i="49"/>
  <c r="AR15" i="49"/>
  <c r="AM15" i="49"/>
  <c r="AI15" i="49"/>
  <c r="Y15" i="49"/>
  <c r="X15" i="49"/>
  <c r="U15" i="49"/>
  <c r="S15" i="49"/>
  <c r="R15" i="49"/>
  <c r="M15" i="49"/>
  <c r="J15" i="49"/>
  <c r="I15" i="49"/>
  <c r="H15" i="49"/>
  <c r="F15" i="49"/>
  <c r="E15" i="49"/>
  <c r="B15" i="49"/>
  <c r="AK15" i="49" s="1"/>
  <c r="CH14" i="49"/>
  <c r="CG14" i="49"/>
  <c r="AW14" i="49"/>
  <c r="AV14" i="49"/>
  <c r="AU14" i="49"/>
  <c r="AT14" i="49"/>
  <c r="AS14" i="49"/>
  <c r="AR14" i="49"/>
  <c r="AI14" i="49"/>
  <c r="Y14" i="49"/>
  <c r="X14" i="49"/>
  <c r="S14" i="49"/>
  <c r="R14" i="49"/>
  <c r="J14" i="49"/>
  <c r="I14" i="49"/>
  <c r="F14" i="49"/>
  <c r="E14" i="49"/>
  <c r="B14" i="49"/>
  <c r="AH14" i="49" s="1"/>
  <c r="CH13" i="49"/>
  <c r="CG13" i="49"/>
  <c r="AW13" i="49"/>
  <c r="AV13" i="49"/>
  <c r="AU13" i="49"/>
  <c r="AT13" i="49"/>
  <c r="AS13" i="49"/>
  <c r="AR13" i="49"/>
  <c r="AI13" i="49"/>
  <c r="Y13" i="49"/>
  <c r="X13" i="49"/>
  <c r="M13" i="49"/>
  <c r="L13" i="49"/>
  <c r="F13" i="49"/>
  <c r="E13" i="49"/>
  <c r="B13" i="49"/>
  <c r="W13" i="49" s="1"/>
  <c r="CH12" i="49"/>
  <c r="CG12" i="49"/>
  <c r="AW12" i="49"/>
  <c r="AV12" i="49"/>
  <c r="AU12" i="49"/>
  <c r="AT12" i="49"/>
  <c r="AS12" i="49"/>
  <c r="AR12" i="49"/>
  <c r="AI12" i="49"/>
  <c r="Y12" i="49"/>
  <c r="X12" i="49"/>
  <c r="F12" i="49"/>
  <c r="E12" i="49"/>
  <c r="B12" i="49"/>
  <c r="R12" i="49" s="1"/>
  <c r="CH11" i="49"/>
  <c r="CG11" i="49"/>
  <c r="AW11" i="49"/>
  <c r="AV11" i="49"/>
  <c r="AU11" i="49"/>
  <c r="AT11" i="49"/>
  <c r="AS11" i="49"/>
  <c r="AR11" i="49"/>
  <c r="AI11" i="49"/>
  <c r="Y11" i="49"/>
  <c r="X11" i="49"/>
  <c r="F11" i="49"/>
  <c r="E11" i="49"/>
  <c r="B11" i="49"/>
  <c r="CH10" i="49"/>
  <c r="CG10" i="49"/>
  <c r="AW10" i="49"/>
  <c r="AV10" i="49"/>
  <c r="AU10" i="49"/>
  <c r="AT10" i="49"/>
  <c r="AS10" i="49"/>
  <c r="AR10" i="49"/>
  <c r="AI10" i="49"/>
  <c r="Y10" i="49"/>
  <c r="X10" i="49"/>
  <c r="F10" i="49"/>
  <c r="E10" i="49"/>
  <c r="B10" i="49"/>
  <c r="CH9" i="49"/>
  <c r="CG9" i="49"/>
  <c r="AW9" i="49"/>
  <c r="AV9" i="49"/>
  <c r="AU9" i="49"/>
  <c r="AT9" i="49"/>
  <c r="AS9" i="49"/>
  <c r="AR9" i="49"/>
  <c r="AI9" i="49"/>
  <c r="Y9" i="49"/>
  <c r="X9" i="49"/>
  <c r="F9" i="49"/>
  <c r="E9" i="49"/>
  <c r="B9" i="49"/>
  <c r="CH8" i="49"/>
  <c r="CG8" i="49"/>
  <c r="AW8" i="49"/>
  <c r="AV8" i="49"/>
  <c r="AU8" i="49"/>
  <c r="AT8" i="49"/>
  <c r="AS8" i="49"/>
  <c r="AR8" i="49"/>
  <c r="AI8" i="49"/>
  <c r="Y8" i="49"/>
  <c r="X8" i="49"/>
  <c r="F8" i="49"/>
  <c r="E8" i="49"/>
  <c r="B8" i="49"/>
  <c r="CH7" i="49"/>
  <c r="CG7" i="49"/>
  <c r="AW7" i="49"/>
  <c r="AV7" i="49"/>
  <c r="AU7" i="49"/>
  <c r="AT7" i="49"/>
  <c r="AS7" i="49"/>
  <c r="AR7" i="49"/>
  <c r="AI7" i="49"/>
  <c r="Y7" i="49"/>
  <c r="X7" i="49"/>
  <c r="F7" i="49"/>
  <c r="E7" i="49"/>
  <c r="B7" i="49"/>
  <c r="AL7" i="49" s="1"/>
  <c r="AL8" i="49" s="1"/>
  <c r="AL9" i="49" s="1"/>
  <c r="AL10" i="49" s="1"/>
  <c r="AL11" i="49" s="1"/>
  <c r="CH6" i="49"/>
  <c r="CG6" i="49"/>
  <c r="AW6" i="49"/>
  <c r="AV6" i="49"/>
  <c r="AU6" i="49"/>
  <c r="AT6" i="49"/>
  <c r="AS6" i="49"/>
  <c r="AR6" i="49"/>
  <c r="AI6" i="49"/>
  <c r="Y6" i="49"/>
  <c r="X6" i="49"/>
  <c r="F6" i="49"/>
  <c r="E6" i="49"/>
  <c r="B6" i="49"/>
  <c r="AL6" i="49" s="1"/>
  <c r="CH5" i="49"/>
  <c r="CG5" i="49"/>
  <c r="AW5" i="49"/>
  <c r="AV5" i="49"/>
  <c r="AU5" i="49"/>
  <c r="AT5" i="49"/>
  <c r="AS5" i="49"/>
  <c r="AR5" i="49"/>
  <c r="AI5" i="49"/>
  <c r="Y5" i="49"/>
  <c r="X5" i="49"/>
  <c r="F5" i="49"/>
  <c r="E5" i="49"/>
  <c r="B5" i="49"/>
  <c r="AL5" i="49" s="1"/>
  <c r="CH4" i="49"/>
  <c r="CG4" i="49"/>
  <c r="AW4" i="49"/>
  <c r="AV4" i="49"/>
  <c r="AU4" i="49"/>
  <c r="AT4" i="49"/>
  <c r="AS4" i="49"/>
  <c r="AR4" i="49"/>
  <c r="AI4" i="49"/>
  <c r="Y4" i="49"/>
  <c r="X4" i="49"/>
  <c r="F4" i="49"/>
  <c r="E4" i="49"/>
  <c r="B4" i="49"/>
  <c r="AL4" i="49" s="1"/>
  <c r="CH3" i="49"/>
  <c r="CG3" i="49"/>
  <c r="AW3" i="49"/>
  <c r="AV3" i="49"/>
  <c r="AU3" i="49"/>
  <c r="AT3" i="49"/>
  <c r="AS3" i="49"/>
  <c r="AR3" i="49"/>
  <c r="AI3" i="49"/>
  <c r="Y3" i="49"/>
  <c r="X3" i="49"/>
  <c r="F3" i="49"/>
  <c r="E3" i="49"/>
  <c r="B3" i="49"/>
  <c r="AL3" i="49" s="1"/>
  <c r="AL2" i="49"/>
  <c r="AM2" i="49" s="1"/>
  <c r="CH2" i="49"/>
  <c r="CG2" i="49"/>
  <c r="AW2" i="49"/>
  <c r="AV2" i="49"/>
  <c r="AU2" i="49"/>
  <c r="AT2" i="49"/>
  <c r="AS2" i="49"/>
  <c r="AR2" i="49"/>
  <c r="AK2" i="49"/>
  <c r="AJ2" i="49"/>
  <c r="AI2" i="49"/>
  <c r="AH2" i="49"/>
  <c r="Y2" i="49"/>
  <c r="X2" i="49"/>
  <c r="W2" i="49"/>
  <c r="V2" i="49"/>
  <c r="U2" i="49"/>
  <c r="T2" i="49"/>
  <c r="S2" i="49"/>
  <c r="R2" i="49"/>
  <c r="Q2" i="49"/>
  <c r="P2" i="49"/>
  <c r="O2" i="49"/>
  <c r="N2" i="49"/>
  <c r="M2" i="49"/>
  <c r="L2" i="49"/>
  <c r="K2" i="49"/>
  <c r="J2" i="49"/>
  <c r="I2" i="49"/>
  <c r="H2" i="49"/>
  <c r="F2" i="49"/>
  <c r="E2" i="49"/>
  <c r="B2" i="49"/>
  <c r="G2" i="49"/>
  <c r="BH20" i="48"/>
  <c r="BH19" i="48"/>
  <c r="BH18" i="48"/>
  <c r="CA17" i="48"/>
  <c r="BH17" i="48"/>
  <c r="BH16" i="48"/>
  <c r="CA15" i="48"/>
  <c r="BH15" i="48"/>
  <c r="AA11" i="48"/>
  <c r="AA7" i="48"/>
  <c r="AG260" i="36"/>
  <c r="AB260" i="36"/>
  <c r="AB190" i="36"/>
  <c r="AG190" i="36"/>
  <c r="K109" i="37"/>
  <c r="T108" i="37"/>
  <c r="S108" i="37"/>
  <c r="O108" i="37"/>
  <c r="N108" i="37"/>
  <c r="T107" i="37"/>
  <c r="S107" i="37"/>
  <c r="O107" i="37"/>
  <c r="N107" i="37"/>
  <c r="T106" i="37"/>
  <c r="S106" i="37"/>
  <c r="O106" i="37"/>
  <c r="N106" i="37"/>
  <c r="T105" i="37"/>
  <c r="S105" i="37"/>
  <c r="O105" i="37"/>
  <c r="N105" i="37"/>
  <c r="T104" i="37"/>
  <c r="S104" i="37"/>
  <c r="O104" i="37"/>
  <c r="N104" i="37"/>
  <c r="Y102" i="37"/>
  <c r="X102" i="37"/>
  <c r="T102" i="37"/>
  <c r="S102" i="37"/>
  <c r="O102" i="37"/>
  <c r="N102" i="37"/>
  <c r="Y101" i="37"/>
  <c r="X101" i="37"/>
  <c r="T101" i="37"/>
  <c r="S101" i="37"/>
  <c r="O101" i="37"/>
  <c r="N101" i="37"/>
  <c r="Y100" i="37"/>
  <c r="X100" i="37"/>
  <c r="T100" i="37"/>
  <c r="S100" i="37"/>
  <c r="O100" i="37"/>
  <c r="N100" i="37"/>
  <c r="D100" i="37"/>
  <c r="D102" i="37" s="1"/>
  <c r="Y99" i="37"/>
  <c r="X99" i="37"/>
  <c r="T99" i="37"/>
  <c r="S99" i="37"/>
  <c r="O99" i="37"/>
  <c r="N99" i="37"/>
  <c r="Y98" i="37"/>
  <c r="X98" i="37"/>
  <c r="Z98" i="37" s="1"/>
  <c r="T98" i="37"/>
  <c r="S98" i="37"/>
  <c r="O98" i="37"/>
  <c r="N98" i="37"/>
  <c r="K97" i="37"/>
  <c r="T96" i="37"/>
  <c r="S96" i="37"/>
  <c r="O96" i="37"/>
  <c r="N96" i="37"/>
  <c r="T95" i="37"/>
  <c r="S95" i="37"/>
  <c r="O95" i="37"/>
  <c r="N95" i="37"/>
  <c r="T94" i="37"/>
  <c r="S94" i="37"/>
  <c r="O94" i="37"/>
  <c r="N94" i="37"/>
  <c r="T93" i="37"/>
  <c r="S93" i="37"/>
  <c r="O93" i="37"/>
  <c r="N93" i="37"/>
  <c r="T92" i="37"/>
  <c r="S92" i="37"/>
  <c r="O92" i="37"/>
  <c r="N92" i="37"/>
  <c r="Y90" i="37"/>
  <c r="X90" i="37"/>
  <c r="T90" i="37"/>
  <c r="S90" i="37"/>
  <c r="O90" i="37"/>
  <c r="N90" i="37"/>
  <c r="Y89" i="37"/>
  <c r="X89" i="37"/>
  <c r="T89" i="37"/>
  <c r="S89" i="37"/>
  <c r="O89" i="37"/>
  <c r="N89" i="37"/>
  <c r="Y88" i="37"/>
  <c r="X88" i="37"/>
  <c r="T88" i="37"/>
  <c r="S88" i="37"/>
  <c r="O88" i="37"/>
  <c r="N88" i="37"/>
  <c r="D88" i="37"/>
  <c r="D90" i="37" s="1"/>
  <c r="Y87" i="37"/>
  <c r="X87" i="37"/>
  <c r="Z87" i="37"/>
  <c r="T87" i="37"/>
  <c r="S87" i="37"/>
  <c r="O87" i="37"/>
  <c r="N87" i="37"/>
  <c r="P87" i="37" s="1"/>
  <c r="Y86" i="37"/>
  <c r="X86" i="37"/>
  <c r="T86" i="37"/>
  <c r="S86" i="37"/>
  <c r="O86" i="37"/>
  <c r="P86" i="37" s="1"/>
  <c r="N86" i="37"/>
  <c r="K85" i="37"/>
  <c r="T84" i="37"/>
  <c r="S84" i="37"/>
  <c r="O84" i="37"/>
  <c r="N84" i="37"/>
  <c r="T83" i="37"/>
  <c r="S83" i="37"/>
  <c r="O83" i="37"/>
  <c r="N83" i="37"/>
  <c r="T82" i="37"/>
  <c r="S82" i="37"/>
  <c r="O82" i="37"/>
  <c r="N82" i="37"/>
  <c r="T81" i="37"/>
  <c r="S81" i="37"/>
  <c r="O81" i="37"/>
  <c r="N81" i="37"/>
  <c r="T80" i="37"/>
  <c r="S80" i="37"/>
  <c r="O80" i="37"/>
  <c r="N80" i="37"/>
  <c r="Y78" i="37"/>
  <c r="X78" i="37"/>
  <c r="T78" i="37"/>
  <c r="S78" i="37"/>
  <c r="O78" i="37"/>
  <c r="N78" i="37"/>
  <c r="Y77" i="37"/>
  <c r="X77" i="37"/>
  <c r="T77" i="37"/>
  <c r="S77" i="37"/>
  <c r="O77" i="37"/>
  <c r="N77" i="37"/>
  <c r="Y76" i="37"/>
  <c r="X76" i="37"/>
  <c r="T76" i="37"/>
  <c r="S76" i="37"/>
  <c r="O76" i="37"/>
  <c r="N76" i="37"/>
  <c r="D76" i="37"/>
  <c r="D78" i="37" s="1"/>
  <c r="Y75" i="37"/>
  <c r="X75" i="37"/>
  <c r="Z75" i="37" s="1"/>
  <c r="T75" i="37"/>
  <c r="S75" i="37"/>
  <c r="O75" i="37"/>
  <c r="N75" i="37"/>
  <c r="Y74" i="37"/>
  <c r="X74" i="37"/>
  <c r="T74" i="37"/>
  <c r="S74" i="37"/>
  <c r="O74" i="37"/>
  <c r="N74" i="37"/>
  <c r="K73" i="37"/>
  <c r="D64" i="37" s="1"/>
  <c r="D66" i="37" s="1"/>
  <c r="T72" i="37"/>
  <c r="S72" i="37"/>
  <c r="O72" i="37"/>
  <c r="N72" i="37"/>
  <c r="T71" i="37"/>
  <c r="U71" i="37" s="1"/>
  <c r="S71" i="37"/>
  <c r="O71" i="37"/>
  <c r="N71" i="37"/>
  <c r="T70" i="37"/>
  <c r="S70" i="37"/>
  <c r="O70" i="37"/>
  <c r="N70" i="37"/>
  <c r="T69" i="37"/>
  <c r="U69" i="37" s="1"/>
  <c r="S69" i="37"/>
  <c r="O69" i="37"/>
  <c r="N69" i="37"/>
  <c r="T68" i="37"/>
  <c r="S68" i="37"/>
  <c r="O68" i="37"/>
  <c r="N68" i="37"/>
  <c r="Y66" i="37"/>
  <c r="Z66" i="37" s="1"/>
  <c r="X66" i="37"/>
  <c r="T66" i="37"/>
  <c r="S66" i="37"/>
  <c r="O66" i="37"/>
  <c r="N66" i="37"/>
  <c r="Y65" i="37"/>
  <c r="X65" i="37"/>
  <c r="T65" i="37"/>
  <c r="U65" i="37" s="1"/>
  <c r="S65" i="37"/>
  <c r="O65" i="37"/>
  <c r="N65" i="37"/>
  <c r="Y64" i="37"/>
  <c r="X64" i="37"/>
  <c r="T64" i="37"/>
  <c r="S64" i="37"/>
  <c r="O64" i="37"/>
  <c r="P64" i="37" s="1"/>
  <c r="N64" i="37"/>
  <c r="Y63" i="37"/>
  <c r="X63" i="37"/>
  <c r="Z63" i="37" s="1"/>
  <c r="T63" i="37"/>
  <c r="U63" i="37" s="1"/>
  <c r="S63" i="37"/>
  <c r="O63" i="37"/>
  <c r="N63" i="37"/>
  <c r="Y62" i="37"/>
  <c r="X62" i="37"/>
  <c r="Z62" i="37"/>
  <c r="T62" i="37"/>
  <c r="S62" i="37"/>
  <c r="O62" i="37"/>
  <c r="N62" i="37"/>
  <c r="P62" i="37" s="1"/>
  <c r="K61" i="37"/>
  <c r="D52" i="37" s="1"/>
  <c r="D54" i="37" s="1"/>
  <c r="T60" i="37"/>
  <c r="S60" i="37"/>
  <c r="U60" i="37" s="1"/>
  <c r="O60" i="37"/>
  <c r="N60" i="37"/>
  <c r="T59" i="37"/>
  <c r="S59" i="37"/>
  <c r="U59" i="37" s="1"/>
  <c r="O59" i="37"/>
  <c r="N59" i="37"/>
  <c r="T58" i="37"/>
  <c r="S58" i="37"/>
  <c r="U58" i="37" s="1"/>
  <c r="O58" i="37"/>
  <c r="N58" i="37"/>
  <c r="T57" i="37"/>
  <c r="S57" i="37"/>
  <c r="U57" i="37" s="1"/>
  <c r="O57" i="37"/>
  <c r="N57" i="37"/>
  <c r="T56" i="37"/>
  <c r="S56" i="37"/>
  <c r="U56" i="37" s="1"/>
  <c r="O56" i="37"/>
  <c r="N56" i="37"/>
  <c r="Y54" i="37"/>
  <c r="X54" i="37"/>
  <c r="Z54" i="37" s="1"/>
  <c r="T54" i="37"/>
  <c r="S54" i="37"/>
  <c r="O54" i="37"/>
  <c r="N54" i="37"/>
  <c r="P54" i="37" s="1"/>
  <c r="Y53" i="37"/>
  <c r="X53" i="37"/>
  <c r="T53" i="37"/>
  <c r="S53" i="37"/>
  <c r="U53" i="37" s="1"/>
  <c r="O53" i="37"/>
  <c r="N53" i="37"/>
  <c r="Y52" i="37"/>
  <c r="X52" i="37"/>
  <c r="Z52" i="37" s="1"/>
  <c r="T52" i="37"/>
  <c r="S52" i="37"/>
  <c r="O52" i="37"/>
  <c r="N52" i="37"/>
  <c r="P52" i="37" s="1"/>
  <c r="Y51" i="37"/>
  <c r="X51" i="37"/>
  <c r="T51" i="37"/>
  <c r="S51" i="37"/>
  <c r="U51" i="37" s="1"/>
  <c r="O51" i="37"/>
  <c r="N51" i="37"/>
  <c r="Y50" i="37"/>
  <c r="X50" i="37"/>
  <c r="Z50" i="37" s="1"/>
  <c r="T50" i="37"/>
  <c r="S50" i="37"/>
  <c r="O50" i="37"/>
  <c r="N50" i="37"/>
  <c r="P50" i="37" s="1"/>
  <c r="K49" i="37"/>
  <c r="D40" i="37" s="1"/>
  <c r="D42" i="37" s="1"/>
  <c r="T48" i="37"/>
  <c r="S48" i="37"/>
  <c r="U48" i="37" s="1"/>
  <c r="O48" i="37"/>
  <c r="N48" i="37"/>
  <c r="T47" i="37"/>
  <c r="S47" i="37"/>
  <c r="O47" i="37"/>
  <c r="N47" i="37"/>
  <c r="T46" i="37"/>
  <c r="S46" i="37"/>
  <c r="U46" i="37"/>
  <c r="O46" i="37"/>
  <c r="N46" i="37"/>
  <c r="T45" i="37"/>
  <c r="S45" i="37"/>
  <c r="U45" i="37" s="1"/>
  <c r="O45" i="37"/>
  <c r="N45" i="37"/>
  <c r="P45" i="37" s="1"/>
  <c r="T44" i="37"/>
  <c r="S44" i="37"/>
  <c r="O44" i="37"/>
  <c r="N44" i="37"/>
  <c r="Y42" i="37"/>
  <c r="X42" i="37"/>
  <c r="T42" i="37"/>
  <c r="S42" i="37"/>
  <c r="O42" i="37"/>
  <c r="N42" i="37"/>
  <c r="P42" i="37" s="1"/>
  <c r="Y41" i="37"/>
  <c r="X41" i="37"/>
  <c r="Z41" i="37" s="1"/>
  <c r="T41" i="37"/>
  <c r="S41" i="37"/>
  <c r="O41" i="37"/>
  <c r="N41" i="37"/>
  <c r="P41" i="37" s="1"/>
  <c r="Y40" i="37"/>
  <c r="X40" i="37"/>
  <c r="T40" i="37"/>
  <c r="S40" i="37"/>
  <c r="U40" i="37" s="1"/>
  <c r="O40" i="37"/>
  <c r="N40" i="37"/>
  <c r="Y39" i="37"/>
  <c r="X39" i="37"/>
  <c r="Z39" i="37"/>
  <c r="T39" i="37"/>
  <c r="S39" i="37"/>
  <c r="U39" i="37" s="1"/>
  <c r="O39" i="37"/>
  <c r="N39" i="37"/>
  <c r="P39" i="37" s="1"/>
  <c r="Y38" i="37"/>
  <c r="X38" i="37"/>
  <c r="T38" i="37"/>
  <c r="S38" i="37"/>
  <c r="O38" i="37"/>
  <c r="N38" i="37"/>
  <c r="K37" i="37"/>
  <c r="D28" i="37" s="1"/>
  <c r="D30" i="37"/>
  <c r="T36" i="37"/>
  <c r="S36" i="37"/>
  <c r="U36" i="37" s="1"/>
  <c r="O36" i="37"/>
  <c r="N36" i="37"/>
  <c r="T35" i="37"/>
  <c r="S35" i="37"/>
  <c r="U35" i="37" s="1"/>
  <c r="O35" i="37"/>
  <c r="N35" i="37"/>
  <c r="P35" i="37" s="1"/>
  <c r="T34" i="37"/>
  <c r="S34" i="37"/>
  <c r="U34" i="37" s="1"/>
  <c r="O34" i="37"/>
  <c r="N34" i="37"/>
  <c r="P34" i="37" s="1"/>
  <c r="T33" i="37"/>
  <c r="S33" i="37"/>
  <c r="O33" i="37"/>
  <c r="N33" i="37"/>
  <c r="P33" i="37" s="1"/>
  <c r="T32" i="37"/>
  <c r="S32" i="37"/>
  <c r="U32" i="37" s="1"/>
  <c r="O32" i="37"/>
  <c r="N32" i="37"/>
  <c r="P32" i="37" s="1"/>
  <c r="Y30" i="37"/>
  <c r="X30" i="37"/>
  <c r="T30" i="37"/>
  <c r="S30" i="37"/>
  <c r="U30" i="37" s="1"/>
  <c r="O30" i="37"/>
  <c r="N30" i="37"/>
  <c r="Y29" i="37"/>
  <c r="X29" i="37"/>
  <c r="Z29" i="37" s="1"/>
  <c r="T29" i="37"/>
  <c r="S29" i="37"/>
  <c r="U29" i="37" s="1"/>
  <c r="O29" i="37"/>
  <c r="N29" i="37"/>
  <c r="P29" i="37" s="1"/>
  <c r="Y28" i="37"/>
  <c r="X28" i="37"/>
  <c r="Z28" i="37" s="1"/>
  <c r="T28" i="37"/>
  <c r="S28" i="37"/>
  <c r="O28" i="37"/>
  <c r="N28" i="37"/>
  <c r="P28" i="37" s="1"/>
  <c r="Y27" i="37"/>
  <c r="X27" i="37"/>
  <c r="Z27" i="37" s="1"/>
  <c r="T27" i="37"/>
  <c r="S27" i="37"/>
  <c r="U27" i="37" s="1"/>
  <c r="O27" i="37"/>
  <c r="N27" i="37"/>
  <c r="Y26" i="37"/>
  <c r="X26" i="37"/>
  <c r="T26" i="37"/>
  <c r="S26" i="37"/>
  <c r="U26" i="37" s="1"/>
  <c r="O26" i="37"/>
  <c r="N26" i="37"/>
  <c r="P26" i="37" s="1"/>
  <c r="K25" i="37"/>
  <c r="D16" i="37"/>
  <c r="D18" i="37" s="1"/>
  <c r="T24" i="37"/>
  <c r="S24" i="37"/>
  <c r="U24" i="37" s="1"/>
  <c r="O24" i="37"/>
  <c r="N24" i="37"/>
  <c r="T23" i="37"/>
  <c r="S23" i="37"/>
  <c r="O23" i="37"/>
  <c r="N23" i="37"/>
  <c r="T22" i="37"/>
  <c r="S22" i="37"/>
  <c r="U22" i="37"/>
  <c r="O22" i="37"/>
  <c r="N22" i="37"/>
  <c r="T21" i="37"/>
  <c r="S21" i="37"/>
  <c r="U21" i="37" s="1"/>
  <c r="O21" i="37"/>
  <c r="N21" i="37"/>
  <c r="T20" i="37"/>
  <c r="S20" i="37"/>
  <c r="O20" i="37"/>
  <c r="N20" i="37"/>
  <c r="Y18" i="37"/>
  <c r="X18" i="37"/>
  <c r="T18" i="37"/>
  <c r="S18" i="37"/>
  <c r="O18" i="37"/>
  <c r="N18" i="37"/>
  <c r="Y17" i="37"/>
  <c r="X17" i="37"/>
  <c r="T17" i="37"/>
  <c r="S17" i="37"/>
  <c r="O17" i="37"/>
  <c r="N17" i="37"/>
  <c r="Y16" i="37"/>
  <c r="X16" i="37"/>
  <c r="T16" i="37"/>
  <c r="S16" i="37"/>
  <c r="O16" i="37"/>
  <c r="N16" i="37"/>
  <c r="Y15" i="37"/>
  <c r="X15" i="37"/>
  <c r="T15" i="37"/>
  <c r="S15" i="37"/>
  <c r="O15" i="37"/>
  <c r="N15" i="37"/>
  <c r="Y14" i="37"/>
  <c r="X14" i="37"/>
  <c r="T14" i="37"/>
  <c r="S14" i="37"/>
  <c r="O14" i="37"/>
  <c r="N14" i="37"/>
  <c r="R30" i="27"/>
  <c r="S30" i="27" s="1"/>
  <c r="K30" i="27"/>
  <c r="L30" i="27" s="1"/>
  <c r="R29" i="27"/>
  <c r="S29" i="27" s="1"/>
  <c r="K29" i="27"/>
  <c r="L29" i="27" s="1"/>
  <c r="R28" i="27"/>
  <c r="S28" i="27" s="1"/>
  <c r="K28" i="27"/>
  <c r="L28" i="27" s="1"/>
  <c r="R27" i="27"/>
  <c r="S27" i="27" s="1"/>
  <c r="K27" i="27"/>
  <c r="L27" i="27" s="1"/>
  <c r="R26" i="27"/>
  <c r="S26" i="27" s="1"/>
  <c r="K26" i="27"/>
  <c r="L26" i="27" s="1"/>
  <c r="R25" i="27"/>
  <c r="S25" i="27" s="1"/>
  <c r="K25" i="27"/>
  <c r="L25" i="27" s="1"/>
  <c r="R24" i="27"/>
  <c r="S24" i="27" s="1"/>
  <c r="K24" i="27"/>
  <c r="L24" i="27" s="1"/>
  <c r="R23" i="27"/>
  <c r="S23" i="27" s="1"/>
  <c r="K23" i="27"/>
  <c r="L23" i="27" s="1"/>
  <c r="R22" i="27"/>
  <c r="S22" i="27" s="1"/>
  <c r="K22" i="27"/>
  <c r="L22" i="27" s="1"/>
  <c r="R21" i="27"/>
  <c r="S21" i="27" s="1"/>
  <c r="K21" i="27"/>
  <c r="L21" i="27" s="1"/>
  <c r="R20" i="27"/>
  <c r="S20" i="27" s="1"/>
  <c r="K20" i="27"/>
  <c r="L20" i="27" s="1"/>
  <c r="R19" i="27"/>
  <c r="S19" i="27" s="1"/>
  <c r="K19" i="27"/>
  <c r="L19" i="27" s="1"/>
  <c r="R18" i="27"/>
  <c r="S18" i="27" s="1"/>
  <c r="K18" i="27"/>
  <c r="L18" i="27" s="1"/>
  <c r="R17" i="27"/>
  <c r="S17" i="27" s="1"/>
  <c r="K17" i="27"/>
  <c r="L17" i="27" s="1"/>
  <c r="R16" i="27"/>
  <c r="S16" i="27" s="1"/>
  <c r="K16" i="27"/>
  <c r="L16" i="27" s="1"/>
  <c r="R15" i="27"/>
  <c r="S15" i="27" s="1"/>
  <c r="K15" i="27"/>
  <c r="L15" i="27" s="1"/>
  <c r="K27" i="9"/>
  <c r="L27" i="9" s="1"/>
  <c r="R27" i="9"/>
  <c r="S27" i="9" s="1"/>
  <c r="K28" i="9"/>
  <c r="L28" i="9" s="1"/>
  <c r="R28" i="9"/>
  <c r="S28" i="9" s="1"/>
  <c r="K29" i="9"/>
  <c r="L29" i="9" s="1"/>
  <c r="R29" i="9"/>
  <c r="S29" i="9" s="1"/>
  <c r="K30" i="9"/>
  <c r="L30" i="9" s="1"/>
  <c r="R30" i="9"/>
  <c r="S30" i="9" s="1"/>
  <c r="K16" i="9"/>
  <c r="L16" i="9" s="1"/>
  <c r="R16" i="9"/>
  <c r="S16" i="9" s="1"/>
  <c r="K17" i="9"/>
  <c r="L17" i="9" s="1"/>
  <c r="R17" i="9"/>
  <c r="S17" i="9" s="1"/>
  <c r="K18" i="9"/>
  <c r="L18" i="9" s="1"/>
  <c r="R18" i="9"/>
  <c r="S18" i="9" s="1"/>
  <c r="K19" i="9"/>
  <c r="L19" i="9" s="1"/>
  <c r="R19" i="9"/>
  <c r="S19" i="9" s="1"/>
  <c r="K20" i="9"/>
  <c r="L20" i="9" s="1"/>
  <c r="R20" i="9"/>
  <c r="S20" i="9" s="1"/>
  <c r="K21" i="9"/>
  <c r="L21" i="9" s="1"/>
  <c r="R21" i="9"/>
  <c r="S21" i="9" s="1"/>
  <c r="K22" i="9"/>
  <c r="L22" i="9" s="1"/>
  <c r="R22" i="9"/>
  <c r="S22" i="9" s="1"/>
  <c r="K23" i="9"/>
  <c r="L23" i="9" s="1"/>
  <c r="R23" i="9"/>
  <c r="S23" i="9" s="1"/>
  <c r="K24" i="9"/>
  <c r="L24" i="9" s="1"/>
  <c r="R24" i="9"/>
  <c r="S24" i="9" s="1"/>
  <c r="K25" i="9"/>
  <c r="L25" i="9" s="1"/>
  <c r="R25" i="9"/>
  <c r="S25" i="9" s="1"/>
  <c r="K26" i="9"/>
  <c r="L26" i="9" s="1"/>
  <c r="R26" i="9"/>
  <c r="S26" i="9" s="1"/>
  <c r="R15" i="9"/>
  <c r="S15" i="9" s="1"/>
  <c r="K15" i="9"/>
  <c r="L15" i="9" s="1"/>
  <c r="S20" i="12"/>
  <c r="T20" i="12"/>
  <c r="S21" i="12"/>
  <c r="T21" i="12"/>
  <c r="S22" i="12"/>
  <c r="T22" i="12"/>
  <c r="S23" i="12"/>
  <c r="T23" i="12"/>
  <c r="S24" i="12"/>
  <c r="T24" i="12"/>
  <c r="E58" i="18"/>
  <c r="N20" i="12"/>
  <c r="O20" i="12"/>
  <c r="N21" i="12"/>
  <c r="O21" i="12"/>
  <c r="N22" i="12"/>
  <c r="O22" i="12"/>
  <c r="N23" i="12"/>
  <c r="O23" i="12"/>
  <c r="N24" i="12"/>
  <c r="O24" i="12"/>
  <c r="N14" i="12"/>
  <c r="O14" i="12"/>
  <c r="N15" i="12"/>
  <c r="O15" i="12"/>
  <c r="N16" i="12"/>
  <c r="O16" i="12"/>
  <c r="N17" i="12"/>
  <c r="O17" i="12"/>
  <c r="N18" i="12"/>
  <c r="O18" i="12"/>
  <c r="S14" i="12"/>
  <c r="T14" i="12"/>
  <c r="S15" i="12"/>
  <c r="T15" i="12"/>
  <c r="S16" i="12"/>
  <c r="T16" i="12"/>
  <c r="S17" i="12"/>
  <c r="T17" i="12"/>
  <c r="S18" i="12"/>
  <c r="T18" i="12"/>
  <c r="X14" i="12"/>
  <c r="Y14" i="12"/>
  <c r="X15" i="12"/>
  <c r="Y15" i="12"/>
  <c r="X16" i="12"/>
  <c r="Y16" i="12"/>
  <c r="X17" i="12"/>
  <c r="Y17" i="12"/>
  <c r="X18" i="12"/>
  <c r="Y18" i="12"/>
  <c r="S104" i="12"/>
  <c r="T104" i="12"/>
  <c r="S105" i="12"/>
  <c r="T105" i="12"/>
  <c r="S106" i="12"/>
  <c r="T106" i="12"/>
  <c r="S107" i="12"/>
  <c r="T107" i="12"/>
  <c r="S108" i="12"/>
  <c r="T108" i="12"/>
  <c r="U108" i="12" s="1"/>
  <c r="N104" i="12"/>
  <c r="O104" i="12"/>
  <c r="N105" i="12"/>
  <c r="O105" i="12"/>
  <c r="N106" i="12"/>
  <c r="O106" i="12"/>
  <c r="N107" i="12"/>
  <c r="O107" i="12"/>
  <c r="N108" i="12"/>
  <c r="O108" i="12"/>
  <c r="K109" i="12"/>
  <c r="N98" i="12"/>
  <c r="O98" i="12"/>
  <c r="N99" i="12"/>
  <c r="O99" i="12"/>
  <c r="N100" i="12"/>
  <c r="O100" i="12"/>
  <c r="N101" i="12"/>
  <c r="O101" i="12"/>
  <c r="N102" i="12"/>
  <c r="O102" i="12"/>
  <c r="S98" i="12"/>
  <c r="T98" i="12"/>
  <c r="S99" i="12"/>
  <c r="U99" i="12" s="1"/>
  <c r="T99" i="12"/>
  <c r="S100" i="12"/>
  <c r="T100" i="12"/>
  <c r="S101" i="12"/>
  <c r="U101" i="12" s="1"/>
  <c r="T101" i="12"/>
  <c r="S102" i="12"/>
  <c r="T102" i="12"/>
  <c r="X98" i="12"/>
  <c r="Z98" i="12" s="1"/>
  <c r="Y98" i="12"/>
  <c r="X99" i="12"/>
  <c r="Y99" i="12"/>
  <c r="X100" i="12"/>
  <c r="Y100" i="12"/>
  <c r="X101" i="12"/>
  <c r="Y101" i="12"/>
  <c r="X102" i="12"/>
  <c r="Y102" i="12"/>
  <c r="N86" i="12"/>
  <c r="O86" i="12"/>
  <c r="N87" i="12"/>
  <c r="O87" i="12"/>
  <c r="N88" i="12"/>
  <c r="O88" i="12"/>
  <c r="N89" i="12"/>
  <c r="P89" i="12" s="1"/>
  <c r="O89" i="12"/>
  <c r="N90" i="12"/>
  <c r="O90" i="12"/>
  <c r="S92" i="12"/>
  <c r="U92" i="12" s="1"/>
  <c r="T92" i="12"/>
  <c r="S93" i="12"/>
  <c r="T93" i="12"/>
  <c r="S94" i="12"/>
  <c r="U94" i="12" s="1"/>
  <c r="T94" i="12"/>
  <c r="S95" i="12"/>
  <c r="T95" i="12"/>
  <c r="S96" i="12"/>
  <c r="U96" i="12" s="1"/>
  <c r="T96" i="12"/>
  <c r="N92" i="12"/>
  <c r="O92" i="12"/>
  <c r="N93" i="12"/>
  <c r="O93" i="12"/>
  <c r="N94" i="12"/>
  <c r="O94" i="12"/>
  <c r="N95" i="12"/>
  <c r="O95" i="12"/>
  <c r="N96" i="12"/>
  <c r="O96" i="12"/>
  <c r="P96" i="12" s="1"/>
  <c r="K97" i="12"/>
  <c r="D88" i="12" s="1"/>
  <c r="D90" i="12" s="1"/>
  <c r="S86" i="12"/>
  <c r="T86" i="12"/>
  <c r="S87" i="12"/>
  <c r="T87" i="12"/>
  <c r="S88" i="12"/>
  <c r="T88" i="12"/>
  <c r="S89" i="12"/>
  <c r="T89" i="12"/>
  <c r="S90" i="12"/>
  <c r="T90" i="12"/>
  <c r="X86" i="12"/>
  <c r="Y86" i="12"/>
  <c r="X87" i="12"/>
  <c r="Y87" i="12"/>
  <c r="X88" i="12"/>
  <c r="Y88" i="12"/>
  <c r="Z88" i="12" s="1"/>
  <c r="X89" i="12"/>
  <c r="Y89" i="12"/>
  <c r="X90" i="12"/>
  <c r="Y90" i="12"/>
  <c r="S80" i="12"/>
  <c r="T80" i="12"/>
  <c r="S81" i="12"/>
  <c r="T81" i="12"/>
  <c r="U81" i="12" s="1"/>
  <c r="U85" i="12" s="1"/>
  <c r="H76" i="12" s="1"/>
  <c r="H78" i="12" s="1"/>
  <c r="S82" i="12"/>
  <c r="T82" i="12"/>
  <c r="S83" i="12"/>
  <c r="T83" i="12"/>
  <c r="U83" i="12" s="1"/>
  <c r="S84" i="12"/>
  <c r="T84" i="12"/>
  <c r="N80" i="12"/>
  <c r="O80" i="12"/>
  <c r="N81" i="12"/>
  <c r="P81" i="12" s="1"/>
  <c r="O81" i="12"/>
  <c r="N82" i="12"/>
  <c r="O82" i="12"/>
  <c r="P82" i="12" s="1"/>
  <c r="N83" i="12"/>
  <c r="P83" i="12" s="1"/>
  <c r="O83" i="12"/>
  <c r="N84" i="12"/>
  <c r="O84" i="12"/>
  <c r="P84" i="12" s="1"/>
  <c r="K85" i="12"/>
  <c r="N74" i="12"/>
  <c r="O74" i="12"/>
  <c r="N75" i="12"/>
  <c r="O75" i="12"/>
  <c r="N76" i="12"/>
  <c r="O76" i="12"/>
  <c r="P76" i="12" s="1"/>
  <c r="N77" i="12"/>
  <c r="O77" i="12"/>
  <c r="N78" i="12"/>
  <c r="O78" i="12"/>
  <c r="S74" i="12"/>
  <c r="U74" i="12" s="1"/>
  <c r="T74" i="12"/>
  <c r="S75" i="12"/>
  <c r="T75" i="12"/>
  <c r="S76" i="12"/>
  <c r="T76" i="12"/>
  <c r="S77" i="12"/>
  <c r="T77" i="12"/>
  <c r="S78" i="12"/>
  <c r="U78" i="12" s="1"/>
  <c r="T78" i="12"/>
  <c r="X74" i="12"/>
  <c r="Y74" i="12"/>
  <c r="X75" i="12"/>
  <c r="Z75" i="12" s="1"/>
  <c r="Y75" i="12"/>
  <c r="X76" i="12"/>
  <c r="Y76" i="12"/>
  <c r="X77" i="12"/>
  <c r="Y77" i="12"/>
  <c r="X78" i="12"/>
  <c r="Y78" i="12"/>
  <c r="S68" i="12"/>
  <c r="T68" i="12"/>
  <c r="S69" i="12"/>
  <c r="T69" i="12"/>
  <c r="S70" i="12"/>
  <c r="T70" i="12"/>
  <c r="S71" i="12"/>
  <c r="T71" i="12"/>
  <c r="S72" i="12"/>
  <c r="T72" i="12"/>
  <c r="N68" i="12"/>
  <c r="O68" i="12"/>
  <c r="N69" i="12"/>
  <c r="P69" i="12" s="1"/>
  <c r="O69" i="12"/>
  <c r="N70" i="12"/>
  <c r="O70" i="12"/>
  <c r="N71" i="12"/>
  <c r="P71" i="12" s="1"/>
  <c r="O71" i="12"/>
  <c r="N72" i="12"/>
  <c r="O72" i="12"/>
  <c r="K73" i="12"/>
  <c r="D64" i="12" s="1"/>
  <c r="D66" i="12" s="1"/>
  <c r="N62" i="12"/>
  <c r="O62" i="12"/>
  <c r="N63" i="12"/>
  <c r="O63" i="12"/>
  <c r="N64" i="12"/>
  <c r="O64" i="12"/>
  <c r="N65" i="12"/>
  <c r="P65" i="12" s="1"/>
  <c r="O65" i="12"/>
  <c r="N66" i="12"/>
  <c r="O66" i="12"/>
  <c r="S62" i="12"/>
  <c r="U62" i="12" s="1"/>
  <c r="T62" i="12"/>
  <c r="S63" i="12"/>
  <c r="T63" i="12"/>
  <c r="S64" i="12"/>
  <c r="T64" i="12"/>
  <c r="S65" i="12"/>
  <c r="T65" i="12"/>
  <c r="S66" i="12"/>
  <c r="U66" i="12" s="1"/>
  <c r="T66" i="12"/>
  <c r="X62" i="12"/>
  <c r="Y62" i="12"/>
  <c r="X63" i="12"/>
  <c r="Y63" i="12"/>
  <c r="X64" i="12"/>
  <c r="Y64" i="12"/>
  <c r="X65" i="12"/>
  <c r="Y65" i="12"/>
  <c r="X66" i="12"/>
  <c r="Y66" i="12"/>
  <c r="S56" i="12"/>
  <c r="U56" i="12" s="1"/>
  <c r="T56" i="12"/>
  <c r="S57" i="12"/>
  <c r="T57" i="12"/>
  <c r="S58" i="12"/>
  <c r="T58" i="12"/>
  <c r="S59" i="12"/>
  <c r="T59" i="12"/>
  <c r="S60" i="12"/>
  <c r="U60" i="12" s="1"/>
  <c r="T60" i="12"/>
  <c r="N56" i="12"/>
  <c r="O56" i="12"/>
  <c r="N57" i="12"/>
  <c r="P57" i="12" s="1"/>
  <c r="O57" i="12"/>
  <c r="N58" i="12"/>
  <c r="O58" i="12"/>
  <c r="N59" i="12"/>
  <c r="O59" i="12"/>
  <c r="N60" i="12"/>
  <c r="O60" i="12"/>
  <c r="K61" i="12"/>
  <c r="N50" i="12"/>
  <c r="O50" i="12"/>
  <c r="N51" i="12"/>
  <c r="O51" i="12"/>
  <c r="N52" i="12"/>
  <c r="O52" i="12"/>
  <c r="N53" i="12"/>
  <c r="O53" i="12"/>
  <c r="N54" i="12"/>
  <c r="O54" i="12"/>
  <c r="S50" i="12"/>
  <c r="T50" i="12"/>
  <c r="S51" i="12"/>
  <c r="U51" i="12" s="1"/>
  <c r="T51" i="12"/>
  <c r="S52" i="12"/>
  <c r="T52" i="12"/>
  <c r="S53" i="12"/>
  <c r="U53" i="12" s="1"/>
  <c r="T53" i="12"/>
  <c r="S54" i="12"/>
  <c r="T54" i="12"/>
  <c r="X50" i="12"/>
  <c r="Z50" i="12" s="1"/>
  <c r="Y50" i="12"/>
  <c r="X51" i="12"/>
  <c r="Y51" i="12"/>
  <c r="X52" i="12"/>
  <c r="Y52" i="12"/>
  <c r="X53" i="12"/>
  <c r="Y53" i="12"/>
  <c r="Z53" i="12" s="1"/>
  <c r="X54" i="12"/>
  <c r="Z54" i="12" s="1"/>
  <c r="Y54" i="12"/>
  <c r="S44" i="12"/>
  <c r="T44" i="12"/>
  <c r="S45" i="12"/>
  <c r="T45" i="12"/>
  <c r="S46" i="12"/>
  <c r="T46" i="12"/>
  <c r="S47" i="12"/>
  <c r="U47" i="12" s="1"/>
  <c r="T47" i="12"/>
  <c r="S48" i="12"/>
  <c r="T48" i="12"/>
  <c r="N44" i="12"/>
  <c r="P44" i="12" s="1"/>
  <c r="O44" i="12"/>
  <c r="N45" i="12"/>
  <c r="O45" i="12"/>
  <c r="N46" i="12"/>
  <c r="O46" i="12"/>
  <c r="N47" i="12"/>
  <c r="O47" i="12"/>
  <c r="P47" i="12" s="1"/>
  <c r="N48" i="12"/>
  <c r="O48" i="12"/>
  <c r="K49" i="12"/>
  <c r="N38" i="12"/>
  <c r="P38" i="12" s="1"/>
  <c r="O38" i="12"/>
  <c r="N39" i="12"/>
  <c r="O39" i="12"/>
  <c r="N40" i="12"/>
  <c r="O40" i="12"/>
  <c r="N41" i="12"/>
  <c r="O41" i="12"/>
  <c r="N42" i="12"/>
  <c r="O42" i="12"/>
  <c r="P42" i="12" s="1"/>
  <c r="S38" i="12"/>
  <c r="T38" i="12"/>
  <c r="S39" i="12"/>
  <c r="T39" i="12"/>
  <c r="S40" i="12"/>
  <c r="T40" i="12"/>
  <c r="S41" i="12"/>
  <c r="U41" i="12" s="1"/>
  <c r="T41" i="12"/>
  <c r="S42" i="12"/>
  <c r="T42" i="12"/>
  <c r="X38" i="12"/>
  <c r="Y38" i="12"/>
  <c r="X39" i="12"/>
  <c r="Y39" i="12"/>
  <c r="X40" i="12"/>
  <c r="Y40" i="12"/>
  <c r="Z40" i="12" s="1"/>
  <c r="X41" i="12"/>
  <c r="Y41" i="12"/>
  <c r="X42" i="12"/>
  <c r="Y42" i="12"/>
  <c r="Z42" i="12" s="1"/>
  <c r="K37" i="12"/>
  <c r="S36" i="12"/>
  <c r="T36" i="12"/>
  <c r="O36" i="12"/>
  <c r="P36" i="12" s="1"/>
  <c r="N36" i="12"/>
  <c r="T35" i="12"/>
  <c r="S35" i="12"/>
  <c r="O35" i="12"/>
  <c r="P35" i="12" s="1"/>
  <c r="N35" i="12"/>
  <c r="T34" i="12"/>
  <c r="S34" i="12"/>
  <c r="O34" i="12"/>
  <c r="P34" i="12" s="1"/>
  <c r="N34" i="12"/>
  <c r="T33" i="12"/>
  <c r="S33" i="12"/>
  <c r="O33" i="12"/>
  <c r="P33" i="12" s="1"/>
  <c r="N33" i="12"/>
  <c r="T32" i="12"/>
  <c r="S32" i="12"/>
  <c r="O32" i="12"/>
  <c r="P32" i="12" s="1"/>
  <c r="N32" i="12"/>
  <c r="Y30" i="12"/>
  <c r="X30" i="12"/>
  <c r="T30" i="12"/>
  <c r="U30" i="12" s="1"/>
  <c r="S30" i="12"/>
  <c r="S26" i="12"/>
  <c r="T26" i="12"/>
  <c r="S27" i="12"/>
  <c r="U27" i="12" s="1"/>
  <c r="T27" i="12"/>
  <c r="S28" i="12"/>
  <c r="T28" i="12"/>
  <c r="S29" i="12"/>
  <c r="U29" i="12" s="1"/>
  <c r="T29" i="12"/>
  <c r="O30" i="12"/>
  <c r="N30" i="12"/>
  <c r="Y29" i="12"/>
  <c r="Z29" i="12" s="1"/>
  <c r="X29" i="12"/>
  <c r="O29" i="12"/>
  <c r="N29" i="12"/>
  <c r="Y28" i="12"/>
  <c r="Z28" i="12" s="1"/>
  <c r="X28" i="12"/>
  <c r="O28" i="12"/>
  <c r="N28" i="12"/>
  <c r="Y27" i="12"/>
  <c r="X27" i="12"/>
  <c r="O27" i="12"/>
  <c r="N27" i="12"/>
  <c r="P27" i="12" s="1"/>
  <c r="Y26" i="12"/>
  <c r="X26" i="12"/>
  <c r="O26" i="12"/>
  <c r="N26" i="12"/>
  <c r="K25" i="12"/>
  <c r="D16" i="12" s="1"/>
  <c r="D18" i="12" s="1"/>
  <c r="F13" i="11"/>
  <c r="F14" i="11"/>
  <c r="F15" i="11"/>
  <c r="F16" i="11"/>
  <c r="F17" i="11"/>
  <c r="F18" i="11"/>
  <c r="F19" i="11"/>
  <c r="F20" i="11"/>
  <c r="F21" i="11"/>
  <c r="F22" i="11"/>
  <c r="F23" i="11"/>
  <c r="F24" i="11"/>
  <c r="F25" i="11"/>
  <c r="F26" i="11"/>
  <c r="F27" i="11"/>
  <c r="F28" i="11"/>
  <c r="F29" i="11"/>
  <c r="F30" i="11"/>
  <c r="F31" i="11"/>
  <c r="F32" i="11"/>
  <c r="F33" i="11"/>
  <c r="F34" i="11"/>
  <c r="F35" i="11"/>
  <c r="F36" i="11"/>
  <c r="F37" i="11"/>
  <c r="F38" i="11"/>
  <c r="F39" i="11"/>
  <c r="F40" i="11"/>
  <c r="F41" i="11"/>
  <c r="F42" i="11"/>
  <c r="F43" i="11"/>
  <c r="F44" i="11"/>
  <c r="F45" i="11"/>
  <c r="F46" i="11"/>
  <c r="F47" i="11"/>
  <c r="F48" i="11"/>
  <c r="F49" i="11"/>
  <c r="F50" i="11"/>
  <c r="F51" i="11"/>
  <c r="F52" i="11"/>
  <c r="F53" i="11"/>
  <c r="F54" i="11"/>
  <c r="F55" i="11"/>
  <c r="F56" i="11"/>
  <c r="F57" i="11"/>
  <c r="F58" i="11"/>
  <c r="F59" i="11"/>
  <c r="F60" i="11"/>
  <c r="F61" i="11"/>
  <c r="F62" i="11"/>
  <c r="D100" i="12"/>
  <c r="D102" i="12" s="1"/>
  <c r="D76" i="12"/>
  <c r="D78" i="12" s="1"/>
  <c r="D28" i="12"/>
  <c r="D30" i="12" s="1"/>
  <c r="D52" i="12"/>
  <c r="D54" i="12" s="1"/>
  <c r="D40" i="12"/>
  <c r="D42" i="12" s="1"/>
  <c r="Z18" i="12"/>
  <c r="P46" i="12"/>
  <c r="P51" i="12"/>
  <c r="P78" i="12"/>
  <c r="U20" i="12"/>
  <c r="U90" i="12"/>
  <c r="U88" i="12"/>
  <c r="U105" i="12"/>
  <c r="U59" i="12"/>
  <c r="Z64" i="12"/>
  <c r="Z62" i="12"/>
  <c r="P74" i="12"/>
  <c r="P98" i="12"/>
  <c r="U18" i="12"/>
  <c r="U16" i="12"/>
  <c r="P24" i="12"/>
  <c r="P20" i="12"/>
  <c r="P54" i="12"/>
  <c r="P64" i="12"/>
  <c r="U86" i="12"/>
  <c r="P41" i="12"/>
  <c r="U71" i="12"/>
  <c r="U69" i="12"/>
  <c r="P77" i="12"/>
  <c r="Z41" i="12"/>
  <c r="U45" i="12"/>
  <c r="P58" i="12"/>
  <c r="P72" i="12"/>
  <c r="U76" i="12"/>
  <c r="U82" i="12"/>
  <c r="Z89" i="12"/>
  <c r="P88" i="12"/>
  <c r="P86" i="12"/>
  <c r="U100" i="12"/>
  <c r="P108" i="12"/>
  <c r="P106" i="12"/>
  <c r="U14" i="12"/>
  <c r="P15" i="12"/>
  <c r="U24" i="12"/>
  <c r="P56" i="12"/>
  <c r="P92" i="12"/>
  <c r="U107" i="12"/>
  <c r="U40" i="12"/>
  <c r="U52" i="12"/>
  <c r="U57" i="12"/>
  <c r="Z66" i="12"/>
  <c r="U63" i="12"/>
  <c r="P68" i="12"/>
  <c r="U68" i="12"/>
  <c r="Z78" i="12"/>
  <c r="U77" i="12"/>
  <c r="P75" i="12"/>
  <c r="U80" i="12"/>
  <c r="Z87" i="12"/>
  <c r="P94" i="12"/>
  <c r="U93" i="12"/>
  <c r="P90" i="12"/>
  <c r="Z101" i="12"/>
  <c r="Z100" i="12"/>
  <c r="U102" i="12"/>
  <c r="U98" i="12"/>
  <c r="P100" i="12"/>
  <c r="Z17" i="12"/>
  <c r="Z16" i="12"/>
  <c r="Z15" i="12"/>
  <c r="U15" i="12"/>
  <c r="P16" i="12"/>
  <c r="P14" i="12"/>
  <c r="P15" i="37"/>
  <c r="P60" i="12"/>
  <c r="U65" i="12"/>
  <c r="U84" i="12"/>
  <c r="P99" i="12"/>
  <c r="U106" i="12"/>
  <c r="U21" i="12"/>
  <c r="Z16" i="37"/>
  <c r="P18" i="37"/>
  <c r="P27" i="37"/>
  <c r="U28" i="37"/>
  <c r="P30" i="37"/>
  <c r="U33" i="37"/>
  <c r="P36" i="37"/>
  <c r="P51" i="37"/>
  <c r="U52" i="37"/>
  <c r="Z53" i="37"/>
  <c r="P56" i="37"/>
  <c r="P58" i="37"/>
  <c r="P60" i="37"/>
  <c r="Z64" i="37"/>
  <c r="P66" i="37"/>
  <c r="U68" i="37"/>
  <c r="U70" i="37"/>
  <c r="U72" i="37"/>
  <c r="P77" i="37"/>
  <c r="U78" i="37"/>
  <c r="P81" i="37"/>
  <c r="U82" i="37"/>
  <c r="U83" i="37"/>
  <c r="U84" i="37"/>
  <c r="U88" i="37"/>
  <c r="P89" i="37"/>
  <c r="Z89" i="37"/>
  <c r="U90" i="37"/>
  <c r="P92" i="37"/>
  <c r="P93" i="37"/>
  <c r="P94" i="37"/>
  <c r="P95" i="37"/>
  <c r="P96" i="37"/>
  <c r="P100" i="37"/>
  <c r="U100" i="37"/>
  <c r="Z100" i="37"/>
  <c r="P101" i="37"/>
  <c r="U101" i="37"/>
  <c r="Z101" i="37"/>
  <c r="P102" i="37"/>
  <c r="U102" i="37"/>
  <c r="Z102" i="37"/>
  <c r="P104" i="37"/>
  <c r="P109" i="37" s="1"/>
  <c r="F100" i="37" s="1"/>
  <c r="F102" i="37" s="1"/>
  <c r="U104" i="37"/>
  <c r="P105" i="37"/>
  <c r="U105" i="37"/>
  <c r="P106" i="37"/>
  <c r="U106" i="37"/>
  <c r="P107" i="37"/>
  <c r="U107" i="37"/>
  <c r="P108" i="37"/>
  <c r="U108" i="37"/>
  <c r="P20" i="37"/>
  <c r="P22" i="37"/>
  <c r="Z26" i="37"/>
  <c r="Z30" i="37"/>
  <c r="Z38" i="37"/>
  <c r="Z40" i="37"/>
  <c r="Z43" i="37" s="1"/>
  <c r="I40" i="37" s="1"/>
  <c r="I42" i="37" s="1"/>
  <c r="Z42" i="37"/>
  <c r="P46" i="37"/>
  <c r="P79" i="12"/>
  <c r="E76" i="12" s="1"/>
  <c r="E78" i="12" s="1"/>
  <c r="U109" i="37"/>
  <c r="H100" i="37" s="1"/>
  <c r="H102" i="37" s="1"/>
  <c r="U61" i="37"/>
  <c r="H52" i="37" s="1"/>
  <c r="H54" i="37" s="1"/>
  <c r="K12" i="49" l="1"/>
  <c r="O14" i="49"/>
  <c r="AM14" i="49"/>
  <c r="G16" i="49"/>
  <c r="W16" i="49"/>
  <c r="H18" i="49"/>
  <c r="R20" i="49"/>
  <c r="M21" i="49"/>
  <c r="H22" i="49"/>
  <c r="R22" i="49"/>
  <c r="I23" i="49"/>
  <c r="P24" i="49"/>
  <c r="G25" i="49"/>
  <c r="R26" i="49"/>
  <c r="I27" i="49"/>
  <c r="U28" i="49"/>
  <c r="U29" i="49"/>
  <c r="AM29" i="49"/>
  <c r="K30" i="49"/>
  <c r="W30" i="49"/>
  <c r="K31" i="49"/>
  <c r="U32" i="49"/>
  <c r="U33" i="49"/>
  <c r="AM33" i="49"/>
  <c r="N34" i="49"/>
  <c r="P35" i="49"/>
  <c r="J36" i="49"/>
  <c r="O38" i="49"/>
  <c r="S39" i="49"/>
  <c r="AM39" i="49"/>
  <c r="K40" i="49"/>
  <c r="U40" i="49"/>
  <c r="AJ40" i="49"/>
  <c r="I41" i="49"/>
  <c r="G42" i="49"/>
  <c r="W42" i="49"/>
  <c r="U43" i="49"/>
  <c r="N44" i="49"/>
  <c r="W44" i="49"/>
  <c r="J45" i="49"/>
  <c r="U45" i="49"/>
  <c r="K46" i="49"/>
  <c r="O48" i="49"/>
  <c r="AM48" i="49"/>
  <c r="K49" i="49"/>
  <c r="W49" i="49"/>
  <c r="AM49" i="49"/>
  <c r="O50" i="49"/>
  <c r="W12" i="49"/>
  <c r="V14" i="49"/>
  <c r="AM18" i="49"/>
  <c r="O26" i="49"/>
  <c r="N12" i="49"/>
  <c r="G13" i="49"/>
  <c r="G14" i="49"/>
  <c r="P14" i="49"/>
  <c r="P15" i="49"/>
  <c r="J16" i="49"/>
  <c r="R17" i="49"/>
  <c r="I18" i="49"/>
  <c r="Q19" i="49"/>
  <c r="G20" i="49"/>
  <c r="S20" i="49"/>
  <c r="AK20" i="49"/>
  <c r="O21" i="49"/>
  <c r="I22" i="49"/>
  <c r="S22" i="49"/>
  <c r="AJ22" i="49"/>
  <c r="K23" i="49"/>
  <c r="G24" i="49"/>
  <c r="R24" i="49"/>
  <c r="I25" i="49"/>
  <c r="G26" i="49"/>
  <c r="S26" i="49"/>
  <c r="AJ26" i="49"/>
  <c r="K27" i="49"/>
  <c r="G28" i="49"/>
  <c r="W28" i="49"/>
  <c r="N30" i="49"/>
  <c r="AM30" i="49"/>
  <c r="G32" i="49"/>
  <c r="W32" i="49"/>
  <c r="O34" i="49"/>
  <c r="K36" i="49"/>
  <c r="G37" i="49"/>
  <c r="M40" i="49"/>
  <c r="V40" i="49"/>
  <c r="AK40" i="49"/>
  <c r="M41" i="49"/>
  <c r="I42" i="49"/>
  <c r="G48" i="49"/>
  <c r="P48" i="49"/>
  <c r="M49" i="49"/>
  <c r="Q50" i="49"/>
  <c r="O12" i="49"/>
  <c r="I13" i="49"/>
  <c r="H14" i="49"/>
  <c r="Q14" i="49"/>
  <c r="Q15" i="49"/>
  <c r="K16" i="49"/>
  <c r="G17" i="49"/>
  <c r="U17" i="49"/>
  <c r="AK17" i="49"/>
  <c r="K18" i="49"/>
  <c r="H19" i="49"/>
  <c r="R19" i="49"/>
  <c r="H20" i="49"/>
  <c r="U20" i="49"/>
  <c r="Q21" i="49"/>
  <c r="AK21" i="49"/>
  <c r="J22" i="49"/>
  <c r="V22" i="49"/>
  <c r="AK22" i="49"/>
  <c r="M23" i="49"/>
  <c r="H24" i="49"/>
  <c r="S24" i="49"/>
  <c r="M25" i="49"/>
  <c r="I26" i="49"/>
  <c r="V26" i="49"/>
  <c r="AK26" i="49"/>
  <c r="M27" i="49"/>
  <c r="J28" i="49"/>
  <c r="O30" i="49"/>
  <c r="P31" i="49"/>
  <c r="J32" i="49"/>
  <c r="P34" i="49"/>
  <c r="M36" i="49"/>
  <c r="I37" i="49"/>
  <c r="G38" i="49"/>
  <c r="R38" i="49"/>
  <c r="H39" i="49"/>
  <c r="N40" i="49"/>
  <c r="W40" i="49"/>
  <c r="O41" i="49"/>
  <c r="J42" i="49"/>
  <c r="G44" i="49"/>
  <c r="P44" i="49"/>
  <c r="M45" i="49"/>
  <c r="O46" i="49"/>
  <c r="I47" i="49"/>
  <c r="H48" i="49"/>
  <c r="Q48" i="49"/>
  <c r="O49" i="49"/>
  <c r="W50" i="49"/>
  <c r="O18" i="49"/>
  <c r="J20" i="49"/>
  <c r="W20" i="49"/>
  <c r="U21" i="49"/>
  <c r="AM21" i="49"/>
  <c r="K22" i="49"/>
  <c r="W22" i="49"/>
  <c r="AM22" i="49"/>
  <c r="P23" i="49"/>
  <c r="J24" i="49"/>
  <c r="U24" i="49"/>
  <c r="AJ24" i="49"/>
  <c r="O25" i="49"/>
  <c r="J26" i="49"/>
  <c r="W26" i="49"/>
  <c r="AM26" i="49"/>
  <c r="P27" i="49"/>
  <c r="K28" i="49"/>
  <c r="K32" i="49"/>
  <c r="O36" i="49"/>
  <c r="M37" i="49"/>
  <c r="Q41" i="49"/>
  <c r="AK41" i="49"/>
  <c r="I48" i="49"/>
  <c r="R48" i="49"/>
  <c r="P49" i="49"/>
  <c r="AJ12" i="49"/>
  <c r="P18" i="49"/>
  <c r="N22" i="49"/>
  <c r="Q23" i="49"/>
  <c r="Q27" i="49"/>
  <c r="R36" i="49"/>
  <c r="U41" i="49"/>
  <c r="AM41" i="49"/>
  <c r="J48" i="49"/>
  <c r="S48" i="49"/>
  <c r="G49" i="49"/>
  <c r="Q49" i="49"/>
  <c r="G50" i="49"/>
  <c r="Q12" i="49"/>
  <c r="V12" i="49"/>
  <c r="AK12" i="49"/>
  <c r="O13" i="49"/>
  <c r="AM13" i="49"/>
  <c r="K14" i="49"/>
  <c r="U14" i="49"/>
  <c r="AJ14" i="49"/>
  <c r="R16" i="49"/>
  <c r="Q18" i="49"/>
  <c r="AK18" i="49"/>
  <c r="M20" i="49"/>
  <c r="O22" i="49"/>
  <c r="S23" i="49"/>
  <c r="AM23" i="49"/>
  <c r="M24" i="49"/>
  <c r="W24" i="49"/>
  <c r="U25" i="49"/>
  <c r="AM25" i="49"/>
  <c r="N26" i="49"/>
  <c r="S27" i="49"/>
  <c r="AM27" i="49"/>
  <c r="O28" i="49"/>
  <c r="O32" i="49"/>
  <c r="S36" i="49"/>
  <c r="AK36" i="49"/>
  <c r="Q37" i="49"/>
  <c r="AK37" i="49"/>
  <c r="W41" i="49"/>
  <c r="Q42" i="49"/>
  <c r="J44" i="49"/>
  <c r="S44" i="49"/>
  <c r="G45" i="49"/>
  <c r="Q45" i="49"/>
  <c r="G46" i="49"/>
  <c r="S46" i="49"/>
  <c r="AK46" i="49"/>
  <c r="Q47" i="49"/>
  <c r="AM47" i="49"/>
  <c r="K48" i="49"/>
  <c r="U48" i="49"/>
  <c r="AJ48" i="49"/>
  <c r="H49" i="49"/>
  <c r="R49" i="49"/>
  <c r="I50" i="49"/>
  <c r="M48" i="49"/>
  <c r="V48" i="49"/>
  <c r="AK48" i="49"/>
  <c r="AK3" i="49"/>
  <c r="AK4" i="49" s="1"/>
  <c r="AK5" i="49" s="1"/>
  <c r="AK6" i="49" s="1"/>
  <c r="AK7" i="49" s="1"/>
  <c r="AK8" i="49" s="1"/>
  <c r="AK9" i="49" s="1"/>
  <c r="AK10" i="49" s="1"/>
  <c r="AK11" i="49" s="1"/>
  <c r="S12" i="49"/>
  <c r="G12" i="49"/>
  <c r="T13" i="49"/>
  <c r="M14" i="49"/>
  <c r="AK14" i="49"/>
  <c r="S18" i="49"/>
  <c r="O20" i="49"/>
  <c r="P22" i="49"/>
  <c r="U23" i="49"/>
  <c r="N24" i="49"/>
  <c r="U27" i="49"/>
  <c r="R28" i="49"/>
  <c r="R32" i="49"/>
  <c r="U36" i="49"/>
  <c r="U37" i="49"/>
  <c r="I12" i="49"/>
  <c r="N14" i="49"/>
  <c r="W14" i="49"/>
  <c r="K15" i="49"/>
  <c r="U16" i="49"/>
  <c r="O17" i="49"/>
  <c r="G18" i="49"/>
  <c r="W18" i="49"/>
  <c r="N19" i="49"/>
  <c r="P20" i="49"/>
  <c r="I21" i="49"/>
  <c r="G22" i="49"/>
  <c r="Q22" i="49"/>
  <c r="H23" i="49"/>
  <c r="O24" i="49"/>
  <c r="Q26" i="49"/>
  <c r="H27" i="49"/>
  <c r="S28" i="49"/>
  <c r="AK28" i="49"/>
  <c r="J30" i="49"/>
  <c r="V30" i="49"/>
  <c r="AK30" i="49"/>
  <c r="J31" i="49"/>
  <c r="S32" i="49"/>
  <c r="AK32" i="49"/>
  <c r="K34" i="49"/>
  <c r="AM34" i="49"/>
  <c r="G36" i="49"/>
  <c r="W36" i="49"/>
  <c r="W37" i="49"/>
  <c r="N38" i="49"/>
  <c r="Q39" i="49"/>
  <c r="J40" i="49"/>
  <c r="S40" i="49"/>
  <c r="G41" i="49"/>
  <c r="S42" i="49"/>
  <c r="AM42" i="49"/>
  <c r="M44" i="49"/>
  <c r="V44" i="49"/>
  <c r="AK44" i="49"/>
  <c r="U47" i="49"/>
  <c r="N48" i="49"/>
  <c r="W48" i="49"/>
  <c r="J49" i="49"/>
  <c r="U49" i="49"/>
  <c r="K50" i="49"/>
  <c r="G5" i="49"/>
  <c r="G6" i="49" s="1"/>
  <c r="G7" i="49" s="1"/>
  <c r="G8" i="49" s="1"/>
  <c r="G9" i="49" s="1"/>
  <c r="G10" i="49" s="1"/>
  <c r="G11" i="49" s="1"/>
  <c r="J4" i="49"/>
  <c r="J5" i="49" s="1"/>
  <c r="J6" i="49" s="1"/>
  <c r="J7" i="49" s="1"/>
  <c r="J8" i="49" s="1"/>
  <c r="J9" i="49" s="1"/>
  <c r="J10" i="49" s="1"/>
  <c r="J11" i="49" s="1"/>
  <c r="G4" i="49"/>
  <c r="H4" i="49"/>
  <c r="H5" i="49" s="1"/>
  <c r="H6" i="49" s="1"/>
  <c r="H7" i="49" s="1"/>
  <c r="H8" i="49" s="1"/>
  <c r="H9" i="49" s="1"/>
  <c r="H10" i="49" s="1"/>
  <c r="H11" i="49" s="1"/>
  <c r="Q4" i="49"/>
  <c r="Q5" i="49" s="1"/>
  <c r="Q6" i="49" s="1"/>
  <c r="Q7" i="49" s="1"/>
  <c r="Q8" i="49" s="1"/>
  <c r="Q9" i="49" s="1"/>
  <c r="Q10" i="49" s="1"/>
  <c r="Q11" i="49" s="1"/>
  <c r="K3" i="49"/>
  <c r="K4" i="49" s="1"/>
  <c r="K5" i="49" s="1"/>
  <c r="K6" i="49" s="1"/>
  <c r="K7" i="49" s="1"/>
  <c r="K8" i="49" s="1"/>
  <c r="K9" i="49" s="1"/>
  <c r="K10" i="49" s="1"/>
  <c r="K11" i="49" s="1"/>
  <c r="S3" i="49"/>
  <c r="S4" i="49" s="1"/>
  <c r="S5" i="49" s="1"/>
  <c r="S6" i="49" s="1"/>
  <c r="S7" i="49" s="1"/>
  <c r="S8" i="49" s="1"/>
  <c r="S9" i="49" s="1"/>
  <c r="S10" i="49" s="1"/>
  <c r="S11" i="49" s="1"/>
  <c r="L3" i="49"/>
  <c r="T3" i="49"/>
  <c r="T4" i="49" s="1"/>
  <c r="T5" i="49" s="1"/>
  <c r="T6" i="49" s="1"/>
  <c r="T7" i="49" s="1"/>
  <c r="T8" i="49" s="1"/>
  <c r="T9" i="49" s="1"/>
  <c r="T10" i="49" s="1"/>
  <c r="T11" i="49" s="1"/>
  <c r="AM3" i="49"/>
  <c r="AM4" i="49" s="1"/>
  <c r="AM5" i="49" s="1"/>
  <c r="AM6" i="49" s="1"/>
  <c r="AM7" i="49" s="1"/>
  <c r="AM8" i="49" s="1"/>
  <c r="AM9" i="49" s="1"/>
  <c r="AM10" i="49" s="1"/>
  <c r="AM11" i="49" s="1"/>
  <c r="M3" i="49"/>
  <c r="M4" i="49" s="1"/>
  <c r="M5" i="49" s="1"/>
  <c r="M6" i="49" s="1"/>
  <c r="M7" i="49" s="1"/>
  <c r="M8" i="49" s="1"/>
  <c r="M9" i="49" s="1"/>
  <c r="M10" i="49" s="1"/>
  <c r="M11" i="49" s="1"/>
  <c r="U3" i="49"/>
  <c r="U4" i="49" s="1"/>
  <c r="U5" i="49" s="1"/>
  <c r="U6" i="49" s="1"/>
  <c r="U7" i="49" s="1"/>
  <c r="U8" i="49" s="1"/>
  <c r="U9" i="49" s="1"/>
  <c r="U10" i="49" s="1"/>
  <c r="U11" i="49" s="1"/>
  <c r="N3" i="49"/>
  <c r="N4" i="49" s="1"/>
  <c r="N5" i="49" s="1"/>
  <c r="N6" i="49" s="1"/>
  <c r="N7" i="49" s="1"/>
  <c r="N8" i="49" s="1"/>
  <c r="N9" i="49" s="1"/>
  <c r="N10" i="49" s="1"/>
  <c r="N11" i="49" s="1"/>
  <c r="V3" i="49"/>
  <c r="V4" i="49" s="1"/>
  <c r="V5" i="49" s="1"/>
  <c r="V6" i="49" s="1"/>
  <c r="V7" i="49" s="1"/>
  <c r="V8" i="49" s="1"/>
  <c r="V9" i="49" s="1"/>
  <c r="V10" i="49" s="1"/>
  <c r="V11" i="49" s="1"/>
  <c r="G3" i="49"/>
  <c r="O3" i="49"/>
  <c r="O4" i="49" s="1"/>
  <c r="O5" i="49" s="1"/>
  <c r="O6" i="49" s="1"/>
  <c r="O7" i="49" s="1"/>
  <c r="O8" i="49" s="1"/>
  <c r="O9" i="49" s="1"/>
  <c r="O10" i="49" s="1"/>
  <c r="O11" i="49" s="1"/>
  <c r="W3" i="49"/>
  <c r="W4" i="49" s="1"/>
  <c r="W5" i="49" s="1"/>
  <c r="W6" i="49" s="1"/>
  <c r="W7" i="49" s="1"/>
  <c r="W8" i="49" s="1"/>
  <c r="W9" i="49" s="1"/>
  <c r="W10" i="49" s="1"/>
  <c r="W11" i="49" s="1"/>
  <c r="H3" i="49"/>
  <c r="P3" i="49"/>
  <c r="P4" i="49" s="1"/>
  <c r="P5" i="49" s="1"/>
  <c r="P6" i="49" s="1"/>
  <c r="P7" i="49" s="1"/>
  <c r="P8" i="49" s="1"/>
  <c r="P9" i="49" s="1"/>
  <c r="P10" i="49" s="1"/>
  <c r="P11" i="49" s="1"/>
  <c r="AH3" i="49"/>
  <c r="AH4" i="49" s="1"/>
  <c r="AH5" i="49" s="1"/>
  <c r="AH6" i="49" s="1"/>
  <c r="AH7" i="49" s="1"/>
  <c r="AH8" i="49" s="1"/>
  <c r="AH9" i="49" s="1"/>
  <c r="AH10" i="49" s="1"/>
  <c r="AH11" i="49" s="1"/>
  <c r="I3" i="49"/>
  <c r="I4" i="49" s="1"/>
  <c r="I5" i="49" s="1"/>
  <c r="I6" i="49" s="1"/>
  <c r="I7" i="49" s="1"/>
  <c r="I8" i="49" s="1"/>
  <c r="I9" i="49" s="1"/>
  <c r="I10" i="49" s="1"/>
  <c r="I11" i="49" s="1"/>
  <c r="Q3" i="49"/>
  <c r="AJ3" i="49"/>
  <c r="AJ4" i="49" s="1"/>
  <c r="AJ5" i="49" s="1"/>
  <c r="AJ6" i="49" s="1"/>
  <c r="AJ7" i="49" s="1"/>
  <c r="AJ8" i="49" s="1"/>
  <c r="AJ9" i="49" s="1"/>
  <c r="AJ10" i="49" s="1"/>
  <c r="AJ11" i="49" s="1"/>
  <c r="J3" i="49"/>
  <c r="R3" i="49"/>
  <c r="R4" i="49" s="1"/>
  <c r="R5" i="49" s="1"/>
  <c r="R6" i="49" s="1"/>
  <c r="R7" i="49" s="1"/>
  <c r="R8" i="49" s="1"/>
  <c r="R9" i="49" s="1"/>
  <c r="R10" i="49" s="1"/>
  <c r="R11" i="49" s="1"/>
  <c r="H12" i="49"/>
  <c r="P12" i="49"/>
  <c r="AJ13" i="49"/>
  <c r="V13" i="49"/>
  <c r="N13" i="49"/>
  <c r="S13" i="49"/>
  <c r="K13" i="49"/>
  <c r="R13" i="49"/>
  <c r="J13" i="49"/>
  <c r="P13" i="49"/>
  <c r="H13" i="49"/>
  <c r="Q13" i="49"/>
  <c r="AH13" i="49"/>
  <c r="J12" i="49"/>
  <c r="U13" i="49"/>
  <c r="AK13" i="49"/>
  <c r="L4" i="49"/>
  <c r="L5" i="49" s="1"/>
  <c r="L6" i="49" s="1"/>
  <c r="L7" i="49" s="1"/>
  <c r="L8" i="49" s="1"/>
  <c r="L9" i="49" s="1"/>
  <c r="L10" i="49" s="1"/>
  <c r="L11" i="49" s="1"/>
  <c r="AM12" i="49"/>
  <c r="L12" i="49"/>
  <c r="T12" i="49"/>
  <c r="AH12" i="49"/>
  <c r="M12" i="49"/>
  <c r="U12" i="49"/>
  <c r="L15" i="49"/>
  <c r="T15" i="49"/>
  <c r="AH15" i="49"/>
  <c r="N16" i="49"/>
  <c r="V16" i="49"/>
  <c r="AJ16" i="49"/>
  <c r="H17" i="49"/>
  <c r="P17" i="49"/>
  <c r="J18" i="49"/>
  <c r="R18" i="49"/>
  <c r="L19" i="49"/>
  <c r="T19" i="49"/>
  <c r="AH19" i="49"/>
  <c r="N20" i="49"/>
  <c r="V20" i="49"/>
  <c r="AJ20" i="49"/>
  <c r="H21" i="49"/>
  <c r="P21" i="49"/>
  <c r="L23" i="49"/>
  <c r="T23" i="49"/>
  <c r="AH23" i="49"/>
  <c r="H25" i="49"/>
  <c r="P25" i="49"/>
  <c r="L27" i="49"/>
  <c r="T27" i="49"/>
  <c r="AH27" i="49"/>
  <c r="N28" i="49"/>
  <c r="V28" i="49"/>
  <c r="AJ28" i="49"/>
  <c r="H29" i="49"/>
  <c r="P29" i="49"/>
  <c r="L31" i="49"/>
  <c r="T31" i="49"/>
  <c r="AH31" i="49"/>
  <c r="N32" i="49"/>
  <c r="V32" i="49"/>
  <c r="AJ32" i="49"/>
  <c r="H33" i="49"/>
  <c r="P33" i="49"/>
  <c r="J34" i="49"/>
  <c r="R34" i="49"/>
  <c r="L35" i="49"/>
  <c r="T35" i="49"/>
  <c r="AH35" i="49"/>
  <c r="N36" i="49"/>
  <c r="V36" i="49"/>
  <c r="AJ36" i="49"/>
  <c r="H37" i="49"/>
  <c r="P37" i="49"/>
  <c r="L39" i="49"/>
  <c r="T39" i="49"/>
  <c r="AH39" i="49"/>
  <c r="H41" i="49"/>
  <c r="P41" i="49"/>
  <c r="L43" i="49"/>
  <c r="T43" i="49"/>
  <c r="AH43" i="49"/>
  <c r="L47" i="49"/>
  <c r="T47" i="49"/>
  <c r="AH47" i="49"/>
  <c r="R50" i="49"/>
  <c r="S50" i="49"/>
  <c r="L14" i="49"/>
  <c r="T14" i="49"/>
  <c r="N15" i="49"/>
  <c r="V15" i="49"/>
  <c r="AJ15" i="49"/>
  <c r="H16" i="49"/>
  <c r="P16" i="49"/>
  <c r="L18" i="49"/>
  <c r="T18" i="49"/>
  <c r="AH18" i="49"/>
  <c r="J21" i="49"/>
  <c r="R21" i="49"/>
  <c r="L22" i="49"/>
  <c r="T22" i="49"/>
  <c r="AH22" i="49"/>
  <c r="N23" i="49"/>
  <c r="V23" i="49"/>
  <c r="AJ23" i="49"/>
  <c r="J25" i="49"/>
  <c r="R25" i="49"/>
  <c r="L26" i="49"/>
  <c r="T26" i="49"/>
  <c r="AH26" i="49"/>
  <c r="N27" i="49"/>
  <c r="V27" i="49"/>
  <c r="AJ27" i="49"/>
  <c r="H28" i="49"/>
  <c r="P28" i="49"/>
  <c r="J29" i="49"/>
  <c r="R29" i="49"/>
  <c r="L30" i="49"/>
  <c r="T30" i="49"/>
  <c r="AH30" i="49"/>
  <c r="N31" i="49"/>
  <c r="V31" i="49"/>
  <c r="AJ31" i="49"/>
  <c r="H32" i="49"/>
  <c r="P32" i="49"/>
  <c r="J33" i="49"/>
  <c r="R33" i="49"/>
  <c r="L34" i="49"/>
  <c r="T34" i="49"/>
  <c r="AH34" i="49"/>
  <c r="N35" i="49"/>
  <c r="V35" i="49"/>
  <c r="AJ35" i="49"/>
  <c r="H36" i="49"/>
  <c r="P36" i="49"/>
  <c r="J37" i="49"/>
  <c r="R37" i="49"/>
  <c r="L38" i="49"/>
  <c r="T38" i="49"/>
  <c r="AH38" i="49"/>
  <c r="N39" i="49"/>
  <c r="V39" i="49"/>
  <c r="AJ39" i="49"/>
  <c r="J41" i="49"/>
  <c r="R41" i="49"/>
  <c r="L42" i="49"/>
  <c r="T42" i="49"/>
  <c r="AH42" i="49"/>
  <c r="N43" i="49"/>
  <c r="V43" i="49"/>
  <c r="AJ43" i="49"/>
  <c r="L46" i="49"/>
  <c r="T46" i="49"/>
  <c r="AH46" i="49"/>
  <c r="N47" i="49"/>
  <c r="V47" i="49"/>
  <c r="AJ47" i="49"/>
  <c r="L50" i="49"/>
  <c r="T50" i="49"/>
  <c r="AH50" i="49"/>
  <c r="G15" i="49"/>
  <c r="O15" i="49"/>
  <c r="W15" i="49"/>
  <c r="I16" i="49"/>
  <c r="Q16" i="49"/>
  <c r="AM16" i="49"/>
  <c r="K17" i="49"/>
  <c r="S17" i="49"/>
  <c r="M18" i="49"/>
  <c r="U18" i="49"/>
  <c r="G19" i="49"/>
  <c r="O19" i="49"/>
  <c r="W19" i="49"/>
  <c r="I20" i="49"/>
  <c r="Q20" i="49"/>
  <c r="AM20" i="49"/>
  <c r="K21" i="49"/>
  <c r="S21" i="49"/>
  <c r="M22" i="49"/>
  <c r="U22" i="49"/>
  <c r="G23" i="49"/>
  <c r="O23" i="49"/>
  <c r="W23" i="49"/>
  <c r="AK23" i="49"/>
  <c r="I24" i="49"/>
  <c r="Q24" i="49"/>
  <c r="AM24" i="49"/>
  <c r="K25" i="49"/>
  <c r="S25" i="49"/>
  <c r="M26" i="49"/>
  <c r="U26" i="49"/>
  <c r="G27" i="49"/>
  <c r="O27" i="49"/>
  <c r="W27" i="49"/>
  <c r="AK27" i="49"/>
  <c r="I28" i="49"/>
  <c r="Q28" i="49"/>
  <c r="AM28" i="49"/>
  <c r="K29" i="49"/>
  <c r="S29" i="49"/>
  <c r="M30" i="49"/>
  <c r="G31" i="49"/>
  <c r="O31" i="49"/>
  <c r="W31" i="49"/>
  <c r="I32" i="49"/>
  <c r="Q32" i="49"/>
  <c r="AM32" i="49"/>
  <c r="K33" i="49"/>
  <c r="S33" i="49"/>
  <c r="M34" i="49"/>
  <c r="G35" i="49"/>
  <c r="O35" i="49"/>
  <c r="W35" i="49"/>
  <c r="I36" i="49"/>
  <c r="Q36" i="49"/>
  <c r="AM36" i="49"/>
  <c r="K37" i="49"/>
  <c r="S37" i="49"/>
  <c r="G39" i="49"/>
  <c r="O39" i="49"/>
  <c r="W39" i="49"/>
  <c r="AK39" i="49"/>
  <c r="K41" i="49"/>
  <c r="S41" i="49"/>
  <c r="M42" i="49"/>
  <c r="U42" i="49"/>
  <c r="G43" i="49"/>
  <c r="O43" i="49"/>
  <c r="W43" i="49"/>
  <c r="AK43" i="49"/>
  <c r="G47" i="49"/>
  <c r="O47" i="49"/>
  <c r="W47" i="49"/>
  <c r="AK47" i="49"/>
  <c r="M50" i="49"/>
  <c r="U50" i="49"/>
  <c r="L17" i="49"/>
  <c r="T17" i="49"/>
  <c r="AH17" i="49"/>
  <c r="N18" i="49"/>
  <c r="V18" i="49"/>
  <c r="AJ18" i="49"/>
  <c r="L21" i="49"/>
  <c r="T21" i="49"/>
  <c r="AH21" i="49"/>
  <c r="L25" i="49"/>
  <c r="T25" i="49"/>
  <c r="AH25" i="49"/>
  <c r="L29" i="49"/>
  <c r="T29" i="49"/>
  <c r="AH29" i="49"/>
  <c r="L33" i="49"/>
  <c r="T33" i="49"/>
  <c r="AH33" i="49"/>
  <c r="L37" i="49"/>
  <c r="T37" i="49"/>
  <c r="AH37" i="49"/>
  <c r="L41" i="49"/>
  <c r="T41" i="49"/>
  <c r="AH41" i="49"/>
  <c r="N42" i="49"/>
  <c r="V42" i="49"/>
  <c r="AJ42" i="49"/>
  <c r="H43" i="49"/>
  <c r="P43" i="49"/>
  <c r="L45" i="49"/>
  <c r="T45" i="49"/>
  <c r="AH45" i="49"/>
  <c r="N46" i="49"/>
  <c r="V46" i="49"/>
  <c r="AJ46" i="49"/>
  <c r="H47" i="49"/>
  <c r="P47" i="49"/>
  <c r="L49" i="49"/>
  <c r="T49" i="49"/>
  <c r="AH49" i="49"/>
  <c r="N50" i="49"/>
  <c r="V50" i="49"/>
  <c r="AJ50" i="49"/>
  <c r="AK50" i="49"/>
  <c r="L16" i="49"/>
  <c r="T16" i="49"/>
  <c r="L20" i="49"/>
  <c r="T20" i="49"/>
  <c r="N21" i="49"/>
  <c r="V21" i="49"/>
  <c r="J23" i="49"/>
  <c r="L24" i="49"/>
  <c r="T24" i="49"/>
  <c r="N25" i="49"/>
  <c r="V25" i="49"/>
  <c r="H26" i="49"/>
  <c r="P26" i="49"/>
  <c r="J27" i="49"/>
  <c r="L28" i="49"/>
  <c r="T28" i="49"/>
  <c r="N29" i="49"/>
  <c r="V29" i="49"/>
  <c r="L32" i="49"/>
  <c r="T32" i="49"/>
  <c r="N33" i="49"/>
  <c r="V33" i="49"/>
  <c r="L36" i="49"/>
  <c r="T36" i="49"/>
  <c r="N37" i="49"/>
  <c r="V37" i="49"/>
  <c r="H38" i="49"/>
  <c r="P38" i="49"/>
  <c r="J39" i="49"/>
  <c r="L40" i="49"/>
  <c r="T40" i="49"/>
  <c r="N41" i="49"/>
  <c r="V41" i="49"/>
  <c r="H42" i="49"/>
  <c r="P42" i="49"/>
  <c r="J43" i="49"/>
  <c r="L44" i="49"/>
  <c r="T44" i="49"/>
  <c r="N45" i="49"/>
  <c r="V45" i="49"/>
  <c r="H46" i="49"/>
  <c r="P46" i="49"/>
  <c r="J47" i="49"/>
  <c r="L48" i="49"/>
  <c r="T48" i="49"/>
  <c r="N49" i="49"/>
  <c r="V49" i="49"/>
  <c r="H50" i="49"/>
  <c r="P50" i="49"/>
  <c r="P37" i="12"/>
  <c r="F28" i="12" s="1"/>
  <c r="F30" i="12" s="1"/>
  <c r="P80" i="12"/>
  <c r="Z90" i="12"/>
  <c r="Z86" i="12"/>
  <c r="U89" i="12"/>
  <c r="U87" i="12"/>
  <c r="U28" i="12"/>
  <c r="U26" i="12"/>
  <c r="Z30" i="12"/>
  <c r="U32" i="12"/>
  <c r="U33" i="12"/>
  <c r="U34" i="12"/>
  <c r="U35" i="12"/>
  <c r="U36" i="12"/>
  <c r="Z39" i="12"/>
  <c r="U47" i="37"/>
  <c r="U64" i="37"/>
  <c r="P65" i="37"/>
  <c r="Z65" i="37"/>
  <c r="U66" i="37"/>
  <c r="P68" i="37"/>
  <c r="P69" i="37"/>
  <c r="P70" i="37"/>
  <c r="P71" i="37"/>
  <c r="P72" i="37"/>
  <c r="Z74" i="37"/>
  <c r="U75" i="37"/>
  <c r="U98" i="37"/>
  <c r="U91" i="12"/>
  <c r="G88" i="12" s="1"/>
  <c r="G90" i="12" s="1"/>
  <c r="U103" i="12"/>
  <c r="G100" i="12" s="1"/>
  <c r="G102" i="12" s="1"/>
  <c r="U39" i="12"/>
  <c r="P95" i="12"/>
  <c r="U23" i="37"/>
  <c r="U50" i="37"/>
  <c r="Z51" i="37"/>
  <c r="P53" i="37"/>
  <c r="U54" i="37"/>
  <c r="P57" i="37"/>
  <c r="P61" i="37" s="1"/>
  <c r="P59" i="37"/>
  <c r="U62" i="37"/>
  <c r="Z86" i="37"/>
  <c r="Z99" i="37"/>
  <c r="Z103" i="37" s="1"/>
  <c r="I100" i="37" s="1"/>
  <c r="I102" i="37" s="1"/>
  <c r="U74" i="37"/>
  <c r="P98" i="37"/>
  <c r="P85" i="12"/>
  <c r="F76" i="12" s="1"/>
  <c r="F78" i="12" s="1"/>
  <c r="P97" i="37"/>
  <c r="F88" i="37" s="1"/>
  <c r="F90" i="37" s="1"/>
  <c r="Z91" i="12"/>
  <c r="I88" i="12" s="1"/>
  <c r="I90" i="12" s="1"/>
  <c r="P26" i="12"/>
  <c r="Z26" i="12"/>
  <c r="Z31" i="12" s="1"/>
  <c r="I28" i="12" s="1"/>
  <c r="I30" i="12" s="1"/>
  <c r="Z27" i="12"/>
  <c r="P28" i="12"/>
  <c r="P29" i="12"/>
  <c r="P30" i="12"/>
  <c r="U42" i="12"/>
  <c r="U38" i="12"/>
  <c r="U43" i="12" s="1"/>
  <c r="G40" i="12" s="1"/>
  <c r="G42" i="12" s="1"/>
  <c r="P40" i="12"/>
  <c r="P39" i="12"/>
  <c r="P48" i="12"/>
  <c r="P45" i="12"/>
  <c r="P49" i="12" s="1"/>
  <c r="F40" i="12" s="1"/>
  <c r="F42" i="12" s="1"/>
  <c r="U48" i="12"/>
  <c r="U46" i="12"/>
  <c r="U44" i="12"/>
  <c r="Z52" i="12"/>
  <c r="Z51" i="12"/>
  <c r="U54" i="12"/>
  <c r="U50" i="12"/>
  <c r="P53" i="12"/>
  <c r="P52" i="12"/>
  <c r="P50" i="12"/>
  <c r="P59" i="12"/>
  <c r="P61" i="12" s="1"/>
  <c r="F52" i="12" s="1"/>
  <c r="F54" i="12" s="1"/>
  <c r="U58" i="12"/>
  <c r="U61" i="12" s="1"/>
  <c r="H52" i="12" s="1"/>
  <c r="H54" i="12" s="1"/>
  <c r="Z65" i="12"/>
  <c r="Z63" i="12"/>
  <c r="Z67" i="12" s="1"/>
  <c r="I64" i="12" s="1"/>
  <c r="I66" i="12" s="1"/>
  <c r="U64" i="12"/>
  <c r="U67" i="12" s="1"/>
  <c r="G64" i="12" s="1"/>
  <c r="G66" i="12" s="1"/>
  <c r="P66" i="12"/>
  <c r="P63" i="12"/>
  <c r="P62" i="12"/>
  <c r="P70" i="12"/>
  <c r="P73" i="12" s="1"/>
  <c r="U72" i="12"/>
  <c r="U70" i="12"/>
  <c r="Z77" i="12"/>
  <c r="Z76" i="12"/>
  <c r="Z74" i="12"/>
  <c r="Z79" i="12" s="1"/>
  <c r="I76" i="12" s="1"/>
  <c r="I78" i="12" s="1"/>
  <c r="U75" i="12"/>
  <c r="U79" i="12" s="1"/>
  <c r="G76" i="12" s="1"/>
  <c r="G78" i="12" s="1"/>
  <c r="P31" i="37"/>
  <c r="Z31" i="37"/>
  <c r="I28" i="37" s="1"/>
  <c r="I30" i="37" s="1"/>
  <c r="U31" i="37"/>
  <c r="G28" i="37" s="1"/>
  <c r="G30" i="37" s="1"/>
  <c r="P37" i="37"/>
  <c r="F28" i="37" s="1"/>
  <c r="F30" i="37" s="1"/>
  <c r="U37" i="37"/>
  <c r="H28" i="37" s="1"/>
  <c r="H30" i="37" s="1"/>
  <c r="P55" i="37"/>
  <c r="U55" i="37"/>
  <c r="G52" i="37" s="1"/>
  <c r="G54" i="37" s="1"/>
  <c r="Z55" i="37"/>
  <c r="I52" i="37" s="1"/>
  <c r="I54" i="37" s="1"/>
  <c r="U67" i="37"/>
  <c r="G64" i="37" s="1"/>
  <c r="G66" i="37" s="1"/>
  <c r="U31" i="12"/>
  <c r="G28" i="12" s="1"/>
  <c r="G30" i="12" s="1"/>
  <c r="U73" i="37"/>
  <c r="H64" i="37" s="1"/>
  <c r="H66" i="37" s="1"/>
  <c r="P93" i="12"/>
  <c r="P97" i="12" s="1"/>
  <c r="F88" i="12" s="1"/>
  <c r="F90" i="12" s="1"/>
  <c r="U95" i="12"/>
  <c r="U97" i="12" s="1"/>
  <c r="H88" i="12" s="1"/>
  <c r="H90" i="12" s="1"/>
  <c r="P87" i="12"/>
  <c r="P91" i="12" s="1"/>
  <c r="Z102" i="12"/>
  <c r="Z99" i="12"/>
  <c r="P102" i="12"/>
  <c r="P101" i="12"/>
  <c r="P107" i="12"/>
  <c r="P105" i="12"/>
  <c r="P104" i="12"/>
  <c r="U104" i="12"/>
  <c r="U109" i="12" s="1"/>
  <c r="H100" i="12" s="1"/>
  <c r="H102" i="12" s="1"/>
  <c r="Z14" i="12"/>
  <c r="Z19" i="12" s="1"/>
  <c r="I16" i="12" s="1"/>
  <c r="I18" i="12" s="1"/>
  <c r="U17" i="12"/>
  <c r="U19" i="12" s="1"/>
  <c r="G16" i="12" s="1"/>
  <c r="G18" i="12" s="1"/>
  <c r="P18" i="12"/>
  <c r="P17" i="12"/>
  <c r="P19" i="12" s="1"/>
  <c r="P23" i="12"/>
  <c r="P22" i="12"/>
  <c r="P21" i="12"/>
  <c r="U23" i="12"/>
  <c r="U22" i="12"/>
  <c r="U25" i="12" s="1"/>
  <c r="H16" i="12" s="1"/>
  <c r="H18" i="12" s="1"/>
  <c r="P14" i="37"/>
  <c r="U14" i="37"/>
  <c r="Z14" i="37"/>
  <c r="U15" i="37"/>
  <c r="Z15" i="37"/>
  <c r="P16" i="37"/>
  <c r="U16" i="37"/>
  <c r="P17" i="37"/>
  <c r="U17" i="37"/>
  <c r="Z17" i="37"/>
  <c r="U18" i="37"/>
  <c r="Z18" i="37"/>
  <c r="U20" i="37"/>
  <c r="U25" i="37" s="1"/>
  <c r="H16" i="37" s="1"/>
  <c r="H18" i="37" s="1"/>
  <c r="P21" i="37"/>
  <c r="P23" i="37"/>
  <c r="P24" i="37"/>
  <c r="P38" i="37"/>
  <c r="U38" i="37"/>
  <c r="P40" i="37"/>
  <c r="U41" i="37"/>
  <c r="U42" i="37"/>
  <c r="P44" i="37"/>
  <c r="U44" i="37"/>
  <c r="U49" i="37" s="1"/>
  <c r="H40" i="37" s="1"/>
  <c r="H42" i="37" s="1"/>
  <c r="P47" i="37"/>
  <c r="P48" i="37"/>
  <c r="P63" i="37"/>
  <c r="P67" i="37" s="1"/>
  <c r="E64" i="37" s="1"/>
  <c r="E66" i="37" s="1"/>
  <c r="P74" i="37"/>
  <c r="P75" i="37"/>
  <c r="P76" i="37"/>
  <c r="U76" i="37"/>
  <c r="Z76" i="37"/>
  <c r="U77" i="37"/>
  <c r="Z77" i="37"/>
  <c r="P78" i="37"/>
  <c r="Z78" i="37"/>
  <c r="P80" i="37"/>
  <c r="U80" i="37"/>
  <c r="U81" i="37"/>
  <c r="P82" i="37"/>
  <c r="P83" i="37"/>
  <c r="P84" i="37"/>
  <c r="U86" i="37"/>
  <c r="U87" i="37"/>
  <c r="P88" i="37"/>
  <c r="P91" i="37" s="1"/>
  <c r="Z88" i="37"/>
  <c r="U89" i="37"/>
  <c r="P90" i="37"/>
  <c r="Z90" i="37"/>
  <c r="Z91" i="37" s="1"/>
  <c r="I88" i="37" s="1"/>
  <c r="I90" i="37" s="1"/>
  <c r="U92" i="37"/>
  <c r="U93" i="37"/>
  <c r="U94" i="37"/>
  <c r="U95" i="37"/>
  <c r="U96" i="37"/>
  <c r="P99" i="37"/>
  <c r="P103" i="37" s="1"/>
  <c r="E100" i="37" s="1"/>
  <c r="E102" i="37" s="1"/>
  <c r="U99" i="37"/>
  <c r="U103" i="37" s="1"/>
  <c r="E28" i="37"/>
  <c r="E30" i="37" s="1"/>
  <c r="Z35" i="37"/>
  <c r="U43" i="37"/>
  <c r="G40" i="37" s="1"/>
  <c r="G42" i="37" s="1"/>
  <c r="E52" i="37"/>
  <c r="E54" i="37" s="1"/>
  <c r="Z79" i="37"/>
  <c r="I76" i="37" s="1"/>
  <c r="I78" i="37" s="1"/>
  <c r="Z67" i="37"/>
  <c r="I64" i="37" s="1"/>
  <c r="I66" i="37" s="1"/>
  <c r="Z83" i="12"/>
  <c r="Z38" i="12"/>
  <c r="Z43" i="12" s="1"/>
  <c r="I40" i="12" s="1"/>
  <c r="I42" i="12" s="1"/>
  <c r="F52" i="37" l="1"/>
  <c r="F54" i="37" s="1"/>
  <c r="Z59" i="37"/>
  <c r="P103" i="12"/>
  <c r="U49" i="12"/>
  <c r="H40" i="12" s="1"/>
  <c r="H42" i="12" s="1"/>
  <c r="P25" i="37"/>
  <c r="F16" i="37" s="1"/>
  <c r="F18" i="37" s="1"/>
  <c r="P25" i="12"/>
  <c r="F16" i="12" s="1"/>
  <c r="F18" i="12" s="1"/>
  <c r="P109" i="12"/>
  <c r="F100" i="12" s="1"/>
  <c r="F102" i="12" s="1"/>
  <c r="P67" i="12"/>
  <c r="E64" i="12" s="1"/>
  <c r="E66" i="12" s="1"/>
  <c r="P55" i="12"/>
  <c r="E52" i="12" s="1"/>
  <c r="E54" i="12" s="1"/>
  <c r="P43" i="12"/>
  <c r="E40" i="12" s="1"/>
  <c r="E42" i="12" s="1"/>
  <c r="U73" i="12"/>
  <c r="H64" i="12" s="1"/>
  <c r="H66" i="12" s="1"/>
  <c r="U37" i="12"/>
  <c r="H28" i="12" s="1"/>
  <c r="H30" i="12" s="1"/>
  <c r="P73" i="37"/>
  <c r="F64" i="37" s="1"/>
  <c r="F66" i="37" s="1"/>
  <c r="G100" i="37"/>
  <c r="G102" i="37" s="1"/>
  <c r="Z107" i="37"/>
  <c r="E16" i="12"/>
  <c r="E18" i="12" s="1"/>
  <c r="E100" i="12"/>
  <c r="E102" i="12" s="1"/>
  <c r="E88" i="12"/>
  <c r="E90" i="12" s="1"/>
  <c r="Z95" i="12"/>
  <c r="F64" i="12"/>
  <c r="F66" i="12" s="1"/>
  <c r="Z71" i="12"/>
  <c r="U97" i="37"/>
  <c r="H88" i="37" s="1"/>
  <c r="H90" i="37" s="1"/>
  <c r="U91" i="37"/>
  <c r="G88" i="37" s="1"/>
  <c r="G90" i="37" s="1"/>
  <c r="U85" i="37"/>
  <c r="H76" i="37" s="1"/>
  <c r="H78" i="37" s="1"/>
  <c r="P79" i="37"/>
  <c r="P43" i="37"/>
  <c r="Z19" i="37"/>
  <c r="I16" i="37" s="1"/>
  <c r="I18" i="37" s="1"/>
  <c r="P19" i="37"/>
  <c r="Z103" i="12"/>
  <c r="I100" i="12" s="1"/>
  <c r="I102" i="12" s="1"/>
  <c r="U55" i="12"/>
  <c r="Z55" i="12"/>
  <c r="I52" i="12" s="1"/>
  <c r="I54" i="12" s="1"/>
  <c r="P31" i="12"/>
  <c r="P85" i="37"/>
  <c r="F76" i="37" s="1"/>
  <c r="F78" i="37" s="1"/>
  <c r="U79" i="37"/>
  <c r="G76" i="37" s="1"/>
  <c r="G78" i="37" s="1"/>
  <c r="P49" i="37"/>
  <c r="F40" i="37" s="1"/>
  <c r="F42" i="37" s="1"/>
  <c r="U19" i="37"/>
  <c r="G16" i="37" s="1"/>
  <c r="G18" i="37" s="1"/>
  <c r="E88" i="37"/>
  <c r="E90" i="37" s="1"/>
  <c r="Z95" i="37"/>
  <c r="Z71" i="37" l="1"/>
  <c r="Z47" i="12"/>
  <c r="Z23" i="12"/>
  <c r="Z35" i="12"/>
  <c r="E28" i="12"/>
  <c r="E30" i="12" s="1"/>
  <c r="G52" i="12"/>
  <c r="G54" i="12" s="1"/>
  <c r="Z59" i="12"/>
  <c r="Z23" i="37"/>
  <c r="E16" i="37"/>
  <c r="E18" i="37" s="1"/>
  <c r="E40" i="37"/>
  <c r="E42" i="37" s="1"/>
  <c r="Z47" i="37"/>
  <c r="E76" i="37"/>
  <c r="E78" i="37" s="1"/>
  <c r="Z83" i="37"/>
  <c r="Z107"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Q18" authorId="0" shapeId="0" xr:uid="{382CCDDB-414F-4062-BBEF-6B8EBA768BA6}">
      <text>
        <r>
          <rPr>
            <b/>
            <sz val="9"/>
            <color indexed="81"/>
            <rFont val="MS P ゴシック"/>
            <family val="3"/>
            <charset val="128"/>
          </rPr>
          <t xml:space="preserve">手入力してください。
</t>
        </r>
      </text>
    </comment>
    <comment ref="CP35" authorId="0" shapeId="0" xr:uid="{BF08C5DE-F19B-4BD6-81F4-59539C526563}">
      <text>
        <r>
          <rPr>
            <b/>
            <sz val="9"/>
            <color indexed="81"/>
            <rFont val="MS P ゴシック"/>
            <family val="3"/>
            <charset val="128"/>
          </rPr>
          <t xml:space="preserve">→　ここから未完成　条件が複雑なため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15" authorId="0" shapeId="0" xr:uid="{D1D8E103-4114-4CEF-B2B0-3CC0657F751E}">
      <text>
        <r>
          <rPr>
            <b/>
            <sz val="9"/>
            <color indexed="81"/>
            <rFont val="MS P ゴシック"/>
            <family val="3"/>
            <charset val="128"/>
          </rPr>
          <t xml:space="preserve">長期使用構造等確認を含む場合は選択してください。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V67" authorId="0" shapeId="0" xr:uid="{00000000-0006-0000-0B00-000001000000}">
      <text>
        <r>
          <rPr>
            <b/>
            <sz val="9"/>
            <color indexed="10"/>
            <rFont val="ＭＳ Ｐゴシック"/>
            <family val="3"/>
            <charset val="128"/>
          </rPr>
          <t>・Low-Eガラスの場合、必ず「日射取得型」「日射遮蔽型」の別を記入
・遮熱複層ガラスの場合、「熱線反射ガラス1種」「熱線反射ガラス2種」「熱線反射ガラス3種」「熱線吸収板ガラス2種」の別を記入</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V67" authorId="0" shapeId="0" xr:uid="{F0D86011-AC0F-48F5-8E55-51DF4DA00511}">
      <text>
        <r>
          <rPr>
            <b/>
            <sz val="9"/>
            <color indexed="10"/>
            <rFont val="ＭＳ Ｐゴシック"/>
            <family val="3"/>
            <charset val="128"/>
          </rPr>
          <t>・Low-Eガラスの場合、必ず「日射取得型」「日射遮蔽型」の別を記入
・遮熱複層ガラスの場合、「熱線反射ガラス1種」「熱線反射ガラス2種」「熱線反射ガラス3種」「熱線吸収板ガラス2種」の別を記入</t>
        </r>
      </text>
    </comment>
  </commentList>
</comments>
</file>

<file path=xl/sharedStrings.xml><?xml version="1.0" encoding="utf-8"?>
<sst xmlns="http://schemas.openxmlformats.org/spreadsheetml/2006/main" count="11599" uniqueCount="2207">
  <si>
    <t>断熱工法</t>
    <phoneticPr fontId="2"/>
  </si>
  <si>
    <t>断熱材の</t>
    <rPh sb="0" eb="2">
      <t>ダンネツ</t>
    </rPh>
    <rPh sb="2" eb="3">
      <t>ザイ</t>
    </rPh>
    <phoneticPr fontId="2"/>
  </si>
  <si>
    <t>施工</t>
    <phoneticPr fontId="2"/>
  </si>
  <si>
    <t>通気層の</t>
    <rPh sb="0" eb="2">
      <t>ツウキ</t>
    </rPh>
    <rPh sb="2" eb="3">
      <t>ソウ</t>
    </rPh>
    <phoneticPr fontId="2"/>
  </si>
  <si>
    <t>設置</t>
    <phoneticPr fontId="2"/>
  </si>
  <si>
    <t>防湿層の</t>
    <rPh sb="0" eb="2">
      <t>ボウシツ</t>
    </rPh>
    <rPh sb="2" eb="3">
      <t>ソウ</t>
    </rPh>
    <phoneticPr fontId="2"/>
  </si>
  <si>
    <t>【　設計住宅性能評価　】</t>
    <rPh sb="2" eb="4">
      <t>セッケイ</t>
    </rPh>
    <rPh sb="4" eb="6">
      <t>ジュウタク</t>
    </rPh>
    <rPh sb="6" eb="8">
      <t>セイノウ</t>
    </rPh>
    <rPh sb="8" eb="10">
      <t>ヒョウカ</t>
    </rPh>
    <phoneticPr fontId="2"/>
  </si>
  <si>
    <t>（住棟）</t>
    <phoneticPr fontId="2"/>
  </si>
  <si>
    <t>（住戸）</t>
    <rPh sb="1" eb="2">
      <t>ジュウ</t>
    </rPh>
    <rPh sb="2" eb="3">
      <t>コ</t>
    </rPh>
    <phoneticPr fontId="2"/>
  </si>
  <si>
    <t>（</t>
    <phoneticPr fontId="2"/>
  </si>
  <si>
    <t>）</t>
    <phoneticPr fontId="2"/>
  </si>
  <si>
    <t>勾配等</t>
    <rPh sb="0" eb="2">
      <t>コウバイ</t>
    </rPh>
    <rPh sb="2" eb="3">
      <t>トウ</t>
    </rPh>
    <phoneticPr fontId="2"/>
  </si>
  <si>
    <t>滑り防止</t>
    <rPh sb="0" eb="1">
      <t>スベ</t>
    </rPh>
    <rPh sb="2" eb="4">
      <t>ボウシ</t>
    </rPh>
    <phoneticPr fontId="2"/>
  </si>
  <si>
    <t>手摺</t>
    <rPh sb="0" eb="2">
      <t>テスリ</t>
    </rPh>
    <phoneticPr fontId="2"/>
  </si>
  <si>
    <t>通路の幅員</t>
    <rPh sb="0" eb="2">
      <t>ツウロ</t>
    </rPh>
    <rPh sb="3" eb="5">
      <t>フクイン</t>
    </rPh>
    <phoneticPr fontId="2"/>
  </si>
  <si>
    <t>浴室の寸法</t>
    <rPh sb="0" eb="2">
      <t>ヨクシツ</t>
    </rPh>
    <rPh sb="3" eb="5">
      <t>スンポウ</t>
    </rPh>
    <phoneticPr fontId="2"/>
  </si>
  <si>
    <t>（</t>
    <phoneticPr fontId="2"/>
  </si>
  <si>
    <t>特定寝室</t>
    <rPh sb="0" eb="2">
      <t>トクテイ</t>
    </rPh>
    <rPh sb="2" eb="4">
      <t>シンシツ</t>
    </rPh>
    <phoneticPr fontId="2"/>
  </si>
  <si>
    <t>共用廊下</t>
  </si>
  <si>
    <t>手摺</t>
    <phoneticPr fontId="2"/>
  </si>
  <si>
    <t>床の段差</t>
    <rPh sb="0" eb="1">
      <t>ユカ</t>
    </rPh>
    <rPh sb="2" eb="4">
      <t>ダンサ</t>
    </rPh>
    <phoneticPr fontId="2"/>
  </si>
  <si>
    <t>幅員</t>
    <rPh sb="0" eb="2">
      <t>フクイン</t>
    </rPh>
    <phoneticPr fontId="2"/>
  </si>
  <si>
    <t>共用階段</t>
    <rPh sb="0" eb="2">
      <t>キョウヨウ</t>
    </rPh>
    <rPh sb="2" eb="4">
      <t>カイダン</t>
    </rPh>
    <phoneticPr fontId="2"/>
  </si>
  <si>
    <t>昇降補助</t>
    <rPh sb="0" eb="2">
      <t>ショウコウ</t>
    </rPh>
    <rPh sb="2" eb="4">
      <t>ホジョ</t>
    </rPh>
    <phoneticPr fontId="2"/>
  </si>
  <si>
    <t>エレベーター</t>
    <phoneticPr fontId="2"/>
  </si>
  <si>
    <t>利用</t>
    <rPh sb="0" eb="2">
      <t>リヨウ</t>
    </rPh>
    <phoneticPr fontId="2"/>
  </si>
  <si>
    <t>仕様</t>
    <rPh sb="0" eb="2">
      <t>シヨウ</t>
    </rPh>
    <phoneticPr fontId="2"/>
  </si>
  <si>
    <t>経路上の</t>
    <rPh sb="0" eb="2">
      <t>ケイロ</t>
    </rPh>
    <rPh sb="2" eb="3">
      <t>ジョウ</t>
    </rPh>
    <phoneticPr fontId="2"/>
  </si>
  <si>
    <t>「－」は開口なしを表しています。</t>
    <phoneticPr fontId="2"/>
  </si>
  <si>
    <t>％</t>
    <phoneticPr fontId="2"/>
  </si>
  <si>
    <t>※</t>
    <phoneticPr fontId="2"/>
  </si>
  <si>
    <t>した場合は天井裏等の機械換気設備は不要</t>
    <rPh sb="2" eb="4">
      <t>バアイ</t>
    </rPh>
    <rPh sb="5" eb="7">
      <t>テンジョウ</t>
    </rPh>
    <rPh sb="7" eb="8">
      <t>ウラ</t>
    </rPh>
    <rPh sb="8" eb="9">
      <t>トウ</t>
    </rPh>
    <rPh sb="10" eb="12">
      <t>キカイ</t>
    </rPh>
    <rPh sb="12" eb="14">
      <t>カンキ</t>
    </rPh>
    <rPh sb="14" eb="16">
      <t>セツビ</t>
    </rPh>
    <rPh sb="17" eb="19">
      <t>フヨウ</t>
    </rPh>
    <phoneticPr fontId="2"/>
  </si>
  <si>
    <t>※</t>
    <phoneticPr fontId="2"/>
  </si>
  <si>
    <t>※</t>
    <phoneticPr fontId="2"/>
  </si>
  <si>
    <t>※</t>
    <phoneticPr fontId="2"/>
  </si>
  <si>
    <t>※</t>
    <phoneticPr fontId="2"/>
  </si>
  <si>
    <t>居室の換気</t>
    <rPh sb="0" eb="2">
      <t>キョシツ</t>
    </rPh>
    <rPh sb="3" eb="5">
      <t>カンキ</t>
    </rPh>
    <phoneticPr fontId="2"/>
  </si>
  <si>
    <t>機械換気</t>
    <rPh sb="0" eb="2">
      <t>キカイ</t>
    </rPh>
    <rPh sb="2" eb="4">
      <t>カンキ</t>
    </rPh>
    <phoneticPr fontId="2"/>
  </si>
  <si>
    <t>・換気方式</t>
    <rPh sb="1" eb="3">
      <t>カンキ</t>
    </rPh>
    <rPh sb="3" eb="5">
      <t>ホウシキ</t>
    </rPh>
    <phoneticPr fontId="2"/>
  </si>
  <si>
    <t>換気計算書による</t>
    <rPh sb="0" eb="2">
      <t>カンキ</t>
    </rPh>
    <rPh sb="2" eb="4">
      <t>ケイサン</t>
    </rPh>
    <rPh sb="4" eb="5">
      <t>ショ</t>
    </rPh>
    <phoneticPr fontId="2"/>
  </si>
  <si>
    <t>以下による</t>
    <rPh sb="0" eb="2">
      <t>イカ</t>
    </rPh>
    <phoneticPr fontId="2"/>
  </si>
  <si>
    <t>気積</t>
    <rPh sb="0" eb="1">
      <t>キ</t>
    </rPh>
    <rPh sb="1" eb="2">
      <t>セキ</t>
    </rPh>
    <phoneticPr fontId="2"/>
  </si>
  <si>
    <t>設計換気回数</t>
    <rPh sb="0" eb="2">
      <t>セッケイ</t>
    </rPh>
    <rPh sb="2" eb="4">
      <t>カンキ</t>
    </rPh>
    <rPh sb="4" eb="6">
      <t>カイスウ</t>
    </rPh>
    <phoneticPr fontId="2"/>
  </si>
  <si>
    <t>・気積、設計換気量、設計換気回数</t>
    <rPh sb="1" eb="2">
      <t>キ</t>
    </rPh>
    <rPh sb="2" eb="3">
      <t>セキ</t>
    </rPh>
    <rPh sb="4" eb="6">
      <t>セッケイ</t>
    </rPh>
    <rPh sb="6" eb="9">
      <t>カンキリョウ</t>
    </rPh>
    <rPh sb="10" eb="12">
      <t>セッケイ</t>
    </rPh>
    <rPh sb="12" eb="16">
      <t>カンキカイスウ</t>
    </rPh>
    <phoneticPr fontId="2"/>
  </si>
  <si>
    <t>設計換気量</t>
    <rPh sb="0" eb="2">
      <t>セッケイ</t>
    </rPh>
    <rPh sb="2" eb="5">
      <t>カンキリョウ</t>
    </rPh>
    <phoneticPr fontId="2"/>
  </si>
  <si>
    <t>（</t>
    <phoneticPr fontId="2"/>
  </si>
  <si>
    <t>㎥</t>
    <phoneticPr fontId="2"/>
  </si>
  <si>
    <t>回</t>
    <rPh sb="0" eb="1">
      <t>カイ</t>
    </rPh>
    <phoneticPr fontId="2"/>
  </si>
  <si>
    <t>）</t>
    <phoneticPr fontId="2"/>
  </si>
  <si>
    <t>・一体とみなす居室の範囲</t>
    <rPh sb="1" eb="3">
      <t>イッタイ</t>
    </rPh>
    <rPh sb="7" eb="9">
      <t>キョシツ</t>
    </rPh>
    <rPh sb="10" eb="12">
      <t>ハンイ</t>
    </rPh>
    <phoneticPr fontId="2"/>
  </si>
  <si>
    <t>・建具の通気措置</t>
    <rPh sb="1" eb="3">
      <t>タテグ</t>
    </rPh>
    <rPh sb="4" eb="6">
      <t>ツウキ</t>
    </rPh>
    <rPh sb="6" eb="8">
      <t>ソチ</t>
    </rPh>
    <phoneticPr fontId="2"/>
  </si>
  <si>
    <t>（ドアのアンダーカット、引戸、襖、障子等）</t>
    <rPh sb="12" eb="14">
      <t>ヒキド</t>
    </rPh>
    <rPh sb="15" eb="16">
      <t>フスマ</t>
    </rPh>
    <rPh sb="17" eb="19">
      <t>ショウジ</t>
    </rPh>
    <rPh sb="19" eb="20">
      <t>トウ</t>
    </rPh>
    <phoneticPr fontId="2"/>
  </si>
  <si>
    <t>給気機+排気機</t>
    <phoneticPr fontId="2"/>
  </si>
  <si>
    <t>(第1種)</t>
  </si>
  <si>
    <t>給気機+排気口</t>
    <phoneticPr fontId="2"/>
  </si>
  <si>
    <t>(第2種)</t>
    <phoneticPr fontId="2"/>
  </si>
  <si>
    <t>給気口+排気機</t>
    <phoneticPr fontId="2"/>
  </si>
  <si>
    <t>(第3種)</t>
    <phoneticPr fontId="2"/>
  </si>
  <si>
    <t>使用する建材</t>
    <rPh sb="0" eb="2">
      <t>シヨウ</t>
    </rPh>
    <phoneticPr fontId="2"/>
  </si>
  <si>
    <t>機械換気</t>
    <phoneticPr fontId="2"/>
  </si>
  <si>
    <t>居室の機械換気設備が不要のときのみ記入</t>
    <rPh sb="0" eb="2">
      <t>キョシツ</t>
    </rPh>
    <rPh sb="3" eb="5">
      <t>キカイ</t>
    </rPh>
    <rPh sb="5" eb="7">
      <t>カンキ</t>
    </rPh>
    <rPh sb="7" eb="9">
      <t>セツビ</t>
    </rPh>
    <rPh sb="10" eb="12">
      <t>フヨウ</t>
    </rPh>
    <rPh sb="17" eb="19">
      <t>キニュウ</t>
    </rPh>
    <phoneticPr fontId="2"/>
  </si>
  <si>
    <t>※</t>
    <phoneticPr fontId="2"/>
  </si>
  <si>
    <t>局所換気</t>
    <rPh sb="0" eb="2">
      <t>キョクショ</t>
    </rPh>
    <rPh sb="2" eb="4">
      <t>カンキ</t>
    </rPh>
    <phoneticPr fontId="2"/>
  </si>
  <si>
    <t>便所</t>
    <rPh sb="0" eb="2">
      <t>ベンジョ</t>
    </rPh>
    <phoneticPr fontId="2"/>
  </si>
  <si>
    <t>浴室</t>
    <rPh sb="0" eb="2">
      <t>ヨクシツ</t>
    </rPh>
    <phoneticPr fontId="2"/>
  </si>
  <si>
    <t>台所</t>
    <rPh sb="0" eb="2">
      <t>ダイドコロ</t>
    </rPh>
    <phoneticPr fontId="2"/>
  </si>
  <si>
    <t>換気のできる窓</t>
    <rPh sb="0" eb="2">
      <t>カンキ</t>
    </rPh>
    <rPh sb="6" eb="7">
      <t>マド</t>
    </rPh>
    <phoneticPr fontId="2"/>
  </si>
  <si>
    <t>住戸番号・タイプ</t>
    <rPh sb="0" eb="1">
      <t>ジュウ</t>
    </rPh>
    <rPh sb="1" eb="2">
      <t>コ</t>
    </rPh>
    <rPh sb="2" eb="4">
      <t>バンゴウ</t>
    </rPh>
    <phoneticPr fontId="2"/>
  </si>
  <si>
    <t>該当なし住戸番号・タイプ</t>
    <rPh sb="0" eb="2">
      <t>ガイトウ</t>
    </rPh>
    <rPh sb="4" eb="5">
      <t>ジュウ</t>
    </rPh>
    <rPh sb="5" eb="6">
      <t>コ</t>
    </rPh>
    <rPh sb="6" eb="8">
      <t>バンゴウ</t>
    </rPh>
    <phoneticPr fontId="2"/>
  </si>
  <si>
    <t>（耐火性能</t>
    <rPh sb="1" eb="3">
      <t>タイカ</t>
    </rPh>
    <phoneticPr fontId="2"/>
  </si>
  <si>
    <t>方位</t>
    <rPh sb="0" eb="2">
      <t>ホウイ</t>
    </rPh>
    <phoneticPr fontId="2"/>
  </si>
  <si>
    <t>方位</t>
    <rPh sb="0" eb="2">
      <t>ホウイ</t>
    </rPh>
    <phoneticPr fontId="3"/>
  </si>
  <si>
    <t>熱抵抗値</t>
    <rPh sb="0" eb="1">
      <t>ネツ</t>
    </rPh>
    <rPh sb="1" eb="3">
      <t>テイコウ</t>
    </rPh>
    <rPh sb="3" eb="4">
      <t>チ</t>
    </rPh>
    <phoneticPr fontId="2"/>
  </si>
  <si>
    <t>熱貫流率</t>
    <rPh sb="0" eb="1">
      <t>ネツ</t>
    </rPh>
    <rPh sb="1" eb="3">
      <t>カンリュウ</t>
    </rPh>
    <rPh sb="3" eb="4">
      <t>リツ</t>
    </rPh>
    <phoneticPr fontId="2"/>
  </si>
  <si>
    <t>熱伝導率</t>
    <rPh sb="0" eb="1">
      <t>ネツ</t>
    </rPh>
    <rPh sb="1" eb="3">
      <t>デンドウ</t>
    </rPh>
    <rPh sb="3" eb="4">
      <t>リツ</t>
    </rPh>
    <phoneticPr fontId="2"/>
  </si>
  <si>
    <t>性能表示</t>
    <rPh sb="0" eb="2">
      <t>セイノウ</t>
    </rPh>
    <rPh sb="2" eb="4">
      <t>ヒョウジ</t>
    </rPh>
    <phoneticPr fontId="2"/>
  </si>
  <si>
    <t>事項</t>
    <rPh sb="0" eb="2">
      <t>ジコウ</t>
    </rPh>
    <phoneticPr fontId="2"/>
  </si>
  <si>
    <t>※</t>
    <phoneticPr fontId="2"/>
  </si>
  <si>
    <t>耐震等級</t>
  </si>
  <si>
    <t>(倒壊防止)</t>
  </si>
  <si>
    <t>自己評価</t>
    <rPh sb="0" eb="2">
      <t>ジコ</t>
    </rPh>
    <rPh sb="2" eb="4">
      <t>ヒョウカ</t>
    </rPh>
    <phoneticPr fontId="2"/>
  </si>
  <si>
    <t>等級</t>
    <rPh sb="0" eb="2">
      <t>トウキュウ</t>
    </rPh>
    <phoneticPr fontId="2"/>
  </si>
  <si>
    <t>※</t>
    <phoneticPr fontId="2"/>
  </si>
  <si>
    <t>※</t>
    <phoneticPr fontId="2"/>
  </si>
  <si>
    <t>構造の安全に関すること</t>
    <rPh sb="0" eb="2">
      <t>コウゾウ</t>
    </rPh>
    <rPh sb="3" eb="5">
      <t>アンゼン</t>
    </rPh>
    <rPh sb="6" eb="7">
      <t>カン</t>
    </rPh>
    <phoneticPr fontId="2"/>
  </si>
  <si>
    <t>確認項目</t>
    <rPh sb="0" eb="2">
      <t>カクニン</t>
    </rPh>
    <rPh sb="2" eb="4">
      <t>コウモク</t>
    </rPh>
    <phoneticPr fontId="2"/>
  </si>
  <si>
    <t>構造躯体</t>
  </si>
  <si>
    <t>項目</t>
    <rPh sb="0" eb="2">
      <t>コウモク</t>
    </rPh>
    <phoneticPr fontId="2"/>
  </si>
  <si>
    <t>設計内容説明欄</t>
    <rPh sb="0" eb="2">
      <t>セッケイ</t>
    </rPh>
    <rPh sb="2" eb="4">
      <t>ナイヨウ</t>
    </rPh>
    <rPh sb="4" eb="6">
      <t>セツメイ</t>
    </rPh>
    <rPh sb="6" eb="7">
      <t>ラン</t>
    </rPh>
    <phoneticPr fontId="2"/>
  </si>
  <si>
    <t>設計内容</t>
    <rPh sb="0" eb="2">
      <t>セッケイ</t>
    </rPh>
    <rPh sb="2" eb="4">
      <t>ナイヨウ</t>
    </rPh>
    <phoneticPr fontId="2"/>
  </si>
  <si>
    <t>記載図書</t>
    <rPh sb="0" eb="2">
      <t>キサイ</t>
    </rPh>
    <rPh sb="2" eb="4">
      <t>トショ</t>
    </rPh>
    <phoneticPr fontId="2"/>
  </si>
  <si>
    <t>確認</t>
    <rPh sb="0" eb="2">
      <t>カクニン</t>
    </rPh>
    <phoneticPr fontId="2"/>
  </si>
  <si>
    <t>欄</t>
    <rPh sb="0" eb="1">
      <t>ラン</t>
    </rPh>
    <phoneticPr fontId="2"/>
  </si>
  <si>
    <t>構造概要　　</t>
  </si>
  <si>
    <t>該当なし</t>
    <rPh sb="0" eb="2">
      <t>ガイトウ</t>
    </rPh>
    <phoneticPr fontId="2"/>
  </si>
  <si>
    <t>設計内容説明書　【共同住宅等用】</t>
    <rPh sb="0" eb="2">
      <t>セッケイ</t>
    </rPh>
    <rPh sb="2" eb="4">
      <t>ナイヨウ</t>
    </rPh>
    <rPh sb="4" eb="6">
      <t>セツメイ</t>
    </rPh>
    <rPh sb="6" eb="7">
      <t>ショ</t>
    </rPh>
    <rPh sb="9" eb="11">
      <t>キョウドウ</t>
    </rPh>
    <rPh sb="11" eb="13">
      <t>ジュウタク</t>
    </rPh>
    <rPh sb="13" eb="14">
      <t>トウ</t>
    </rPh>
    <rPh sb="14" eb="15">
      <t>ヨウ</t>
    </rPh>
    <phoneticPr fontId="2"/>
  </si>
  <si>
    <t>※</t>
    <phoneticPr fontId="2"/>
  </si>
  <si>
    <t>※</t>
    <phoneticPr fontId="2"/>
  </si>
  <si>
    <t>※</t>
    <phoneticPr fontId="2"/>
  </si>
  <si>
    <t>火災の安全に関すること</t>
    <rPh sb="0" eb="2">
      <t>カサイ</t>
    </rPh>
    <rPh sb="3" eb="5">
      <t>アンゼン</t>
    </rPh>
    <rPh sb="6" eb="7">
      <t>カン</t>
    </rPh>
    <phoneticPr fontId="2"/>
  </si>
  <si>
    <t>開口部の</t>
    <rPh sb="0" eb="2">
      <t>カイコウ</t>
    </rPh>
    <rPh sb="2" eb="3">
      <t>ブ</t>
    </rPh>
    <phoneticPr fontId="2"/>
  </si>
  <si>
    <t>耐火性能</t>
    <rPh sb="0" eb="2">
      <t>タイカ</t>
    </rPh>
    <rPh sb="2" eb="4">
      <t>セイノウ</t>
    </rPh>
    <phoneticPr fontId="2"/>
  </si>
  <si>
    <t>防火設備の</t>
    <rPh sb="0" eb="2">
      <t>ボウカ</t>
    </rPh>
    <rPh sb="2" eb="4">
      <t>セツビ</t>
    </rPh>
    <phoneticPr fontId="2"/>
  </si>
  <si>
    <t>仕様等</t>
    <rPh sb="0" eb="2">
      <t>シヨウ</t>
    </rPh>
    <rPh sb="2" eb="3">
      <t>トウ</t>
    </rPh>
    <phoneticPr fontId="2"/>
  </si>
  <si>
    <t>もの）</t>
  </si>
  <si>
    <t>が最も低い</t>
    <rPh sb="1" eb="2">
      <t>モット</t>
    </rPh>
    <rPh sb="3" eb="4">
      <t>ヒク</t>
    </rPh>
    <phoneticPr fontId="2"/>
  </si>
  <si>
    <t>耐火等級</t>
    <rPh sb="0" eb="2">
      <t>タイカ</t>
    </rPh>
    <phoneticPr fontId="2"/>
  </si>
  <si>
    <t>(延焼の恐れ</t>
    <rPh sb="1" eb="3">
      <t>エンショウ</t>
    </rPh>
    <rPh sb="4" eb="5">
      <t>オソ</t>
    </rPh>
    <phoneticPr fontId="2"/>
  </si>
  <si>
    <t>のある部分）</t>
    <rPh sb="3" eb="5">
      <t>ブブン</t>
    </rPh>
    <phoneticPr fontId="2"/>
  </si>
  <si>
    <t>[開口部]</t>
    <rPh sb="1" eb="3">
      <t>カイコウ</t>
    </rPh>
    <rPh sb="3" eb="4">
      <t>ブ</t>
    </rPh>
    <phoneticPr fontId="2"/>
  </si>
  <si>
    <t>劣化の軽減に関すること</t>
    <rPh sb="0" eb="2">
      <t>レッカ</t>
    </rPh>
    <rPh sb="3" eb="5">
      <t>ケイゲン</t>
    </rPh>
    <rPh sb="6" eb="7">
      <t>カン</t>
    </rPh>
    <phoneticPr fontId="2"/>
  </si>
  <si>
    <t>3-1ハ</t>
  </si>
  <si>
    <t>(構造躯体等)</t>
  </si>
  <si>
    <t>維持管理・更新への配慮に関すること</t>
    <rPh sb="0" eb="2">
      <t>イジ</t>
    </rPh>
    <rPh sb="2" eb="4">
      <t>カンリ</t>
    </rPh>
    <rPh sb="5" eb="7">
      <t>コウシン</t>
    </rPh>
    <rPh sb="9" eb="11">
      <t>ハイリョ</t>
    </rPh>
    <rPh sb="12" eb="13">
      <t>カン</t>
    </rPh>
    <phoneticPr fontId="2"/>
  </si>
  <si>
    <t>維持管理</t>
    <rPh sb="0" eb="2">
      <t>イジ</t>
    </rPh>
    <rPh sb="2" eb="4">
      <t>カンリ</t>
    </rPh>
    <phoneticPr fontId="2"/>
  </si>
  <si>
    <t>対策等級</t>
    <rPh sb="0" eb="2">
      <t>タイサク</t>
    </rPh>
    <rPh sb="2" eb="4">
      <t>トウキュウ</t>
    </rPh>
    <phoneticPr fontId="2"/>
  </si>
  <si>
    <t>（共用配管）</t>
    <rPh sb="1" eb="3">
      <t>キョウヨウ</t>
    </rPh>
    <rPh sb="3" eb="5">
      <t>ハイカン</t>
    </rPh>
    <phoneticPr fontId="2"/>
  </si>
  <si>
    <t>共用配管</t>
    <rPh sb="0" eb="2">
      <t>キョウヨウ</t>
    </rPh>
    <rPh sb="2" eb="4">
      <t>ハイカン</t>
    </rPh>
    <phoneticPr fontId="2"/>
  </si>
  <si>
    <t>セメント</t>
    <phoneticPr fontId="2"/>
  </si>
  <si>
    <t>セメントの</t>
    <phoneticPr fontId="2"/>
  </si>
  <si>
    <t>種類</t>
    <rPh sb="0" eb="2">
      <t>シュルイ</t>
    </rPh>
    <phoneticPr fontId="2"/>
  </si>
  <si>
    <t>更新</t>
    <rPh sb="0" eb="2">
      <t>コウシン</t>
    </rPh>
    <phoneticPr fontId="2"/>
  </si>
  <si>
    <t>（共用</t>
    <rPh sb="1" eb="3">
      <t>キョウヨウ</t>
    </rPh>
    <phoneticPr fontId="2"/>
  </si>
  <si>
    <t>排水管）</t>
    <rPh sb="0" eb="2">
      <t>ハイスイ</t>
    </rPh>
    <phoneticPr fontId="2"/>
  </si>
  <si>
    <t>感知警報</t>
    <rPh sb="0" eb="2">
      <t>カンチ</t>
    </rPh>
    <rPh sb="2" eb="4">
      <t>ケイホウ</t>
    </rPh>
    <phoneticPr fontId="2"/>
  </si>
  <si>
    <t>装置設置</t>
    <rPh sb="0" eb="2">
      <t>ソウチ</t>
    </rPh>
    <rPh sb="2" eb="4">
      <t>セッチ</t>
    </rPh>
    <phoneticPr fontId="2"/>
  </si>
  <si>
    <t>4</t>
    <phoneticPr fontId="2"/>
  </si>
  <si>
    <t>3</t>
    <phoneticPr fontId="2"/>
  </si>
  <si>
    <t>2</t>
    <phoneticPr fontId="2"/>
  </si>
  <si>
    <t>1</t>
    <phoneticPr fontId="2"/>
  </si>
  <si>
    <t>装置</t>
    <rPh sb="0" eb="2">
      <t>ソウチ</t>
    </rPh>
    <phoneticPr fontId="2"/>
  </si>
  <si>
    <t>維持管理・更新の配慮に関すること</t>
    <rPh sb="0" eb="2">
      <t>イジ</t>
    </rPh>
    <rPh sb="2" eb="4">
      <t>カンリ</t>
    </rPh>
    <rPh sb="5" eb="7">
      <t>コウシン</t>
    </rPh>
    <rPh sb="8" eb="10">
      <t>ハイリョ</t>
    </rPh>
    <rPh sb="11" eb="12">
      <t>カン</t>
    </rPh>
    <phoneticPr fontId="2"/>
  </si>
  <si>
    <t>（専用配管）</t>
    <rPh sb="1" eb="3">
      <t>センヨウ</t>
    </rPh>
    <rPh sb="3" eb="5">
      <t>ハイカン</t>
    </rPh>
    <phoneticPr fontId="2"/>
  </si>
  <si>
    <t>専用配管</t>
    <rPh sb="0" eb="2">
      <t>センヨウ</t>
    </rPh>
    <rPh sb="2" eb="4">
      <t>ハイカン</t>
    </rPh>
    <phoneticPr fontId="2"/>
  </si>
  <si>
    <t>内埋込み</t>
    <rPh sb="0" eb="1">
      <t>ナイ</t>
    </rPh>
    <rPh sb="1" eb="2">
      <t>ウ</t>
    </rPh>
    <rPh sb="2" eb="3">
      <t>コ</t>
    </rPh>
    <phoneticPr fontId="2"/>
  </si>
  <si>
    <t>配管の有無</t>
    <rPh sb="0" eb="2">
      <t>ハイカン</t>
    </rPh>
    <rPh sb="3" eb="5">
      <t>ウム</t>
    </rPh>
    <phoneticPr fontId="2"/>
  </si>
  <si>
    <t>※</t>
    <phoneticPr fontId="2"/>
  </si>
  <si>
    <t>コンクリート</t>
    <phoneticPr fontId="2"/>
  </si>
  <si>
    <t>避難安全</t>
    <phoneticPr fontId="2"/>
  </si>
  <si>
    <t>対策</t>
    <rPh sb="0" eb="2">
      <t>タイサク</t>
    </rPh>
    <phoneticPr fontId="2"/>
  </si>
  <si>
    <t>（他住戸等</t>
  </si>
  <si>
    <t>（他住戸等</t>
    <phoneticPr fontId="2"/>
  </si>
  <si>
    <t>火災時・</t>
    <phoneticPr fontId="2"/>
  </si>
  <si>
    <t>共用廊下）</t>
    <phoneticPr fontId="2"/>
  </si>
  <si>
    <t>排煙形式</t>
    <rPh sb="0" eb="2">
      <t>ハイエン</t>
    </rPh>
    <rPh sb="2" eb="4">
      <t>ケイシキ</t>
    </rPh>
    <phoneticPr fontId="2"/>
  </si>
  <si>
    <t>脱出対策</t>
    <phoneticPr fontId="2"/>
  </si>
  <si>
    <t>(火災時)</t>
    <rPh sb="1" eb="3">
      <t>カサイ</t>
    </rPh>
    <rPh sb="3" eb="4">
      <t>ジ</t>
    </rPh>
    <phoneticPr fontId="2"/>
  </si>
  <si>
    <t>（ 区分 ｂ）</t>
    <rPh sb="2" eb="4">
      <t>クブン</t>
    </rPh>
    <phoneticPr fontId="2"/>
  </si>
  <si>
    <t>感知警報</t>
    <phoneticPr fontId="2"/>
  </si>
  <si>
    <t>等級</t>
    <phoneticPr fontId="2"/>
  </si>
  <si>
    <t>装置設置</t>
    <phoneticPr fontId="2"/>
  </si>
  <si>
    <t>（自住戸</t>
  </si>
  <si>
    <t>火災時）</t>
    <phoneticPr fontId="2"/>
  </si>
  <si>
    <t>火災時）</t>
    <phoneticPr fontId="2"/>
  </si>
  <si>
    <t>地域</t>
    <rPh sb="0" eb="2">
      <t>チイキ</t>
    </rPh>
    <phoneticPr fontId="2"/>
  </si>
  <si>
    <t>及び</t>
    <rPh sb="0" eb="1">
      <t>オヨ</t>
    </rPh>
    <phoneticPr fontId="2"/>
  </si>
  <si>
    <t>結露防止</t>
    <rPh sb="0" eb="2">
      <t>ケツロ</t>
    </rPh>
    <rPh sb="2" eb="4">
      <t>ボウシ</t>
    </rPh>
    <phoneticPr fontId="2"/>
  </si>
  <si>
    <t>※</t>
    <phoneticPr fontId="2"/>
  </si>
  <si>
    <t>空気環境に関すること</t>
    <rPh sb="0" eb="2">
      <t>クウキ</t>
    </rPh>
    <rPh sb="2" eb="4">
      <t>カンキョウ</t>
    </rPh>
    <rPh sb="5" eb="6">
      <t>カン</t>
    </rPh>
    <phoneticPr fontId="2"/>
  </si>
  <si>
    <t>換気対策</t>
    <rPh sb="0" eb="2">
      <t>カンキ</t>
    </rPh>
    <rPh sb="2" eb="4">
      <t>タイサク</t>
    </rPh>
    <phoneticPr fontId="2"/>
  </si>
  <si>
    <t>番号</t>
    <rPh sb="0" eb="2">
      <t>バンゴウ</t>
    </rPh>
    <phoneticPr fontId="2"/>
  </si>
  <si>
    <t>建具記号</t>
    <rPh sb="0" eb="2">
      <t>タテグ</t>
    </rPh>
    <rPh sb="2" eb="4">
      <t>キゴウ</t>
    </rPh>
    <phoneticPr fontId="2"/>
  </si>
  <si>
    <t>開口寸法（ｍ）</t>
    <rPh sb="0" eb="2">
      <t>カイコウ</t>
    </rPh>
    <rPh sb="2" eb="4">
      <t>スンポウ</t>
    </rPh>
    <phoneticPr fontId="2"/>
  </si>
  <si>
    <t>開口面積（㎡）</t>
    <rPh sb="0" eb="2">
      <t>カイコウ</t>
    </rPh>
    <rPh sb="2" eb="4">
      <t>メンセキ</t>
    </rPh>
    <phoneticPr fontId="2"/>
  </si>
  <si>
    <t>備考</t>
    <rPh sb="0" eb="2">
      <t>ビコウ</t>
    </rPh>
    <phoneticPr fontId="2"/>
  </si>
  <si>
    <t>階</t>
    <rPh sb="0" eb="1">
      <t>カイ</t>
    </rPh>
    <phoneticPr fontId="2"/>
  </si>
  <si>
    <t>北</t>
    <rPh sb="0" eb="1">
      <t>キタ</t>
    </rPh>
    <phoneticPr fontId="2"/>
  </si>
  <si>
    <t>東</t>
    <rPh sb="0" eb="1">
      <t>ヒガシ</t>
    </rPh>
    <phoneticPr fontId="2"/>
  </si>
  <si>
    <t>南</t>
    <rPh sb="0" eb="1">
      <t>ミナミ</t>
    </rPh>
    <phoneticPr fontId="2"/>
  </si>
  <si>
    <t>西</t>
    <rPh sb="0" eb="1">
      <t>ニシ</t>
    </rPh>
    <phoneticPr fontId="2"/>
  </si>
  <si>
    <t>真上</t>
    <rPh sb="0" eb="2">
      <t>マウエ</t>
    </rPh>
    <phoneticPr fontId="2"/>
  </si>
  <si>
    <t>合計</t>
    <rPh sb="0" eb="2">
      <t>ゴウケイ</t>
    </rPh>
    <phoneticPr fontId="2"/>
  </si>
  <si>
    <t>建具
記号</t>
    <rPh sb="0" eb="2">
      <t>タテグ</t>
    </rPh>
    <rPh sb="3" eb="5">
      <t>キゴウ</t>
    </rPh>
    <phoneticPr fontId="2"/>
  </si>
  <si>
    <t>設計寸法</t>
    <rPh sb="0" eb="2">
      <t>セッケイ</t>
    </rPh>
    <rPh sb="2" eb="4">
      <t>スンポウ</t>
    </rPh>
    <phoneticPr fontId="2"/>
  </si>
  <si>
    <t>W(m)</t>
    <phoneticPr fontId="2"/>
  </si>
  <si>
    <t>H(m)</t>
    <phoneticPr fontId="2"/>
  </si>
  <si>
    <t>（㎡）</t>
    <phoneticPr fontId="2"/>
  </si>
  <si>
    <t>□</t>
  </si>
  <si>
    <t>※</t>
    <phoneticPr fontId="2"/>
  </si>
  <si>
    <t>高齢者等の配慮に関すること</t>
    <rPh sb="0" eb="4">
      <t>コウレイシャナド</t>
    </rPh>
    <rPh sb="5" eb="7">
      <t>ハイリョ</t>
    </rPh>
    <rPh sb="8" eb="9">
      <t>カン</t>
    </rPh>
    <phoneticPr fontId="2"/>
  </si>
  <si>
    <t>9-1</t>
    <phoneticPr fontId="2"/>
  </si>
  <si>
    <t>5</t>
    <phoneticPr fontId="2"/>
  </si>
  <si>
    <t>高齢者等配</t>
  </si>
  <si>
    <t>慮対策等級</t>
  </si>
  <si>
    <t>(専用部分)</t>
  </si>
  <si>
    <t>9-2</t>
    <phoneticPr fontId="2"/>
  </si>
  <si>
    <t>(共用部分)</t>
    <rPh sb="1" eb="3">
      <t>キョウヨウ</t>
    </rPh>
    <phoneticPr fontId="2"/>
  </si>
  <si>
    <t>防犯に関すること</t>
    <rPh sb="0" eb="2">
      <t>ボウハン</t>
    </rPh>
    <rPh sb="3" eb="4">
      <t>カン</t>
    </rPh>
    <phoneticPr fontId="2"/>
  </si>
  <si>
    <t>10-1</t>
    <phoneticPr fontId="2"/>
  </si>
  <si>
    <t>侵入防止</t>
    <rPh sb="0" eb="2">
      <t>シンニュウ</t>
    </rPh>
    <rPh sb="2" eb="4">
      <t>ボウシ</t>
    </rPh>
    <phoneticPr fontId="2"/>
  </si>
  <si>
    <t>)</t>
  </si>
  <si>
    <t>建築基準法施行令112条に規定する特定防火設備</t>
  </si>
  <si>
    <t>建築基準法第2条第9号2ロに規定する防火設備</t>
  </si>
  <si>
    <t>建築基準法第64条に規定する防火設備</t>
  </si>
  <si>
    <t>・耐火時間　(</t>
  </si>
  <si>
    <t>60分</t>
    <rPh sb="2" eb="3">
      <t>プン</t>
    </rPh>
    <phoneticPr fontId="2"/>
  </si>
  <si>
    <t>20分</t>
    <rPh sb="2" eb="3">
      <t>プン</t>
    </rPh>
    <phoneticPr fontId="2"/>
  </si>
  <si>
    <t>）</t>
    <phoneticPr fontId="2"/>
  </si>
  <si>
    <t>）以上</t>
    <rPh sb="1" eb="3">
      <t>イジョウ</t>
    </rPh>
    <phoneticPr fontId="2"/>
  </si>
  <si>
    <t>2-6</t>
    <phoneticPr fontId="2"/>
  </si>
  <si>
    <t>[開口部以外]</t>
    <rPh sb="1" eb="3">
      <t>カイコウ</t>
    </rPh>
    <rPh sb="3" eb="4">
      <t>ブ</t>
    </rPh>
    <rPh sb="4" eb="6">
      <t>イガイ</t>
    </rPh>
    <phoneticPr fontId="2"/>
  </si>
  <si>
    <t>外壁・軒裏</t>
    <rPh sb="4" eb="5">
      <t>ウラ</t>
    </rPh>
    <phoneticPr fontId="2"/>
  </si>
  <si>
    <t>の構造</t>
    <rPh sb="1" eb="3">
      <t>コウゾウ</t>
    </rPh>
    <phoneticPr fontId="2"/>
  </si>
  <si>
    <t>（耐火性能</t>
    <rPh sb="1" eb="4">
      <t>タイカセイ</t>
    </rPh>
    <rPh sb="4" eb="5">
      <t>ノウ</t>
    </rPh>
    <phoneticPr fontId="2"/>
  </si>
  <si>
    <t>外壁の構造</t>
    <rPh sb="0" eb="2">
      <t>ガイヘキ</t>
    </rPh>
    <rPh sb="3" eb="5">
      <t>コウゾウ</t>
    </rPh>
    <phoneticPr fontId="2"/>
  </si>
  <si>
    <t>等</t>
    <rPh sb="0" eb="1">
      <t>トウ</t>
    </rPh>
    <phoneticPr fontId="2"/>
  </si>
  <si>
    <t>・構造・材料</t>
  </si>
  <si>
    <t>鉄筋コンクリート造　厚さ7cm以上</t>
  </si>
  <si>
    <t>その他（</t>
    <rPh sb="2" eb="3">
      <t>タ</t>
    </rPh>
    <phoneticPr fontId="2"/>
  </si>
  <si>
    <t>・認定番号　(</t>
    <phoneticPr fontId="2"/>
  </si>
  <si>
    <t>45分</t>
    <rPh sb="2" eb="3">
      <t>フン</t>
    </rPh>
    <phoneticPr fontId="2"/>
  </si>
  <si>
    <t>軒裏の構造</t>
    <rPh sb="0" eb="1">
      <t>ノキ</t>
    </rPh>
    <rPh sb="1" eb="2">
      <t>ウラ</t>
    </rPh>
    <rPh sb="3" eb="5">
      <t>コウゾウ</t>
    </rPh>
    <phoneticPr fontId="2"/>
  </si>
  <si>
    <t>ｺﾝｸﾘｰﾄ内</t>
  </si>
  <si>
    <t>埋め込み</t>
  </si>
  <si>
    <t>配管</t>
  </si>
  <si>
    <t>有</t>
    <rPh sb="0" eb="1">
      <t>アリ</t>
    </rPh>
    <phoneticPr fontId="2"/>
  </si>
  <si>
    <t>無</t>
    <rPh sb="0" eb="1">
      <t>ナ</t>
    </rPh>
    <phoneticPr fontId="2"/>
  </si>
  <si>
    <t>地中埋設管</t>
    <rPh sb="0" eb="2">
      <t>チチュウ</t>
    </rPh>
    <rPh sb="2" eb="4">
      <t>マイセツ</t>
    </rPh>
    <rPh sb="4" eb="5">
      <t>カン</t>
    </rPh>
    <phoneticPr fontId="2"/>
  </si>
  <si>
    <t>上のｺﾝｸﾘｰﾄ</t>
    <rPh sb="0" eb="1">
      <t>ジョウ</t>
    </rPh>
    <phoneticPr fontId="2"/>
  </si>
  <si>
    <t>打設</t>
    <rPh sb="0" eb="1">
      <t>ダ</t>
    </rPh>
    <rPh sb="1" eb="2">
      <t>セツ</t>
    </rPh>
    <phoneticPr fontId="2"/>
  </si>
  <si>
    <t>条例等の規定により凍結防止のため配管埋設が定められて</t>
    <rPh sb="0" eb="2">
      <t>ジョウレイ</t>
    </rPh>
    <rPh sb="2" eb="3">
      <t>トウ</t>
    </rPh>
    <rPh sb="4" eb="6">
      <t>キテイ</t>
    </rPh>
    <rPh sb="9" eb="11">
      <t>トウケツ</t>
    </rPh>
    <rPh sb="11" eb="13">
      <t>ボウシ</t>
    </rPh>
    <rPh sb="16" eb="18">
      <t>ハイカン</t>
    </rPh>
    <rPh sb="18" eb="20">
      <t>マイセツ</t>
    </rPh>
    <rPh sb="21" eb="22">
      <t>サダ</t>
    </rPh>
    <phoneticPr fontId="2"/>
  </si>
  <si>
    <t>排水管の</t>
  </si>
  <si>
    <t>掃除口の</t>
  </si>
  <si>
    <t>点検措置</t>
  </si>
  <si>
    <t>・共用立管</t>
  </si>
  <si>
    <t>最上階</t>
    <rPh sb="0" eb="3">
      <t>サイジョウカイ</t>
    </rPh>
    <phoneticPr fontId="2"/>
  </si>
  <si>
    <t>中間階(3,2,1階おき又は15m以内毎)</t>
  </si>
  <si>
    <t>最下階</t>
    <rPh sb="0" eb="1">
      <t>サイ</t>
    </rPh>
    <rPh sb="1" eb="2">
      <t>カ</t>
    </rPh>
    <rPh sb="2" eb="3">
      <t>カイ</t>
    </rPh>
    <phoneticPr fontId="2"/>
  </si>
  <si>
    <t>PS点検口</t>
  </si>
  <si>
    <t>露出配管</t>
    <rPh sb="0" eb="2">
      <t>ロシュツ</t>
    </rPh>
    <rPh sb="2" eb="4">
      <t>ハイカン</t>
    </rPh>
    <phoneticPr fontId="2"/>
  </si>
  <si>
    <t>その他</t>
  </si>
  <si>
    <t>・横主管</t>
  </si>
  <si>
    <t>横主管本体</t>
  </si>
  <si>
    <t>掃除口付脚部継手</t>
  </si>
  <si>
    <t>・掃除口の点検措置</t>
    <phoneticPr fontId="2"/>
  </si>
  <si>
    <t>ﾋﾟｯﾄ内配管</t>
  </si>
  <si>
    <t>天井点検口</t>
  </si>
  <si>
    <t>排水管の</t>
    <rPh sb="0" eb="2">
      <t>ハイスイ</t>
    </rPh>
    <rPh sb="2" eb="3">
      <t>カン</t>
    </rPh>
    <phoneticPr fontId="2"/>
  </si>
  <si>
    <t>性状等</t>
    <rPh sb="0" eb="1">
      <t>セイ</t>
    </rPh>
    <rPh sb="1" eb="2">
      <t>ジョウタイ</t>
    </rPh>
    <rPh sb="2" eb="3">
      <t>トウ</t>
    </rPh>
    <phoneticPr fontId="2"/>
  </si>
  <si>
    <t>内面平滑、</t>
    <rPh sb="0" eb="2">
      <t>ナイメン</t>
    </rPh>
    <rPh sb="2" eb="4">
      <t>ヘイカツ</t>
    </rPh>
    <phoneticPr fontId="2"/>
  </si>
  <si>
    <t>たわみ、抜け</t>
    <rPh sb="4" eb="5">
      <t>ヌ</t>
    </rPh>
    <phoneticPr fontId="2"/>
  </si>
  <si>
    <t>防止</t>
    <rPh sb="0" eb="2">
      <t>ボウシ</t>
    </rPh>
    <phoneticPr fontId="2"/>
  </si>
  <si>
    <t>・内面等</t>
    <rPh sb="1" eb="3">
      <t>ナイメン</t>
    </rPh>
    <rPh sb="3" eb="4">
      <t>トウ</t>
    </rPh>
    <phoneticPr fontId="2"/>
  </si>
  <si>
    <t>平滑である</t>
    <rPh sb="0" eb="2">
      <t>ヘイカツ</t>
    </rPh>
    <phoneticPr fontId="2"/>
  </si>
  <si>
    <t>（仕様：</t>
  </si>
  <si>
    <t>肉厚の異なる管の接合なし</t>
    <rPh sb="0" eb="2">
      <t>ニクアツ</t>
    </rPh>
    <rPh sb="3" eb="4">
      <t>コト</t>
    </rPh>
    <rPh sb="6" eb="7">
      <t>カン</t>
    </rPh>
    <rPh sb="8" eb="10">
      <t>セツゴウ</t>
    </rPh>
    <phoneticPr fontId="2"/>
  </si>
  <si>
    <t>排水継手により排水管内面に高低差なし</t>
    <rPh sb="0" eb="2">
      <t>ハイスイ</t>
    </rPh>
    <rPh sb="2" eb="3">
      <t>ツギ</t>
    </rPh>
    <rPh sb="3" eb="4">
      <t>テ</t>
    </rPh>
    <rPh sb="7" eb="9">
      <t>ハイスイ</t>
    </rPh>
    <rPh sb="9" eb="10">
      <t>カン</t>
    </rPh>
    <rPh sb="10" eb="12">
      <t>ナイメン</t>
    </rPh>
    <rPh sb="13" eb="16">
      <t>コウテイサ</t>
    </rPh>
    <phoneticPr fontId="2"/>
  </si>
  <si>
    <t>・たわみ防止</t>
    <rPh sb="4" eb="6">
      <t>ボウシ</t>
    </rPh>
    <phoneticPr fontId="2"/>
  </si>
  <si>
    <t>（措置：</t>
    <rPh sb="1" eb="3">
      <t>ソチ</t>
    </rPh>
    <phoneticPr fontId="2"/>
  </si>
  <si>
    <t>・抜け防止</t>
    <rPh sb="1" eb="2">
      <t>ヌ</t>
    </rPh>
    <rPh sb="3" eb="5">
      <t>ボウシ</t>
    </rPh>
    <phoneticPr fontId="2"/>
  </si>
  <si>
    <t>抜け防止措置あり</t>
    <rPh sb="0" eb="1">
      <t>ヌ</t>
    </rPh>
    <rPh sb="2" eb="4">
      <t>ボウシ</t>
    </rPh>
    <rPh sb="4" eb="6">
      <t>ソチ</t>
    </rPh>
    <phoneticPr fontId="2"/>
  </si>
  <si>
    <t>接合形式（</t>
    <rPh sb="0" eb="2">
      <t>セツゴウ</t>
    </rPh>
    <rPh sb="2" eb="4">
      <t>ケイシキ</t>
    </rPh>
    <phoneticPr fontId="2"/>
  </si>
  <si>
    <t>配管点検口</t>
    <rPh sb="0" eb="2">
      <t>ハイカン</t>
    </rPh>
    <rPh sb="2" eb="4">
      <t>テンケン</t>
    </rPh>
    <rPh sb="4" eb="5">
      <t>コウ</t>
    </rPh>
    <phoneticPr fontId="2"/>
  </si>
  <si>
    <t>（各階）</t>
    <rPh sb="1" eb="2">
      <t>カク</t>
    </rPh>
    <rPh sb="2" eb="3">
      <t>カイ</t>
    </rPh>
    <phoneticPr fontId="2"/>
  </si>
  <si>
    <t>接合部</t>
    <rPh sb="0" eb="2">
      <t>セツゴウ</t>
    </rPh>
    <rPh sb="2" eb="3">
      <t>ブ</t>
    </rPh>
    <phoneticPr fontId="2"/>
  </si>
  <si>
    <t>と専用管の</t>
    <rPh sb="1" eb="3">
      <t>センヨウ</t>
    </rPh>
    <rPh sb="3" eb="4">
      <t>カン</t>
    </rPh>
    <phoneticPr fontId="2"/>
  </si>
  <si>
    <t>共用排水管</t>
    <rPh sb="2" eb="4">
      <t>ハイスイ</t>
    </rPh>
    <rPh sb="4" eb="5">
      <t>カン</t>
    </rPh>
    <phoneticPr fontId="2"/>
  </si>
  <si>
    <t>共用給水管</t>
    <rPh sb="2" eb="4">
      <t>キュウスイ</t>
    </rPh>
    <rPh sb="4" eb="5">
      <t>カン</t>
    </rPh>
    <phoneticPr fontId="2"/>
  </si>
  <si>
    <t>接合部及び</t>
    <rPh sb="0" eb="2">
      <t>セツゴウ</t>
    </rPh>
    <rPh sb="2" eb="3">
      <t>ブ</t>
    </rPh>
    <rPh sb="3" eb="4">
      <t>オヨ</t>
    </rPh>
    <phoneticPr fontId="2"/>
  </si>
  <si>
    <t>共用給湯管</t>
    <rPh sb="2" eb="4">
      <t>キュウトウ</t>
    </rPh>
    <rPh sb="4" eb="5">
      <t>カン</t>
    </rPh>
    <phoneticPr fontId="2"/>
  </si>
  <si>
    <t>共用ガス管</t>
    <rPh sb="4" eb="5">
      <t>カン</t>
    </rPh>
    <phoneticPr fontId="2"/>
  </si>
  <si>
    <t>・接合部の点検措置</t>
  </si>
  <si>
    <t>・骨組形式</t>
    <rPh sb="1" eb="3">
      <t>ホネグ</t>
    </rPh>
    <rPh sb="3" eb="5">
      <t>ケイシキ</t>
    </rPh>
    <phoneticPr fontId="2"/>
  </si>
  <si>
    <t>構造計算</t>
    <rPh sb="0" eb="2">
      <t>コウゾウ</t>
    </rPh>
    <rPh sb="2" eb="4">
      <t>ケイサン</t>
    </rPh>
    <phoneticPr fontId="2"/>
  </si>
  <si>
    <t>限界耐力計算</t>
    <rPh sb="0" eb="2">
      <t>ゲンカイ</t>
    </rPh>
    <rPh sb="2" eb="4">
      <t>タイリョク</t>
    </rPh>
    <rPh sb="4" eb="6">
      <t>ケイサン</t>
    </rPh>
    <phoneticPr fontId="4"/>
  </si>
  <si>
    <t>保有水平耐力計算等</t>
    <rPh sb="0" eb="2">
      <t>ホユウ</t>
    </rPh>
    <rPh sb="2" eb="4">
      <t>スイヘイ</t>
    </rPh>
    <rPh sb="4" eb="6">
      <t>タイリョク</t>
    </rPh>
    <rPh sb="6" eb="8">
      <t>ケイサン</t>
    </rPh>
    <rPh sb="8" eb="9">
      <t>トウ</t>
    </rPh>
    <phoneticPr fontId="4"/>
  </si>
  <si>
    <t>ルート3</t>
    <phoneticPr fontId="2"/>
  </si>
  <si>
    <t>ルート2-1</t>
    <phoneticPr fontId="2"/>
  </si>
  <si>
    <t>ルート2-2</t>
    <phoneticPr fontId="2"/>
  </si>
  <si>
    <t>ルート1</t>
    <phoneticPr fontId="2"/>
  </si>
  <si>
    <t>大臣認定</t>
    <rPh sb="0" eb="2">
      <t>ダイジン</t>
    </rPh>
    <rPh sb="2" eb="4">
      <t>ニンテイ</t>
    </rPh>
    <phoneticPr fontId="2"/>
  </si>
  <si>
    <t>基準法による大臣認定</t>
    <rPh sb="0" eb="3">
      <t>キジュンホウ</t>
    </rPh>
    <rPh sb="6" eb="8">
      <t>ダイジン</t>
    </rPh>
    <rPh sb="8" eb="10">
      <t>ニンテイ</t>
    </rPh>
    <phoneticPr fontId="2"/>
  </si>
  <si>
    <t>品確法の特別評価方法認定</t>
    <rPh sb="0" eb="2">
      <t>シナカク</t>
    </rPh>
    <rPh sb="2" eb="3">
      <t>ホウ</t>
    </rPh>
    <rPh sb="4" eb="6">
      <t>トクベツ</t>
    </rPh>
    <rPh sb="6" eb="8">
      <t>ヒョウカ</t>
    </rPh>
    <rPh sb="8" eb="10">
      <t>ホウホウ</t>
    </rPh>
    <rPh sb="10" eb="12">
      <t>ニンテイ</t>
    </rPh>
    <phoneticPr fontId="2"/>
  </si>
  <si>
    <t>その他</t>
    <rPh sb="2" eb="3">
      <t>タ</t>
    </rPh>
    <phoneticPr fontId="2"/>
  </si>
  <si>
    <t>・構造計算方法</t>
    <rPh sb="1" eb="3">
      <t>コウゾウ</t>
    </rPh>
    <rPh sb="3" eb="5">
      <t>ケイサン</t>
    </rPh>
    <rPh sb="5" eb="7">
      <t>ホウホウ</t>
    </rPh>
    <phoneticPr fontId="4"/>
  </si>
  <si>
    <t>・等級倍率</t>
    <rPh sb="1" eb="3">
      <t>トウキュウ</t>
    </rPh>
    <rPh sb="3" eb="5">
      <t>バイリツ</t>
    </rPh>
    <phoneticPr fontId="2"/>
  </si>
  <si>
    <t>等級3</t>
    <rPh sb="0" eb="2">
      <t>トウキュウ</t>
    </rPh>
    <phoneticPr fontId="2"/>
  </si>
  <si>
    <t>等級2</t>
    <rPh sb="0" eb="2">
      <t>トウキュウ</t>
    </rPh>
    <phoneticPr fontId="2"/>
  </si>
  <si>
    <t>等級1</t>
    <rPh sb="0" eb="2">
      <t>トウキュウ</t>
    </rPh>
    <phoneticPr fontId="2"/>
  </si>
  <si>
    <t>1-1耐震等級</t>
    <rPh sb="3" eb="5">
      <t>タイシン</t>
    </rPh>
    <rPh sb="5" eb="7">
      <t>トウキュウ</t>
    </rPh>
    <phoneticPr fontId="2"/>
  </si>
  <si>
    <t>（倒壊等防止）</t>
    <rPh sb="1" eb="3">
      <t>トウカイ</t>
    </rPh>
    <rPh sb="3" eb="4">
      <t>トウ</t>
    </rPh>
    <rPh sb="4" eb="6">
      <t>ボウシ</t>
    </rPh>
    <phoneticPr fontId="2"/>
  </si>
  <si>
    <t>1-2耐震等級</t>
    <rPh sb="3" eb="5">
      <t>タイシン</t>
    </rPh>
    <rPh sb="5" eb="7">
      <t>トウキュウ</t>
    </rPh>
    <phoneticPr fontId="2"/>
  </si>
  <si>
    <t>（損傷防止）</t>
    <rPh sb="1" eb="3">
      <t>ソンショウ</t>
    </rPh>
    <rPh sb="3" eb="5">
      <t>ボウシ</t>
    </rPh>
    <phoneticPr fontId="2"/>
  </si>
  <si>
    <t>1-4耐風等級</t>
    <rPh sb="3" eb="5">
      <t>タイフウ</t>
    </rPh>
    <rPh sb="5" eb="7">
      <t>トウキュウ</t>
    </rPh>
    <phoneticPr fontId="2"/>
  </si>
  <si>
    <t>1-5耐積雪等級</t>
    <rPh sb="3" eb="4">
      <t>タイ</t>
    </rPh>
    <rPh sb="4" eb="6">
      <t>セキセツ</t>
    </rPh>
    <rPh sb="6" eb="8">
      <t>トウキュウ</t>
    </rPh>
    <phoneticPr fontId="2"/>
  </si>
  <si>
    <t>（多雪区域の場合）</t>
    <rPh sb="1" eb="2">
      <t>タ</t>
    </rPh>
    <rPh sb="2" eb="3">
      <t>セツ</t>
    </rPh>
    <rPh sb="3" eb="5">
      <t>クイキ</t>
    </rPh>
    <rPh sb="6" eb="8">
      <t>バアイ</t>
    </rPh>
    <phoneticPr fontId="2"/>
  </si>
  <si>
    <t>1.50</t>
    <phoneticPr fontId="2"/>
  </si>
  <si>
    <t>1.25</t>
    <phoneticPr fontId="2"/>
  </si>
  <si>
    <t>1.00</t>
    <phoneticPr fontId="2"/>
  </si>
  <si>
    <t>1.25</t>
    <phoneticPr fontId="2"/>
  </si>
  <si>
    <t>1.20</t>
    <phoneticPr fontId="2"/>
  </si>
  <si>
    <t>（</t>
    <phoneticPr fontId="2"/>
  </si>
  <si>
    <t>）</t>
    <phoneticPr fontId="2"/>
  </si>
  <si>
    <t>材料の仕様</t>
    <rPh sb="0" eb="2">
      <t>ザイリョウ</t>
    </rPh>
    <rPh sb="3" eb="5">
      <t>シヨウ</t>
    </rPh>
    <phoneticPr fontId="2"/>
  </si>
  <si>
    <t>設計基準強度（</t>
    <rPh sb="0" eb="2">
      <t>セッケイ</t>
    </rPh>
    <rPh sb="2" eb="4">
      <t>キジュン</t>
    </rPh>
    <rPh sb="4" eb="6">
      <t>キョウド</t>
    </rPh>
    <phoneticPr fontId="2"/>
  </si>
  <si>
    <t>N/㎟</t>
    <phoneticPr fontId="2"/>
  </si>
  <si>
    <t>・鉄筋種類</t>
    <rPh sb="1" eb="3">
      <t>テッキン</t>
    </rPh>
    <rPh sb="3" eb="5">
      <t>シュルイ</t>
    </rPh>
    <phoneticPr fontId="2"/>
  </si>
  <si>
    <t>SD295A</t>
    <phoneticPr fontId="2"/>
  </si>
  <si>
    <t>SD345</t>
    <phoneticPr fontId="2"/>
  </si>
  <si>
    <t>SD390</t>
    <phoneticPr fontId="2"/>
  </si>
  <si>
    <t>高強度せん断補強筋</t>
    <rPh sb="0" eb="3">
      <t>コウキョウド</t>
    </rPh>
    <rPh sb="5" eb="6">
      <t>ダン</t>
    </rPh>
    <rPh sb="6" eb="8">
      <t>ホキョウ</t>
    </rPh>
    <rPh sb="8" eb="9">
      <t>キン</t>
    </rPh>
    <phoneticPr fontId="2"/>
  </si>
  <si>
    <t>・鉄骨種類</t>
    <rPh sb="1" eb="3">
      <t>テッコツ</t>
    </rPh>
    <rPh sb="3" eb="5">
      <t>シュルイ</t>
    </rPh>
    <phoneticPr fontId="2"/>
  </si>
  <si>
    <t>SN材</t>
    <rPh sb="2" eb="3">
      <t>ザイ</t>
    </rPh>
    <phoneticPr fontId="2"/>
  </si>
  <si>
    <t>SM材</t>
    <rPh sb="2" eb="3">
      <t>ザイ</t>
    </rPh>
    <phoneticPr fontId="2"/>
  </si>
  <si>
    <t>SS材</t>
    <rPh sb="2" eb="3">
      <t>ザイ</t>
    </rPh>
    <phoneticPr fontId="2"/>
  </si>
  <si>
    <t>免震建築物</t>
    <rPh sb="0" eb="1">
      <t>メン</t>
    </rPh>
    <rPh sb="1" eb="2">
      <t>シン</t>
    </rPh>
    <rPh sb="2" eb="5">
      <t>ケンチクブツ</t>
    </rPh>
    <phoneticPr fontId="2"/>
  </si>
  <si>
    <t>・平成12年建設省告示第2009号第1第3号に規定されるもの</t>
    <rPh sb="1" eb="3">
      <t>ヘイセイ</t>
    </rPh>
    <rPh sb="5" eb="6">
      <t>ネン</t>
    </rPh>
    <rPh sb="6" eb="9">
      <t>ケンセツショウ</t>
    </rPh>
    <rPh sb="9" eb="11">
      <t>コクジ</t>
    </rPh>
    <rPh sb="11" eb="12">
      <t>ダイ</t>
    </rPh>
    <rPh sb="16" eb="17">
      <t>ゴウ</t>
    </rPh>
    <rPh sb="17" eb="18">
      <t>ダイ</t>
    </rPh>
    <rPh sb="19" eb="20">
      <t>ダイ</t>
    </rPh>
    <rPh sb="21" eb="22">
      <t>ゴウ</t>
    </rPh>
    <rPh sb="23" eb="25">
      <t>キテイ</t>
    </rPh>
    <phoneticPr fontId="2"/>
  </si>
  <si>
    <t>・同告示第2の該当する号</t>
    <rPh sb="1" eb="2">
      <t>ドウ</t>
    </rPh>
    <rPh sb="2" eb="4">
      <t>コクジ</t>
    </rPh>
    <rPh sb="4" eb="5">
      <t>ダイ</t>
    </rPh>
    <rPh sb="7" eb="9">
      <t>ガイトウ</t>
    </rPh>
    <rPh sb="11" eb="12">
      <t>ゴウ</t>
    </rPh>
    <phoneticPr fontId="2"/>
  </si>
  <si>
    <t>四号建築物</t>
    <rPh sb="0" eb="1">
      <t>ヨン</t>
    </rPh>
    <rPh sb="1" eb="2">
      <t>ゴウ</t>
    </rPh>
    <rPh sb="2" eb="5">
      <t>ケンチクブツ</t>
    </rPh>
    <phoneticPr fontId="2"/>
  </si>
  <si>
    <t>建築基準法第20条第二号に掲げる建築物</t>
    <rPh sb="0" eb="2">
      <t>ケンチク</t>
    </rPh>
    <rPh sb="2" eb="5">
      <t>キジュンホウ</t>
    </rPh>
    <rPh sb="5" eb="6">
      <t>ダイ</t>
    </rPh>
    <rPh sb="8" eb="9">
      <t>ジョウ</t>
    </rPh>
    <rPh sb="9" eb="10">
      <t>ダイ</t>
    </rPh>
    <rPh sb="10" eb="11">
      <t>ニ</t>
    </rPh>
    <rPh sb="11" eb="12">
      <t>ゴウ</t>
    </rPh>
    <rPh sb="13" eb="14">
      <t>カカ</t>
    </rPh>
    <rPh sb="16" eb="19">
      <t>ケンチクブツ</t>
    </rPh>
    <phoneticPr fontId="2"/>
  </si>
  <si>
    <t>時刻歴応答解析を行い大臣認定取得</t>
    <rPh sb="0" eb="2">
      <t>ジコク</t>
    </rPh>
    <rPh sb="2" eb="3">
      <t>レキ</t>
    </rPh>
    <rPh sb="3" eb="5">
      <t>オウトウ</t>
    </rPh>
    <rPh sb="5" eb="7">
      <t>カイセキ</t>
    </rPh>
    <rPh sb="8" eb="9">
      <t>オコナ</t>
    </rPh>
    <rPh sb="10" eb="12">
      <t>ダイジン</t>
    </rPh>
    <rPh sb="12" eb="14">
      <t>ニンテイ</t>
    </rPh>
    <rPh sb="14" eb="16">
      <t>シュトク</t>
    </rPh>
    <phoneticPr fontId="2"/>
  </si>
  <si>
    <t>・免震層、免震材料の維持管理に関する計画</t>
    <rPh sb="1" eb="2">
      <t>メン</t>
    </rPh>
    <rPh sb="2" eb="3">
      <t>シン</t>
    </rPh>
    <rPh sb="3" eb="4">
      <t>ソウ</t>
    </rPh>
    <rPh sb="5" eb="6">
      <t>メン</t>
    </rPh>
    <rPh sb="6" eb="7">
      <t>シン</t>
    </rPh>
    <rPh sb="7" eb="9">
      <t>ザイリョウ</t>
    </rPh>
    <rPh sb="10" eb="12">
      <t>イジ</t>
    </rPh>
    <rPh sb="12" eb="14">
      <t>カンリ</t>
    </rPh>
    <rPh sb="15" eb="16">
      <t>カン</t>
    </rPh>
    <rPh sb="18" eb="20">
      <t>ケイカク</t>
    </rPh>
    <phoneticPr fontId="2"/>
  </si>
  <si>
    <t>あり</t>
    <phoneticPr fontId="2"/>
  </si>
  <si>
    <t>なし</t>
    <phoneticPr fontId="2"/>
  </si>
  <si>
    <t>・敷地の管理に関する計画</t>
    <rPh sb="1" eb="3">
      <t>シキチ</t>
    </rPh>
    <rPh sb="4" eb="6">
      <t>カンリ</t>
    </rPh>
    <rPh sb="7" eb="8">
      <t>カン</t>
    </rPh>
    <rPh sb="10" eb="12">
      <t>ケイカク</t>
    </rPh>
    <phoneticPr fontId="2"/>
  </si>
  <si>
    <t>※表中の数値は下限値であり、これ以上の数値を採用</t>
    <phoneticPr fontId="4"/>
  </si>
  <si>
    <t>※1-3の免震建築物として評価する場合は記入不要</t>
    <rPh sb="5" eb="7">
      <t>メンシン</t>
    </rPh>
    <rPh sb="7" eb="10">
      <t>ケンチクブツ</t>
    </rPh>
    <rPh sb="13" eb="15">
      <t>ヒョウカ</t>
    </rPh>
    <rPh sb="17" eb="19">
      <t>バアイ</t>
    </rPh>
    <rPh sb="20" eb="22">
      <t>キニュウ</t>
    </rPh>
    <rPh sb="22" eb="24">
      <t>フヨウ</t>
    </rPh>
    <phoneticPr fontId="4"/>
  </si>
  <si>
    <t>(損傷防止)</t>
    <rPh sb="1" eb="3">
      <t>ソンショウ</t>
    </rPh>
    <phoneticPr fontId="2"/>
  </si>
  <si>
    <t>耐風等級</t>
    <rPh sb="0" eb="2">
      <t>タイフウ</t>
    </rPh>
    <rPh sb="2" eb="4">
      <t>トウキュウ</t>
    </rPh>
    <phoneticPr fontId="2"/>
  </si>
  <si>
    <t>耐積雪等級</t>
    <rPh sb="0" eb="1">
      <t>タイ</t>
    </rPh>
    <rPh sb="1" eb="3">
      <t>セキセツ</t>
    </rPh>
    <rPh sb="3" eb="5">
      <t>トウキュウ</t>
    </rPh>
    <phoneticPr fontId="2"/>
  </si>
  <si>
    <t>該当</t>
    <rPh sb="0" eb="2">
      <t>ガイトウ</t>
    </rPh>
    <phoneticPr fontId="2"/>
  </si>
  <si>
    <t>区域外</t>
    <rPh sb="0" eb="2">
      <t>クイキ</t>
    </rPh>
    <rPh sb="2" eb="3">
      <t>ガイ</t>
    </rPh>
    <phoneticPr fontId="2"/>
  </si>
  <si>
    <t>地盤又は杭</t>
    <rPh sb="0" eb="2">
      <t>ジバン</t>
    </rPh>
    <rPh sb="2" eb="3">
      <t>マタ</t>
    </rPh>
    <rPh sb="4" eb="5">
      <t>クイ</t>
    </rPh>
    <phoneticPr fontId="2"/>
  </si>
  <si>
    <t>の許容支持</t>
    <rPh sb="1" eb="3">
      <t>キョヨウ</t>
    </rPh>
    <rPh sb="3" eb="5">
      <t>シジ</t>
    </rPh>
    <phoneticPr fontId="2"/>
  </si>
  <si>
    <t>力等及び</t>
    <rPh sb="0" eb="1">
      <t>リョク</t>
    </rPh>
    <rPh sb="1" eb="2">
      <t>トウ</t>
    </rPh>
    <rPh sb="2" eb="3">
      <t>オヨ</t>
    </rPh>
    <phoneticPr fontId="2"/>
  </si>
  <si>
    <t>その設定</t>
    <rPh sb="2" eb="4">
      <t>セッテイ</t>
    </rPh>
    <phoneticPr fontId="2"/>
  </si>
  <si>
    <t>方法</t>
    <rPh sb="0" eb="2">
      <t>ホウホウ</t>
    </rPh>
    <phoneticPr fontId="2"/>
  </si>
  <si>
    <t>地盤・杭</t>
    <rPh sb="0" eb="2">
      <t>ジバン</t>
    </rPh>
    <rPh sb="3" eb="4">
      <t>クイ</t>
    </rPh>
    <phoneticPr fontId="2"/>
  </si>
  <si>
    <t>地盤の種類</t>
    <rPh sb="0" eb="2">
      <t>ジバン</t>
    </rPh>
    <rPh sb="3" eb="5">
      <t>シュルイ</t>
    </rPh>
    <phoneticPr fontId="2"/>
  </si>
  <si>
    <t>・地盤調査方法</t>
    <rPh sb="1" eb="3">
      <t>ジバン</t>
    </rPh>
    <rPh sb="3" eb="5">
      <t>チョウサ</t>
    </rPh>
    <rPh sb="5" eb="7">
      <t>ホウホウ</t>
    </rPh>
    <phoneticPr fontId="2"/>
  </si>
  <si>
    <t>標準貫入試験</t>
    <rPh sb="0" eb="2">
      <t>ヒョウジュン</t>
    </rPh>
    <rPh sb="2" eb="3">
      <t>カン</t>
    </rPh>
    <rPh sb="3" eb="4">
      <t>ニュウ</t>
    </rPh>
    <rPh sb="4" eb="6">
      <t>シケン</t>
    </rPh>
    <phoneticPr fontId="2"/>
  </si>
  <si>
    <t>近隣の調査結果</t>
    <rPh sb="0" eb="2">
      <t>キンリン</t>
    </rPh>
    <rPh sb="3" eb="5">
      <t>チョウサ</t>
    </rPh>
    <rPh sb="5" eb="7">
      <t>ケッカ</t>
    </rPh>
    <phoneticPr fontId="2"/>
  </si>
  <si>
    <t>表層改良･改良体強度等</t>
    <rPh sb="0" eb="2">
      <t>ヒョウソウ</t>
    </rPh>
    <rPh sb="2" eb="4">
      <t>カイリョウ</t>
    </rPh>
    <rPh sb="5" eb="7">
      <t>カイリョウ</t>
    </rPh>
    <rPh sb="7" eb="8">
      <t>タイ</t>
    </rPh>
    <rPh sb="8" eb="10">
      <t>キョウド</t>
    </rPh>
    <rPh sb="10" eb="11">
      <t>トウ</t>
    </rPh>
    <phoneticPr fontId="4"/>
  </si>
  <si>
    <t>柱状改良･改良体強度等</t>
    <rPh sb="0" eb="1">
      <t>チュウ</t>
    </rPh>
    <rPh sb="1" eb="2">
      <t>ジョウ</t>
    </rPh>
    <rPh sb="2" eb="4">
      <t>カイリョウ</t>
    </rPh>
    <rPh sb="5" eb="7">
      <t>カイリョウ</t>
    </rPh>
    <rPh sb="7" eb="8">
      <t>タイ</t>
    </rPh>
    <rPh sb="8" eb="10">
      <t>キョウド</t>
    </rPh>
    <rPh sb="10" eb="11">
      <t>トウ</t>
    </rPh>
    <phoneticPr fontId="4"/>
  </si>
  <si>
    <t>小口径鋼管工法･鋼管支持力等</t>
    <rPh sb="0" eb="1">
      <t>ショウ</t>
    </rPh>
    <rPh sb="1" eb="3">
      <t>コウケイ</t>
    </rPh>
    <rPh sb="3" eb="5">
      <t>コウカン</t>
    </rPh>
    <rPh sb="5" eb="7">
      <t>コウホウ</t>
    </rPh>
    <rPh sb="8" eb="10">
      <t>コウカン</t>
    </rPh>
    <rPh sb="10" eb="12">
      <t>シジ</t>
    </rPh>
    <rPh sb="12" eb="13">
      <t>リョク</t>
    </rPh>
    <rPh sb="13" eb="14">
      <t>トウ</t>
    </rPh>
    <phoneticPr fontId="4"/>
  </si>
  <si>
    <t>置換工法･改良材料(仕様)等</t>
    <rPh sb="0" eb="2">
      <t>チカン</t>
    </rPh>
    <rPh sb="2" eb="4">
      <t>コウホウ</t>
    </rPh>
    <rPh sb="5" eb="7">
      <t>カイリョウ</t>
    </rPh>
    <rPh sb="7" eb="9">
      <t>ザイリョウ</t>
    </rPh>
    <rPh sb="10" eb="12">
      <t>シヨウ</t>
    </rPh>
    <rPh sb="13" eb="14">
      <t>トウ</t>
    </rPh>
    <phoneticPr fontId="4"/>
  </si>
  <si>
    <t>基礎</t>
    <rPh sb="0" eb="2">
      <t>キソ</t>
    </rPh>
    <phoneticPr fontId="2"/>
  </si>
  <si>
    <t>基礎の形式</t>
    <rPh sb="0" eb="2">
      <t>キソ</t>
    </rPh>
    <rPh sb="3" eb="5">
      <t>ケイシキ</t>
    </rPh>
    <phoneticPr fontId="2"/>
  </si>
  <si>
    <t>基礎の構造</t>
    <rPh sb="0" eb="2">
      <t>キソ</t>
    </rPh>
    <rPh sb="3" eb="5">
      <t>コウゾウ</t>
    </rPh>
    <phoneticPr fontId="2"/>
  </si>
  <si>
    <t>方法及び</t>
    <rPh sb="0" eb="2">
      <t>ホウホウ</t>
    </rPh>
    <rPh sb="2" eb="3">
      <t>オヨ</t>
    </rPh>
    <phoneticPr fontId="2"/>
  </si>
  <si>
    <t>形式等</t>
    <rPh sb="0" eb="2">
      <t>ケイシキ</t>
    </rPh>
    <rPh sb="2" eb="3">
      <t>トウ</t>
    </rPh>
    <phoneticPr fontId="2"/>
  </si>
  <si>
    <t>直接基礎</t>
    <rPh sb="0" eb="2">
      <t>チョクセツ</t>
    </rPh>
    <rPh sb="2" eb="4">
      <t>キソ</t>
    </rPh>
    <phoneticPr fontId="2"/>
  </si>
  <si>
    <t>・構造方法</t>
    <rPh sb="1" eb="3">
      <t>コウゾウ</t>
    </rPh>
    <rPh sb="3" eb="5">
      <t>ホウホウ</t>
    </rPh>
    <phoneticPr fontId="2"/>
  </si>
  <si>
    <t>鉄筋コンクリート造</t>
    <rPh sb="0" eb="2">
      <t>テッキン</t>
    </rPh>
    <rPh sb="8" eb="9">
      <t>ゾウ</t>
    </rPh>
    <phoneticPr fontId="2"/>
  </si>
  <si>
    <t>・構造形式</t>
    <rPh sb="1" eb="3">
      <t>コウゾウ</t>
    </rPh>
    <rPh sb="3" eb="5">
      <t>ケイシキ</t>
    </rPh>
    <phoneticPr fontId="2"/>
  </si>
  <si>
    <t>べた基礎</t>
    <rPh sb="2" eb="4">
      <t>キソ</t>
    </rPh>
    <phoneticPr fontId="2"/>
  </si>
  <si>
    <t>布基礎</t>
    <rPh sb="0" eb="1">
      <t>ヌノ</t>
    </rPh>
    <rPh sb="1" eb="3">
      <t>キソ</t>
    </rPh>
    <phoneticPr fontId="2"/>
  </si>
  <si>
    <t>独立基礎</t>
    <rPh sb="0" eb="2">
      <t>ドクリツ</t>
    </rPh>
    <rPh sb="2" eb="4">
      <t>キソ</t>
    </rPh>
    <phoneticPr fontId="2"/>
  </si>
  <si>
    <t>杭基礎</t>
    <rPh sb="0" eb="1">
      <t>クイ</t>
    </rPh>
    <rPh sb="1" eb="3">
      <t>キソ</t>
    </rPh>
    <phoneticPr fontId="2"/>
  </si>
  <si>
    <t>・杭種</t>
    <rPh sb="1" eb="2">
      <t>クイ</t>
    </rPh>
    <rPh sb="2" eb="3">
      <t>シュ</t>
    </rPh>
    <phoneticPr fontId="2"/>
  </si>
  <si>
    <t>支持杭</t>
    <rPh sb="0" eb="2">
      <t>シジ</t>
    </rPh>
    <rPh sb="2" eb="3">
      <t>クイ</t>
    </rPh>
    <phoneticPr fontId="2"/>
  </si>
  <si>
    <t>摩擦杭</t>
    <rPh sb="0" eb="2">
      <t>マサツ</t>
    </rPh>
    <rPh sb="2" eb="3">
      <t>クイ</t>
    </rPh>
    <phoneticPr fontId="2"/>
  </si>
  <si>
    <t>最小値</t>
    <rPh sb="0" eb="3">
      <t>サイショウチ</t>
    </rPh>
    <phoneticPr fontId="2"/>
  </si>
  <si>
    <t>最大値</t>
    <rPh sb="0" eb="3">
      <t>サイダイチ</t>
    </rPh>
    <phoneticPr fontId="2"/>
  </si>
  <si>
    <t>杭頭部</t>
    <rPh sb="0" eb="1">
      <t>クイ</t>
    </rPh>
    <rPh sb="1" eb="2">
      <t>アタマ</t>
    </rPh>
    <rPh sb="2" eb="3">
      <t>ブ</t>
    </rPh>
    <phoneticPr fontId="2"/>
  </si>
  <si>
    <t>・</t>
    <phoneticPr fontId="2"/>
  </si>
  <si>
    <t>軸部（節部）</t>
    <rPh sb="0" eb="1">
      <t>ジク</t>
    </rPh>
    <rPh sb="1" eb="2">
      <t>ブ</t>
    </rPh>
    <rPh sb="3" eb="5">
      <t>フシブ</t>
    </rPh>
    <phoneticPr fontId="2"/>
  </si>
  <si>
    <t>先端部</t>
    <rPh sb="0" eb="2">
      <t>センタン</t>
    </rPh>
    <rPh sb="2" eb="3">
      <t>ブ</t>
    </rPh>
    <phoneticPr fontId="2"/>
  </si>
  <si>
    <t>許容支持力（kN/本）</t>
    <rPh sb="0" eb="2">
      <t>キョヨウ</t>
    </rPh>
    <rPh sb="2" eb="4">
      <t>シジ</t>
    </rPh>
    <rPh sb="4" eb="5">
      <t>チカラ</t>
    </rPh>
    <rPh sb="9" eb="10">
      <t>ホン</t>
    </rPh>
    <phoneticPr fontId="2"/>
  </si>
  <si>
    <t>杭長（ｍ）</t>
    <rPh sb="0" eb="1">
      <t>クイ</t>
    </rPh>
    <rPh sb="1" eb="2">
      <t>チョウ</t>
    </rPh>
    <phoneticPr fontId="2"/>
  </si>
  <si>
    <t>※最小値、最大値の無い場合、最小値欄にのみ記入。</t>
    <rPh sb="1" eb="4">
      <t>サイショウチ</t>
    </rPh>
    <rPh sb="5" eb="8">
      <t>サイダイチ</t>
    </rPh>
    <rPh sb="9" eb="10">
      <t>ナ</t>
    </rPh>
    <rPh sb="11" eb="13">
      <t>バアイ</t>
    </rPh>
    <rPh sb="14" eb="17">
      <t>サイショウチ</t>
    </rPh>
    <rPh sb="17" eb="18">
      <t>ラン</t>
    </rPh>
    <rPh sb="21" eb="23">
      <t>キニュウ</t>
    </rPh>
    <phoneticPr fontId="2"/>
  </si>
  <si>
    <t>※整数表示（端数切捨て）</t>
    <rPh sb="1" eb="3">
      <t>セイスウ</t>
    </rPh>
    <rPh sb="3" eb="5">
      <t>ヒョウジ</t>
    </rPh>
    <rPh sb="6" eb="8">
      <t>ハスウ</t>
    </rPh>
    <rPh sb="8" eb="10">
      <t>キリス</t>
    </rPh>
    <phoneticPr fontId="2"/>
  </si>
  <si>
    <t>※免震建築物</t>
    <rPh sb="1" eb="2">
      <t>メン</t>
    </rPh>
    <rPh sb="2" eb="3">
      <t>シン</t>
    </rPh>
    <rPh sb="3" eb="6">
      <t>ケンチクブツ</t>
    </rPh>
    <phoneticPr fontId="2"/>
  </si>
  <si>
    <t>の場合</t>
    <rPh sb="1" eb="3">
      <t>バアイ</t>
    </rPh>
    <phoneticPr fontId="2"/>
  </si>
  <si>
    <t>の種類</t>
    <rPh sb="1" eb="3">
      <t>シュルイ</t>
    </rPh>
    <phoneticPr fontId="2"/>
  </si>
  <si>
    <t>・コンクリートの種類</t>
    <rPh sb="8" eb="10">
      <t>シュルイ</t>
    </rPh>
    <phoneticPr fontId="2"/>
  </si>
  <si>
    <t>普通コンクリート</t>
    <rPh sb="0" eb="2">
      <t>フツウ</t>
    </rPh>
    <phoneticPr fontId="2"/>
  </si>
  <si>
    <t>高強度コンクリート</t>
    <rPh sb="0" eb="3">
      <t>コウキョウド</t>
    </rPh>
    <phoneticPr fontId="2"/>
  </si>
  <si>
    <t>軽量コンクリート</t>
    <rPh sb="0" eb="2">
      <t>ケイリョウ</t>
    </rPh>
    <phoneticPr fontId="2"/>
  </si>
  <si>
    <t>水セメント比</t>
    <rPh sb="0" eb="1">
      <t>ミズ</t>
    </rPh>
    <rPh sb="5" eb="6">
      <t>ヒ</t>
    </rPh>
    <phoneticPr fontId="2"/>
  </si>
  <si>
    <t>最小かぶり</t>
    <rPh sb="0" eb="2">
      <t>サイショウ</t>
    </rPh>
    <phoneticPr fontId="2"/>
  </si>
  <si>
    <t>厚さ</t>
    <rPh sb="0" eb="1">
      <t>アツ</t>
    </rPh>
    <phoneticPr fontId="2"/>
  </si>
  <si>
    <t>部位</t>
    <rPh sb="0" eb="2">
      <t>ブイ</t>
    </rPh>
    <phoneticPr fontId="2"/>
  </si>
  <si>
    <t>最小かぶり厚さ</t>
    <rPh sb="0" eb="2">
      <t>サイショウ</t>
    </rPh>
    <rPh sb="5" eb="6">
      <t>アツ</t>
    </rPh>
    <phoneticPr fontId="2"/>
  </si>
  <si>
    <t>直接土に接しない部分</t>
    <rPh sb="0" eb="2">
      <t>チョクセツ</t>
    </rPh>
    <rPh sb="2" eb="3">
      <t>ツチ</t>
    </rPh>
    <rPh sb="4" eb="5">
      <t>セッ</t>
    </rPh>
    <rPh sb="8" eb="10">
      <t>ブブン</t>
    </rPh>
    <phoneticPr fontId="2"/>
  </si>
  <si>
    <t>屋内</t>
    <rPh sb="0" eb="2">
      <t>オクナイ</t>
    </rPh>
    <phoneticPr fontId="2"/>
  </si>
  <si>
    <t>屋外</t>
    <rPh sb="0" eb="2">
      <t>オクガイ</t>
    </rPh>
    <phoneticPr fontId="2"/>
  </si>
  <si>
    <t>直接土に接する部分</t>
    <rPh sb="0" eb="2">
      <t>チョクセツ</t>
    </rPh>
    <rPh sb="2" eb="3">
      <t>ツチ</t>
    </rPh>
    <rPh sb="4" eb="5">
      <t>セッ</t>
    </rPh>
    <rPh sb="7" eb="9">
      <t>ブブン</t>
    </rPh>
    <phoneticPr fontId="2"/>
  </si>
  <si>
    <t>50％以下</t>
    <rPh sb="3" eb="5">
      <t>イカ</t>
    </rPh>
    <phoneticPr fontId="2"/>
  </si>
  <si>
    <t>55％以下</t>
    <rPh sb="3" eb="5">
      <t>イカ</t>
    </rPh>
    <phoneticPr fontId="2"/>
  </si>
  <si>
    <t>60％以下</t>
    <rPh sb="3" eb="5">
      <t>イカ</t>
    </rPh>
    <phoneticPr fontId="2"/>
  </si>
  <si>
    <t>壁、柱、梁、床、はり又は</t>
    <rPh sb="0" eb="1">
      <t>カベ</t>
    </rPh>
    <rPh sb="2" eb="3">
      <t>ハシラ</t>
    </rPh>
    <rPh sb="4" eb="5">
      <t>ハリ</t>
    </rPh>
    <rPh sb="6" eb="7">
      <t>ユカ</t>
    </rPh>
    <phoneticPr fontId="2"/>
  </si>
  <si>
    <t>耐力壁、柱又は</t>
    <rPh sb="0" eb="2">
      <t>タイリョク</t>
    </rPh>
    <rPh sb="2" eb="3">
      <t>ヘキ</t>
    </rPh>
    <rPh sb="4" eb="5">
      <t>ハシラ</t>
    </rPh>
    <phoneticPr fontId="2"/>
  </si>
  <si>
    <t>基礎（立ち上がり部分</t>
    <rPh sb="0" eb="2">
      <t>キソ</t>
    </rPh>
    <rPh sb="3" eb="4">
      <t>タ</t>
    </rPh>
    <rPh sb="5" eb="6">
      <t>ア</t>
    </rPh>
    <rPh sb="8" eb="10">
      <t>ブブン</t>
    </rPh>
    <phoneticPr fontId="2"/>
  </si>
  <si>
    <t>耐力壁以外の壁</t>
    <rPh sb="0" eb="2">
      <t>タイリョク</t>
    </rPh>
    <rPh sb="2" eb="3">
      <t>ヘキ</t>
    </rPh>
    <rPh sb="3" eb="5">
      <t>イガイ</t>
    </rPh>
    <rPh sb="6" eb="7">
      <t>カベ</t>
    </rPh>
    <phoneticPr fontId="2"/>
  </si>
  <si>
    <t>または床</t>
    <rPh sb="3" eb="4">
      <t>ユカ</t>
    </rPh>
    <phoneticPr fontId="2"/>
  </si>
  <si>
    <t>cm</t>
    <phoneticPr fontId="2"/>
  </si>
  <si>
    <t>※外壁の屋外に面する部位に耐久性上有効な仕上げがある場合、</t>
    <rPh sb="1" eb="3">
      <t>ガイヘキ</t>
    </rPh>
    <rPh sb="4" eb="6">
      <t>オクガイ</t>
    </rPh>
    <rPh sb="7" eb="8">
      <t>メン</t>
    </rPh>
    <rPh sb="10" eb="12">
      <t>ブイ</t>
    </rPh>
    <rPh sb="13" eb="16">
      <t>タイキュウセイ</t>
    </rPh>
    <rPh sb="16" eb="17">
      <t>ジョウ</t>
    </rPh>
    <rPh sb="17" eb="19">
      <t>ユウコウ</t>
    </rPh>
    <rPh sb="20" eb="22">
      <t>シア</t>
    </rPh>
    <rPh sb="26" eb="28">
      <t>バアイ</t>
    </rPh>
    <phoneticPr fontId="2"/>
  </si>
  <si>
    <t>屋外側の部分に限り1cm減ずることができる。</t>
    <rPh sb="12" eb="13">
      <t>ゲン</t>
    </rPh>
    <phoneticPr fontId="2"/>
  </si>
  <si>
    <t>mm）</t>
  </si>
  <si>
    <t>mm）</t>
    <phoneticPr fontId="2"/>
  </si>
  <si>
    <t>[Pca部分]</t>
    <rPh sb="4" eb="6">
      <t>ブブン</t>
    </rPh>
    <phoneticPr fontId="2"/>
  </si>
  <si>
    <t>・設計かぶり厚さ</t>
    <rPh sb="1" eb="3">
      <t>セッケイ</t>
    </rPh>
    <rPh sb="6" eb="7">
      <t>アツ</t>
    </rPh>
    <phoneticPr fontId="2"/>
  </si>
  <si>
    <t>部材の設計</t>
    <rPh sb="0" eb="2">
      <t>ブザイ</t>
    </rPh>
    <rPh sb="3" eb="5">
      <t>セッケイ</t>
    </rPh>
    <phoneticPr fontId="2"/>
  </si>
  <si>
    <t>・配筋</t>
    <rPh sb="1" eb="2">
      <t>ハイ</t>
    </rPh>
    <rPh sb="2" eb="3">
      <t>キン</t>
    </rPh>
    <phoneticPr fontId="2"/>
  </si>
  <si>
    <t>の品質</t>
    <rPh sb="1" eb="3">
      <t>ヒンシツ</t>
    </rPh>
    <phoneticPr fontId="2"/>
  </si>
  <si>
    <t>＝</t>
    <phoneticPr fontId="2"/>
  </si>
  <si>
    <t>最小かぶり厚さ</t>
  </si>
  <si>
    <t>最小かぶり厚さ</t>
    <phoneticPr fontId="2"/>
  </si>
  <si>
    <t>＋</t>
  </si>
  <si>
    <t>＋</t>
    <phoneticPr fontId="2"/>
  </si>
  <si>
    <t>（</t>
  </si>
  <si>
    <t>スランプ18cm以下</t>
    <rPh sb="8" eb="10">
      <t>イカ</t>
    </rPh>
    <phoneticPr fontId="2"/>
  </si>
  <si>
    <t>スランプ21cm以下</t>
    <rPh sb="8" eb="10">
      <t>イカ</t>
    </rPh>
    <phoneticPr fontId="2"/>
  </si>
  <si>
    <t>フロー値管理等</t>
    <rPh sb="3" eb="4">
      <t>チ</t>
    </rPh>
    <rPh sb="4" eb="6">
      <t>カンリ</t>
    </rPh>
    <rPh sb="6" eb="7">
      <t>トウ</t>
    </rPh>
    <phoneticPr fontId="2"/>
  </si>
  <si>
    <t>（コンクリート強度33N/㎟未満）</t>
    <rPh sb="7" eb="9">
      <t>キョウド</t>
    </rPh>
    <rPh sb="14" eb="16">
      <t>ミマン</t>
    </rPh>
    <phoneticPr fontId="2"/>
  </si>
  <si>
    <t>（コンクリート強度33N/㎟以上）</t>
    <rPh sb="7" eb="9">
      <t>キョウド</t>
    </rPh>
    <rPh sb="14" eb="16">
      <t>イジョウ</t>
    </rPh>
    <phoneticPr fontId="2"/>
  </si>
  <si>
    <t>単位水量</t>
    <rPh sb="0" eb="2">
      <t>タンイ</t>
    </rPh>
    <rPh sb="2" eb="4">
      <t>スイリョウ</t>
    </rPh>
    <phoneticPr fontId="2"/>
  </si>
  <si>
    <t>185kg/㎥　以下</t>
    <rPh sb="8" eb="10">
      <t>イカ</t>
    </rPh>
    <phoneticPr fontId="2"/>
  </si>
  <si>
    <t>空気量</t>
    <rPh sb="0" eb="2">
      <t>クウキ</t>
    </rPh>
    <rPh sb="2" eb="3">
      <t>リョウ</t>
    </rPh>
    <phoneticPr fontId="2"/>
  </si>
  <si>
    <t>4～6％</t>
    <phoneticPr fontId="2"/>
  </si>
  <si>
    <t>施工計画</t>
    <rPh sb="0" eb="2">
      <t>セコウ</t>
    </rPh>
    <rPh sb="2" eb="4">
      <t>ケイカク</t>
    </rPh>
    <phoneticPr fontId="2"/>
  </si>
  <si>
    <t>の充填方法</t>
    <rPh sb="1" eb="3">
      <t>ジュウテン</t>
    </rPh>
    <rPh sb="3" eb="5">
      <t>ホウホウ</t>
    </rPh>
    <phoneticPr fontId="2"/>
  </si>
  <si>
    <t>・打込・締め固め方法、打継ぎ部の処理方法、養生方法</t>
    <rPh sb="1" eb="2">
      <t>ウ</t>
    </rPh>
    <rPh sb="2" eb="3">
      <t>コ</t>
    </rPh>
    <rPh sb="4" eb="5">
      <t>シ</t>
    </rPh>
    <rPh sb="6" eb="7">
      <t>カタ</t>
    </rPh>
    <rPh sb="8" eb="10">
      <t>ホウホウ</t>
    </rPh>
    <rPh sb="11" eb="12">
      <t>ウ</t>
    </rPh>
    <rPh sb="12" eb="13">
      <t>ツギ</t>
    </rPh>
    <rPh sb="14" eb="15">
      <t>ブ</t>
    </rPh>
    <rPh sb="16" eb="18">
      <t>ショリ</t>
    </rPh>
    <rPh sb="18" eb="20">
      <t>ホウホウ</t>
    </rPh>
    <rPh sb="21" eb="23">
      <t>ヨウジョウ</t>
    </rPh>
    <rPh sb="23" eb="25">
      <t>ホウホウ</t>
    </rPh>
    <phoneticPr fontId="4"/>
  </si>
  <si>
    <t>JASS５－７節、８節に準拠</t>
    <rPh sb="7" eb="8">
      <t>セツ</t>
    </rPh>
    <rPh sb="10" eb="11">
      <t>セツ</t>
    </rPh>
    <rPh sb="12" eb="14">
      <t>ジュンキョ</t>
    </rPh>
    <phoneticPr fontId="4"/>
  </si>
  <si>
    <t>構造躯体</t>
    <rPh sb="0" eb="2">
      <t>コウゾウ</t>
    </rPh>
    <rPh sb="2" eb="4">
      <t>クタイ</t>
    </rPh>
    <phoneticPr fontId="2"/>
  </si>
  <si>
    <t>鋼材の厚さ</t>
    <rPh sb="0" eb="2">
      <t>コウザイ</t>
    </rPh>
    <rPh sb="3" eb="4">
      <t>アツ</t>
    </rPh>
    <phoneticPr fontId="2"/>
  </si>
  <si>
    <t>（最小）</t>
    <rPh sb="1" eb="3">
      <t>サイショウ</t>
    </rPh>
    <phoneticPr fontId="2"/>
  </si>
  <si>
    <t>・</t>
  </si>
  <si>
    <t>防錆措置</t>
    <rPh sb="0" eb="2">
      <t>ボウセイ</t>
    </rPh>
    <rPh sb="2" eb="4">
      <t>ソチ</t>
    </rPh>
    <phoneticPr fontId="2"/>
  </si>
  <si>
    <t>一般部　</t>
    <rPh sb="0" eb="2">
      <t>イッパン</t>
    </rPh>
    <rPh sb="2" eb="3">
      <t>ブ</t>
    </rPh>
    <phoneticPr fontId="4"/>
  </si>
  <si>
    <t>柱脚部　</t>
    <rPh sb="0" eb="1">
      <t>チュウ</t>
    </rPh>
    <rPh sb="1" eb="2">
      <t>キャク</t>
    </rPh>
    <rPh sb="2" eb="3">
      <t>ブ</t>
    </rPh>
    <phoneticPr fontId="4"/>
  </si>
  <si>
    <t>※地階を除く最下階の柱脚部が対象</t>
    <rPh sb="1" eb="3">
      <t>チカイ</t>
    </rPh>
    <rPh sb="4" eb="5">
      <t>ノゾ</t>
    </rPh>
    <rPh sb="6" eb="8">
      <t>サイカ</t>
    </rPh>
    <rPh sb="8" eb="9">
      <t>カイ</t>
    </rPh>
    <rPh sb="10" eb="11">
      <t>チュウ</t>
    </rPh>
    <rPh sb="11" eb="12">
      <t>キャク</t>
    </rPh>
    <rPh sb="12" eb="13">
      <t>ブ</t>
    </rPh>
    <rPh sb="14" eb="16">
      <t>タイショウ</t>
    </rPh>
    <phoneticPr fontId="2"/>
  </si>
  <si>
    <t>※柱・梁・筋かい以外の部分の使用鋼材</t>
    <rPh sb="1" eb="2">
      <t>ハシラ</t>
    </rPh>
    <rPh sb="3" eb="4">
      <t>ハリ</t>
    </rPh>
    <rPh sb="5" eb="6">
      <t>スジ</t>
    </rPh>
    <rPh sb="8" eb="10">
      <t>イガイ</t>
    </rPh>
    <rPh sb="11" eb="13">
      <t>ブブン</t>
    </rPh>
    <rPh sb="14" eb="16">
      <t>シヨウ</t>
    </rPh>
    <rPh sb="16" eb="18">
      <t>コウザイ</t>
    </rPh>
    <phoneticPr fontId="2"/>
  </si>
  <si>
    <t>床下</t>
    <rPh sb="0" eb="2">
      <t>ユカシタ</t>
    </rPh>
    <phoneticPr fontId="2"/>
  </si>
  <si>
    <t>防湿措置</t>
    <rPh sb="0" eb="2">
      <t>ボウシツ</t>
    </rPh>
    <rPh sb="2" eb="4">
      <t>ソチ</t>
    </rPh>
    <phoneticPr fontId="2"/>
  </si>
  <si>
    <t>コンクリート（60mm以上）</t>
    <rPh sb="11" eb="13">
      <t>イジョウ</t>
    </rPh>
    <phoneticPr fontId="2"/>
  </si>
  <si>
    <t>防湿フィルム（厚さ0.1mm以上）</t>
    <rPh sb="0" eb="2">
      <t>ボウシツ</t>
    </rPh>
    <rPh sb="7" eb="8">
      <t>アツ</t>
    </rPh>
    <rPh sb="14" eb="16">
      <t>イジョウ</t>
    </rPh>
    <phoneticPr fontId="2"/>
  </si>
  <si>
    <t>その他同等の防湿性能があると確かめられた材料</t>
    <rPh sb="2" eb="3">
      <t>タ</t>
    </rPh>
    <rPh sb="3" eb="5">
      <t>ドウトウ</t>
    </rPh>
    <rPh sb="6" eb="8">
      <t>ボウシツ</t>
    </rPh>
    <rPh sb="8" eb="10">
      <t>セイノウ</t>
    </rPh>
    <rPh sb="14" eb="15">
      <t>タシ</t>
    </rPh>
    <rPh sb="20" eb="22">
      <t>ザイリョウ</t>
    </rPh>
    <phoneticPr fontId="4"/>
  </si>
  <si>
    <t>断熱材の熱抵抗値</t>
    <rPh sb="0" eb="3">
      <t>ダンネツザイ</t>
    </rPh>
    <rPh sb="4" eb="5">
      <t>ネツ</t>
    </rPh>
    <rPh sb="5" eb="8">
      <t>テイコウチ</t>
    </rPh>
    <phoneticPr fontId="4"/>
  </si>
  <si>
    <t>基礎断熱工法以外</t>
    <rPh sb="0" eb="2">
      <t>キソ</t>
    </rPh>
    <rPh sb="2" eb="4">
      <t>ダンネツ</t>
    </rPh>
    <rPh sb="4" eb="6">
      <t>コウホウ</t>
    </rPh>
    <rPh sb="6" eb="8">
      <t>イガイ</t>
    </rPh>
    <phoneticPr fontId="2"/>
  </si>
  <si>
    <t>基礎部開口</t>
    <rPh sb="0" eb="2">
      <t>キソ</t>
    </rPh>
    <rPh sb="2" eb="3">
      <t>ブ</t>
    </rPh>
    <rPh sb="3" eb="5">
      <t>カイコウ</t>
    </rPh>
    <phoneticPr fontId="2"/>
  </si>
  <si>
    <t>地域</t>
    <rPh sb="0" eb="2">
      <t>チイキ</t>
    </rPh>
    <phoneticPr fontId="4"/>
  </si>
  <si>
    <t>換気措置</t>
    <rPh sb="0" eb="2">
      <t>カンキ</t>
    </rPh>
    <rPh sb="2" eb="4">
      <t>ソチ</t>
    </rPh>
    <phoneticPr fontId="2"/>
  </si>
  <si>
    <t>小屋裏</t>
    <rPh sb="0" eb="2">
      <t>コヤ</t>
    </rPh>
    <rPh sb="2" eb="3">
      <t>ウラ</t>
    </rPh>
    <phoneticPr fontId="2"/>
  </si>
  <si>
    <t>小屋裏換気</t>
    <rPh sb="0" eb="2">
      <t>コヤ</t>
    </rPh>
    <rPh sb="2" eb="3">
      <t>ウラ</t>
    </rPh>
    <rPh sb="3" eb="5">
      <t>カンキ</t>
    </rPh>
    <phoneticPr fontId="2"/>
  </si>
  <si>
    <t>MB扉</t>
    <rPh sb="2" eb="3">
      <t>トビラ</t>
    </rPh>
    <phoneticPr fontId="2"/>
  </si>
  <si>
    <t>PS点検口</t>
    <rPh sb="2" eb="4">
      <t>テンケン</t>
    </rPh>
    <rPh sb="4" eb="5">
      <t>コウ</t>
    </rPh>
    <phoneticPr fontId="2"/>
  </si>
  <si>
    <t>横主管の</t>
    <rPh sb="0" eb="1">
      <t>ヨコ</t>
    </rPh>
    <rPh sb="1" eb="2">
      <t>シュ</t>
    </rPh>
    <rPh sb="2" eb="3">
      <t>カン</t>
    </rPh>
    <phoneticPr fontId="2"/>
  </si>
  <si>
    <t>ピット内等</t>
    <rPh sb="3" eb="4">
      <t>ナイ</t>
    </rPh>
    <rPh sb="4" eb="5">
      <t>トウ</t>
    </rPh>
    <phoneticPr fontId="2"/>
  </si>
  <si>
    <t>の措置</t>
    <rPh sb="1" eb="3">
      <t>ソチ</t>
    </rPh>
    <phoneticPr fontId="2"/>
  </si>
  <si>
    <t>※等級3の要件</t>
    <rPh sb="1" eb="3">
      <t>トウキュウ</t>
    </rPh>
    <rPh sb="5" eb="7">
      <t>ヨウケン</t>
    </rPh>
    <phoneticPr fontId="2"/>
  </si>
  <si>
    <t>等級2でも記入</t>
    <rPh sb="0" eb="2">
      <t>トウキュウ</t>
    </rPh>
    <rPh sb="5" eb="7">
      <t>キニュウ</t>
    </rPh>
    <phoneticPr fontId="2"/>
  </si>
  <si>
    <t>を設ける場合</t>
    <rPh sb="1" eb="2">
      <t>モウ</t>
    </rPh>
    <rPh sb="4" eb="6">
      <t>バアイ</t>
    </rPh>
    <phoneticPr fontId="2"/>
  </si>
  <si>
    <t>排水管</t>
    <rPh sb="0" eb="2">
      <t>ハイスイ</t>
    </rPh>
    <rPh sb="2" eb="3">
      <t>カン</t>
    </rPh>
    <phoneticPr fontId="2"/>
  </si>
  <si>
    <t>建物直下になし</t>
  </si>
  <si>
    <t xml:space="preserve">人通孔設置 </t>
  </si>
  <si>
    <t>給水管</t>
    <rPh sb="0" eb="2">
      <t>キュウスイ</t>
    </rPh>
    <rPh sb="2" eb="3">
      <t>カン</t>
    </rPh>
    <phoneticPr fontId="2"/>
  </si>
  <si>
    <t>給湯管</t>
    <rPh sb="0" eb="2">
      <t>キュウトウ</t>
    </rPh>
    <rPh sb="2" eb="3">
      <t>カン</t>
    </rPh>
    <phoneticPr fontId="2"/>
  </si>
  <si>
    <t>ガス管</t>
    <rPh sb="2" eb="3">
      <t>カン</t>
    </rPh>
    <phoneticPr fontId="2"/>
  </si>
  <si>
    <t>配管補修の</t>
    <rPh sb="0" eb="2">
      <t>ハイカン</t>
    </rPh>
    <rPh sb="2" eb="4">
      <t>ホシュウ</t>
    </rPh>
    <phoneticPr fontId="2"/>
  </si>
  <si>
    <t>措置</t>
    <rPh sb="0" eb="2">
      <t>ソチ</t>
    </rPh>
    <phoneticPr fontId="2"/>
  </si>
  <si>
    <t>※等級3の場合</t>
    <rPh sb="1" eb="3">
      <t>トウキュウ</t>
    </rPh>
    <rPh sb="5" eb="7">
      <t>バアイ</t>
    </rPh>
    <phoneticPr fontId="2"/>
  </si>
  <si>
    <t>に記入</t>
    <rPh sb="1" eb="3">
      <t>キニュウ</t>
    </rPh>
    <phoneticPr fontId="2"/>
  </si>
  <si>
    <t>露出</t>
    <phoneticPr fontId="2"/>
  </si>
  <si>
    <t>共用部</t>
    <rPh sb="0" eb="2">
      <t>キョウヨウ</t>
    </rPh>
    <rPh sb="2" eb="3">
      <t>ブ</t>
    </rPh>
    <phoneticPr fontId="2"/>
  </si>
  <si>
    <t>住棟外周部</t>
    <rPh sb="0" eb="1">
      <t>ジュウ</t>
    </rPh>
    <rPh sb="1" eb="2">
      <t>トウ</t>
    </rPh>
    <rPh sb="2" eb="4">
      <t>ガイシュウ</t>
    </rPh>
    <rPh sb="4" eb="5">
      <t>ブ</t>
    </rPh>
    <phoneticPr fontId="2"/>
  </si>
  <si>
    <t>バルコニー</t>
    <phoneticPr fontId="2"/>
  </si>
  <si>
    <t>MB内</t>
    <rPh sb="2" eb="3">
      <t>ナイ</t>
    </rPh>
    <phoneticPr fontId="2"/>
  </si>
  <si>
    <t>共用部に面して配管補修可能な扉あり</t>
    <rPh sb="0" eb="2">
      <t>キョウヨウ</t>
    </rPh>
    <rPh sb="2" eb="3">
      <t>ブ</t>
    </rPh>
    <rPh sb="4" eb="5">
      <t>メン</t>
    </rPh>
    <rPh sb="7" eb="9">
      <t>ハイカン</t>
    </rPh>
    <rPh sb="9" eb="11">
      <t>ホシュウ</t>
    </rPh>
    <rPh sb="11" eb="13">
      <t>カノウ</t>
    </rPh>
    <rPh sb="14" eb="15">
      <t>トビラ</t>
    </rPh>
    <phoneticPr fontId="2"/>
  </si>
  <si>
    <t>PS内</t>
    <rPh sb="2" eb="3">
      <t>ナイ</t>
    </rPh>
    <phoneticPr fontId="2"/>
  </si>
  <si>
    <t>共用部に面して配管補修可能な開口あり</t>
    <rPh sb="0" eb="2">
      <t>キョウヨウ</t>
    </rPh>
    <rPh sb="2" eb="3">
      <t>ブ</t>
    </rPh>
    <rPh sb="4" eb="5">
      <t>メン</t>
    </rPh>
    <rPh sb="7" eb="9">
      <t>ハイカン</t>
    </rPh>
    <rPh sb="9" eb="11">
      <t>ホシュウ</t>
    </rPh>
    <rPh sb="11" eb="13">
      <t>カノウ</t>
    </rPh>
    <rPh sb="14" eb="16">
      <t>カイコウ</t>
    </rPh>
    <phoneticPr fontId="2"/>
  </si>
  <si>
    <t>説明書の</t>
    <rPh sb="0" eb="2">
      <t>セツメイ</t>
    </rPh>
    <rPh sb="2" eb="3">
      <t>ショ</t>
    </rPh>
    <phoneticPr fontId="2"/>
  </si>
  <si>
    <t>記入不要</t>
    <rPh sb="0" eb="2">
      <t>キニュウ</t>
    </rPh>
    <phoneticPr fontId="2"/>
  </si>
  <si>
    <t>※等級1は</t>
    <rPh sb="1" eb="3">
      <t>トウキュウ</t>
    </rPh>
    <phoneticPr fontId="2"/>
  </si>
  <si>
    <t>荷重･外力に対して等級に応じて乗ずる倍率は下表の</t>
    <rPh sb="0" eb="2">
      <t>カジュウ</t>
    </rPh>
    <rPh sb="3" eb="5">
      <t>ガイリョク</t>
    </rPh>
    <rPh sb="6" eb="7">
      <t>タイ</t>
    </rPh>
    <phoneticPr fontId="4"/>
  </si>
  <si>
    <t>数値を採用</t>
  </si>
  <si>
    <t>共用排水</t>
    <rPh sb="0" eb="2">
      <t>キョウヨウ</t>
    </rPh>
    <rPh sb="2" eb="4">
      <t>ハイスイ</t>
    </rPh>
    <phoneticPr fontId="2"/>
  </si>
  <si>
    <t>・共用排水立管位置</t>
    <rPh sb="1" eb="3">
      <t>キョウヨウ</t>
    </rPh>
    <rPh sb="3" eb="5">
      <t>ハイスイ</t>
    </rPh>
    <rPh sb="5" eb="6">
      <t>タ</t>
    </rPh>
    <rPh sb="6" eb="7">
      <t>カン</t>
    </rPh>
    <rPh sb="7" eb="9">
      <t>イチ</t>
    </rPh>
    <phoneticPr fontId="2"/>
  </si>
  <si>
    <t>共用廊下に面する共用部分</t>
    <rPh sb="0" eb="2">
      <t>キョウヨウ</t>
    </rPh>
    <rPh sb="2" eb="4">
      <t>ロウカ</t>
    </rPh>
    <rPh sb="5" eb="6">
      <t>メン</t>
    </rPh>
    <rPh sb="8" eb="10">
      <t>キョウヨウ</t>
    </rPh>
    <rPh sb="10" eb="12">
      <t>ブブン</t>
    </rPh>
    <phoneticPr fontId="2"/>
  </si>
  <si>
    <t>外壁面、吹き抜け等の住戸外周部</t>
    <rPh sb="0" eb="2">
      <t>ガイヘキ</t>
    </rPh>
    <rPh sb="2" eb="3">
      <t>メン</t>
    </rPh>
    <rPh sb="4" eb="5">
      <t>フ</t>
    </rPh>
    <rPh sb="6" eb="7">
      <t>ヌ</t>
    </rPh>
    <rPh sb="8" eb="9">
      <t>トウ</t>
    </rPh>
    <rPh sb="10" eb="11">
      <t>ジュウ</t>
    </rPh>
    <rPh sb="11" eb="12">
      <t>コ</t>
    </rPh>
    <rPh sb="12" eb="14">
      <t>ガイシュウ</t>
    </rPh>
    <rPh sb="14" eb="15">
      <t>ブ</t>
    </rPh>
    <phoneticPr fontId="2"/>
  </si>
  <si>
    <t>バルコニー</t>
    <phoneticPr fontId="2"/>
  </si>
  <si>
    <t>住戸専用部</t>
    <rPh sb="0" eb="1">
      <t>ジュウ</t>
    </rPh>
    <rPh sb="1" eb="2">
      <t>コ</t>
    </rPh>
    <rPh sb="2" eb="4">
      <t>センヨウ</t>
    </rPh>
    <rPh sb="4" eb="5">
      <t>ブ</t>
    </rPh>
    <phoneticPr fontId="2"/>
  </si>
  <si>
    <t>立管の位置</t>
    <rPh sb="0" eb="1">
      <t>タ</t>
    </rPh>
    <rPh sb="1" eb="2">
      <t>カン</t>
    </rPh>
    <rPh sb="3" eb="5">
      <t>イチ</t>
    </rPh>
    <phoneticPr fontId="2"/>
  </si>
  <si>
    <t>共用排水管</t>
    <rPh sb="0" eb="2">
      <t>キョウヨウ</t>
    </rPh>
    <rPh sb="2" eb="4">
      <t>ハイスイ</t>
    </rPh>
    <rPh sb="4" eb="5">
      <t>カン</t>
    </rPh>
    <phoneticPr fontId="2"/>
  </si>
  <si>
    <t>※等級2以上</t>
    <rPh sb="1" eb="3">
      <t>トウキュウ</t>
    </rPh>
    <rPh sb="4" eb="6">
      <t>イジョウ</t>
    </rPh>
    <phoneticPr fontId="2"/>
  </si>
  <si>
    <t>内埋め込み</t>
    <rPh sb="0" eb="1">
      <t>ナイ</t>
    </rPh>
    <rPh sb="1" eb="2">
      <t>ウ</t>
    </rPh>
    <rPh sb="3" eb="4">
      <t>コ</t>
    </rPh>
    <phoneticPr fontId="2"/>
  </si>
  <si>
    <t>・共用排水管</t>
    <rPh sb="1" eb="3">
      <t>キョウヨウ</t>
    </rPh>
    <rPh sb="3" eb="5">
      <t>ハイスイ</t>
    </rPh>
    <rPh sb="5" eb="6">
      <t>カン</t>
    </rPh>
    <phoneticPr fontId="2"/>
  </si>
  <si>
    <t>配管</t>
    <rPh sb="0" eb="2">
      <t>ハイカン</t>
    </rPh>
    <phoneticPr fontId="2"/>
  </si>
  <si>
    <t>ピット等</t>
    <rPh sb="3" eb="4">
      <t>トウ</t>
    </rPh>
    <phoneticPr fontId="2"/>
  </si>
  <si>
    <t>・横主管の設置位置</t>
    <rPh sb="1" eb="2">
      <t>ヨコ</t>
    </rPh>
    <rPh sb="2" eb="3">
      <t>シュ</t>
    </rPh>
    <rPh sb="3" eb="4">
      <t>カン</t>
    </rPh>
    <rPh sb="5" eb="7">
      <t>セッチ</t>
    </rPh>
    <rPh sb="7" eb="9">
      <t>イチ</t>
    </rPh>
    <phoneticPr fontId="2"/>
  </si>
  <si>
    <t>建物直下になし</t>
    <rPh sb="0" eb="2">
      <t>タテモノ</t>
    </rPh>
    <rPh sb="2" eb="4">
      <t>チョッカ</t>
    </rPh>
    <phoneticPr fontId="2"/>
  </si>
  <si>
    <t>1階床下空間</t>
    <rPh sb="1" eb="2">
      <t>カイ</t>
    </rPh>
    <rPh sb="2" eb="4">
      <t>ユカシタ</t>
    </rPh>
    <rPh sb="4" eb="6">
      <t>クウカン</t>
    </rPh>
    <phoneticPr fontId="2"/>
  </si>
  <si>
    <t>その他共用部分</t>
    <rPh sb="2" eb="3">
      <t>タ</t>
    </rPh>
    <rPh sb="3" eb="5">
      <t>キョウヨウ</t>
    </rPh>
    <rPh sb="5" eb="7">
      <t>ブブン</t>
    </rPh>
    <phoneticPr fontId="2"/>
  </si>
  <si>
    <t>・到達経路</t>
    <rPh sb="1" eb="3">
      <t>トウタツ</t>
    </rPh>
    <rPh sb="3" eb="5">
      <t>ケイロ</t>
    </rPh>
    <phoneticPr fontId="2"/>
  </si>
  <si>
    <t>人通口設置</t>
    <rPh sb="0" eb="1">
      <t>ジン</t>
    </rPh>
    <rPh sb="1" eb="2">
      <t>ツウ</t>
    </rPh>
    <rPh sb="2" eb="3">
      <t>コウ</t>
    </rPh>
    <rPh sb="3" eb="5">
      <t>セッチ</t>
    </rPh>
    <phoneticPr fontId="2"/>
  </si>
  <si>
    <t>・共用排水管の設置位置</t>
    <rPh sb="1" eb="3">
      <t>キョウヨウ</t>
    </rPh>
    <rPh sb="3" eb="5">
      <t>ハイスイ</t>
    </rPh>
    <rPh sb="5" eb="6">
      <t>カン</t>
    </rPh>
    <rPh sb="7" eb="9">
      <t>セッチ</t>
    </rPh>
    <rPh sb="9" eb="11">
      <t>イチ</t>
    </rPh>
    <phoneticPr fontId="2"/>
  </si>
  <si>
    <t>住戸専用部</t>
    <phoneticPr fontId="2"/>
  </si>
  <si>
    <t>・共用排水管の設置方法</t>
    <rPh sb="1" eb="3">
      <t>キョウヨウ</t>
    </rPh>
    <rPh sb="3" eb="5">
      <t>ハイスイ</t>
    </rPh>
    <rPh sb="5" eb="6">
      <t>カン</t>
    </rPh>
    <rPh sb="7" eb="9">
      <t>セッチ</t>
    </rPh>
    <rPh sb="9" eb="11">
      <t>ホウホウ</t>
    </rPh>
    <phoneticPr fontId="2"/>
  </si>
  <si>
    <t>露出</t>
    <rPh sb="0" eb="2">
      <t>ロシュツ</t>
    </rPh>
    <phoneticPr fontId="2"/>
  </si>
  <si>
    <t>PS等内</t>
    <rPh sb="2" eb="3">
      <t>トウ</t>
    </rPh>
    <rPh sb="3" eb="4">
      <t>ナイ</t>
    </rPh>
    <phoneticPr fontId="2"/>
  </si>
  <si>
    <t>（</t>
    <phoneticPr fontId="2"/>
  </si>
  <si>
    <t>共用部に面し更新用開口あり</t>
    <rPh sb="0" eb="2">
      <t>キョウヨウ</t>
    </rPh>
    <rPh sb="2" eb="3">
      <t>ブ</t>
    </rPh>
    <rPh sb="4" eb="5">
      <t>メン</t>
    </rPh>
    <rPh sb="6" eb="8">
      <t>コウシン</t>
    </rPh>
    <rPh sb="8" eb="9">
      <t>ヨウ</t>
    </rPh>
    <rPh sb="9" eb="11">
      <t>カイコウ</t>
    </rPh>
    <phoneticPr fontId="2"/>
  </si>
  <si>
    <t>共用部仕上材等の軽微な除去</t>
    <rPh sb="0" eb="2">
      <t>キョウヨウ</t>
    </rPh>
    <rPh sb="2" eb="3">
      <t>ブ</t>
    </rPh>
    <rPh sb="3" eb="5">
      <t>シアゲ</t>
    </rPh>
    <rPh sb="5" eb="6">
      <t>ザイ</t>
    </rPh>
    <rPh sb="6" eb="7">
      <t>トウ</t>
    </rPh>
    <rPh sb="8" eb="10">
      <t>ケイビ</t>
    </rPh>
    <rPh sb="11" eb="13">
      <t>ジョキョ</t>
    </rPh>
    <phoneticPr fontId="2"/>
  </si>
  <si>
    <t>床等の</t>
    <rPh sb="0" eb="1">
      <t>ユカ</t>
    </rPh>
    <rPh sb="1" eb="2">
      <t>トウ</t>
    </rPh>
    <phoneticPr fontId="2"/>
  </si>
  <si>
    <t>貫通部</t>
    <rPh sb="0" eb="2">
      <t>カンツウ</t>
    </rPh>
    <rPh sb="2" eb="3">
      <t>ブ</t>
    </rPh>
    <phoneticPr fontId="2"/>
  </si>
  <si>
    <t>〔既設撤去〕</t>
    <rPh sb="1" eb="3">
      <t>キセツ</t>
    </rPh>
    <rPh sb="3" eb="5">
      <t>テッキョ</t>
    </rPh>
    <phoneticPr fontId="2"/>
  </si>
  <si>
    <t>・共用排水管のコンクリート床等の貫通部</t>
    <rPh sb="1" eb="3">
      <t>キョウヨウ</t>
    </rPh>
    <rPh sb="3" eb="5">
      <t>ハイスイ</t>
    </rPh>
    <rPh sb="5" eb="6">
      <t>カン</t>
    </rPh>
    <rPh sb="13" eb="14">
      <t>ユカ</t>
    </rPh>
    <rPh sb="14" eb="15">
      <t>トウ</t>
    </rPh>
    <rPh sb="16" eb="18">
      <t>カンツウ</t>
    </rPh>
    <rPh sb="18" eb="19">
      <t>ブ</t>
    </rPh>
    <phoneticPr fontId="2"/>
  </si>
  <si>
    <t>共用排水管の切断工事軽減措置かつ、コンクリート床等</t>
    <rPh sb="0" eb="2">
      <t>キョウヨウ</t>
    </rPh>
    <rPh sb="2" eb="4">
      <t>ハイスイ</t>
    </rPh>
    <rPh sb="4" eb="5">
      <t>カン</t>
    </rPh>
    <rPh sb="6" eb="8">
      <t>セツダン</t>
    </rPh>
    <rPh sb="8" eb="10">
      <t>コウジ</t>
    </rPh>
    <rPh sb="10" eb="12">
      <t>ケイゲン</t>
    </rPh>
    <rPh sb="12" eb="14">
      <t>ソチ</t>
    </rPh>
    <rPh sb="23" eb="24">
      <t>ユカ</t>
    </rPh>
    <rPh sb="24" eb="25">
      <t>トウ</t>
    </rPh>
    <phoneticPr fontId="2"/>
  </si>
  <si>
    <t>貫通部撤去はつり工事軽減措置</t>
    <rPh sb="0" eb="2">
      <t>カンツウ</t>
    </rPh>
    <rPh sb="2" eb="3">
      <t>ブ</t>
    </rPh>
    <rPh sb="3" eb="5">
      <t>テッキョ</t>
    </rPh>
    <rPh sb="8" eb="10">
      <t>コウジ</t>
    </rPh>
    <rPh sb="10" eb="12">
      <t>ケイゲン</t>
    </rPh>
    <rPh sb="12" eb="14">
      <t>ソチ</t>
    </rPh>
    <phoneticPr fontId="2"/>
  </si>
  <si>
    <t>共用排水管の接続替え容易措置</t>
    <rPh sb="0" eb="2">
      <t>キョウヨウ</t>
    </rPh>
    <rPh sb="2" eb="4">
      <t>ハイスイ</t>
    </rPh>
    <rPh sb="4" eb="5">
      <t>カン</t>
    </rPh>
    <rPh sb="6" eb="8">
      <t>セツゾク</t>
    </rPh>
    <rPh sb="8" eb="9">
      <t>カ</t>
    </rPh>
    <rPh sb="10" eb="12">
      <t>ヨウイ</t>
    </rPh>
    <rPh sb="12" eb="14">
      <t>ソチ</t>
    </rPh>
    <phoneticPr fontId="2"/>
  </si>
  <si>
    <t>共用排水管の撤去･接続替え・その他更新のための</t>
    <rPh sb="0" eb="2">
      <t>キョウヨウ</t>
    </rPh>
    <rPh sb="2" eb="4">
      <t>ハイスイ</t>
    </rPh>
    <rPh sb="4" eb="5">
      <t>カン</t>
    </rPh>
    <rPh sb="6" eb="8">
      <t>テッキョ</t>
    </rPh>
    <rPh sb="9" eb="11">
      <t>セツゾク</t>
    </rPh>
    <rPh sb="11" eb="12">
      <t>カ</t>
    </rPh>
    <rPh sb="16" eb="17">
      <t>タ</t>
    </rPh>
    <rPh sb="17" eb="19">
      <t>コウシン</t>
    </rPh>
    <phoneticPr fontId="2"/>
  </si>
  <si>
    <t>空間を確保</t>
    <rPh sb="0" eb="2">
      <t>クウカン</t>
    </rPh>
    <rPh sb="3" eb="5">
      <t>カクホ</t>
    </rPh>
    <phoneticPr fontId="2"/>
  </si>
  <si>
    <t>※等級3</t>
    <rPh sb="1" eb="3">
      <t>トウキュウ</t>
    </rPh>
    <phoneticPr fontId="2"/>
  </si>
  <si>
    <t>新たな共用</t>
    <rPh sb="0" eb="1">
      <t>アラ</t>
    </rPh>
    <rPh sb="3" eb="5">
      <t>キョウヨウ</t>
    </rPh>
    <phoneticPr fontId="2"/>
  </si>
  <si>
    <t>設置余地</t>
    <rPh sb="0" eb="2">
      <t>セッチ</t>
    </rPh>
    <rPh sb="2" eb="4">
      <t>ヨチ</t>
    </rPh>
    <phoneticPr fontId="2"/>
  </si>
  <si>
    <t>〔新規設置〕</t>
    <rPh sb="1" eb="3">
      <t>シンキ</t>
    </rPh>
    <rPh sb="3" eb="5">
      <t>セッチ</t>
    </rPh>
    <phoneticPr fontId="2"/>
  </si>
  <si>
    <t>選択</t>
    <rPh sb="0" eb="2">
      <t>センタク</t>
    </rPh>
    <phoneticPr fontId="2"/>
  </si>
  <si>
    <t>共用排水管近傍に新しい共用排水管の設置するスペース、</t>
    <rPh sb="0" eb="2">
      <t>キョウヨウ</t>
    </rPh>
    <rPh sb="2" eb="4">
      <t>ハイスイ</t>
    </rPh>
    <rPh sb="4" eb="5">
      <t>カン</t>
    </rPh>
    <rPh sb="5" eb="7">
      <t>キンボウ</t>
    </rPh>
    <rPh sb="8" eb="9">
      <t>アタラ</t>
    </rPh>
    <rPh sb="11" eb="13">
      <t>キョウヨウ</t>
    </rPh>
    <rPh sb="13" eb="15">
      <t>ハイスイ</t>
    </rPh>
    <rPh sb="15" eb="16">
      <t>カン</t>
    </rPh>
    <rPh sb="17" eb="19">
      <t>セッチ</t>
    </rPh>
    <phoneticPr fontId="2"/>
  </si>
  <si>
    <t>スペースあり</t>
    <phoneticPr fontId="2"/>
  </si>
  <si>
    <t>スリーブあり</t>
    <phoneticPr fontId="2"/>
  </si>
  <si>
    <t>共用排水管の撤去・接続替え・その他更新のための空間を確保</t>
    <rPh sb="0" eb="2">
      <t>キョウヨウ</t>
    </rPh>
    <rPh sb="2" eb="4">
      <t>ハイスイ</t>
    </rPh>
    <rPh sb="4" eb="5">
      <t>カン</t>
    </rPh>
    <rPh sb="6" eb="8">
      <t>テッキョ</t>
    </rPh>
    <rPh sb="9" eb="11">
      <t>セツゾク</t>
    </rPh>
    <rPh sb="11" eb="12">
      <t>カ</t>
    </rPh>
    <rPh sb="16" eb="17">
      <t>タ</t>
    </rPh>
    <rPh sb="17" eb="19">
      <t>コウシン</t>
    </rPh>
    <rPh sb="23" eb="25">
      <t>クウカン</t>
    </rPh>
    <rPh sb="26" eb="28">
      <t>カクホ</t>
    </rPh>
    <phoneticPr fontId="2"/>
  </si>
  <si>
    <t>専用排水管・横主管の接続替えができる空間、スリーブ</t>
    <rPh sb="0" eb="2">
      <t>センヨウ</t>
    </rPh>
    <rPh sb="2" eb="4">
      <t>ハイスイ</t>
    </rPh>
    <rPh sb="4" eb="5">
      <t>カン</t>
    </rPh>
    <rPh sb="6" eb="7">
      <t>ヨコ</t>
    </rPh>
    <rPh sb="7" eb="8">
      <t>シュ</t>
    </rPh>
    <rPh sb="8" eb="9">
      <t>カン</t>
    </rPh>
    <rPh sb="10" eb="12">
      <t>セツゾク</t>
    </rPh>
    <rPh sb="12" eb="13">
      <t>カ</t>
    </rPh>
    <rPh sb="18" eb="20">
      <t>クウカン</t>
    </rPh>
    <phoneticPr fontId="2"/>
  </si>
  <si>
    <t>その他措置</t>
    <rPh sb="2" eb="3">
      <t>タ</t>
    </rPh>
    <rPh sb="3" eb="5">
      <t>ソチ</t>
    </rPh>
    <phoneticPr fontId="2"/>
  </si>
  <si>
    <t>基礎断熱工法　</t>
    <rPh sb="0" eb="2">
      <t>キソ</t>
    </rPh>
    <rPh sb="2" eb="4">
      <t>ダンネツ</t>
    </rPh>
    <rPh sb="4" eb="6">
      <t>コウホウ</t>
    </rPh>
    <phoneticPr fontId="4"/>
  </si>
  <si>
    <t>・種類</t>
    <rPh sb="1" eb="3">
      <t>シュルイ</t>
    </rPh>
    <phoneticPr fontId="2"/>
  </si>
  <si>
    <t>X方向</t>
    <rPh sb="1" eb="3">
      <t>ホウコウ</t>
    </rPh>
    <phoneticPr fontId="2"/>
  </si>
  <si>
    <t>Y方向</t>
    <rPh sb="1" eb="3">
      <t>ホウコウ</t>
    </rPh>
    <phoneticPr fontId="2"/>
  </si>
  <si>
    <t>・排水管</t>
  </si>
  <si>
    <t>・給水管</t>
    <rPh sb="1" eb="3">
      <t>キュウスイ</t>
    </rPh>
    <phoneticPr fontId="2"/>
  </si>
  <si>
    <t>・給湯管</t>
    <rPh sb="1" eb="3">
      <t>キュウトウ</t>
    </rPh>
    <phoneticPr fontId="2"/>
  </si>
  <si>
    <t>・ガス管</t>
  </si>
  <si>
    <t>階段</t>
    <rPh sb="0" eb="2">
      <t>カイダン</t>
    </rPh>
    <phoneticPr fontId="2"/>
  </si>
  <si>
    <t>性能</t>
    <rPh sb="0" eb="2">
      <t>セイノウ</t>
    </rPh>
    <phoneticPr fontId="2"/>
  </si>
  <si>
    <t>開放型廊下</t>
  </si>
  <si>
    <t>自然排煙</t>
  </si>
  <si>
    <t>機械排煙(一般)</t>
  </si>
  <si>
    <t>機械排煙(加圧式)</t>
  </si>
  <si>
    <t>平面形式</t>
    <rPh sb="0" eb="2">
      <t>ヘイメン</t>
    </rPh>
    <rPh sb="2" eb="4">
      <t>ケイシキ</t>
    </rPh>
    <phoneticPr fontId="2"/>
  </si>
  <si>
    <t>通常の歩行経路による2以上の方向への避難可</t>
  </si>
  <si>
    <t>直通階段との間に他住戸等なし</t>
  </si>
  <si>
    <t>その他（注：この場合のみ耐火等級についても評価）</t>
  </si>
  <si>
    <t>耐火等級</t>
    <rPh sb="0" eb="2">
      <t>タイカ</t>
    </rPh>
    <rPh sb="2" eb="4">
      <t>トウキュウ</t>
    </rPh>
    <phoneticPr fontId="2"/>
  </si>
  <si>
    <t>（避難経路</t>
    <rPh sb="1" eb="3">
      <t>ヒナン</t>
    </rPh>
    <rPh sb="3" eb="5">
      <t>ケイロ</t>
    </rPh>
    <phoneticPr fontId="2"/>
  </si>
  <si>
    <t>の隔壁の</t>
    <rPh sb="1" eb="3">
      <t>カクヘキ</t>
    </rPh>
    <phoneticPr fontId="2"/>
  </si>
  <si>
    <t>開口部）</t>
    <rPh sb="0" eb="2">
      <t>カイコウ</t>
    </rPh>
    <rPh sb="2" eb="3">
      <t>ブ</t>
    </rPh>
    <phoneticPr fontId="2"/>
  </si>
  <si>
    <t>もの）</t>
    <phoneticPr fontId="2"/>
  </si>
  <si>
    <t>・防火設備の種類</t>
    <rPh sb="1" eb="3">
      <t>ボウカ</t>
    </rPh>
    <rPh sb="3" eb="5">
      <t>セツビ</t>
    </rPh>
    <rPh sb="6" eb="8">
      <t>シュルイ</t>
    </rPh>
    <phoneticPr fontId="2"/>
  </si>
  <si>
    <t>令第112条第1項に規定する特定防火設備</t>
  </si>
  <si>
    <t>建築基準法第2条第9号の2ロの防火設備</t>
  </si>
  <si>
    <t xml:space="preserve">・認定番号 </t>
    <phoneticPr fontId="2"/>
  </si>
  <si>
    <t>60分</t>
    <rPh sb="2" eb="3">
      <t>フン</t>
    </rPh>
    <phoneticPr fontId="2"/>
  </si>
  <si>
    <t>20分</t>
    <rPh sb="2" eb="3">
      <t>フン</t>
    </rPh>
    <phoneticPr fontId="2"/>
  </si>
  <si>
    <t>・耐火時間</t>
    <rPh sb="1" eb="3">
      <t>タイカ</t>
    </rPh>
    <rPh sb="3" eb="5">
      <t>ジカン</t>
    </rPh>
    <phoneticPr fontId="2"/>
  </si>
  <si>
    <t>脱出対策</t>
    <rPh sb="0" eb="2">
      <t>ダッシュツ</t>
    </rPh>
    <rPh sb="2" eb="4">
      <t>タイサク</t>
    </rPh>
    <phoneticPr fontId="2"/>
  </si>
  <si>
    <t>避難器具</t>
    <rPh sb="0" eb="2">
      <t>ヒナン</t>
    </rPh>
    <rPh sb="2" eb="4">
      <t>キグ</t>
    </rPh>
    <phoneticPr fontId="2"/>
  </si>
  <si>
    <t>直通階段に直接通ずるバルコニー</t>
  </si>
  <si>
    <t>隣戸に通ずるバルコニー</t>
  </si>
  <si>
    <t>避難器具</t>
    <phoneticPr fontId="2"/>
  </si>
  <si>
    <t xml:space="preserve">滑り棒 </t>
  </si>
  <si>
    <t>滑り台</t>
  </si>
  <si>
    <t>緩降機</t>
  </si>
  <si>
    <t>避難用タラップ</t>
  </si>
  <si>
    <t>避難ロープ</t>
  </si>
  <si>
    <t>避難はしご</t>
  </si>
  <si>
    <t>避難橋</t>
    <rPh sb="0" eb="2">
      <t>ヒナン</t>
    </rPh>
    <rPh sb="2" eb="3">
      <t>バシ</t>
    </rPh>
    <phoneticPr fontId="2"/>
  </si>
  <si>
    <t>救助袋</t>
    <rPh sb="0" eb="2">
      <t>キュウジョ</t>
    </rPh>
    <rPh sb="2" eb="3">
      <t>フクロ</t>
    </rPh>
    <phoneticPr fontId="2"/>
  </si>
  <si>
    <t>）</t>
    <phoneticPr fontId="2"/>
  </si>
  <si>
    <t>(界壁及び</t>
    <rPh sb="1" eb="2">
      <t>カイ</t>
    </rPh>
    <rPh sb="2" eb="3">
      <t>ヘキ</t>
    </rPh>
    <rPh sb="3" eb="4">
      <t>オヨ</t>
    </rPh>
    <phoneticPr fontId="2"/>
  </si>
  <si>
    <t>界床）</t>
    <rPh sb="0" eb="1">
      <t>カイ</t>
    </rPh>
    <rPh sb="1" eb="2">
      <t>ユカ</t>
    </rPh>
    <phoneticPr fontId="2"/>
  </si>
  <si>
    <t>界壁</t>
    <rPh sb="0" eb="1">
      <t>カイ</t>
    </rPh>
    <rPh sb="1" eb="2">
      <t>ヘキ</t>
    </rPh>
    <phoneticPr fontId="2"/>
  </si>
  <si>
    <t>界壁の構造</t>
    <rPh sb="0" eb="1">
      <t>カイ</t>
    </rPh>
    <rPh sb="1" eb="2">
      <t>ヘキ</t>
    </rPh>
    <rPh sb="3" eb="5">
      <t>コウゾウ</t>
    </rPh>
    <phoneticPr fontId="2"/>
  </si>
  <si>
    <t>等（耐火</t>
    <rPh sb="0" eb="1">
      <t>トウ</t>
    </rPh>
    <rPh sb="2" eb="4">
      <t>タイカ</t>
    </rPh>
    <phoneticPr fontId="2"/>
  </si>
  <si>
    <t>性能が最も</t>
    <rPh sb="0" eb="2">
      <t>セイノウ</t>
    </rPh>
    <rPh sb="3" eb="4">
      <t>モット</t>
    </rPh>
    <phoneticPr fontId="2"/>
  </si>
  <si>
    <t>低いもの）</t>
    <rPh sb="0" eb="1">
      <t>ヒク</t>
    </rPh>
    <phoneticPr fontId="2"/>
  </si>
  <si>
    <t>下階界床</t>
    <rPh sb="0" eb="1">
      <t>ゲ</t>
    </rPh>
    <rPh sb="1" eb="2">
      <t>カイ</t>
    </rPh>
    <rPh sb="2" eb="3">
      <t>カイ</t>
    </rPh>
    <rPh sb="3" eb="4">
      <t>ユカ</t>
    </rPh>
    <phoneticPr fontId="2"/>
  </si>
  <si>
    <t>下階界床の</t>
    <rPh sb="0" eb="1">
      <t>ゲ</t>
    </rPh>
    <rPh sb="1" eb="2">
      <t>カイ</t>
    </rPh>
    <rPh sb="2" eb="3">
      <t>カイ</t>
    </rPh>
    <rPh sb="3" eb="4">
      <t>ユカ</t>
    </rPh>
    <phoneticPr fontId="2"/>
  </si>
  <si>
    <t>構造等</t>
    <rPh sb="0" eb="2">
      <t>コウゾウ</t>
    </rPh>
    <rPh sb="2" eb="3">
      <t>トウ</t>
    </rPh>
    <phoneticPr fontId="2"/>
  </si>
  <si>
    <t>（耐火性能</t>
    <rPh sb="1" eb="3">
      <t>タイカ</t>
    </rPh>
    <rPh sb="3" eb="5">
      <t>セイノウ</t>
    </rPh>
    <phoneticPr fontId="2"/>
  </si>
  <si>
    <t>火災の安全</t>
    <rPh sb="0" eb="2">
      <t>カサイ</t>
    </rPh>
    <rPh sb="3" eb="5">
      <t>アンゼン</t>
    </rPh>
    <phoneticPr fontId="2"/>
  </si>
  <si>
    <t>火災の安全</t>
    <phoneticPr fontId="2"/>
  </si>
  <si>
    <t>他住戸の</t>
    <rPh sb="0" eb="1">
      <t>タ</t>
    </rPh>
    <rPh sb="1" eb="2">
      <t>ジュウ</t>
    </rPh>
    <rPh sb="2" eb="3">
      <t>コ</t>
    </rPh>
    <phoneticPr fontId="2"/>
  </si>
  <si>
    <t>専用部内</t>
    <rPh sb="0" eb="2">
      <t>センヨウ</t>
    </rPh>
    <rPh sb="2" eb="3">
      <t>ブ</t>
    </rPh>
    <rPh sb="3" eb="4">
      <t>ナイ</t>
    </rPh>
    <phoneticPr fontId="2"/>
  </si>
  <si>
    <t>上のコンクリ</t>
    <rPh sb="0" eb="1">
      <t>ジョウ</t>
    </rPh>
    <phoneticPr fontId="2"/>
  </si>
  <si>
    <t>ート打設</t>
    <rPh sb="2" eb="3">
      <t>ダ</t>
    </rPh>
    <rPh sb="3" eb="4">
      <t>セツ</t>
    </rPh>
    <phoneticPr fontId="2"/>
  </si>
  <si>
    <t>条例等の規制により凍結防止の為配管埋設が定められている地域</t>
    <phoneticPr fontId="2"/>
  </si>
  <si>
    <t>性状等</t>
    <rPh sb="0" eb="2">
      <t>セイジョウ</t>
    </rPh>
    <rPh sb="2" eb="3">
      <t>トウ</t>
    </rPh>
    <phoneticPr fontId="2"/>
  </si>
  <si>
    <t>（継手及び</t>
    <rPh sb="1" eb="2">
      <t>ツギ</t>
    </rPh>
    <rPh sb="2" eb="3">
      <t>テ</t>
    </rPh>
    <rPh sb="3" eb="4">
      <t>オヨ</t>
    </rPh>
    <phoneticPr fontId="2"/>
  </si>
  <si>
    <t>ヘッダーを</t>
    <phoneticPr fontId="2"/>
  </si>
  <si>
    <t>含む）</t>
    <rPh sb="0" eb="1">
      <t>フク</t>
    </rPh>
    <phoneticPr fontId="2"/>
  </si>
  <si>
    <t>排水管等の</t>
    <rPh sb="0" eb="2">
      <t>ハイスイ</t>
    </rPh>
    <rPh sb="2" eb="3">
      <t>カン</t>
    </rPh>
    <rPh sb="3" eb="4">
      <t>トウ</t>
    </rPh>
    <phoneticPr fontId="2"/>
  </si>
  <si>
    <t>内面、たわみ</t>
    <rPh sb="0" eb="2">
      <t>ナイメン</t>
    </rPh>
    <phoneticPr fontId="2"/>
  </si>
  <si>
    <t>、抜け防止</t>
    <rPh sb="1" eb="2">
      <t>ヌ</t>
    </rPh>
    <rPh sb="3" eb="5">
      <t>ボウシ</t>
    </rPh>
    <phoneticPr fontId="2"/>
  </si>
  <si>
    <t>平滑</t>
    <rPh sb="0" eb="2">
      <t>ヘイカツ</t>
    </rPh>
    <phoneticPr fontId="2"/>
  </si>
  <si>
    <t>仕様：</t>
    <phoneticPr fontId="2"/>
  </si>
  <si>
    <t>排水継手により排水か内面に高低差なし</t>
    <rPh sb="0" eb="2">
      <t>ハイスイ</t>
    </rPh>
    <rPh sb="2" eb="3">
      <t>ツギ</t>
    </rPh>
    <rPh sb="3" eb="4">
      <t>テ</t>
    </rPh>
    <rPh sb="7" eb="9">
      <t>ハイスイ</t>
    </rPh>
    <rPh sb="10" eb="12">
      <t>ナイメン</t>
    </rPh>
    <rPh sb="13" eb="16">
      <t>コウテイサ</t>
    </rPh>
    <phoneticPr fontId="2"/>
  </si>
  <si>
    <t>たわみ防止措置あり</t>
    <rPh sb="3" eb="5">
      <t>ボウシ</t>
    </rPh>
    <rPh sb="5" eb="7">
      <t>ソチ</t>
    </rPh>
    <phoneticPr fontId="2"/>
  </si>
  <si>
    <t>措置：</t>
    <rPh sb="0" eb="2">
      <t>ソチ</t>
    </rPh>
    <phoneticPr fontId="2"/>
  </si>
  <si>
    <t>接合形式：</t>
    <rPh sb="0" eb="2">
      <t>セツゴウ</t>
    </rPh>
    <rPh sb="2" eb="4">
      <t>ケイシキ</t>
    </rPh>
    <phoneticPr fontId="2"/>
  </si>
  <si>
    <t>専用排水管</t>
    <rPh sb="0" eb="2">
      <t>センヨウ</t>
    </rPh>
    <rPh sb="2" eb="4">
      <t>ハイスイ</t>
    </rPh>
    <rPh sb="4" eb="5">
      <t>カン</t>
    </rPh>
    <phoneticPr fontId="2"/>
  </si>
  <si>
    <t>※等級3のみ</t>
    <rPh sb="1" eb="3">
      <t>トウキュウ</t>
    </rPh>
    <phoneticPr fontId="2"/>
  </si>
  <si>
    <t>記入</t>
    <rPh sb="0" eb="2">
      <t>キニュウ</t>
    </rPh>
    <phoneticPr fontId="2"/>
  </si>
  <si>
    <t>清掃措置・</t>
    <rPh sb="0" eb="2">
      <t>セイソウ</t>
    </rPh>
    <rPh sb="2" eb="4">
      <t>ソチ</t>
    </rPh>
    <phoneticPr fontId="2"/>
  </si>
  <si>
    <t>掃除口の</t>
    <rPh sb="0" eb="2">
      <t>ソウジ</t>
    </rPh>
    <rPh sb="2" eb="3">
      <t>グチ</t>
    </rPh>
    <phoneticPr fontId="2"/>
  </si>
  <si>
    <t>点検措置</t>
    <rPh sb="0" eb="2">
      <t>テンケン</t>
    </rPh>
    <rPh sb="2" eb="4">
      <t>ソチ</t>
    </rPh>
    <phoneticPr fontId="2"/>
  </si>
  <si>
    <t>・便所</t>
    <rPh sb="1" eb="3">
      <t>ベンジョ</t>
    </rPh>
    <phoneticPr fontId="2"/>
  </si>
  <si>
    <t>洋風便器（取外し可）</t>
  </si>
  <si>
    <t>共用立管に隣接</t>
  </si>
  <si>
    <t>・台所</t>
    <rPh sb="1" eb="3">
      <t>ダイドコロ</t>
    </rPh>
    <phoneticPr fontId="2"/>
  </si>
  <si>
    <t>トラップから清掃可</t>
  </si>
  <si>
    <t>PS点検口</t>
    <phoneticPr fontId="2"/>
  </si>
  <si>
    <t>掃除口</t>
    <phoneticPr fontId="2"/>
  </si>
  <si>
    <t>キャビネット内</t>
    <rPh sb="6" eb="7">
      <t>ナイ</t>
    </rPh>
    <phoneticPr fontId="2"/>
  </si>
  <si>
    <t>床点検口</t>
    <rPh sb="0" eb="1">
      <t>ユカ</t>
    </rPh>
    <rPh sb="1" eb="3">
      <t>テンケン</t>
    </rPh>
    <rPh sb="3" eb="4">
      <t>コウ</t>
    </rPh>
    <phoneticPr fontId="2"/>
  </si>
  <si>
    <t>・浴室</t>
    <rPh sb="1" eb="3">
      <t>ヨクシツ</t>
    </rPh>
    <phoneticPr fontId="2"/>
  </si>
  <si>
    <t>・洗面所</t>
    <rPh sb="1" eb="3">
      <t>センメン</t>
    </rPh>
    <rPh sb="3" eb="4">
      <t>ジョ</t>
    </rPh>
    <phoneticPr fontId="2"/>
  </si>
  <si>
    <t>・洗濯パン</t>
    <rPh sb="1" eb="3">
      <t>センタク</t>
    </rPh>
    <phoneticPr fontId="2"/>
  </si>
  <si>
    <t>主要接合部</t>
    <rPh sb="0" eb="2">
      <t>シュヨウ</t>
    </rPh>
    <rPh sb="2" eb="4">
      <t>セツゴウ</t>
    </rPh>
    <rPh sb="4" eb="5">
      <t>ブ</t>
    </rPh>
    <phoneticPr fontId="2"/>
  </si>
  <si>
    <t>等の点検</t>
    <rPh sb="0" eb="1">
      <t>トウ</t>
    </rPh>
    <rPh sb="2" eb="4">
      <t>テンケン</t>
    </rPh>
    <phoneticPr fontId="2"/>
  </si>
  <si>
    <t>・排水管と設備機器の接合部</t>
  </si>
  <si>
    <t>キャビネット扉</t>
    <rPh sb="6" eb="7">
      <t>トビラ</t>
    </rPh>
    <phoneticPr fontId="2"/>
  </si>
  <si>
    <t>・給水管と設備機器接合部</t>
    <rPh sb="1" eb="3">
      <t>キュウスイ</t>
    </rPh>
    <rPh sb="3" eb="4">
      <t>カン</t>
    </rPh>
    <rPh sb="5" eb="7">
      <t>セツビ</t>
    </rPh>
    <rPh sb="7" eb="9">
      <t>キキ</t>
    </rPh>
    <rPh sb="9" eb="11">
      <t>セツゴウ</t>
    </rPh>
    <rPh sb="11" eb="12">
      <t>ブ</t>
    </rPh>
    <phoneticPr fontId="2"/>
  </si>
  <si>
    <t>壁面露出</t>
    <rPh sb="0" eb="2">
      <t>ヘキメン</t>
    </rPh>
    <rPh sb="2" eb="4">
      <t>ロシュツ</t>
    </rPh>
    <phoneticPr fontId="2"/>
  </si>
  <si>
    <t>・給水管のバルブ、ヘッダー　</t>
  </si>
  <si>
    <t>・給湯管と設備機器接合部</t>
    <rPh sb="1" eb="3">
      <t>キュウトウ</t>
    </rPh>
    <rPh sb="3" eb="4">
      <t>カン</t>
    </rPh>
    <rPh sb="5" eb="7">
      <t>セツビ</t>
    </rPh>
    <rPh sb="7" eb="9">
      <t>キキ</t>
    </rPh>
    <rPh sb="9" eb="11">
      <t>セツゴウ</t>
    </rPh>
    <rPh sb="11" eb="12">
      <t>ブ</t>
    </rPh>
    <phoneticPr fontId="2"/>
  </si>
  <si>
    <t>場所</t>
    <rPh sb="0" eb="2">
      <t>バショ</t>
    </rPh>
    <phoneticPr fontId="2"/>
  </si>
  <si>
    <t>点検方式</t>
    <rPh sb="0" eb="2">
      <t>テンケン</t>
    </rPh>
    <rPh sb="2" eb="4">
      <t>ホウシキ</t>
    </rPh>
    <phoneticPr fontId="2"/>
  </si>
  <si>
    <t>・給湯管のバルブ、ヘッダー　</t>
    <rPh sb="1" eb="3">
      <t>キュウトウ</t>
    </rPh>
    <phoneticPr fontId="2"/>
  </si>
  <si>
    <t>・ガス管のバルブ、ヘッダー　</t>
    <phoneticPr fontId="2"/>
  </si>
  <si>
    <t>住戸番号</t>
    <rPh sb="0" eb="1">
      <t>ジュウ</t>
    </rPh>
    <rPh sb="1" eb="2">
      <t>コ</t>
    </rPh>
    <rPh sb="2" eb="4">
      <t>バンゴウ</t>
    </rPh>
    <phoneticPr fontId="2"/>
  </si>
  <si>
    <t>壁柱の有無</t>
    <rPh sb="0" eb="1">
      <t>カベ</t>
    </rPh>
    <rPh sb="1" eb="2">
      <t>ハシラ</t>
    </rPh>
    <rPh sb="3" eb="5">
      <t>ウム</t>
    </rPh>
    <phoneticPr fontId="2"/>
  </si>
  <si>
    <t>mm</t>
    <phoneticPr fontId="2"/>
  </si>
  <si>
    <t>タイプ</t>
    <phoneticPr fontId="2"/>
  </si>
  <si>
    <t>mm</t>
  </si>
  <si>
    <t>mm</t>
    <phoneticPr fontId="2"/>
  </si>
  <si>
    <t>以上</t>
    <rPh sb="0" eb="2">
      <t>イジョウ</t>
    </rPh>
    <phoneticPr fontId="2"/>
  </si>
  <si>
    <t>※メゾネットは同じ住戸番号で</t>
    <phoneticPr fontId="2"/>
  </si>
  <si>
    <t>面積</t>
    <rPh sb="0" eb="2">
      <t>メンセキ</t>
    </rPh>
    <phoneticPr fontId="2"/>
  </si>
  <si>
    <t>居室名</t>
    <rPh sb="0" eb="2">
      <t>キョシツ</t>
    </rPh>
    <rPh sb="2" eb="3">
      <t>メイ</t>
    </rPh>
    <phoneticPr fontId="2"/>
  </si>
  <si>
    <t>項目</t>
    <phoneticPr fontId="2"/>
  </si>
  <si>
    <t>設計内容説明欄</t>
    <phoneticPr fontId="2"/>
  </si>
  <si>
    <t>地下・地上</t>
    <rPh sb="0" eb="2">
      <t>チカ</t>
    </rPh>
    <rPh sb="3" eb="5">
      <t>チジョウ</t>
    </rPh>
    <phoneticPr fontId="2"/>
  </si>
  <si>
    <t>階数</t>
    <rPh sb="0" eb="2">
      <t>カイスウ</t>
    </rPh>
    <phoneticPr fontId="2"/>
  </si>
  <si>
    <t>←</t>
    <phoneticPr fontId="2"/>
  </si>
  <si>
    <t>住戸によって使い分ける場合は1ページ目をコピーして枚数を追加してください。</t>
    <rPh sb="0" eb="1">
      <t>ジュウ</t>
    </rPh>
    <rPh sb="1" eb="2">
      <t>コ</t>
    </rPh>
    <rPh sb="6" eb="7">
      <t>ツカ</t>
    </rPh>
    <rPh sb="8" eb="9">
      <t>ワ</t>
    </rPh>
    <rPh sb="11" eb="13">
      <t>バアイ</t>
    </rPh>
    <rPh sb="18" eb="19">
      <t>メ</t>
    </rPh>
    <rPh sb="25" eb="27">
      <t>マイスウ</t>
    </rPh>
    <rPh sb="28" eb="30">
      <t>ツイカ</t>
    </rPh>
    <phoneticPr fontId="2"/>
  </si>
  <si>
    <t>全住戸、全タイプの場合は</t>
    <rPh sb="0" eb="1">
      <t>ゼン</t>
    </rPh>
    <rPh sb="1" eb="2">
      <t>ジュウ</t>
    </rPh>
    <rPh sb="2" eb="3">
      <t>コ</t>
    </rPh>
    <rPh sb="4" eb="5">
      <t>ゼン</t>
    </rPh>
    <rPh sb="9" eb="11">
      <t>バアイ</t>
    </rPh>
    <phoneticPr fontId="2"/>
  </si>
  <si>
    <t>全住戸、全住戸タイプと記入してください。</t>
    <rPh sb="11" eb="13">
      <t>キニュウ</t>
    </rPh>
    <phoneticPr fontId="2"/>
  </si>
  <si>
    <t>住戸番号・タイプ記入例</t>
    <rPh sb="8" eb="10">
      <t>キニュウ</t>
    </rPh>
    <rPh sb="10" eb="11">
      <t>レイ</t>
    </rPh>
    <phoneticPr fontId="2"/>
  </si>
  <si>
    <t>まとめる場合：　A（201～701）、B（202～702）・・・</t>
    <rPh sb="4" eb="6">
      <t>バアイ</t>
    </rPh>
    <phoneticPr fontId="2"/>
  </si>
  <si>
    <t>単一住戸の場合：　A101、101Aなどわかるように</t>
    <rPh sb="0" eb="2">
      <t>タンイツ</t>
    </rPh>
    <rPh sb="2" eb="3">
      <t>ジュウ</t>
    </rPh>
    <rPh sb="3" eb="4">
      <t>コ</t>
    </rPh>
    <rPh sb="5" eb="7">
      <t>バアイ</t>
    </rPh>
    <phoneticPr fontId="2"/>
  </si>
  <si>
    <t>[</t>
    <phoneticPr fontId="2"/>
  </si>
  <si>
    <t>]</t>
    <phoneticPr fontId="2"/>
  </si>
  <si>
    <t>階]</t>
    <rPh sb="0" eb="1">
      <t>カイ</t>
    </rPh>
    <phoneticPr fontId="2"/>
  </si>
  <si>
    <t>住戸の出入口</t>
    <rPh sb="0" eb="2">
      <t>ジュウコ</t>
    </rPh>
    <rPh sb="3" eb="5">
      <t>デイリ</t>
    </rPh>
    <rPh sb="5" eb="6">
      <t>グチ</t>
    </rPh>
    <phoneticPr fontId="2"/>
  </si>
  <si>
    <t>・対象箇所</t>
    <rPh sb="1" eb="3">
      <t>タイショウ</t>
    </rPh>
    <rPh sb="3" eb="5">
      <t>カショ</t>
    </rPh>
    <phoneticPr fontId="2"/>
  </si>
  <si>
    <t>・戸の性能</t>
    <rPh sb="1" eb="2">
      <t>ト</t>
    </rPh>
    <rPh sb="3" eb="5">
      <t>セイノウ</t>
    </rPh>
    <phoneticPr fontId="2"/>
  </si>
  <si>
    <t>・侵入可能なｶﾞﾗｽ</t>
    <rPh sb="1" eb="3">
      <t>シンニュウ</t>
    </rPh>
    <rPh sb="3" eb="5">
      <t>カノウ</t>
    </rPh>
    <phoneticPr fontId="2"/>
  </si>
  <si>
    <t>・錠の性能</t>
    <rPh sb="1" eb="2">
      <t>ジョウ</t>
    </rPh>
    <rPh sb="3" eb="5">
      <t>セイノウ</t>
    </rPh>
    <phoneticPr fontId="2"/>
  </si>
  <si>
    <t>ｶﾞﾗｽの性能</t>
    <rPh sb="5" eb="7">
      <t>セイノウ</t>
    </rPh>
    <phoneticPr fontId="2"/>
  </si>
  <si>
    <t>ＣＰ品</t>
    <rPh sb="2" eb="3">
      <t>ヒン</t>
    </rPh>
    <phoneticPr fontId="2"/>
  </si>
  <si>
    <t>無</t>
    <rPh sb="0" eb="1">
      <t>ナシ</t>
    </rPh>
    <phoneticPr fontId="2"/>
  </si>
  <si>
    <t>有　（</t>
    <rPh sb="0" eb="1">
      <t>アリ</t>
    </rPh>
    <phoneticPr fontId="2"/>
  </si>
  <si>
    <t>ｶﾞﾗｽCP品</t>
    <rPh sb="6" eb="7">
      <t>ヒン</t>
    </rPh>
    <phoneticPr fontId="2"/>
  </si>
  <si>
    <t>ｳｨﾝﾄﾞﾌｨﾙﾑCP品</t>
    <rPh sb="11" eb="12">
      <t>ヒン</t>
    </rPh>
    <phoneticPr fontId="2"/>
  </si>
  <si>
    <t>対策</t>
    <phoneticPr fontId="2"/>
  </si>
  <si>
    <t>２以上装着</t>
    <rPh sb="1" eb="3">
      <t>イジョウ</t>
    </rPh>
    <rPh sb="3" eb="5">
      <t>ソウチャク</t>
    </rPh>
    <phoneticPr fontId="2"/>
  </si>
  <si>
    <t>1以上の錠</t>
    <rPh sb="1" eb="3">
      <t>イジョウ</t>
    </rPh>
    <rPh sb="4" eb="5">
      <t>ジョウ</t>
    </rPh>
    <phoneticPr fontId="2"/>
  </si>
  <si>
    <t>1以上の錠のｻﾑﾀｰﾝ</t>
    <rPh sb="1" eb="3">
      <t>イジョウ</t>
    </rPh>
    <rPh sb="4" eb="5">
      <t>ジョウ</t>
    </rPh>
    <phoneticPr fontId="2"/>
  </si>
  <si>
    <t>CP品かつﾃﾞｯﾄﾞﾎﾞﾙﾄ鎌式</t>
    <rPh sb="2" eb="3">
      <t>ヒン</t>
    </rPh>
    <rPh sb="14" eb="15">
      <t>カマ</t>
    </rPh>
    <rPh sb="15" eb="16">
      <t>シキ</t>
    </rPh>
    <phoneticPr fontId="2"/>
  </si>
  <si>
    <t>ｻﾑﾀｰﾝ操作対応品</t>
    <rPh sb="5" eb="7">
      <t>ソウサ</t>
    </rPh>
    <rPh sb="7" eb="9">
      <t>タイオウ</t>
    </rPh>
    <rPh sb="9" eb="10">
      <t>ヒン</t>
    </rPh>
    <phoneticPr fontId="2"/>
  </si>
  <si>
    <t>・性能</t>
    <rPh sb="1" eb="3">
      <t>セイノウ</t>
    </rPh>
    <phoneticPr fontId="2"/>
  </si>
  <si>
    <t>雨戸</t>
    <rPh sb="0" eb="2">
      <t>アマド</t>
    </rPh>
    <phoneticPr fontId="2"/>
  </si>
  <si>
    <t>ｼｬｯﾀｰ</t>
    <phoneticPr fontId="2"/>
  </si>
  <si>
    <t>対策なし</t>
    <rPh sb="0" eb="2">
      <t>タイサク</t>
    </rPh>
    <phoneticPr fontId="2"/>
  </si>
  <si>
    <t>開</t>
    <rPh sb="0" eb="1">
      <t>ヒラ</t>
    </rPh>
    <phoneticPr fontId="2"/>
  </si>
  <si>
    <t>閉</t>
    <rPh sb="0" eb="1">
      <t>ヘイ</t>
    </rPh>
    <phoneticPr fontId="2"/>
  </si>
  <si>
    <t>・改良工法及び確認方法</t>
    <rPh sb="1" eb="3">
      <t>カイリョウ</t>
    </rPh>
    <rPh sb="3" eb="5">
      <t>コウホウ</t>
    </rPh>
    <rPh sb="5" eb="6">
      <t>オヨ</t>
    </rPh>
    <rPh sb="7" eb="9">
      <t>カクニン</t>
    </rPh>
    <rPh sb="9" eb="11">
      <t>ホウホウ</t>
    </rPh>
    <phoneticPr fontId="2"/>
  </si>
  <si>
    <t>・地盤の許容応力度</t>
    <rPh sb="1" eb="3">
      <t>ジバン</t>
    </rPh>
    <rPh sb="4" eb="6">
      <t>キョヨウ</t>
    </rPh>
    <rPh sb="6" eb="8">
      <t>オウリョク</t>
    </rPh>
    <rPh sb="8" eb="9">
      <t>ド</t>
    </rPh>
    <phoneticPr fontId="2"/>
  </si>
  <si>
    <t>[設計有効径]</t>
    <rPh sb="1" eb="3">
      <t>セッケイ</t>
    </rPh>
    <rPh sb="3" eb="5">
      <t>ユウコウ</t>
    </rPh>
    <rPh sb="5" eb="6">
      <t>ケイ</t>
    </rPh>
    <phoneticPr fontId="2"/>
  </si>
  <si>
    <t>杭径（cm）</t>
    <rPh sb="0" eb="1">
      <t>クイ</t>
    </rPh>
    <rPh sb="1" eb="2">
      <t>ケイ</t>
    </rPh>
    <phoneticPr fontId="2"/>
  </si>
  <si>
    <t>※</t>
    <phoneticPr fontId="2"/>
  </si>
  <si>
    <t>※</t>
    <phoneticPr fontId="2"/>
  </si>
  <si>
    <t>※</t>
    <phoneticPr fontId="2"/>
  </si>
  <si>
    <t>（</t>
    <phoneticPr fontId="2"/>
  </si>
  <si>
    <t>）</t>
    <phoneticPr fontId="2"/>
  </si>
  <si>
    <t>）</t>
    <phoneticPr fontId="2"/>
  </si>
  <si>
    <t>（</t>
    <phoneticPr fontId="2"/>
  </si>
  <si>
    <t>4</t>
    <phoneticPr fontId="2"/>
  </si>
  <si>
    <t>・認定番号　(</t>
    <phoneticPr fontId="2"/>
  </si>
  <si>
    <t>）</t>
    <phoneticPr fontId="2"/>
  </si>
  <si>
    <t>コンクリート</t>
    <phoneticPr fontId="2"/>
  </si>
  <si>
    <t>・</t>
    <phoneticPr fontId="2"/>
  </si>
  <si>
    <t>・</t>
    <phoneticPr fontId="2"/>
  </si>
  <si>
    <t>cm</t>
    <phoneticPr fontId="2"/>
  </si>
  <si>
    <t>基礎の立ち上がり部分</t>
    <phoneticPr fontId="2"/>
  </si>
  <si>
    <t>cm</t>
    <phoneticPr fontId="2"/>
  </si>
  <si>
    <t>及び捨てコン部分を除く）</t>
    <phoneticPr fontId="2"/>
  </si>
  <si>
    <t>コンクリート</t>
    <phoneticPr fontId="2"/>
  </si>
  <si>
    <t>（</t>
    <phoneticPr fontId="2"/>
  </si>
  <si>
    <t>（</t>
    <phoneticPr fontId="2"/>
  </si>
  <si>
    <t>）</t>
    <phoneticPr fontId="2"/>
  </si>
  <si>
    <t>（</t>
    <phoneticPr fontId="2"/>
  </si>
  <si>
    <t>（</t>
    <phoneticPr fontId="2"/>
  </si>
  <si>
    <t>4-2</t>
    <phoneticPr fontId="2"/>
  </si>
  <si>
    <t>（</t>
    <phoneticPr fontId="2"/>
  </si>
  <si>
    <t>）</t>
    <phoneticPr fontId="2"/>
  </si>
  <si>
    <t>（</t>
    <phoneticPr fontId="2"/>
  </si>
  <si>
    <t>（</t>
    <phoneticPr fontId="2"/>
  </si>
  <si>
    <t>いる地域</t>
    <phoneticPr fontId="2"/>
  </si>
  <si>
    <t>共用排水管</t>
    <phoneticPr fontId="2"/>
  </si>
  <si>
    <t>清掃措置、</t>
    <phoneticPr fontId="2"/>
  </si>
  <si>
    <t>・掃除口の位置（点検口付）</t>
    <phoneticPr fontId="2"/>
  </si>
  <si>
    <t>・各横主管の始端部の掃除口</t>
    <phoneticPr fontId="2"/>
  </si>
  <si>
    <t>・各横主管の一般部の掃除口</t>
    <phoneticPr fontId="2"/>
  </si>
  <si>
    <t>・掃除口の点検措置</t>
    <phoneticPr fontId="2"/>
  </si>
  <si>
    <t>たわみなし</t>
    <phoneticPr fontId="2"/>
  </si>
  <si>
    <t>）</t>
    <phoneticPr fontId="2"/>
  </si>
  <si>
    <t>・バルブの点検措置</t>
    <phoneticPr fontId="2"/>
  </si>
  <si>
    <t>バルブ</t>
    <phoneticPr fontId="2"/>
  </si>
  <si>
    <t>ピット内又は床下空間</t>
    <phoneticPr fontId="2"/>
  </si>
  <si>
    <t>ピット内又は床下空間</t>
    <phoneticPr fontId="2"/>
  </si>
  <si>
    <t>であるがピット</t>
    <phoneticPr fontId="2"/>
  </si>
  <si>
    <t>ピット内又は床下空間</t>
    <phoneticPr fontId="2"/>
  </si>
  <si>
    <t>バルコニー</t>
    <phoneticPr fontId="2"/>
  </si>
  <si>
    <t>）</t>
    <phoneticPr fontId="2"/>
  </si>
  <si>
    <t>）</t>
    <phoneticPr fontId="2"/>
  </si>
  <si>
    <t>露出</t>
    <phoneticPr fontId="2"/>
  </si>
  <si>
    <t>MB：メーターボックス</t>
    <phoneticPr fontId="2"/>
  </si>
  <si>
    <t>PS：パイプシャフト</t>
    <phoneticPr fontId="2"/>
  </si>
  <si>
    <t>4-3</t>
    <phoneticPr fontId="2"/>
  </si>
  <si>
    <t>バルコニー</t>
    <phoneticPr fontId="2"/>
  </si>
  <si>
    <t>コンクリート</t>
    <phoneticPr fontId="2"/>
  </si>
  <si>
    <t>パイプ</t>
    <phoneticPr fontId="2"/>
  </si>
  <si>
    <t>スペース</t>
    <phoneticPr fontId="2"/>
  </si>
  <si>
    <t>（</t>
    <phoneticPr fontId="2"/>
  </si>
  <si>
    <t>A</t>
    <phoneticPr fontId="2"/>
  </si>
  <si>
    <t>AまたはBを</t>
    <phoneticPr fontId="2"/>
  </si>
  <si>
    <t>スリーブ等</t>
    <phoneticPr fontId="2"/>
  </si>
  <si>
    <t>スペースあり</t>
    <phoneticPr fontId="2"/>
  </si>
  <si>
    <t>スリーブあり</t>
    <phoneticPr fontId="2"/>
  </si>
  <si>
    <t>※</t>
    <phoneticPr fontId="2"/>
  </si>
  <si>
    <t>（</t>
    <phoneticPr fontId="2"/>
  </si>
  <si>
    <t>）</t>
    <phoneticPr fontId="2"/>
  </si>
  <si>
    <t>cm</t>
    <phoneticPr fontId="2"/>
  </si>
  <si>
    <t>はり</t>
    <phoneticPr fontId="2"/>
  </si>
  <si>
    <t>＝</t>
    <phoneticPr fontId="2"/>
  </si>
  <si>
    <t>コンクリート</t>
    <phoneticPr fontId="2"/>
  </si>
  <si>
    <t>スランプ</t>
    <phoneticPr fontId="2"/>
  </si>
  <si>
    <t>3-1ロ</t>
    <phoneticPr fontId="2"/>
  </si>
  <si>
    <t>ピット内又は床下空間</t>
    <phoneticPr fontId="2"/>
  </si>
  <si>
    <t>露出</t>
    <phoneticPr fontId="2"/>
  </si>
  <si>
    <t>ピロティ</t>
    <phoneticPr fontId="2"/>
  </si>
  <si>
    <t>ピット</t>
    <phoneticPr fontId="2"/>
  </si>
  <si>
    <t>B</t>
    <phoneticPr fontId="2"/>
  </si>
  <si>
    <t>建具一覧表</t>
    <rPh sb="0" eb="2">
      <t>タテグ</t>
    </rPh>
    <rPh sb="2" eb="4">
      <t>イチラン</t>
    </rPh>
    <rPh sb="4" eb="5">
      <t>ヒョウ</t>
    </rPh>
    <phoneticPr fontId="2"/>
  </si>
  <si>
    <t>設計内容説明書　【共同住宅等用】</t>
    <phoneticPr fontId="2"/>
  </si>
  <si>
    <t>W</t>
    <phoneticPr fontId="2"/>
  </si>
  <si>
    <t>H</t>
    <phoneticPr fontId="2"/>
  </si>
  <si>
    <t>S</t>
    <phoneticPr fontId="2"/>
  </si>
  <si>
    <t>※開口寸法は小数点第３位まで入力してください。</t>
    <phoneticPr fontId="2"/>
  </si>
  <si>
    <t>・ｻｯｼ･ｶﾞﾗｽの種別</t>
    <phoneticPr fontId="2"/>
  </si>
  <si>
    <t>RC造等</t>
    <phoneticPr fontId="2"/>
  </si>
  <si>
    <t>劣化対策</t>
    <rPh sb="0" eb="2">
      <t>レッカ</t>
    </rPh>
    <rPh sb="2" eb="4">
      <t>タイサク</t>
    </rPh>
    <phoneticPr fontId="2"/>
  </si>
  <si>
    <t>等級</t>
    <phoneticPr fontId="2"/>
  </si>
  <si>
    <t>鉄骨造</t>
    <rPh sb="0" eb="2">
      <t>テッコツ</t>
    </rPh>
    <phoneticPr fontId="2"/>
  </si>
  <si>
    <t>劣化対策</t>
    <rPh sb="2" eb="4">
      <t>タイサク</t>
    </rPh>
    <phoneticPr fontId="2"/>
  </si>
  <si>
    <t>等級</t>
    <phoneticPr fontId="2"/>
  </si>
  <si>
    <t>上のコンク</t>
    <rPh sb="0" eb="1">
      <t>ジョウ</t>
    </rPh>
    <phoneticPr fontId="2"/>
  </si>
  <si>
    <t>リート打設</t>
    <rPh sb="3" eb="4">
      <t>ダ</t>
    </rPh>
    <rPh sb="4" eb="5">
      <t>セツ</t>
    </rPh>
    <phoneticPr fontId="2"/>
  </si>
  <si>
    <t>（</t>
    <phoneticPr fontId="2"/>
  </si>
  <si>
    <t>（避難階等）</t>
    <rPh sb="1" eb="3">
      <t>ヒナン</t>
    </rPh>
    <rPh sb="3" eb="4">
      <t>カイ</t>
    </rPh>
    <rPh sb="4" eb="5">
      <t>トウ</t>
    </rPh>
    <phoneticPr fontId="2"/>
  </si>
  <si>
    <t>（界壁、界床がない住戸）</t>
    <rPh sb="1" eb="3">
      <t>カイヘキ</t>
    </rPh>
    <rPh sb="4" eb="6">
      <t>カイユカ</t>
    </rPh>
    <rPh sb="9" eb="11">
      <t>ジュウコ</t>
    </rPh>
    <phoneticPr fontId="2"/>
  </si>
  <si>
    <t>2-1　</t>
    <phoneticPr fontId="2"/>
  </si>
  <si>
    <t>2-2</t>
    <phoneticPr fontId="2"/>
  </si>
  <si>
    <t>2-3</t>
    <phoneticPr fontId="2"/>
  </si>
  <si>
    <t>2-4</t>
    <phoneticPr fontId="2"/>
  </si>
  <si>
    <t>2-7</t>
    <phoneticPr fontId="2"/>
  </si>
  <si>
    <t>4-1</t>
    <phoneticPr fontId="2"/>
  </si>
  <si>
    <t>5-1</t>
    <phoneticPr fontId="2"/>
  </si>
  <si>
    <t>6-1</t>
    <phoneticPr fontId="2"/>
  </si>
  <si>
    <t>建具・ﾄﾞｱ枠の材質・形状・ガラスの種類・構成等</t>
    <rPh sb="0" eb="2">
      <t>タテグ</t>
    </rPh>
    <rPh sb="6" eb="7">
      <t>ワク</t>
    </rPh>
    <rPh sb="8" eb="10">
      <t>ザイシツ</t>
    </rPh>
    <rPh sb="11" eb="13">
      <t>ケイジョウ</t>
    </rPh>
    <phoneticPr fontId="3"/>
  </si>
  <si>
    <t>6-2</t>
    <phoneticPr fontId="2"/>
  </si>
  <si>
    <t>9-1</t>
    <phoneticPr fontId="2"/>
  </si>
  <si>
    <t>8-1イ</t>
    <phoneticPr fontId="2"/>
  </si>
  <si>
    <t>8-2イ</t>
    <phoneticPr fontId="2"/>
  </si>
  <si>
    <t>10-1</t>
    <phoneticPr fontId="2"/>
  </si>
  <si>
    <t>ホルムアル</t>
    <phoneticPr fontId="2"/>
  </si>
  <si>
    <t>デヒド対策</t>
    <rPh sb="3" eb="5">
      <t>タイサク</t>
    </rPh>
    <phoneticPr fontId="2"/>
  </si>
  <si>
    <t>3-1</t>
    <phoneticPr fontId="2"/>
  </si>
  <si>
    <t>4-2</t>
    <phoneticPr fontId="2"/>
  </si>
  <si>
    <t>4-3</t>
    <phoneticPr fontId="2"/>
  </si>
  <si>
    <t>2-5</t>
    <phoneticPr fontId="2"/>
  </si>
  <si>
    <t>着色部を設計者が記入</t>
    <rPh sb="0" eb="2">
      <t>チャクショク</t>
    </rPh>
    <rPh sb="2" eb="3">
      <t>ブ</t>
    </rPh>
    <rPh sb="4" eb="7">
      <t>セッケイシャ</t>
    </rPh>
    <rPh sb="8" eb="10">
      <t>キニュウ</t>
    </rPh>
    <phoneticPr fontId="2"/>
  </si>
  <si>
    <t>機</t>
    <rPh sb="0" eb="1">
      <t>キ</t>
    </rPh>
    <phoneticPr fontId="2"/>
  </si>
  <si>
    <t>構</t>
    <rPh sb="0" eb="1">
      <t>カマエ</t>
    </rPh>
    <phoneticPr fontId="2"/>
  </si>
  <si>
    <t>あ</t>
    <phoneticPr fontId="2"/>
  </si>
  <si>
    <t>り</t>
    <phoneticPr fontId="2"/>
  </si>
  <si>
    <t>外部からの接近</t>
    <rPh sb="0" eb="2">
      <t>ガイブ</t>
    </rPh>
    <rPh sb="5" eb="7">
      <t>セッキン</t>
    </rPh>
    <phoneticPr fontId="2"/>
  </si>
  <si>
    <t>が比較的容易な</t>
    <phoneticPr fontId="2"/>
  </si>
  <si>
    <t>開口部</t>
    <phoneticPr fontId="2"/>
  </si>
  <si>
    <t>（ 区分 ｂ(ⅰ) ）</t>
    <rPh sb="2" eb="4">
      <t>クブン</t>
    </rPh>
    <phoneticPr fontId="2"/>
  </si>
  <si>
    <t>（ 区分 ａ ）</t>
    <rPh sb="2" eb="4">
      <t>クブン</t>
    </rPh>
    <phoneticPr fontId="2"/>
  </si>
  <si>
    <t>共用廊下または</t>
    <rPh sb="0" eb="2">
      <t>キョウヨウ</t>
    </rPh>
    <rPh sb="2" eb="4">
      <t>ロウカ</t>
    </rPh>
    <phoneticPr fontId="2"/>
  </si>
  <si>
    <t>共用階段</t>
    <phoneticPr fontId="2"/>
  </si>
  <si>
    <t>・サッシの性能</t>
    <rPh sb="5" eb="7">
      <t>セイノウ</t>
    </rPh>
    <phoneticPr fontId="2"/>
  </si>
  <si>
    <t>クレセント等</t>
    <rPh sb="5" eb="6">
      <t>ナド</t>
    </rPh>
    <phoneticPr fontId="2"/>
  </si>
  <si>
    <t>・ｶﾞﾗｽの性能</t>
    <phoneticPr fontId="2"/>
  </si>
  <si>
    <t>な</t>
    <phoneticPr fontId="2"/>
  </si>
  <si>
    <t>し</t>
    <phoneticPr fontId="2"/>
  </si>
  <si>
    <t>戸及び錠に</t>
    <phoneticPr fontId="2"/>
  </si>
  <si>
    <t>よる対策</t>
    <phoneticPr fontId="2"/>
  </si>
  <si>
    <t>よる対策</t>
    <phoneticPr fontId="2"/>
  </si>
  <si>
    <t>・侵入防止性能対策を講じていない開口部がある</t>
    <rPh sb="1" eb="3">
      <t>シンニュウ</t>
    </rPh>
    <rPh sb="3" eb="5">
      <t>ボウシ</t>
    </rPh>
    <rPh sb="5" eb="7">
      <t>セイノウ</t>
    </rPh>
    <rPh sb="7" eb="9">
      <t>タイサク</t>
    </rPh>
    <rPh sb="10" eb="11">
      <t>コウ</t>
    </rPh>
    <rPh sb="16" eb="19">
      <t>カイコウブ</t>
    </rPh>
    <phoneticPr fontId="2"/>
  </si>
  <si>
    <t>・該当する開口部がない</t>
    <rPh sb="1" eb="3">
      <t>ガイトウ</t>
    </rPh>
    <rPh sb="5" eb="8">
      <t>カイコウブ</t>
    </rPh>
    <phoneticPr fontId="2"/>
  </si>
  <si>
    <t>該当開口部</t>
    <rPh sb="0" eb="2">
      <t>ガイトウ</t>
    </rPh>
    <rPh sb="2" eb="5">
      <t>カイコウブ</t>
    </rPh>
    <phoneticPr fontId="2"/>
  </si>
  <si>
    <t>なし</t>
    <phoneticPr fontId="2"/>
  </si>
  <si>
    <t>雨戸等による</t>
    <phoneticPr fontId="2"/>
  </si>
  <si>
    <t>ガラスによる</t>
    <phoneticPr fontId="2"/>
  </si>
  <si>
    <t>サッシ及びガ</t>
    <rPh sb="3" eb="4">
      <t>オヨ</t>
    </rPh>
    <phoneticPr fontId="2"/>
  </si>
  <si>
    <t>ラスによる</t>
    <phoneticPr fontId="2"/>
  </si>
  <si>
    <t>1</t>
    <phoneticPr fontId="2"/>
  </si>
  <si>
    <t>音環境に関すること</t>
    <rPh sb="0" eb="1">
      <t>オト</t>
    </rPh>
    <rPh sb="1" eb="3">
      <t>カンキョウ</t>
    </rPh>
    <rPh sb="4" eb="5">
      <t>カン</t>
    </rPh>
    <phoneticPr fontId="2"/>
  </si>
  <si>
    <t>最高</t>
    <rPh sb="0" eb="2">
      <t>サイコウ</t>
    </rPh>
    <phoneticPr fontId="2"/>
  </si>
  <si>
    <t>最低</t>
    <rPh sb="0" eb="2">
      <t>サイテイ</t>
    </rPh>
    <phoneticPr fontId="2"/>
  </si>
  <si>
    <t>）</t>
  </si>
  <si>
    <t>上階</t>
    <rPh sb="0" eb="2">
      <t>ジョウカイ</t>
    </rPh>
    <phoneticPr fontId="2"/>
  </si>
  <si>
    <t>－選択項目－</t>
    <rPh sb="1" eb="3">
      <t>センタク</t>
    </rPh>
    <rPh sb="3" eb="5">
      <t>コウモク</t>
    </rPh>
    <phoneticPr fontId="2"/>
  </si>
  <si>
    <t>27</t>
    <phoneticPr fontId="2"/>
  </si>
  <si>
    <t>20</t>
    <phoneticPr fontId="2"/>
  </si>
  <si>
    <t>15</t>
    <phoneticPr fontId="2"/>
  </si>
  <si>
    <t>11</t>
    <phoneticPr fontId="2"/>
  </si>
  <si>
    <t>他</t>
    <rPh sb="0" eb="1">
      <t>ホカ</t>
    </rPh>
    <phoneticPr fontId="2"/>
  </si>
  <si>
    <t>8-2ロ</t>
    <phoneticPr fontId="2"/>
  </si>
  <si>
    <t>30</t>
    <phoneticPr fontId="2"/>
  </si>
  <si>
    <t>25</t>
    <phoneticPr fontId="2"/>
  </si>
  <si>
    <t>8-3</t>
    <phoneticPr fontId="2"/>
  </si>
  <si>
    <t>（界壁）</t>
  </si>
  <si>
    <t>透過損失</t>
    <phoneticPr fontId="2"/>
  </si>
  <si>
    <t>界壁の</t>
    <rPh sb="0" eb="1">
      <t>カイ</t>
    </rPh>
    <rPh sb="1" eb="2">
      <t>ヘキ</t>
    </rPh>
    <phoneticPr fontId="2"/>
  </si>
  <si>
    <t>遮音性能</t>
    <rPh sb="0" eb="2">
      <t>シャオン</t>
    </rPh>
    <rPh sb="2" eb="4">
      <t>セイノウ</t>
    </rPh>
    <phoneticPr fontId="2"/>
  </si>
  <si>
    <t>・仕様</t>
    <rPh sb="1" eb="3">
      <t>シヨウ</t>
    </rPh>
    <phoneticPr fontId="2"/>
  </si>
  <si>
    <t>（最も性能</t>
    <rPh sb="1" eb="2">
      <t>モット</t>
    </rPh>
    <rPh sb="3" eb="5">
      <t>セイノウ</t>
    </rPh>
    <phoneticPr fontId="2"/>
  </si>
  <si>
    <t>の低いもの）</t>
    <rPh sb="1" eb="2">
      <t>ヒク</t>
    </rPh>
    <phoneticPr fontId="2"/>
  </si>
  <si>
    <t>付帯条件</t>
    <rPh sb="0" eb="2">
      <t>フタイ</t>
    </rPh>
    <rPh sb="2" eb="4">
      <t>ジョウケン</t>
    </rPh>
    <phoneticPr fontId="2"/>
  </si>
  <si>
    <t>8-4</t>
    <phoneticPr fontId="2"/>
  </si>
  <si>
    <t>北面</t>
    <rPh sb="0" eb="1">
      <t>キタ</t>
    </rPh>
    <rPh sb="1" eb="2">
      <t>メン</t>
    </rPh>
    <phoneticPr fontId="2"/>
  </si>
  <si>
    <t>北の方位の</t>
    <rPh sb="0" eb="1">
      <t>キタ</t>
    </rPh>
    <rPh sb="2" eb="4">
      <t>ホウイ</t>
    </rPh>
    <phoneticPr fontId="2"/>
  </si>
  <si>
    <t>サッシ・ドア</t>
    <phoneticPr fontId="2"/>
  </si>
  <si>
    <t>セット</t>
    <phoneticPr fontId="2"/>
  </si>
  <si>
    <t>）</t>
    <phoneticPr fontId="2"/>
  </si>
  <si>
    <t>東の方位の</t>
    <rPh sb="0" eb="1">
      <t>ヒガシ</t>
    </rPh>
    <rPh sb="2" eb="4">
      <t>ホウイ</t>
    </rPh>
    <phoneticPr fontId="2"/>
  </si>
  <si>
    <t>南の方位の</t>
    <rPh sb="0" eb="1">
      <t>ミナミ</t>
    </rPh>
    <rPh sb="2" eb="4">
      <t>ホウイ</t>
    </rPh>
    <phoneticPr fontId="2"/>
  </si>
  <si>
    <t>西の方位の</t>
    <rPh sb="0" eb="1">
      <t>ニシ</t>
    </rPh>
    <rPh sb="2" eb="4">
      <t>ホウイ</t>
    </rPh>
    <phoneticPr fontId="2"/>
  </si>
  <si>
    <t>東面</t>
    <rPh sb="0" eb="1">
      <t>ヒガシ</t>
    </rPh>
    <rPh sb="1" eb="2">
      <t>メン</t>
    </rPh>
    <phoneticPr fontId="2"/>
  </si>
  <si>
    <t>南面</t>
    <rPh sb="0" eb="1">
      <t>ミナミ</t>
    </rPh>
    <rPh sb="1" eb="2">
      <t>メン</t>
    </rPh>
    <phoneticPr fontId="2"/>
  </si>
  <si>
    <t>西面</t>
    <rPh sb="0" eb="1">
      <t>ニシ</t>
    </rPh>
    <rPh sb="1" eb="2">
      <t>メン</t>
    </rPh>
    <phoneticPr fontId="2"/>
  </si>
  <si>
    <t>（外壁</t>
    <rPh sb="1" eb="3">
      <t>ガイヘキ</t>
    </rPh>
    <phoneticPr fontId="2"/>
  </si>
  <si>
    <t>開口部）</t>
    <phoneticPr fontId="2"/>
  </si>
  <si>
    <t>（ 区分 ｂ(ⅱ) ）</t>
    <rPh sb="2" eb="4">
      <t>クブン</t>
    </rPh>
    <phoneticPr fontId="2"/>
  </si>
  <si>
    <t>バルコニー等</t>
    <rPh sb="5" eb="6">
      <t>トウ</t>
    </rPh>
    <phoneticPr fontId="2"/>
  </si>
  <si>
    <t>（ 区分 ｃ）</t>
    <rPh sb="2" eb="4">
      <t>クブン</t>
    </rPh>
    <phoneticPr fontId="2"/>
  </si>
  <si>
    <t>その他の開口部</t>
    <rPh sb="2" eb="3">
      <t>タ</t>
    </rPh>
    <rPh sb="4" eb="6">
      <t>カイコウ</t>
    </rPh>
    <rPh sb="6" eb="7">
      <t>ブ</t>
    </rPh>
    <phoneticPr fontId="2"/>
  </si>
  <si>
    <t>部屋の配置</t>
    <rPh sb="0" eb="2">
      <t>ヘヤ</t>
    </rPh>
    <rPh sb="3" eb="5">
      <t>ハイチ</t>
    </rPh>
    <phoneticPr fontId="2"/>
  </si>
  <si>
    <t>特定寝室と</t>
    <rPh sb="0" eb="2">
      <t>トクテイ</t>
    </rPh>
    <rPh sb="2" eb="4">
      <t>シンシツ</t>
    </rPh>
    <phoneticPr fontId="2"/>
  </si>
  <si>
    <t>同一階に</t>
    <rPh sb="0" eb="2">
      <t>ドウイツ</t>
    </rPh>
    <rPh sb="2" eb="3">
      <t>カイ</t>
    </rPh>
    <phoneticPr fontId="2"/>
  </si>
  <si>
    <t>玄関</t>
  </si>
  <si>
    <t>便所</t>
  </si>
  <si>
    <t>浴室</t>
  </si>
  <si>
    <t>洗面所</t>
  </si>
  <si>
    <t>食事室</t>
  </si>
  <si>
    <t>脱衣室</t>
  </si>
  <si>
    <t>段差</t>
    <rPh sb="0" eb="2">
      <t>ダンサ</t>
    </rPh>
    <phoneticPr fontId="2"/>
  </si>
  <si>
    <t>（日常生活</t>
    <rPh sb="1" eb="3">
      <t>ニチジョウ</t>
    </rPh>
    <rPh sb="3" eb="5">
      <t>セイカツ</t>
    </rPh>
    <phoneticPr fontId="2"/>
  </si>
  <si>
    <t>空間内）</t>
    <rPh sb="0" eb="2">
      <t>クウカン</t>
    </rPh>
    <rPh sb="2" eb="3">
      <t>ナイ</t>
    </rPh>
    <phoneticPr fontId="2"/>
  </si>
  <si>
    <t>・</t>
    <phoneticPr fontId="2"/>
  </si>
  <si>
    <t>内装仕上</t>
    <rPh sb="0" eb="2">
      <t>ナイソウ</t>
    </rPh>
    <rPh sb="2" eb="4">
      <t>シア</t>
    </rPh>
    <phoneticPr fontId="2"/>
  </si>
  <si>
    <t>下地材等</t>
    <rPh sb="0" eb="2">
      <t>シタジ</t>
    </rPh>
    <rPh sb="2" eb="3">
      <t>ザイ</t>
    </rPh>
    <rPh sb="3" eb="4">
      <t>トウ</t>
    </rPh>
    <phoneticPr fontId="2"/>
  </si>
  <si>
    <t>内装</t>
    <rPh sb="0" eb="2">
      <t>ナイソウ</t>
    </rPh>
    <phoneticPr fontId="2"/>
  </si>
  <si>
    <t>製材等</t>
    <rPh sb="0" eb="2">
      <t>セイザイ</t>
    </rPh>
    <rPh sb="2" eb="3">
      <t>トウ</t>
    </rPh>
    <phoneticPr fontId="2"/>
  </si>
  <si>
    <t>特定建材</t>
    <rPh sb="0" eb="2">
      <t>トクテイ</t>
    </rPh>
    <rPh sb="2" eb="4">
      <t>ケンザイ</t>
    </rPh>
    <phoneticPr fontId="2"/>
  </si>
  <si>
    <t>その他の建材</t>
    <rPh sb="2" eb="3">
      <t>タ</t>
    </rPh>
    <rPh sb="4" eb="6">
      <t>ケンザイ</t>
    </rPh>
    <phoneticPr fontId="2"/>
  </si>
  <si>
    <t>ホルムアル</t>
    <phoneticPr fontId="2"/>
  </si>
  <si>
    <t>デヒド発散</t>
    <rPh sb="3" eb="5">
      <t>ハッサン</t>
    </rPh>
    <phoneticPr fontId="2"/>
  </si>
  <si>
    <t>ホルムアルデヒド発散等級（JIS・JAS)</t>
    <rPh sb="8" eb="10">
      <t>ハッサン</t>
    </rPh>
    <rPh sb="10" eb="12">
      <t>トウキュウ</t>
    </rPh>
    <phoneticPr fontId="2"/>
  </si>
  <si>
    <t>F☆☆☆☆</t>
    <phoneticPr fontId="2"/>
  </si>
  <si>
    <t>F☆☆☆</t>
    <phoneticPr fontId="2"/>
  </si>
  <si>
    <t>規制対象外の建材又は同等品を使用</t>
    <rPh sb="0" eb="2">
      <t>キセイ</t>
    </rPh>
    <rPh sb="2" eb="4">
      <t>タイショウ</t>
    </rPh>
    <rPh sb="4" eb="5">
      <t>ガイ</t>
    </rPh>
    <rPh sb="6" eb="8">
      <t>ケンザイ</t>
    </rPh>
    <rPh sb="8" eb="9">
      <t>マタ</t>
    </rPh>
    <rPh sb="10" eb="13">
      <t>ドウトウヒン</t>
    </rPh>
    <rPh sb="14" eb="16">
      <t>シヨウ</t>
    </rPh>
    <phoneticPr fontId="4"/>
  </si>
  <si>
    <t>第３種建築材料又は同等品を使用</t>
    <rPh sb="0" eb="1">
      <t>ダイ</t>
    </rPh>
    <rPh sb="2" eb="3">
      <t>シュ</t>
    </rPh>
    <rPh sb="3" eb="5">
      <t>ケンチク</t>
    </rPh>
    <rPh sb="5" eb="7">
      <t>ザイリョウ</t>
    </rPh>
    <rPh sb="7" eb="8">
      <t>マタ</t>
    </rPh>
    <rPh sb="9" eb="11">
      <t>ドウトウ</t>
    </rPh>
    <rPh sb="11" eb="12">
      <t>ヒン</t>
    </rPh>
    <rPh sb="13" eb="15">
      <t>シヨウ</t>
    </rPh>
    <phoneticPr fontId="4"/>
  </si>
  <si>
    <t>第２種建築材料又は同等品を使用</t>
    <rPh sb="0" eb="1">
      <t>ダイ</t>
    </rPh>
    <rPh sb="2" eb="3">
      <t>シュ</t>
    </rPh>
    <rPh sb="3" eb="5">
      <t>ケンチク</t>
    </rPh>
    <rPh sb="5" eb="7">
      <t>ザイリョウ</t>
    </rPh>
    <rPh sb="7" eb="8">
      <t>マタ</t>
    </rPh>
    <rPh sb="9" eb="11">
      <t>ドウトウ</t>
    </rPh>
    <rPh sb="11" eb="12">
      <t>ヒン</t>
    </rPh>
    <rPh sb="13" eb="15">
      <t>シヨウ</t>
    </rPh>
    <phoneticPr fontId="4"/>
  </si>
  <si>
    <t>天井裏等</t>
    <rPh sb="0" eb="2">
      <t>テンジョウ</t>
    </rPh>
    <rPh sb="2" eb="3">
      <t>ウラ</t>
    </rPh>
    <rPh sb="3" eb="4">
      <t>トウ</t>
    </rPh>
    <phoneticPr fontId="2"/>
  </si>
  <si>
    <t>上記以外の建材を使用</t>
    <rPh sb="0" eb="2">
      <t>ジョウキ</t>
    </rPh>
    <rPh sb="2" eb="4">
      <t>イガイ</t>
    </rPh>
    <rPh sb="5" eb="7">
      <t>ケンザイ</t>
    </rPh>
    <rPh sb="8" eb="10">
      <t>シヨウ</t>
    </rPh>
    <phoneticPr fontId="2"/>
  </si>
  <si>
    <t>（内装）</t>
    <rPh sb="1" eb="3">
      <t>ナイソウ</t>
    </rPh>
    <phoneticPr fontId="2"/>
  </si>
  <si>
    <t>（天井裏等）</t>
    <phoneticPr fontId="2"/>
  </si>
  <si>
    <t>天井裏等の措置*1、*2が全ての天井裏等に行われている場合は</t>
    <rPh sb="0" eb="3">
      <t>テンジョウウラ</t>
    </rPh>
    <rPh sb="3" eb="4">
      <t>トウ</t>
    </rPh>
    <rPh sb="5" eb="7">
      <t>ソチ</t>
    </rPh>
    <rPh sb="13" eb="14">
      <t>スベ</t>
    </rPh>
    <rPh sb="16" eb="19">
      <t>テンジョウウラ</t>
    </rPh>
    <rPh sb="19" eb="20">
      <t>トウ</t>
    </rPh>
    <rPh sb="21" eb="22">
      <t>オコナ</t>
    </rPh>
    <rPh sb="27" eb="29">
      <t>バアイ</t>
    </rPh>
    <phoneticPr fontId="2"/>
  </si>
  <si>
    <t>該当なしにチェック</t>
    <rPh sb="0" eb="2">
      <t>ガイトウ</t>
    </rPh>
    <phoneticPr fontId="2"/>
  </si>
  <si>
    <t>天井裏等には収納スペース（押入、造り付け収納等）を含む</t>
    <rPh sb="0" eb="3">
      <t>テンジョウウラ</t>
    </rPh>
    <rPh sb="3" eb="4">
      <t>トウ</t>
    </rPh>
    <rPh sb="6" eb="8">
      <t>シュウノウ</t>
    </rPh>
    <rPh sb="13" eb="15">
      <t>オシイ</t>
    </rPh>
    <rPh sb="16" eb="17">
      <t>ツク</t>
    </rPh>
    <rPh sb="18" eb="19">
      <t>ツ</t>
    </rPh>
    <rPh sb="20" eb="22">
      <t>シュウノウ</t>
    </rPh>
    <rPh sb="22" eb="23">
      <t>トウ</t>
    </rPh>
    <rPh sb="25" eb="26">
      <t>フク</t>
    </rPh>
    <phoneticPr fontId="2"/>
  </si>
  <si>
    <t>F☆☆☆☆</t>
    <phoneticPr fontId="2"/>
  </si>
  <si>
    <t>天井裏等の下地材、断熱材等にF☆☆☆☆、F☆☆☆の建築材料を</t>
    <rPh sb="0" eb="2">
      <t>テンジョウ</t>
    </rPh>
    <rPh sb="2" eb="3">
      <t>ウラ</t>
    </rPh>
    <rPh sb="3" eb="4">
      <t>トウ</t>
    </rPh>
    <rPh sb="5" eb="7">
      <t>シタジ</t>
    </rPh>
    <rPh sb="7" eb="8">
      <t>ザイ</t>
    </rPh>
    <rPh sb="9" eb="11">
      <t>ダンネツ</t>
    </rPh>
    <rPh sb="11" eb="12">
      <t>ザイ</t>
    </rPh>
    <rPh sb="12" eb="13">
      <t>トウ</t>
    </rPh>
    <rPh sb="25" eb="27">
      <t>ケンチク</t>
    </rPh>
    <rPh sb="27" eb="29">
      <t>ザイリョウ</t>
    </rPh>
    <phoneticPr fontId="2"/>
  </si>
  <si>
    <t>使用した場合、あるいは天井裏等に気密層又は通気止めによる措置を</t>
    <rPh sb="0" eb="2">
      <t>シヨウ</t>
    </rPh>
    <rPh sb="4" eb="6">
      <t>バアイ</t>
    </rPh>
    <rPh sb="11" eb="14">
      <t>テンジョウウラ</t>
    </rPh>
    <rPh sb="14" eb="15">
      <t>トウ</t>
    </rPh>
    <rPh sb="16" eb="18">
      <t>キミツ</t>
    </rPh>
    <rPh sb="18" eb="19">
      <t>ソウ</t>
    </rPh>
    <rPh sb="19" eb="20">
      <t>マタ</t>
    </rPh>
    <rPh sb="21" eb="23">
      <t>ツウキ</t>
    </rPh>
    <rPh sb="23" eb="24">
      <t>ド</t>
    </rPh>
    <rPh sb="28" eb="30">
      <t>ソチ</t>
    </rPh>
    <phoneticPr fontId="2"/>
  </si>
  <si>
    <t>住戸番号・タイプ</t>
    <rPh sb="0" eb="2">
      <t>ジュウコ</t>
    </rPh>
    <rPh sb="2" eb="4">
      <t>バンゴウ</t>
    </rPh>
    <phoneticPr fontId="2"/>
  </si>
  <si>
    <t>設計値</t>
    <rPh sb="0" eb="2">
      <t>セッケイ</t>
    </rPh>
    <rPh sb="2" eb="3">
      <t>チ</t>
    </rPh>
    <phoneticPr fontId="2"/>
  </si>
  <si>
    <t>表示値</t>
    <rPh sb="0" eb="2">
      <t>ヒョウジ</t>
    </rPh>
    <rPh sb="2" eb="3">
      <t>チ</t>
    </rPh>
    <phoneticPr fontId="2"/>
  </si>
  <si>
    <t>（㎡）</t>
  </si>
  <si>
    <t>単純開口率</t>
    <rPh sb="0" eb="2">
      <t>タンジュン</t>
    </rPh>
    <rPh sb="2" eb="4">
      <t>カイコウ</t>
    </rPh>
    <rPh sb="4" eb="5">
      <t>リツ</t>
    </rPh>
    <phoneticPr fontId="2"/>
  </si>
  <si>
    <t>単純開口率</t>
    <phoneticPr fontId="2"/>
  </si>
  <si>
    <t>方位別開口比（％）</t>
    <phoneticPr fontId="2"/>
  </si>
  <si>
    <t>開口面積</t>
    <rPh sb="0" eb="2">
      <t>カイコウ</t>
    </rPh>
    <rPh sb="2" eb="4">
      <t>メンセキ</t>
    </rPh>
    <phoneticPr fontId="2"/>
  </si>
  <si>
    <t>（％）</t>
    <phoneticPr fontId="2"/>
  </si>
  <si>
    <t>λ</t>
    <phoneticPr fontId="2"/>
  </si>
  <si>
    <t>壁</t>
    <rPh sb="0" eb="1">
      <t>カベ</t>
    </rPh>
    <phoneticPr fontId="2"/>
  </si>
  <si>
    <t>λ：</t>
    <phoneticPr fontId="2"/>
  </si>
  <si>
    <t>t：</t>
    <phoneticPr fontId="2"/>
  </si>
  <si>
    <t>U（W/㎡･K）</t>
    <phoneticPr fontId="2"/>
  </si>
  <si>
    <t>（W/m･K）</t>
    <phoneticPr fontId="2"/>
  </si>
  <si>
    <t>建築物名称</t>
    <phoneticPr fontId="2"/>
  </si>
  <si>
    <t>・構造種別</t>
    <phoneticPr fontId="2"/>
  </si>
  <si>
    <t>(倒壊防止・</t>
    <rPh sb="1" eb="3">
      <t>トウカイ</t>
    </rPh>
    <rPh sb="3" eb="5">
      <t>ボウシ</t>
    </rPh>
    <phoneticPr fontId="2"/>
  </si>
  <si>
    <t>損傷防止）</t>
    <rPh sb="0" eb="2">
      <t>ソンショウ</t>
    </rPh>
    <rPh sb="2" eb="4">
      <t>ボウシ</t>
    </rPh>
    <phoneticPr fontId="2"/>
  </si>
  <si>
    <t>（</t>
    <phoneticPr fontId="2"/>
  </si>
  <si>
    <t>断熱性</t>
    <rPh sb="0" eb="3">
      <t>ダンネツセイ</t>
    </rPh>
    <phoneticPr fontId="2"/>
  </si>
  <si>
    <t>建具形状</t>
    <rPh sb="0" eb="2">
      <t>タテグ</t>
    </rPh>
    <rPh sb="2" eb="4">
      <t>ケイジョウ</t>
    </rPh>
    <phoneticPr fontId="2"/>
  </si>
  <si>
    <t>建具・ドア枠の材質、形状、ガラスの種類・構成等</t>
    <rPh sb="0" eb="2">
      <t>タテグ</t>
    </rPh>
    <rPh sb="5" eb="6">
      <t>ワク</t>
    </rPh>
    <rPh sb="7" eb="9">
      <t>ザイシツ</t>
    </rPh>
    <rPh sb="10" eb="12">
      <t>ケイジョウ</t>
    </rPh>
    <rPh sb="17" eb="19">
      <t>シュルイ</t>
    </rPh>
    <rPh sb="20" eb="22">
      <t>コウセイ</t>
    </rPh>
    <rPh sb="22" eb="23">
      <t>トウ</t>
    </rPh>
    <phoneticPr fontId="2"/>
  </si>
  <si>
    <t>床（外気に接する）</t>
    <phoneticPr fontId="2"/>
  </si>
  <si>
    <t>床（その他の部分）</t>
  </si>
  <si>
    <t>断熱材名称</t>
    <rPh sb="0" eb="3">
      <t>ダンネツザイ</t>
    </rPh>
    <rPh sb="3" eb="5">
      <t>メイショウ</t>
    </rPh>
    <phoneticPr fontId="2"/>
  </si>
  <si>
    <t>外断熱</t>
    <rPh sb="0" eb="1">
      <t>ソト</t>
    </rPh>
    <rPh sb="1" eb="3">
      <t>ダンネツ</t>
    </rPh>
    <phoneticPr fontId="2"/>
  </si>
  <si>
    <t>内断熱</t>
    <rPh sb="0" eb="1">
      <t>ウチ</t>
    </rPh>
    <rPh sb="1" eb="3">
      <t>ダンネツ</t>
    </rPh>
    <phoneticPr fontId="2"/>
  </si>
  <si>
    <t>建具の種類または付属部材、庇、軒等の設置</t>
    <rPh sb="0" eb="2">
      <t>タテグ</t>
    </rPh>
    <rPh sb="3" eb="5">
      <t>シュルイ</t>
    </rPh>
    <rPh sb="8" eb="10">
      <t>フゾク</t>
    </rPh>
    <rPh sb="10" eb="12">
      <t>ブザイ</t>
    </rPh>
    <rPh sb="13" eb="14">
      <t>ヒサシ</t>
    </rPh>
    <rPh sb="15" eb="17">
      <t>ノキナド</t>
    </rPh>
    <rPh sb="18" eb="20">
      <t>セッチ</t>
    </rPh>
    <phoneticPr fontId="2"/>
  </si>
  <si>
    <t>繊維系断熱材の使用</t>
    <rPh sb="0" eb="3">
      <t>センイケイ</t>
    </rPh>
    <rPh sb="3" eb="6">
      <t>ダンネツザイ</t>
    </rPh>
    <rPh sb="7" eb="9">
      <t>シヨウ</t>
    </rPh>
    <phoneticPr fontId="2"/>
  </si>
  <si>
    <t>繊維系断熱材使用の場合の防湿層の設置</t>
    <rPh sb="0" eb="3">
      <t>センイケイ</t>
    </rPh>
    <rPh sb="3" eb="5">
      <t>ダンネツ</t>
    </rPh>
    <rPh sb="5" eb="6">
      <t>ザイ</t>
    </rPh>
    <rPh sb="6" eb="8">
      <t>シヨウ</t>
    </rPh>
    <rPh sb="9" eb="11">
      <t>バアイ</t>
    </rPh>
    <rPh sb="12" eb="14">
      <t>ボウシツ</t>
    </rPh>
    <rPh sb="14" eb="15">
      <t>ソウ</t>
    </rPh>
    <rPh sb="16" eb="18">
      <t>セッチ</t>
    </rPh>
    <phoneticPr fontId="2"/>
  </si>
  <si>
    <t>[防湿層を設置しない場合、以下のいずれかに該当]</t>
    <rPh sb="1" eb="3">
      <t>ボウシツ</t>
    </rPh>
    <rPh sb="3" eb="4">
      <t>ソウ</t>
    </rPh>
    <rPh sb="5" eb="7">
      <t>セッチ</t>
    </rPh>
    <rPh sb="10" eb="12">
      <t>バアイ</t>
    </rPh>
    <rPh sb="13" eb="15">
      <t>イカ</t>
    </rPh>
    <rPh sb="21" eb="23">
      <t>ガイトウ</t>
    </rPh>
    <phoneticPr fontId="2"/>
  </si>
  <si>
    <t>断熱材下側が床下に露出又は湿気の排出を妨げない構成</t>
    <rPh sb="0" eb="3">
      <t>ダンネツザイ</t>
    </rPh>
    <rPh sb="3" eb="5">
      <t>シタガワ</t>
    </rPh>
    <rPh sb="6" eb="8">
      <t>ユカシタ</t>
    </rPh>
    <rPh sb="9" eb="11">
      <t>ロシュツ</t>
    </rPh>
    <rPh sb="11" eb="12">
      <t>マタ</t>
    </rPh>
    <rPh sb="13" eb="15">
      <t>シッキ</t>
    </rPh>
    <rPh sb="16" eb="18">
      <t>ハイシュツ</t>
    </rPh>
    <rPh sb="19" eb="20">
      <t>サマタ</t>
    </rPh>
    <rPh sb="23" eb="25">
      <t>コウセイ</t>
    </rPh>
    <phoneticPr fontId="2"/>
  </si>
  <si>
    <t>透湿抵抗値の基準に適合している</t>
    <rPh sb="0" eb="1">
      <t>トウ</t>
    </rPh>
    <rPh sb="1" eb="2">
      <t>シツ</t>
    </rPh>
    <rPh sb="2" eb="4">
      <t>テイコウ</t>
    </rPh>
    <rPh sb="4" eb="5">
      <t>チ</t>
    </rPh>
    <rPh sb="6" eb="8">
      <t>キジュン</t>
    </rPh>
    <rPh sb="9" eb="11">
      <t>テキゴウ</t>
    </rPh>
    <phoneticPr fontId="2"/>
  </si>
  <si>
    <t>その他の結露防止上有効な措置</t>
    <rPh sb="2" eb="3">
      <t>タ</t>
    </rPh>
    <rPh sb="4" eb="6">
      <t>ケツロ</t>
    </rPh>
    <rPh sb="6" eb="8">
      <t>ボウシ</t>
    </rPh>
    <rPh sb="8" eb="9">
      <t>ジョウ</t>
    </rPh>
    <rPh sb="9" eb="11">
      <t>ユウコウ</t>
    </rPh>
    <rPh sb="12" eb="14">
      <t>ソチ</t>
    </rPh>
    <phoneticPr fontId="2"/>
  </si>
  <si>
    <t>屋根または外壁を断熱構造とする場合の通気層の設置</t>
    <rPh sb="0" eb="2">
      <t>ヤネ</t>
    </rPh>
    <rPh sb="5" eb="7">
      <t>ガイヘキ</t>
    </rPh>
    <rPh sb="8" eb="10">
      <t>ダンネツ</t>
    </rPh>
    <rPh sb="10" eb="12">
      <t>コウゾウ</t>
    </rPh>
    <rPh sb="15" eb="17">
      <t>バアイ</t>
    </rPh>
    <rPh sb="18" eb="20">
      <t>ツウキ</t>
    </rPh>
    <rPh sb="20" eb="21">
      <t>ソウ</t>
    </rPh>
    <rPh sb="22" eb="24">
      <t>セッチ</t>
    </rPh>
    <phoneticPr fontId="2"/>
  </si>
  <si>
    <t>（繊維系断熱材を使用した場合の防風層の設置）</t>
    <phoneticPr fontId="2"/>
  </si>
  <si>
    <t>[通気層を設置しない場合、以下のいずれかに該当]</t>
    <rPh sb="1" eb="3">
      <t>ツウキ</t>
    </rPh>
    <rPh sb="3" eb="4">
      <t>ソウ</t>
    </rPh>
    <rPh sb="5" eb="7">
      <t>セッチ</t>
    </rPh>
    <rPh sb="10" eb="12">
      <t>バアイ</t>
    </rPh>
    <rPh sb="13" eb="15">
      <t>イカ</t>
    </rPh>
    <rPh sb="21" eb="23">
      <t>ガイトウ</t>
    </rPh>
    <phoneticPr fontId="2"/>
  </si>
  <si>
    <t>鉄筋コンクリート造等である</t>
    <rPh sb="0" eb="2">
      <t>テッキン</t>
    </rPh>
    <rPh sb="8" eb="9">
      <t>ゾウ</t>
    </rPh>
    <rPh sb="9" eb="10">
      <t>トウ</t>
    </rPh>
    <phoneticPr fontId="2"/>
  </si>
  <si>
    <t>断熱層の外側がALC、防湿層の透湿抵抗が0.019㎡sPa/ng以上</t>
    <rPh sb="0" eb="2">
      <t>ダンネツ</t>
    </rPh>
    <rPh sb="2" eb="3">
      <t>ソウ</t>
    </rPh>
    <rPh sb="4" eb="6">
      <t>ソトガワ</t>
    </rPh>
    <rPh sb="11" eb="13">
      <t>ボウシツ</t>
    </rPh>
    <rPh sb="13" eb="14">
      <t>ソウ</t>
    </rPh>
    <rPh sb="15" eb="16">
      <t>トウ</t>
    </rPh>
    <rPh sb="16" eb="17">
      <t>シツ</t>
    </rPh>
    <rPh sb="17" eb="19">
      <t>テイコウ</t>
    </rPh>
    <phoneticPr fontId="2"/>
  </si>
  <si>
    <t>・鉄筋コンクリート造等で内断熱工法の場合</t>
    <rPh sb="1" eb="3">
      <t>テッキン</t>
    </rPh>
    <rPh sb="9" eb="10">
      <t>ゾウ</t>
    </rPh>
    <rPh sb="10" eb="11">
      <t>トウ</t>
    </rPh>
    <rPh sb="12" eb="13">
      <t>ウチ</t>
    </rPh>
    <rPh sb="13" eb="15">
      <t>ダンネツ</t>
    </rPh>
    <rPh sb="15" eb="17">
      <t>コウホウ</t>
    </rPh>
    <rPh sb="18" eb="20">
      <t>バアイ</t>
    </rPh>
    <phoneticPr fontId="2"/>
  </si>
  <si>
    <t>吹き付け断熱材等の使用</t>
    <rPh sb="0" eb="1">
      <t>フ</t>
    </rPh>
    <rPh sb="2" eb="3">
      <t>ツ</t>
    </rPh>
    <rPh sb="4" eb="6">
      <t>ダンネツ</t>
    </rPh>
    <rPh sb="6" eb="7">
      <t>ザイ</t>
    </rPh>
    <rPh sb="7" eb="8">
      <t>トウ</t>
    </rPh>
    <rPh sb="9" eb="11">
      <t>シヨウ</t>
    </rPh>
    <phoneticPr fontId="2"/>
  </si>
  <si>
    <t>打ち込み断熱材等の使用</t>
    <rPh sb="0" eb="1">
      <t>ウ</t>
    </rPh>
    <rPh sb="2" eb="3">
      <t>コ</t>
    </rPh>
    <rPh sb="4" eb="6">
      <t>ダンネツ</t>
    </rPh>
    <rPh sb="6" eb="7">
      <t>ザイ</t>
    </rPh>
    <rPh sb="7" eb="8">
      <t>トウ</t>
    </rPh>
    <rPh sb="9" eb="11">
      <t>シヨウ</t>
    </rPh>
    <phoneticPr fontId="2"/>
  </si>
  <si>
    <t>躯体面に断熱材を全面密着させることを特記仕様書に明記</t>
    <rPh sb="0" eb="2">
      <t>クタイ</t>
    </rPh>
    <rPh sb="2" eb="3">
      <t>メン</t>
    </rPh>
    <rPh sb="4" eb="6">
      <t>ダンネツ</t>
    </rPh>
    <rPh sb="6" eb="7">
      <t>ザイ</t>
    </rPh>
    <rPh sb="8" eb="10">
      <t>ゼンメン</t>
    </rPh>
    <rPh sb="10" eb="12">
      <t>ミッチャク</t>
    </rPh>
    <rPh sb="18" eb="20">
      <t>トッキ</t>
    </rPh>
    <rPh sb="20" eb="22">
      <t>シヨウ</t>
    </rPh>
    <rPh sb="22" eb="23">
      <t>ショ</t>
    </rPh>
    <rPh sb="24" eb="26">
      <t>メイキ</t>
    </rPh>
    <phoneticPr fontId="2"/>
  </si>
  <si>
    <t>その他　（</t>
    <rPh sb="2" eb="3">
      <t>タ</t>
    </rPh>
    <phoneticPr fontId="2"/>
  </si>
  <si>
    <t>※等級4</t>
    <rPh sb="1" eb="3">
      <t>トウキュウ</t>
    </rPh>
    <phoneticPr fontId="2"/>
  </si>
  <si>
    <t>[鉄筋コンクリート造等の場合のみ記入]</t>
    <rPh sb="1" eb="3">
      <t>テッキン</t>
    </rPh>
    <rPh sb="9" eb="10">
      <t>ゾウ</t>
    </rPh>
    <rPh sb="10" eb="11">
      <t>トウ</t>
    </rPh>
    <rPh sb="12" eb="14">
      <t>バアイ</t>
    </rPh>
    <rPh sb="16" eb="18">
      <t>キニュウ</t>
    </rPh>
    <phoneticPr fontId="2"/>
  </si>
  <si>
    <t>h1</t>
    <phoneticPr fontId="2"/>
  </si>
  <si>
    <t>・地盤の種類</t>
    <rPh sb="1" eb="3">
      <t>ジバン</t>
    </rPh>
    <rPh sb="4" eb="6">
      <t>シュルイ</t>
    </rPh>
    <phoneticPr fontId="2"/>
  </si>
  <si>
    <t>（</t>
    <phoneticPr fontId="2"/>
  </si>
  <si>
    <t>）</t>
    <phoneticPr fontId="2"/>
  </si>
  <si>
    <t>地盤の許容応力度</t>
    <rPh sb="0" eb="2">
      <t>ジバン</t>
    </rPh>
    <rPh sb="3" eb="5">
      <t>キョヨウ</t>
    </rPh>
    <rPh sb="5" eb="7">
      <t>オウリョク</t>
    </rPh>
    <rPh sb="7" eb="8">
      <t>ド</t>
    </rPh>
    <phoneticPr fontId="2"/>
  </si>
  <si>
    <t>・杭の許容支持力</t>
    <rPh sb="1" eb="2">
      <t>クイ</t>
    </rPh>
    <rPh sb="3" eb="5">
      <t>キョヨウ</t>
    </rPh>
    <rPh sb="5" eb="8">
      <t>シジリョク</t>
    </rPh>
    <phoneticPr fontId="2"/>
  </si>
  <si>
    <t>杭状改良地盤</t>
    <rPh sb="0" eb="1">
      <t>クイ</t>
    </rPh>
    <rPh sb="1" eb="2">
      <t>ジョウ</t>
    </rPh>
    <rPh sb="2" eb="4">
      <t>カイリョウ</t>
    </rPh>
    <rPh sb="4" eb="6">
      <t>ジバン</t>
    </rPh>
    <phoneticPr fontId="2"/>
  </si>
  <si>
    <t>・杭状改良地盤の許容支持力度</t>
    <rPh sb="1" eb="2">
      <t>クイ</t>
    </rPh>
    <rPh sb="2" eb="3">
      <t>ジョウ</t>
    </rPh>
    <rPh sb="3" eb="5">
      <t>カイリョウ</t>
    </rPh>
    <rPh sb="5" eb="7">
      <t>ジバン</t>
    </rPh>
    <rPh sb="8" eb="10">
      <t>キョヨウ</t>
    </rPh>
    <rPh sb="10" eb="13">
      <t>シジリョク</t>
    </rPh>
    <rPh sb="13" eb="14">
      <t>ド</t>
    </rPh>
    <phoneticPr fontId="2"/>
  </si>
  <si>
    <t>・杭状改良地盤の許容支持力</t>
    <rPh sb="1" eb="2">
      <t>クイ</t>
    </rPh>
    <rPh sb="2" eb="3">
      <t>ジョウ</t>
    </rPh>
    <rPh sb="3" eb="5">
      <t>カイリョウ</t>
    </rPh>
    <rPh sb="5" eb="7">
      <t>ジバン</t>
    </rPh>
    <rPh sb="8" eb="10">
      <t>キョヨウ</t>
    </rPh>
    <rPh sb="10" eb="13">
      <t>シジリョク</t>
    </rPh>
    <phoneticPr fontId="2"/>
  </si>
  <si>
    <t>温熱環境・エネルギー消費量に関すること</t>
    <rPh sb="0" eb="2">
      <t>オンネツ</t>
    </rPh>
    <rPh sb="2" eb="4">
      <t>カンキョウ</t>
    </rPh>
    <rPh sb="10" eb="13">
      <t>ショウヒリョウ</t>
    </rPh>
    <rPh sb="14" eb="15">
      <t>カン</t>
    </rPh>
    <phoneticPr fontId="2"/>
  </si>
  <si>
    <t>温熱環境・エネルギー消費量に関すること（つづき）</t>
    <rPh sb="0" eb="2">
      <t>オンネツ</t>
    </rPh>
    <rPh sb="2" eb="4">
      <t>カンキョウ</t>
    </rPh>
    <rPh sb="10" eb="13">
      <t>ショウヒリョウ</t>
    </rPh>
    <rPh sb="14" eb="15">
      <t>カン</t>
    </rPh>
    <phoneticPr fontId="2"/>
  </si>
  <si>
    <t>断熱等</t>
    <rPh sb="0" eb="2">
      <t>ダンネツ</t>
    </rPh>
    <rPh sb="2" eb="3">
      <t>トウ</t>
    </rPh>
    <phoneticPr fontId="2"/>
  </si>
  <si>
    <t>性能等級</t>
    <rPh sb="0" eb="2">
      <t>セイノウ</t>
    </rPh>
    <rPh sb="2" eb="4">
      <t>トウキュウ</t>
    </rPh>
    <phoneticPr fontId="2"/>
  </si>
  <si>
    <t>適用する基準</t>
    <rPh sb="0" eb="2">
      <t>テキヨウ</t>
    </rPh>
    <rPh sb="4" eb="6">
      <t>キジュン</t>
    </rPh>
    <phoneticPr fontId="2"/>
  </si>
  <si>
    <t>建築主等判断基準</t>
    <rPh sb="0" eb="2">
      <t>ケンチク</t>
    </rPh>
    <rPh sb="2" eb="3">
      <t>ヌシ</t>
    </rPh>
    <rPh sb="3" eb="4">
      <t>トウ</t>
    </rPh>
    <rPh sb="4" eb="6">
      <t>ハンダン</t>
    </rPh>
    <rPh sb="6" eb="8">
      <t>キジュン</t>
    </rPh>
    <phoneticPr fontId="2"/>
  </si>
  <si>
    <t>設計施工指針（本則）</t>
    <rPh sb="0" eb="2">
      <t>セッケイ</t>
    </rPh>
    <rPh sb="2" eb="4">
      <t>セコウ</t>
    </rPh>
    <rPh sb="4" eb="6">
      <t>シシン</t>
    </rPh>
    <rPh sb="7" eb="9">
      <t>ホンソク</t>
    </rPh>
    <phoneticPr fontId="2"/>
  </si>
  <si>
    <t>設計施工指針（附則）</t>
    <rPh sb="0" eb="2">
      <t>セッケイ</t>
    </rPh>
    <rPh sb="2" eb="4">
      <t>セコウ</t>
    </rPh>
    <rPh sb="4" eb="6">
      <t>シシン</t>
    </rPh>
    <rPh sb="7" eb="9">
      <t>フソク</t>
    </rPh>
    <phoneticPr fontId="2"/>
  </si>
  <si>
    <t>躯体・開口部</t>
    <rPh sb="0" eb="2">
      <t>クタイ</t>
    </rPh>
    <rPh sb="3" eb="6">
      <t>カイコウブ</t>
    </rPh>
    <phoneticPr fontId="2"/>
  </si>
  <si>
    <t>の断熱性能</t>
    <rPh sb="1" eb="3">
      <t>ダンネツ</t>
    </rPh>
    <rPh sb="3" eb="5">
      <t>セイノウ</t>
    </rPh>
    <phoneticPr fontId="2"/>
  </si>
  <si>
    <t>断熱材の種類</t>
    <rPh sb="0" eb="3">
      <t>ダンネツザイ</t>
    </rPh>
    <rPh sb="4" eb="6">
      <t>シュルイ</t>
    </rPh>
    <phoneticPr fontId="2"/>
  </si>
  <si>
    <t>と厚さ</t>
    <rPh sb="1" eb="2">
      <t>アツ</t>
    </rPh>
    <phoneticPr fontId="2"/>
  </si>
  <si>
    <t>屋根</t>
    <rPh sb="0" eb="2">
      <t>ヤネ</t>
    </rPh>
    <phoneticPr fontId="2"/>
  </si>
  <si>
    <t>天井</t>
    <rPh sb="0" eb="2">
      <t>テンジョウ</t>
    </rPh>
    <phoneticPr fontId="2"/>
  </si>
  <si>
    <t>日射遮蔽</t>
    <rPh sb="0" eb="2">
      <t>ニッシャ</t>
    </rPh>
    <rPh sb="2" eb="4">
      <t>シャヘイ</t>
    </rPh>
    <phoneticPr fontId="2"/>
  </si>
  <si>
    <t>ガラスの日射侵入率等</t>
    <rPh sb="4" eb="6">
      <t>ニッシャ</t>
    </rPh>
    <rPh sb="6" eb="8">
      <t>シンニュウ</t>
    </rPh>
    <rPh sb="8" eb="9">
      <t>リツ</t>
    </rPh>
    <rPh sb="9" eb="10">
      <t>トウ</t>
    </rPh>
    <phoneticPr fontId="2"/>
  </si>
  <si>
    <t>W/㎡K）</t>
    <phoneticPr fontId="2"/>
  </si>
  <si>
    <t>窓・ドア等の</t>
    <rPh sb="0" eb="1">
      <t>マド</t>
    </rPh>
    <rPh sb="4" eb="5">
      <t>トウ</t>
    </rPh>
    <phoneticPr fontId="2"/>
  </si>
  <si>
    <t>3</t>
    <phoneticPr fontId="2"/>
  </si>
  <si>
    <t>2</t>
    <phoneticPr fontId="2"/>
  </si>
  <si>
    <t>1</t>
    <phoneticPr fontId="2"/>
  </si>
  <si>
    <t>冷房期の平均日射熱取得率</t>
    <rPh sb="0" eb="2">
      <t>レイボウ</t>
    </rPh>
    <rPh sb="2" eb="3">
      <t>キ</t>
    </rPh>
    <rPh sb="4" eb="6">
      <t>ヘイキン</t>
    </rPh>
    <rPh sb="6" eb="8">
      <t>ニッシャ</t>
    </rPh>
    <rPh sb="8" eb="9">
      <t>ネツ</t>
    </rPh>
    <rPh sb="9" eb="12">
      <t>シュトクリツ</t>
    </rPh>
    <phoneticPr fontId="2"/>
  </si>
  <si>
    <t>適用条件</t>
    <rPh sb="0" eb="2">
      <t>テキヨウ</t>
    </rPh>
    <rPh sb="2" eb="4">
      <t>ジョウケン</t>
    </rPh>
    <phoneticPr fontId="2"/>
  </si>
  <si>
    <t>）</t>
    <phoneticPr fontId="2"/>
  </si>
  <si>
    <t>躯体の断熱性能等</t>
    <rPh sb="0" eb="2">
      <t>クタイ</t>
    </rPh>
    <rPh sb="3" eb="5">
      <t>ダンネツ</t>
    </rPh>
    <rPh sb="5" eb="7">
      <t>セイノウ</t>
    </rPh>
    <rPh sb="7" eb="8">
      <t>トウ</t>
    </rPh>
    <phoneticPr fontId="2"/>
  </si>
  <si>
    <t>熱貫流率の基準に適合</t>
    <rPh sb="0" eb="1">
      <t>ネツ</t>
    </rPh>
    <rPh sb="1" eb="3">
      <t>カンリュウ</t>
    </rPh>
    <rPh sb="3" eb="4">
      <t>リツ</t>
    </rPh>
    <rPh sb="5" eb="7">
      <t>キジュン</t>
    </rPh>
    <rPh sb="8" eb="10">
      <t>テキゴウ</t>
    </rPh>
    <phoneticPr fontId="2"/>
  </si>
  <si>
    <t>断熱材の熱抵抗の基準に適合</t>
    <rPh sb="0" eb="3">
      <t>ダンネツザイ</t>
    </rPh>
    <rPh sb="4" eb="5">
      <t>ネツ</t>
    </rPh>
    <rPh sb="5" eb="7">
      <t>テイコウ</t>
    </rPh>
    <rPh sb="8" eb="10">
      <t>キジュン</t>
    </rPh>
    <rPh sb="11" eb="13">
      <t>テキゴウ</t>
    </rPh>
    <phoneticPr fontId="2"/>
  </si>
  <si>
    <t>開口部比率の区分</t>
    <rPh sb="0" eb="3">
      <t>カイコウブ</t>
    </rPh>
    <rPh sb="3" eb="5">
      <t>ヒリツ</t>
    </rPh>
    <rPh sb="6" eb="8">
      <t>クブン</t>
    </rPh>
    <phoneticPr fontId="2"/>
  </si>
  <si>
    <t>区分（い）</t>
    <rPh sb="0" eb="2">
      <t>クブン</t>
    </rPh>
    <phoneticPr fontId="2"/>
  </si>
  <si>
    <t>区分（ろ）</t>
    <rPh sb="0" eb="2">
      <t>クブン</t>
    </rPh>
    <phoneticPr fontId="2"/>
  </si>
  <si>
    <t>区分（は）</t>
    <rPh sb="0" eb="2">
      <t>クブン</t>
    </rPh>
    <phoneticPr fontId="2"/>
  </si>
  <si>
    <t>緩和措置有り</t>
    <rPh sb="0" eb="2">
      <t>カンワ</t>
    </rPh>
    <rPh sb="2" eb="4">
      <t>ソチ</t>
    </rPh>
    <rPh sb="4" eb="5">
      <t>ア</t>
    </rPh>
    <phoneticPr fontId="2"/>
  </si>
  <si>
    <t>窓の断熱（2％緩和）</t>
    <rPh sb="0" eb="1">
      <t>マド</t>
    </rPh>
    <rPh sb="2" eb="4">
      <t>ダンネツ</t>
    </rPh>
    <rPh sb="7" eb="9">
      <t>カンワ</t>
    </rPh>
    <phoneticPr fontId="2"/>
  </si>
  <si>
    <t>窓の日射（4％緩和）</t>
    <rPh sb="0" eb="1">
      <t>マド</t>
    </rPh>
    <rPh sb="2" eb="4">
      <t>ニッシャ</t>
    </rPh>
    <rPh sb="7" eb="9">
      <t>カンワ</t>
    </rPh>
    <phoneticPr fontId="2"/>
  </si>
  <si>
    <t>開口部の断熱性能等</t>
    <rPh sb="0" eb="3">
      <t>カイコウブ</t>
    </rPh>
    <rPh sb="4" eb="6">
      <t>ダンネツ</t>
    </rPh>
    <rPh sb="6" eb="8">
      <t>セイノウ</t>
    </rPh>
    <rPh sb="8" eb="9">
      <t>トウ</t>
    </rPh>
    <phoneticPr fontId="2"/>
  </si>
  <si>
    <t>※1　：　等級4の場合のみ明示することができる。（地域区分の8地域を除く。）</t>
    <rPh sb="5" eb="7">
      <t>トウキュウ</t>
    </rPh>
    <rPh sb="9" eb="11">
      <t>バアイ</t>
    </rPh>
    <rPh sb="13" eb="15">
      <t>メイジ</t>
    </rPh>
    <rPh sb="25" eb="27">
      <t>チイキ</t>
    </rPh>
    <rPh sb="27" eb="29">
      <t>クブン</t>
    </rPh>
    <rPh sb="31" eb="33">
      <t>チイキ</t>
    </rPh>
    <rPh sb="34" eb="35">
      <t>ノゾ</t>
    </rPh>
    <phoneticPr fontId="2"/>
  </si>
  <si>
    <t>※2　：　等級4の場合のみ明示することができる。（地域区分の1、2、3及び4地域を除く。）</t>
    <rPh sb="5" eb="7">
      <t>トウキュウ</t>
    </rPh>
    <rPh sb="9" eb="11">
      <t>バアイ</t>
    </rPh>
    <rPh sb="13" eb="15">
      <t>メイジ</t>
    </rPh>
    <rPh sb="25" eb="27">
      <t>チイキ</t>
    </rPh>
    <rPh sb="27" eb="29">
      <t>クブン</t>
    </rPh>
    <rPh sb="35" eb="36">
      <t>オヨ</t>
    </rPh>
    <rPh sb="38" eb="40">
      <t>チイキ</t>
    </rPh>
    <rPh sb="41" eb="42">
      <t>ノゾ</t>
    </rPh>
    <phoneticPr fontId="2"/>
  </si>
  <si>
    <t>8地域である</t>
    <rPh sb="1" eb="3">
      <t>チイキ</t>
    </rPh>
    <phoneticPr fontId="2"/>
  </si>
  <si>
    <t>構造熱橋部対策</t>
    <rPh sb="0" eb="2">
      <t>コウゾウ</t>
    </rPh>
    <rPh sb="2" eb="3">
      <t>ネツ</t>
    </rPh>
    <rPh sb="3" eb="4">
      <t>ハシ</t>
    </rPh>
    <rPh sb="4" eb="5">
      <t>ブ</t>
    </rPh>
    <rPh sb="5" eb="7">
      <t>タイサク</t>
    </rPh>
    <phoneticPr fontId="2"/>
  </si>
  <si>
    <t>断熱補強の範囲</t>
    <rPh sb="0" eb="2">
      <t>ダンネツ</t>
    </rPh>
    <rPh sb="2" eb="4">
      <t>ホキョウ</t>
    </rPh>
    <rPh sb="5" eb="7">
      <t>ハンイ</t>
    </rPh>
    <phoneticPr fontId="2"/>
  </si>
  <si>
    <t>（㎡･K/W）</t>
    <phoneticPr fontId="2"/>
  </si>
  <si>
    <t>建築物名称</t>
    <rPh sb="0" eb="2">
      <t>ケンチク</t>
    </rPh>
    <rPh sb="2" eb="3">
      <t>ブツ</t>
    </rPh>
    <rPh sb="3" eb="5">
      <t>メイショウ</t>
    </rPh>
    <phoneticPr fontId="2"/>
  </si>
  <si>
    <t>建築物所在地</t>
    <rPh sb="0" eb="2">
      <t>ケンチク</t>
    </rPh>
    <rPh sb="2" eb="3">
      <t>ブツ</t>
    </rPh>
    <rPh sb="3" eb="6">
      <t>ショザイチ</t>
    </rPh>
    <phoneticPr fontId="2"/>
  </si>
  <si>
    <t>設計者氏名</t>
    <rPh sb="0" eb="2">
      <t>セッケイ</t>
    </rPh>
    <rPh sb="2" eb="3">
      <t>シャ</t>
    </rPh>
    <rPh sb="3" eb="5">
      <t>シメイ</t>
    </rPh>
    <phoneticPr fontId="2"/>
  </si>
  <si>
    <t>フライアッシュセメント(JIS R5213)</t>
    <phoneticPr fontId="2"/>
  </si>
  <si>
    <t>高炉セメント(JIS R5211)</t>
    <phoneticPr fontId="2"/>
  </si>
  <si>
    <t>ポルトランドセメント(JIS R5210)</t>
    <phoneticPr fontId="2"/>
  </si>
  <si>
    <t>中庸熱</t>
    <phoneticPr fontId="2"/>
  </si>
  <si>
    <t>低熱</t>
    <phoneticPr fontId="2"/>
  </si>
  <si>
    <t>普通</t>
    <rPh sb="0" eb="2">
      <t>フツウ</t>
    </rPh>
    <phoneticPr fontId="2"/>
  </si>
  <si>
    <t>低減値</t>
    <rPh sb="0" eb="2">
      <t>テイゲン</t>
    </rPh>
    <rPh sb="2" eb="3">
      <t>チ</t>
    </rPh>
    <phoneticPr fontId="2"/>
  </si>
  <si>
    <t>表示値＝設計値－30～50mm</t>
    <rPh sb="0" eb="2">
      <t>ヒョウジ</t>
    </rPh>
    <rPh sb="2" eb="3">
      <t>チ</t>
    </rPh>
    <rPh sb="4" eb="6">
      <t>セッケイ</t>
    </rPh>
    <rPh sb="6" eb="7">
      <t>チ</t>
    </rPh>
    <phoneticPr fontId="2"/>
  </si>
  <si>
    <t>床レベル差</t>
    <rPh sb="0" eb="1">
      <t>ユカ</t>
    </rPh>
    <rPh sb="4" eb="5">
      <t>サ</t>
    </rPh>
    <phoneticPr fontId="2"/>
  </si>
  <si>
    <t>躯体
天井高</t>
    <phoneticPr fontId="2"/>
  </si>
  <si>
    <t>階高</t>
    <phoneticPr fontId="2"/>
  </si>
  <si>
    <t>最も低い部分の躯体内法高さ</t>
    <phoneticPr fontId="2"/>
  </si>
  <si>
    <t>最も低い部分</t>
    <phoneticPr fontId="2"/>
  </si>
  <si>
    <t xml:space="preserve">表示値
</t>
    <phoneticPr fontId="2"/>
  </si>
  <si>
    <t>設計値</t>
    <phoneticPr fontId="2"/>
  </si>
  <si>
    <t>最低
天井高</t>
    <rPh sb="0" eb="2">
      <t>サイテイ</t>
    </rPh>
    <phoneticPr fontId="2"/>
  </si>
  <si>
    <t>着色部を設計者が記入・選択</t>
    <rPh sb="0" eb="2">
      <t>チャクショク</t>
    </rPh>
    <rPh sb="2" eb="3">
      <t>ブ</t>
    </rPh>
    <rPh sb="4" eb="7">
      <t>セッケイシャ</t>
    </rPh>
    <rPh sb="8" eb="10">
      <t>キニュウ</t>
    </rPh>
    <rPh sb="11" eb="13">
      <t>センタク</t>
    </rPh>
    <phoneticPr fontId="2"/>
  </si>
  <si>
    <t>床面積1/2以上が該当するスラブ間の内法寸法</t>
    <phoneticPr fontId="2"/>
  </si>
  <si>
    <t>スラブ
符号</t>
    <rPh sb="4" eb="6">
      <t>フゴウ</t>
    </rPh>
    <phoneticPr fontId="2"/>
  </si>
  <si>
    <t>No</t>
    <phoneticPr fontId="2"/>
  </si>
  <si>
    <t>防湿層の透湿抵抗が0.082㎡sPa/ng以上（1及び2地域以外）</t>
    <rPh sb="0" eb="2">
      <t>ボウシツ</t>
    </rPh>
    <rPh sb="2" eb="3">
      <t>ソウ</t>
    </rPh>
    <rPh sb="4" eb="5">
      <t>トウ</t>
    </rPh>
    <rPh sb="5" eb="6">
      <t>シツ</t>
    </rPh>
    <rPh sb="6" eb="8">
      <t>テイコウ</t>
    </rPh>
    <rPh sb="21" eb="23">
      <t>イジョウ</t>
    </rPh>
    <rPh sb="25" eb="26">
      <t>オヨ</t>
    </rPh>
    <rPh sb="28" eb="30">
      <t>チイキ</t>
    </rPh>
    <rPh sb="30" eb="32">
      <t>イガイ</t>
    </rPh>
    <phoneticPr fontId="2"/>
  </si>
  <si>
    <t>（1及び2地域以外）</t>
    <rPh sb="2" eb="3">
      <t>オヨ</t>
    </rPh>
    <phoneticPr fontId="2"/>
  </si>
  <si>
    <t>上階</t>
    <phoneticPr fontId="2"/>
  </si>
  <si>
    <t>上階</t>
    <phoneticPr fontId="2"/>
  </si>
  <si>
    <t>対象住戸</t>
    <phoneticPr fontId="2"/>
  </si>
  <si>
    <t>スラブ厚</t>
    <rPh sb="3" eb="4">
      <t>アツシ</t>
    </rPh>
    <phoneticPr fontId="2"/>
  </si>
  <si>
    <t>梁・スラブ符号</t>
    <rPh sb="0" eb="1">
      <t>ハリ</t>
    </rPh>
    <rPh sb="5" eb="7">
      <t>フゴウ</t>
    </rPh>
    <phoneticPr fontId="2"/>
  </si>
  <si>
    <t>梁成・スラブ厚</t>
    <rPh sb="0" eb="2">
      <t>ハリセイ</t>
    </rPh>
    <rPh sb="6" eb="7">
      <t>アツ</t>
    </rPh>
    <phoneticPr fontId="2"/>
  </si>
  <si>
    <t>・はり
・傾斜屋根
・その他
・該当なし</t>
    <rPh sb="5" eb="7">
      <t>ケイシャ</t>
    </rPh>
    <rPh sb="7" eb="9">
      <t>ヤネ</t>
    </rPh>
    <rPh sb="13" eb="14">
      <t>タ</t>
    </rPh>
    <rPh sb="16" eb="18">
      <t>ガイトウ</t>
    </rPh>
    <phoneticPr fontId="2"/>
  </si>
  <si>
    <t>低減値：</t>
    <rPh sb="0" eb="2">
      <t>テイゲン</t>
    </rPh>
    <rPh sb="2" eb="3">
      <t>チ</t>
    </rPh>
    <phoneticPr fontId="2"/>
  </si>
  <si>
    <t>例）設計値と表示値の差が2％の場合、設計値0％～3％未満→表示値0％</t>
    <phoneticPr fontId="2"/>
  </si>
  <si>
    <t>居室面積は小数点第２位まで入力してください。</t>
    <phoneticPr fontId="2"/>
  </si>
  <si>
    <t>ある部屋</t>
    <rPh sb="2" eb="4">
      <t>ヘヤ</t>
    </rPh>
    <phoneticPr fontId="2"/>
  </si>
  <si>
    <t>ホームエレベーター設置、かつ、特定寝室と同一階に便所を設置</t>
    <phoneticPr fontId="2"/>
  </si>
  <si>
    <t>ホームエレベーター出入口の幅750㎜(通路より直進可能な場合は</t>
    <phoneticPr fontId="2"/>
  </si>
  <si>
    <t>650㎜)以上</t>
    <phoneticPr fontId="2"/>
  </si>
  <si>
    <t>日常生活</t>
    <rPh sb="0" eb="2">
      <t>ニチジョウ</t>
    </rPh>
    <rPh sb="2" eb="4">
      <t>セイカツ</t>
    </rPh>
    <phoneticPr fontId="2"/>
  </si>
  <si>
    <t>空間内</t>
    <rPh sb="0" eb="2">
      <t>クウカン</t>
    </rPh>
    <rPh sb="2" eb="3">
      <t>ナイ</t>
    </rPh>
    <phoneticPr fontId="2"/>
  </si>
  <si>
    <t>床は段差のない構造</t>
    <rPh sb="0" eb="1">
      <t>ユカ</t>
    </rPh>
    <rPh sb="2" eb="4">
      <t>ダンサ</t>
    </rPh>
    <rPh sb="7" eb="9">
      <t>コウゾウ</t>
    </rPh>
    <phoneticPr fontId="2"/>
  </si>
  <si>
    <t>適用除外の段差あり</t>
    <rPh sb="0" eb="2">
      <t>テキヨウ</t>
    </rPh>
    <rPh sb="2" eb="4">
      <t>ジョガイ</t>
    </rPh>
    <rPh sb="5" eb="7">
      <t>ダンサ</t>
    </rPh>
    <phoneticPr fontId="2"/>
  </si>
  <si>
    <t>バルコニー出入口）</t>
    <phoneticPr fontId="2"/>
  </si>
  <si>
    <t>（玄関出入口、玄関上がりかまち、勝手口出入口、タタミコーナー等、</t>
    <phoneticPr fontId="2"/>
  </si>
  <si>
    <t>空間外</t>
    <rPh sb="0" eb="2">
      <t>クウカン</t>
    </rPh>
    <rPh sb="2" eb="3">
      <t>ガイ</t>
    </rPh>
    <phoneticPr fontId="2"/>
  </si>
  <si>
    <t>階段なし</t>
    <rPh sb="0" eb="2">
      <t>カイダン</t>
    </rPh>
    <phoneticPr fontId="2"/>
  </si>
  <si>
    <t>勾配6/7以下、かつ、550㎜≦蹴上×2＋踏面≦650㎜</t>
    <phoneticPr fontId="2"/>
  </si>
  <si>
    <t>ホームエレベーター設置、かつ、等級３の勾配等の基準に適合</t>
    <phoneticPr fontId="2"/>
  </si>
  <si>
    <t>蹴込み</t>
    <rPh sb="0" eb="2">
      <t>ケコミ</t>
    </rPh>
    <phoneticPr fontId="2"/>
  </si>
  <si>
    <t>ホームエレベーター設置、かつ、蹴込みが30mm以下</t>
    <phoneticPr fontId="2"/>
  </si>
  <si>
    <t>蹴込みが30mm以下、かつ、蹴込み板設置</t>
    <phoneticPr fontId="2"/>
  </si>
  <si>
    <t>通路等への食い込み及び突出、回り階段等の設置　無し</t>
    <phoneticPr fontId="2"/>
  </si>
  <si>
    <t>ホームエレベーター設置</t>
    <phoneticPr fontId="2"/>
  </si>
  <si>
    <t>滑り止めなし、又は、滑り止めが踏面と同一面</t>
    <phoneticPr fontId="2"/>
  </si>
  <si>
    <t>段鼻</t>
    <rPh sb="0" eb="2">
      <t>ダンバナ</t>
    </rPh>
    <phoneticPr fontId="2"/>
  </si>
  <si>
    <t>段鼻の出　なし</t>
  </si>
  <si>
    <t>階段の</t>
    <rPh sb="0" eb="2">
      <t>カイダン</t>
    </rPh>
    <phoneticPr fontId="2"/>
  </si>
  <si>
    <t>建築基準法施行令第23条から第27条までの基準に適合</t>
    <phoneticPr fontId="2"/>
  </si>
  <si>
    <t>手摺の設置</t>
    <rPh sb="0" eb="2">
      <t>テスリ</t>
    </rPh>
    <rPh sb="3" eb="5">
      <t>セッチ</t>
    </rPh>
    <phoneticPr fontId="2"/>
  </si>
  <si>
    <t>等</t>
    <phoneticPr fontId="2"/>
  </si>
  <si>
    <t>階段の幅員</t>
    <rPh sb="0" eb="2">
      <t>カイダン</t>
    </rPh>
    <phoneticPr fontId="2"/>
  </si>
  <si>
    <t>する手摺が設置されている</t>
    <phoneticPr fontId="2"/>
  </si>
  <si>
    <t>階段、便所、浴室、玄関、脱衣室において、それぞれの基準に適合</t>
    <phoneticPr fontId="2"/>
  </si>
  <si>
    <t>転落防止</t>
    <rPh sb="0" eb="2">
      <t>テンラク</t>
    </rPh>
    <rPh sb="2" eb="4">
      <t>ボウシ</t>
    </rPh>
    <phoneticPr fontId="2"/>
  </si>
  <si>
    <t>手摺の設置</t>
    <phoneticPr fontId="2"/>
  </si>
  <si>
    <t>バルコニー、窓（２階以上）、廊下及び階段において、転落防止手摺</t>
    <phoneticPr fontId="2"/>
  </si>
  <si>
    <t>が設置されている（腰壁等の高さ及び手すり子間隔の基準に適合）</t>
    <phoneticPr fontId="2"/>
  </si>
  <si>
    <t>建築基準法施行令第126条第1項の基準に適合</t>
    <phoneticPr fontId="2"/>
  </si>
  <si>
    <t>通路等の</t>
    <rPh sb="0" eb="2">
      <t>ツウロ</t>
    </rPh>
    <rPh sb="2" eb="3">
      <t>トウ</t>
    </rPh>
    <phoneticPr fontId="2"/>
  </si>
  <si>
    <t>通路最小有効幅員850㎜以上（柱等の箇所800㎜以上）</t>
    <phoneticPr fontId="2"/>
  </si>
  <si>
    <t>玄関出入口の有効幅員800㎜以上</t>
    <phoneticPr fontId="2"/>
  </si>
  <si>
    <t>浴室出入口の有効幅員800㎜以上</t>
    <phoneticPr fontId="2"/>
  </si>
  <si>
    <t>その他の出入口800㎜以上（工事を伴わない撤去を含む）</t>
    <phoneticPr fontId="2"/>
  </si>
  <si>
    <t>出入口の</t>
    <rPh sb="0" eb="3">
      <t>デイリグチ</t>
    </rPh>
    <phoneticPr fontId="2"/>
  </si>
  <si>
    <t>幅員</t>
    <phoneticPr fontId="2"/>
  </si>
  <si>
    <t>寝室、便所</t>
    <rPh sb="0" eb="2">
      <t>シンシツ</t>
    </rPh>
    <rPh sb="3" eb="5">
      <t>ベンジョ</t>
    </rPh>
    <phoneticPr fontId="2"/>
  </si>
  <si>
    <t>及び浴室</t>
    <rPh sb="0" eb="1">
      <t>オヨ</t>
    </rPh>
    <rPh sb="2" eb="4">
      <t>ヨクシツ</t>
    </rPh>
    <phoneticPr fontId="2"/>
  </si>
  <si>
    <t>短辺内法1,400㎜以上　かつ　内法面積2.5㎡以上</t>
    <phoneticPr fontId="2"/>
  </si>
  <si>
    <t>便所の寸法</t>
    <rPh sb="0" eb="2">
      <t>ベンジョ</t>
    </rPh>
    <phoneticPr fontId="2"/>
  </si>
  <si>
    <t>短辺内法1,300㎜以上（工事を伴わない撤去を含む）、又は、短辺</t>
    <phoneticPr fontId="2"/>
  </si>
  <si>
    <t>内法が背壁から便器先端の寸法＋500㎜以上（工事を伴わない</t>
    <phoneticPr fontId="2"/>
  </si>
  <si>
    <t>撤去を含む）</t>
    <phoneticPr fontId="2"/>
  </si>
  <si>
    <t>腰掛け式便器を設置</t>
    <phoneticPr fontId="2"/>
  </si>
  <si>
    <t>特定寝室の内法面積12㎡以上</t>
    <phoneticPr fontId="2"/>
  </si>
  <si>
    <t>便所</t>
    <phoneticPr fontId="2"/>
  </si>
  <si>
    <t>浴室</t>
    <phoneticPr fontId="2"/>
  </si>
  <si>
    <t>浴室の出入口、バルコニー出入口）</t>
    <rPh sb="0" eb="2">
      <t>ヨクシツ</t>
    </rPh>
    <rPh sb="3" eb="6">
      <t>デイリグチ</t>
    </rPh>
    <phoneticPr fontId="2"/>
  </si>
  <si>
    <t>（複数階段がある場合）</t>
    <phoneticPr fontId="2"/>
  </si>
  <si>
    <t>日常生活空間外の階段、かつ、等級３の勾配等の基準に適合</t>
    <phoneticPr fontId="2"/>
  </si>
  <si>
    <t>（複数階段がある場合）</t>
    <phoneticPr fontId="2"/>
  </si>
  <si>
    <t>日常生活空間外の階段、かつ、蹴込みが30mm以下</t>
    <phoneticPr fontId="2"/>
  </si>
  <si>
    <t>日常生活空間外の階段（複数階段がある場合）</t>
    <phoneticPr fontId="2"/>
  </si>
  <si>
    <t>通路最小有効幅員780㎜以上（柱等の箇所750㎜以上）</t>
    <phoneticPr fontId="2"/>
  </si>
  <si>
    <t>玄関出入口の有効幅員750㎜以上</t>
    <phoneticPr fontId="2"/>
  </si>
  <si>
    <t>浴室出入口の有効幅員650㎜以上</t>
    <phoneticPr fontId="2"/>
  </si>
  <si>
    <t>その他の出入口750㎜以上（工事を伴わない撤去を含む）</t>
    <phoneticPr fontId="2"/>
  </si>
  <si>
    <t>（ドアの開放又は軽微な改造による長さを含む）</t>
    <phoneticPr fontId="2"/>
  </si>
  <si>
    <t>短辺内法1,100㎜以上　かつ　長辺内法1,300㎜以上（軽微な改造を</t>
    <phoneticPr fontId="2"/>
  </si>
  <si>
    <t>含む）もしくは、便器の前方及び側方に500㎜以上</t>
    <phoneticPr fontId="2"/>
  </si>
  <si>
    <t>ホームエレベーター設置</t>
    <phoneticPr fontId="2"/>
  </si>
  <si>
    <t>勾配22/21以下、550㎜≦蹴上×2＋踏面≦650㎜、かつ、</t>
    <phoneticPr fontId="2"/>
  </si>
  <si>
    <t>踏面195㎜以上</t>
    <phoneticPr fontId="2"/>
  </si>
  <si>
    <t>蹴込みが30mm以下</t>
    <phoneticPr fontId="2"/>
  </si>
  <si>
    <t>※設置準備含む</t>
    <rPh sb="1" eb="3">
      <t>セッチ</t>
    </rPh>
    <rPh sb="3" eb="5">
      <t>ジュンビ</t>
    </rPh>
    <rPh sb="5" eb="6">
      <t>フク</t>
    </rPh>
    <phoneticPr fontId="2"/>
  </si>
  <si>
    <t>浴室出入口の有効幅員600㎜以上</t>
    <phoneticPr fontId="2"/>
  </si>
  <si>
    <t>その他の出入口750㎜以上（軽微な改造を含む）</t>
    <rPh sb="14" eb="16">
      <t>ケイビ</t>
    </rPh>
    <rPh sb="17" eb="19">
      <t>カイゾウ</t>
    </rPh>
    <phoneticPr fontId="2"/>
  </si>
  <si>
    <t>短辺内法1,200㎜以上　かつ　内法面積1.8㎡以上</t>
    <phoneticPr fontId="2"/>
  </si>
  <si>
    <t>又は側方に500㎜以上</t>
    <rPh sb="0" eb="1">
      <t>マタ</t>
    </rPh>
    <phoneticPr fontId="2"/>
  </si>
  <si>
    <t>長辺内法1,300㎜以上（軽微な改造を含む）もしくは、便器の前方</t>
    <phoneticPr fontId="2"/>
  </si>
  <si>
    <t>特定寝室の内法面積9㎡以上</t>
    <phoneticPr fontId="2"/>
  </si>
  <si>
    <t>手摺（バル</t>
    <rPh sb="0" eb="2">
      <t>テスリ</t>
    </rPh>
    <phoneticPr fontId="2"/>
  </si>
  <si>
    <t>コニー等）</t>
    <phoneticPr fontId="2"/>
  </si>
  <si>
    <t>基準</t>
    <rPh sb="0" eb="2">
      <t>キジュン</t>
    </rPh>
    <phoneticPr fontId="2"/>
  </si>
  <si>
    <t>経路上の段差なし</t>
    <rPh sb="0" eb="2">
      <t>ケイロ</t>
    </rPh>
    <rPh sb="2" eb="3">
      <t>ジョウ</t>
    </rPh>
    <rPh sb="4" eb="6">
      <t>ダンサ</t>
    </rPh>
    <phoneticPr fontId="2"/>
  </si>
  <si>
    <t>経路上の高低差なし</t>
    <rPh sb="0" eb="2">
      <t>ケイロ</t>
    </rPh>
    <rPh sb="2" eb="3">
      <t>ジョウ</t>
    </rPh>
    <rPh sb="4" eb="7">
      <t>コウテイサ</t>
    </rPh>
    <phoneticPr fontId="2"/>
  </si>
  <si>
    <t>（</t>
    <phoneticPr fontId="2"/>
  </si>
  <si>
    <t>高低差がある場合の勾配、段について基準に適合）</t>
    <rPh sb="0" eb="3">
      <t>コウテイサ</t>
    </rPh>
    <rPh sb="6" eb="8">
      <t>バアイ</t>
    </rPh>
    <rPh sb="9" eb="11">
      <t>コウバイ</t>
    </rPh>
    <rPh sb="12" eb="13">
      <t>ダン</t>
    </rPh>
    <rPh sb="17" eb="19">
      <t>キジュン</t>
    </rPh>
    <rPh sb="20" eb="22">
      <t>テキゴウ</t>
    </rPh>
    <phoneticPr fontId="2"/>
  </si>
  <si>
    <t>歩行補助</t>
    <rPh sb="0" eb="2">
      <t>ホコウ</t>
    </rPh>
    <rPh sb="2" eb="4">
      <t>ホジョ</t>
    </rPh>
    <phoneticPr fontId="2"/>
  </si>
  <si>
    <t>手摺設置（高さ700mm～900mm）</t>
    <rPh sb="0" eb="2">
      <t>テスリ</t>
    </rPh>
    <rPh sb="2" eb="4">
      <t>セッチ</t>
    </rPh>
    <rPh sb="5" eb="6">
      <t>タカ</t>
    </rPh>
    <phoneticPr fontId="2"/>
  </si>
  <si>
    <t>開放廊下の</t>
    <rPh sb="0" eb="2">
      <t>カイホウ</t>
    </rPh>
    <rPh sb="2" eb="4">
      <t>ロウカ</t>
    </rPh>
    <phoneticPr fontId="2"/>
  </si>
  <si>
    <t>開放なし</t>
    <rPh sb="0" eb="2">
      <t>カイホウ</t>
    </rPh>
    <phoneticPr fontId="2"/>
  </si>
  <si>
    <t>転落防止手摺設置（腰壁等の高さによる基準に適合）</t>
    <rPh sb="0" eb="2">
      <t>テンラク</t>
    </rPh>
    <rPh sb="2" eb="4">
      <t>ボウシ</t>
    </rPh>
    <rPh sb="4" eb="6">
      <t>テスリ</t>
    </rPh>
    <rPh sb="6" eb="8">
      <t>セッチ</t>
    </rPh>
    <rPh sb="9" eb="11">
      <t>コシカベ</t>
    </rPh>
    <rPh sb="11" eb="12">
      <t>トウ</t>
    </rPh>
    <rPh sb="13" eb="14">
      <t>タカ</t>
    </rPh>
    <rPh sb="18" eb="20">
      <t>キジュン</t>
    </rPh>
    <rPh sb="21" eb="23">
      <t>テキゴウ</t>
    </rPh>
    <phoneticPr fontId="2"/>
  </si>
  <si>
    <t>幅員等</t>
    <rPh sb="0" eb="2">
      <t>フクイン</t>
    </rPh>
    <rPh sb="2" eb="3">
      <t>トウ</t>
    </rPh>
    <phoneticPr fontId="2"/>
  </si>
  <si>
    <t>有効幅員1,400mm以上</t>
    <rPh sb="0" eb="2">
      <t>ユウコウ</t>
    </rPh>
    <rPh sb="2" eb="4">
      <t>フクイン</t>
    </rPh>
    <rPh sb="11" eb="13">
      <t>イジョウ</t>
    </rPh>
    <phoneticPr fontId="2"/>
  </si>
  <si>
    <t>建築基準法施行令第119条及び第126条第1項の基準に適合</t>
    <rPh sb="0" eb="2">
      <t>ケンチク</t>
    </rPh>
    <rPh sb="2" eb="4">
      <t>キジュン</t>
    </rPh>
    <rPh sb="4" eb="5">
      <t>ホウ</t>
    </rPh>
    <rPh sb="5" eb="7">
      <t>セコウ</t>
    </rPh>
    <rPh sb="7" eb="8">
      <t>レイ</t>
    </rPh>
    <rPh sb="8" eb="9">
      <t>ダイ</t>
    </rPh>
    <rPh sb="12" eb="13">
      <t>ジョウ</t>
    </rPh>
    <rPh sb="13" eb="14">
      <t>オヨ</t>
    </rPh>
    <rPh sb="15" eb="16">
      <t>ダイ</t>
    </rPh>
    <rPh sb="19" eb="20">
      <t>ジョウ</t>
    </rPh>
    <rPh sb="20" eb="21">
      <t>ダイ</t>
    </rPh>
    <rPh sb="22" eb="23">
      <t>コウ</t>
    </rPh>
    <rPh sb="24" eb="26">
      <t>キジュン</t>
    </rPh>
    <rPh sb="27" eb="29">
      <t>テキゴウ</t>
    </rPh>
    <phoneticPr fontId="2"/>
  </si>
  <si>
    <t>勾配7/11以下、かつ、550mm ≦ 蹴上×2＋踏面 ≦ 650mm</t>
    <phoneticPr fontId="2"/>
  </si>
  <si>
    <t>蹴込20mm以下、かつ、蹴込板設置</t>
    <phoneticPr fontId="2"/>
  </si>
  <si>
    <t>滑り止めなし、又は、滑り止めが踏面と同一面</t>
    <phoneticPr fontId="2"/>
  </si>
  <si>
    <t>及び最下段の突出なし</t>
    <phoneticPr fontId="2"/>
  </si>
  <si>
    <t>踊り場付き折れ階段又は直階段の形式、かつ、最上段の食込み</t>
    <phoneticPr fontId="2"/>
  </si>
  <si>
    <t>段鼻の出なし（踏面先端と蹴込み板を60～90°の面でつなぐ等</t>
    <phoneticPr fontId="2"/>
  </si>
  <si>
    <t>の措置）</t>
    <phoneticPr fontId="2"/>
  </si>
  <si>
    <t>階段手摺の両側設置（手摺高700mm～900mm）</t>
    <phoneticPr fontId="2"/>
  </si>
  <si>
    <t>基準法</t>
    <rPh sb="0" eb="3">
      <t>キジュンホウ</t>
    </rPh>
    <phoneticPr fontId="2"/>
  </si>
  <si>
    <t>建築基準法施行令第23条から第27条まで及び第126条第1項の</t>
    <phoneticPr fontId="2"/>
  </si>
  <si>
    <t>基準に適合</t>
    <phoneticPr fontId="2"/>
  </si>
  <si>
    <t>転落防止手摺設置（腰壁等の高さ及び手すり子間隔の基準に</t>
    <phoneticPr fontId="2"/>
  </si>
  <si>
    <t>適合）</t>
    <phoneticPr fontId="2"/>
  </si>
  <si>
    <t>エレベーター</t>
    <phoneticPr fontId="2"/>
  </si>
  <si>
    <t>エレベーター</t>
    <phoneticPr fontId="2"/>
  </si>
  <si>
    <t>出入口幅800mm以上</t>
    <phoneticPr fontId="2"/>
  </si>
  <si>
    <t>かご奥行寸法内法1,350mm以上</t>
    <phoneticPr fontId="2"/>
  </si>
  <si>
    <t>エレベーター</t>
    <phoneticPr fontId="2"/>
  </si>
  <si>
    <t>ホールの</t>
    <phoneticPr fontId="2"/>
  </si>
  <si>
    <t>広さ</t>
    <phoneticPr fontId="2"/>
  </si>
  <si>
    <t>エレベーターホール1,500mm角以上</t>
    <phoneticPr fontId="2"/>
  </si>
  <si>
    <t>評価対象住戸から建物出入口のある階までエレベーターを利用</t>
    <phoneticPr fontId="2"/>
  </si>
  <si>
    <t>し到達できる</t>
    <phoneticPr fontId="2"/>
  </si>
  <si>
    <t>床段差等</t>
    <rPh sb="0" eb="1">
      <t>ユカ</t>
    </rPh>
    <rPh sb="1" eb="3">
      <t>ダンサ</t>
    </rPh>
    <rPh sb="3" eb="4">
      <t>トウ</t>
    </rPh>
    <phoneticPr fontId="2"/>
  </si>
  <si>
    <t>建築基準法施行令第119条及び第126条第1項の基準に適合</t>
    <phoneticPr fontId="2"/>
  </si>
  <si>
    <t>踏面240mm以上、かつ、550mm ≦ 蹴上×2＋踏面 ≦ 650mm</t>
    <rPh sb="0" eb="1">
      <t>フ</t>
    </rPh>
    <rPh sb="1" eb="2">
      <t>ツラ</t>
    </rPh>
    <rPh sb="7" eb="9">
      <t>イジョウ</t>
    </rPh>
    <phoneticPr fontId="2"/>
  </si>
  <si>
    <t>蹴込30mm以下、かつ、蹴込板設置</t>
    <phoneticPr fontId="2"/>
  </si>
  <si>
    <t>最上段の食込み及び最下段の突出なし</t>
    <phoneticPr fontId="2"/>
  </si>
  <si>
    <t>外部開放</t>
    <rPh sb="0" eb="2">
      <t>ガイブ</t>
    </rPh>
    <rPh sb="2" eb="4">
      <t>カイホウ</t>
    </rPh>
    <phoneticPr fontId="2"/>
  </si>
  <si>
    <t>エレベーター利用可能</t>
    <rPh sb="6" eb="8">
      <t>リヨウ</t>
    </rPh>
    <rPh sb="8" eb="10">
      <t>カノウ</t>
    </rPh>
    <phoneticPr fontId="2"/>
  </si>
  <si>
    <t>蹴込30mm以下</t>
    <phoneticPr fontId="2"/>
  </si>
  <si>
    <t>階段手摺の片側設置（手摺高700mm～900mm）</t>
    <rPh sb="5" eb="7">
      <t>カタガワ</t>
    </rPh>
    <phoneticPr fontId="2"/>
  </si>
  <si>
    <t>（エレベータ</t>
    <phoneticPr fontId="2"/>
  </si>
  <si>
    <t>ーを利用で</t>
    <rPh sb="3" eb="4">
      <t>ヨウ</t>
    </rPh>
    <phoneticPr fontId="2"/>
  </si>
  <si>
    <t>きない場合）</t>
    <rPh sb="3" eb="5">
      <t>バアイ</t>
    </rPh>
    <phoneticPr fontId="2"/>
  </si>
  <si>
    <t>有効幅員が900㎜以上</t>
    <rPh sb="0" eb="2">
      <t>ユウコウ</t>
    </rPh>
    <rPh sb="2" eb="4">
      <t>フクイン</t>
    </rPh>
    <rPh sb="9" eb="11">
      <t>イジョウ</t>
    </rPh>
    <phoneticPr fontId="2"/>
  </si>
  <si>
    <t>移動に限る）を利用し到達できる</t>
    <rPh sb="0" eb="2">
      <t>イドウ</t>
    </rPh>
    <rPh sb="3" eb="4">
      <t>カギ</t>
    </rPh>
    <rPh sb="7" eb="9">
      <t>リヨウ</t>
    </rPh>
    <rPh sb="10" eb="12">
      <t>トウタツ</t>
    </rPh>
    <phoneticPr fontId="2"/>
  </si>
  <si>
    <t>評価対象住戸から建物出入口のある階まで共用階段（１階分の</t>
    <rPh sb="0" eb="2">
      <t>ヒョウカ</t>
    </rPh>
    <rPh sb="2" eb="4">
      <t>タイショウ</t>
    </rPh>
    <rPh sb="4" eb="6">
      <t>ジュウコ</t>
    </rPh>
    <rPh sb="8" eb="10">
      <t>タテモノ</t>
    </rPh>
    <rPh sb="10" eb="12">
      <t>デイリ</t>
    </rPh>
    <rPh sb="12" eb="13">
      <t>グチ</t>
    </rPh>
    <rPh sb="16" eb="17">
      <t>カイ</t>
    </rPh>
    <rPh sb="19" eb="21">
      <t>キョウヨウ</t>
    </rPh>
    <rPh sb="21" eb="23">
      <t>カイダン</t>
    </rPh>
    <phoneticPr fontId="2"/>
  </si>
  <si>
    <t>転落防止手摺設置（腰壁等の高さによる基準に適合）</t>
    <phoneticPr fontId="2"/>
  </si>
  <si>
    <t>なし</t>
    <phoneticPr fontId="2"/>
  </si>
  <si>
    <t>※該当なし</t>
    <rPh sb="1" eb="3">
      <t>ガイトウ</t>
    </rPh>
    <phoneticPr fontId="2"/>
  </si>
  <si>
    <t>は記入不要</t>
    <rPh sb="1" eb="3">
      <t>キニュウ</t>
    </rPh>
    <rPh sb="3" eb="5">
      <t>フヨウ</t>
    </rPh>
    <phoneticPr fontId="2"/>
  </si>
  <si>
    <t>CP同等品 （</t>
    <rPh sb="2" eb="5">
      <t>ドウトウヒン</t>
    </rPh>
    <phoneticPr fontId="2"/>
  </si>
  <si>
    <t>その他 （</t>
    <rPh sb="2" eb="3">
      <t>タ</t>
    </rPh>
    <phoneticPr fontId="2"/>
  </si>
  <si>
    <t>建物出</t>
    <rPh sb="0" eb="2">
      <t>タテモノ</t>
    </rPh>
    <rPh sb="2" eb="3">
      <t>デ</t>
    </rPh>
    <phoneticPr fontId="2"/>
  </si>
  <si>
    <t>入口の</t>
    <rPh sb="1" eb="2">
      <t>グチ</t>
    </rPh>
    <phoneticPr fontId="2"/>
  </si>
  <si>
    <t>存する階</t>
    <phoneticPr fontId="2"/>
  </si>
  <si>
    <t>存する階</t>
    <phoneticPr fontId="2"/>
  </si>
  <si>
    <t>以外の</t>
    <phoneticPr fontId="2"/>
  </si>
  <si>
    <t>階</t>
    <phoneticPr fontId="2"/>
  </si>
  <si>
    <t>特認</t>
    <rPh sb="0" eb="2">
      <t>トクニン</t>
    </rPh>
    <phoneticPr fontId="2"/>
  </si>
  <si>
    <t>特別評価方法認定による</t>
    <rPh sb="0" eb="2">
      <t>トクベツ</t>
    </rPh>
    <rPh sb="2" eb="4">
      <t>ヒョウカ</t>
    </rPh>
    <rPh sb="4" eb="6">
      <t>ホウホウ</t>
    </rPh>
    <rPh sb="6" eb="8">
      <t>ニンテイ</t>
    </rPh>
    <phoneticPr fontId="2"/>
  </si>
  <si>
    <t>均一単板スラブ</t>
    <rPh sb="0" eb="2">
      <t>キンイツ</t>
    </rPh>
    <rPh sb="2" eb="3">
      <t>タン</t>
    </rPh>
    <rPh sb="3" eb="4">
      <t>バン</t>
    </rPh>
    <phoneticPr fontId="2"/>
  </si>
  <si>
    <t>ボイドスラブ</t>
    <phoneticPr fontId="2"/>
  </si>
  <si>
    <t>ΔL＝＋5</t>
    <phoneticPr fontId="2"/>
  </si>
  <si>
    <t>ΔL＝0</t>
    <phoneticPr fontId="2"/>
  </si>
  <si>
    <t>直接床構造の上に施工</t>
    <rPh sb="0" eb="2">
      <t>チョクセツ</t>
    </rPh>
    <rPh sb="2" eb="3">
      <t>ユカ</t>
    </rPh>
    <rPh sb="3" eb="5">
      <t>コウゾウ</t>
    </rPh>
    <rPh sb="6" eb="7">
      <t>ウエ</t>
    </rPh>
    <rPh sb="8" eb="10">
      <t>セコウ</t>
    </rPh>
    <phoneticPr fontId="4"/>
  </si>
  <si>
    <t>ΔL＝－5</t>
    <phoneticPr fontId="2"/>
  </si>
  <si>
    <t>その他の床下地構造材の上に施工</t>
  </si>
  <si>
    <t>特別評価方法認定による施工　</t>
    <rPh sb="6" eb="8">
      <t>ニンテイ</t>
    </rPh>
    <rPh sb="11" eb="13">
      <t>セコウ</t>
    </rPh>
    <phoneticPr fontId="4"/>
  </si>
  <si>
    <t>（最高）</t>
    <rPh sb="1" eb="3">
      <t>サイコウ</t>
    </rPh>
    <phoneticPr fontId="2"/>
  </si>
  <si>
    <t>（最低）</t>
    <rPh sb="1" eb="3">
      <t>サイテイ</t>
    </rPh>
    <phoneticPr fontId="2"/>
  </si>
  <si>
    <t>受音室名</t>
    <phoneticPr fontId="2"/>
  </si>
  <si>
    <t>乾式二重床下地構造材（8-1(3)ロ②ｄ</t>
    <rPh sb="0" eb="2">
      <t>カンシキ</t>
    </rPh>
    <rPh sb="2" eb="4">
      <t>ニジュウ</t>
    </rPh>
    <rPh sb="4" eb="5">
      <t>ユカ</t>
    </rPh>
    <rPh sb="5" eb="7">
      <t>シタジ</t>
    </rPh>
    <rPh sb="7" eb="10">
      <t>コウゾウザイ</t>
    </rPh>
    <phoneticPr fontId="2"/>
  </si>
  <si>
    <t>乾式二重床下地構造材（8-1(3)ロ②ｄ</t>
    <rPh sb="4" eb="5">
      <t>ユカ</t>
    </rPh>
    <phoneticPr fontId="4"/>
  </si>
  <si>
    <t>乾式二重床下地構造材（8-1(3)ロ②e</t>
    <rPh sb="4" eb="5">
      <t>ユカ</t>
    </rPh>
    <phoneticPr fontId="4"/>
  </si>
  <si>
    <t>(ⅱ)に適合）の上に施工</t>
    <phoneticPr fontId="2"/>
  </si>
  <si>
    <t>(ⅲ)に適合）の上に施工</t>
    <phoneticPr fontId="2"/>
  </si>
  <si>
    <t>(ⅳ)に適合）の上に施工</t>
    <phoneticPr fontId="2"/>
  </si>
  <si>
    <t>(ⅴ)に適合）の上に施工</t>
    <phoneticPr fontId="2"/>
  </si>
  <si>
    <t>(ⅵ)に適合）の上に施工</t>
    <phoneticPr fontId="2"/>
  </si>
  <si>
    <t>発泡プラスチィック系床下地構造材</t>
    <rPh sb="10" eb="11">
      <t>ユカ</t>
    </rPh>
    <phoneticPr fontId="4"/>
  </si>
  <si>
    <t>（8-1(3)ロ②e(ⅶ)に適合）の上に施工</t>
    <phoneticPr fontId="2"/>
  </si>
  <si>
    <t>8-1(3)ロ②ｄ(i)(a)の床仕上げ材</t>
  </si>
  <si>
    <t>その他の床仕上げ材</t>
    <rPh sb="4" eb="5">
      <t>ユカ</t>
    </rPh>
    <rPh sb="5" eb="7">
      <t>シア</t>
    </rPh>
    <rPh sb="8" eb="9">
      <t>ザイ</t>
    </rPh>
    <phoneticPr fontId="4"/>
  </si>
  <si>
    <t>特別評価方法認定による床仕上げ材　</t>
    <rPh sb="6" eb="8">
      <t>ニンテイ</t>
    </rPh>
    <rPh sb="11" eb="12">
      <t>ユカ</t>
    </rPh>
    <rPh sb="12" eb="14">
      <t>シア</t>
    </rPh>
    <rPh sb="15" eb="16">
      <t>ザイ</t>
    </rPh>
    <phoneticPr fontId="4"/>
  </si>
  <si>
    <t>(ⅱ)に適合）の上に施工</t>
    <phoneticPr fontId="2"/>
  </si>
  <si>
    <t>(i)に適合）の上に施工</t>
    <phoneticPr fontId="2"/>
  </si>
  <si>
    <t>床</t>
    <phoneticPr fontId="2"/>
  </si>
  <si>
    <t>構造</t>
    <phoneticPr fontId="2"/>
  </si>
  <si>
    <t>施工</t>
    <rPh sb="0" eb="2">
      <t>セコウ</t>
    </rPh>
    <phoneticPr fontId="2"/>
  </si>
  <si>
    <t>方法</t>
    <phoneticPr fontId="2"/>
  </si>
  <si>
    <t>床</t>
    <rPh sb="0" eb="1">
      <t>ユカ</t>
    </rPh>
    <phoneticPr fontId="2"/>
  </si>
  <si>
    <t>仕上</t>
    <phoneticPr fontId="2"/>
  </si>
  <si>
    <t>げ材</t>
    <phoneticPr fontId="2"/>
  </si>
  <si>
    <t>等価</t>
    <rPh sb="0" eb="2">
      <t>トウカ</t>
    </rPh>
    <phoneticPr fontId="2"/>
  </si>
  <si>
    <t>厚さ</t>
    <phoneticPr fontId="2"/>
  </si>
  <si>
    <t>0辺</t>
    <rPh sb="1" eb="2">
      <t>ペン</t>
    </rPh>
    <phoneticPr fontId="4"/>
  </si>
  <si>
    <t>1辺以上</t>
    <rPh sb="1" eb="4">
      <t>ヘンイジョウ</t>
    </rPh>
    <phoneticPr fontId="4"/>
  </si>
  <si>
    <t>2辺以上</t>
    <rPh sb="1" eb="4">
      <t>ヘンイジョウ</t>
    </rPh>
    <phoneticPr fontId="4"/>
  </si>
  <si>
    <t>3辺以上</t>
    <rPh sb="1" eb="4">
      <t>ヘンイジョウ</t>
    </rPh>
    <phoneticPr fontId="4"/>
  </si>
  <si>
    <t>4辺</t>
    <rPh sb="1" eb="2">
      <t>ヘン</t>
    </rPh>
    <phoneticPr fontId="4"/>
  </si>
  <si>
    <t>受音</t>
    <rPh sb="0" eb="2">
      <t>ジュオン</t>
    </rPh>
    <phoneticPr fontId="2"/>
  </si>
  <si>
    <t>室</t>
    <rPh sb="0" eb="1">
      <t>シツ</t>
    </rPh>
    <phoneticPr fontId="2"/>
  </si>
  <si>
    <t>端部</t>
    <rPh sb="0" eb="2">
      <t>タンブ</t>
    </rPh>
    <phoneticPr fontId="2"/>
  </si>
  <si>
    <t>拘束</t>
    <rPh sb="0" eb="2">
      <t>コウソク</t>
    </rPh>
    <phoneticPr fontId="2"/>
  </si>
  <si>
    <t>条件</t>
    <rPh sb="0" eb="2">
      <t>ジョウケン</t>
    </rPh>
    <phoneticPr fontId="2"/>
  </si>
  <si>
    <t>150mm以上</t>
    <rPh sb="5" eb="7">
      <t>イジョウ</t>
    </rPh>
    <phoneticPr fontId="4"/>
  </si>
  <si>
    <t>160mm以上</t>
    <rPh sb="5" eb="7">
      <t>イジョウ</t>
    </rPh>
    <phoneticPr fontId="4"/>
  </si>
  <si>
    <t>170mm以上</t>
    <rPh sb="5" eb="7">
      <t>イジョウ</t>
    </rPh>
    <phoneticPr fontId="4"/>
  </si>
  <si>
    <t>180mm以上</t>
    <rPh sb="5" eb="7">
      <t>イジョウ</t>
    </rPh>
    <phoneticPr fontId="4"/>
  </si>
  <si>
    <t>190mm以上</t>
    <rPh sb="5" eb="7">
      <t>イジョウ</t>
    </rPh>
    <phoneticPr fontId="4"/>
  </si>
  <si>
    <t>200mm以上</t>
    <rPh sb="5" eb="7">
      <t>イジョウ</t>
    </rPh>
    <phoneticPr fontId="4"/>
  </si>
  <si>
    <t>210mm以上</t>
    <rPh sb="5" eb="7">
      <t>イジョウ</t>
    </rPh>
    <phoneticPr fontId="4"/>
  </si>
  <si>
    <t>220mm以上</t>
    <rPh sb="5" eb="7">
      <t>イジョウ</t>
    </rPh>
    <phoneticPr fontId="4"/>
  </si>
  <si>
    <t>230mm以上</t>
    <rPh sb="5" eb="7">
      <t>イジョウ</t>
    </rPh>
    <phoneticPr fontId="4"/>
  </si>
  <si>
    <t>240mm以上</t>
    <rPh sb="5" eb="7">
      <t>イジョウ</t>
    </rPh>
    <phoneticPr fontId="4"/>
  </si>
  <si>
    <t>250mm以上</t>
    <rPh sb="5" eb="7">
      <t>イジョウ</t>
    </rPh>
    <phoneticPr fontId="4"/>
  </si>
  <si>
    <t>260mm以上</t>
    <rPh sb="5" eb="7">
      <t>イジョウ</t>
    </rPh>
    <phoneticPr fontId="4"/>
  </si>
  <si>
    <t>270mm以上</t>
    <rPh sb="5" eb="7">
      <t>イジョウ</t>
    </rPh>
    <phoneticPr fontId="4"/>
  </si>
  <si>
    <t>280mm以上</t>
    <rPh sb="5" eb="7">
      <t>イジョウ</t>
    </rPh>
    <phoneticPr fontId="4"/>
  </si>
  <si>
    <t>8㎡以下</t>
    <rPh sb="2" eb="4">
      <t>イカ</t>
    </rPh>
    <phoneticPr fontId="4"/>
  </si>
  <si>
    <t>10㎡以下</t>
    <rPh sb="3" eb="5">
      <t>イカ</t>
    </rPh>
    <phoneticPr fontId="4"/>
  </si>
  <si>
    <t>11㎡以下</t>
    <rPh sb="3" eb="5">
      <t>イカ</t>
    </rPh>
    <phoneticPr fontId="4"/>
  </si>
  <si>
    <t>12㎡以下</t>
    <rPh sb="3" eb="5">
      <t>イカ</t>
    </rPh>
    <phoneticPr fontId="4"/>
  </si>
  <si>
    <t>13㎡以下</t>
    <rPh sb="3" eb="5">
      <t>イカ</t>
    </rPh>
    <phoneticPr fontId="4"/>
  </si>
  <si>
    <t>15㎡以下</t>
    <rPh sb="3" eb="5">
      <t>イカ</t>
    </rPh>
    <phoneticPr fontId="4"/>
  </si>
  <si>
    <t>16㎡以下</t>
    <rPh sb="3" eb="5">
      <t>イカ</t>
    </rPh>
    <phoneticPr fontId="4"/>
  </si>
  <si>
    <t>17㎡以下</t>
    <rPh sb="3" eb="5">
      <t>イカ</t>
    </rPh>
    <phoneticPr fontId="4"/>
  </si>
  <si>
    <t>21㎡以下</t>
    <rPh sb="3" eb="5">
      <t>イカ</t>
    </rPh>
    <phoneticPr fontId="4"/>
  </si>
  <si>
    <t>26㎡以下</t>
    <rPh sb="3" eb="5">
      <t>イカ</t>
    </rPh>
    <phoneticPr fontId="4"/>
  </si>
  <si>
    <t>重量床衝</t>
    <rPh sb="3" eb="4">
      <t>ショウ</t>
    </rPh>
    <phoneticPr fontId="2"/>
  </si>
  <si>
    <t>（上階</t>
    <phoneticPr fontId="2"/>
  </si>
  <si>
    <t>界床）</t>
    <phoneticPr fontId="2"/>
  </si>
  <si>
    <t>着色部及び※欄を設計者が記入・選択</t>
    <rPh sb="0" eb="2">
      <t>チャクショク</t>
    </rPh>
    <rPh sb="2" eb="3">
      <t>ブ</t>
    </rPh>
    <rPh sb="3" eb="4">
      <t>オヨ</t>
    </rPh>
    <rPh sb="6" eb="7">
      <t>ラン</t>
    </rPh>
    <rPh sb="8" eb="11">
      <t>セッケイシャ</t>
    </rPh>
    <rPh sb="12" eb="14">
      <t>キニュウ</t>
    </rPh>
    <rPh sb="15" eb="17">
      <t>センタク</t>
    </rPh>
    <phoneticPr fontId="2"/>
  </si>
  <si>
    <t>計算表</t>
    <rPh sb="0" eb="2">
      <t>ケイサン</t>
    </rPh>
    <rPh sb="2" eb="3">
      <t>ヒョウ</t>
    </rPh>
    <phoneticPr fontId="2"/>
  </si>
  <si>
    <t>（下階</t>
    <rPh sb="1" eb="2">
      <t>カ</t>
    </rPh>
    <rPh sb="2" eb="3">
      <t>カイ</t>
    </rPh>
    <phoneticPr fontId="2"/>
  </si>
  <si>
    <t>下階</t>
    <rPh sb="0" eb="1">
      <t>カ</t>
    </rPh>
    <rPh sb="1" eb="2">
      <t>カイ</t>
    </rPh>
    <phoneticPr fontId="2"/>
  </si>
  <si>
    <t>8-1ロ</t>
    <phoneticPr fontId="2"/>
  </si>
  <si>
    <t>撃音対策</t>
    <rPh sb="1" eb="2">
      <t>オン</t>
    </rPh>
    <rPh sb="2" eb="4">
      <t>タイサク</t>
    </rPh>
    <phoneticPr fontId="2"/>
  </si>
  <si>
    <t>等級</t>
    <phoneticPr fontId="2"/>
  </si>
  <si>
    <t>相当スラ</t>
    <rPh sb="0" eb="2">
      <t>ソウトウ</t>
    </rPh>
    <phoneticPr fontId="2"/>
  </si>
  <si>
    <t>ブ厚</t>
    <rPh sb="1" eb="2">
      <t>アツ</t>
    </rPh>
    <phoneticPr fontId="2"/>
  </si>
  <si>
    <t>スラ</t>
    <phoneticPr fontId="2"/>
  </si>
  <si>
    <t>ブの</t>
    <phoneticPr fontId="2"/>
  </si>
  <si>
    <t>種類</t>
    <phoneticPr fontId="2"/>
  </si>
  <si>
    <t>その他の床構造</t>
    <rPh sb="2" eb="3">
      <t>タ</t>
    </rPh>
    <rPh sb="4" eb="5">
      <t>ユカ</t>
    </rPh>
    <rPh sb="5" eb="7">
      <t>コウゾウ</t>
    </rPh>
    <phoneticPr fontId="2"/>
  </si>
  <si>
    <t>相当</t>
    <rPh sb="0" eb="2">
      <t>ソウトウ</t>
    </rPh>
    <phoneticPr fontId="2"/>
  </si>
  <si>
    <t>スラ</t>
    <phoneticPr fontId="2"/>
  </si>
  <si>
    <t>ブ厚</t>
    <phoneticPr fontId="2"/>
  </si>
  <si>
    <t>□</t>
    <phoneticPr fontId="2"/>
  </si>
  <si>
    <t>ΔL</t>
    <phoneticPr fontId="2"/>
  </si>
  <si>
    <t>床仕上げ構造の重量床衝撃音</t>
    <rPh sb="0" eb="1">
      <t>ユカ</t>
    </rPh>
    <rPh sb="1" eb="3">
      <t>シア</t>
    </rPh>
    <rPh sb="4" eb="6">
      <t>コウゾウ</t>
    </rPh>
    <rPh sb="7" eb="9">
      <t>ジュウリョウ</t>
    </rPh>
    <rPh sb="9" eb="10">
      <t>ユカ</t>
    </rPh>
    <rPh sb="10" eb="12">
      <t>ショウゲキ</t>
    </rPh>
    <rPh sb="12" eb="13">
      <t>オン</t>
    </rPh>
    <phoneticPr fontId="4"/>
  </si>
  <si>
    <t>レベル低減量（dB）</t>
    <phoneticPr fontId="2"/>
  </si>
  <si>
    <t>床構造の等価厚さ（m）</t>
    <rPh sb="0" eb="1">
      <t>ユカ</t>
    </rPh>
    <rPh sb="1" eb="3">
      <t>コウゾウ</t>
    </rPh>
    <rPh sb="4" eb="6">
      <t>トウカ</t>
    </rPh>
    <rPh sb="6" eb="7">
      <t>アツ</t>
    </rPh>
    <phoneticPr fontId="4"/>
  </si>
  <si>
    <t>hs</t>
    <phoneticPr fontId="2"/>
  </si>
  <si>
    <t>相当スラブ厚（cm）</t>
    <rPh sb="0" eb="2">
      <t>ソウトウ</t>
    </rPh>
    <rPh sb="5" eb="6">
      <t>アツ</t>
    </rPh>
    <phoneticPr fontId="4"/>
  </si>
  <si>
    <t>=IFERROR(ROUNDDOWN(IF(OR(AV187="",AV189=""),"",AV189*10^(AV187/40)*100),2),"")</t>
  </si>
  <si>
    <t>軽量床衝</t>
    <rPh sb="3" eb="4">
      <t>ショウ</t>
    </rPh>
    <phoneticPr fontId="2"/>
  </si>
  <si>
    <t>（均質単板：230mm以上、ボイドスラブの等価厚さ：280mm以上）</t>
    <phoneticPr fontId="2"/>
  </si>
  <si>
    <t>（均質単板：170mm以上、ボイドスラブの等価厚さ：230mm以上）</t>
    <phoneticPr fontId="2"/>
  </si>
  <si>
    <t>（均質単板：130mm以上、ボイドスラブの等価厚さ：200mm以上）</t>
    <phoneticPr fontId="2"/>
  </si>
  <si>
    <t>（</t>
    <phoneticPr fontId="2"/>
  </si>
  <si>
    <t>床仕上構造区分2</t>
    <rPh sb="0" eb="1">
      <t>ユカ</t>
    </rPh>
    <rPh sb="1" eb="3">
      <t>シア</t>
    </rPh>
    <rPh sb="3" eb="5">
      <t>コウゾウ</t>
    </rPh>
    <rPh sb="5" eb="7">
      <t>クブン</t>
    </rPh>
    <phoneticPr fontId="4"/>
  </si>
  <si>
    <t>告示</t>
    <rPh sb="0" eb="2">
      <t>コクジ</t>
    </rPh>
    <phoneticPr fontId="2"/>
  </si>
  <si>
    <t>試験</t>
    <rPh sb="0" eb="2">
      <t>シケン</t>
    </rPh>
    <phoneticPr fontId="2"/>
  </si>
  <si>
    <t>受音室名（</t>
    <phoneticPr fontId="2"/>
  </si>
  <si>
    <t>(</t>
    <phoneticPr fontId="2"/>
  </si>
  <si>
    <t>造　)</t>
    <rPh sb="0" eb="1">
      <t>ゾウ</t>
    </rPh>
    <phoneticPr fontId="2"/>
  </si>
  <si>
    <r>
      <t>気密層又は通気止めによる措置あり</t>
    </r>
    <r>
      <rPr>
        <sz val="10"/>
        <color indexed="53"/>
        <rFont val="ＭＳ Ｐゴシック"/>
        <family val="3"/>
        <charset val="128"/>
      </rPr>
      <t>*1</t>
    </r>
    <rPh sb="0" eb="2">
      <t>キミツ</t>
    </rPh>
    <rPh sb="2" eb="3">
      <t>ソウ</t>
    </rPh>
    <rPh sb="3" eb="4">
      <t>マタ</t>
    </rPh>
    <rPh sb="5" eb="7">
      <t>ツウキ</t>
    </rPh>
    <rPh sb="7" eb="8">
      <t>ト</t>
    </rPh>
    <rPh sb="12" eb="14">
      <t>ソチ</t>
    </rPh>
    <phoneticPr fontId="4"/>
  </si>
  <si>
    <r>
      <t>換気設備による措置あり（居室が天井裏等より正圧）</t>
    </r>
    <r>
      <rPr>
        <sz val="10"/>
        <color indexed="53"/>
        <rFont val="ＭＳ Ｐゴシック"/>
        <family val="3"/>
        <charset val="128"/>
      </rPr>
      <t>*2</t>
    </r>
    <rPh sb="0" eb="2">
      <t>カンキ</t>
    </rPh>
    <rPh sb="2" eb="4">
      <t>セツビ</t>
    </rPh>
    <rPh sb="7" eb="9">
      <t>ソチ</t>
    </rPh>
    <rPh sb="12" eb="14">
      <t>キョシツ</t>
    </rPh>
    <rPh sb="15" eb="17">
      <t>テンジョウ</t>
    </rPh>
    <rPh sb="17" eb="18">
      <t>ウラ</t>
    </rPh>
    <rPh sb="18" eb="19">
      <t>トウ</t>
    </rPh>
    <rPh sb="21" eb="22">
      <t>セイ</t>
    </rPh>
    <rPh sb="22" eb="23">
      <t>アツ</t>
    </rPh>
    <phoneticPr fontId="4"/>
  </si>
  <si>
    <t>その他の建材を使用する天井裏等の部位には*1または*2のいずれか</t>
    <rPh sb="2" eb="3">
      <t>タ</t>
    </rPh>
    <rPh sb="4" eb="6">
      <t>ケンザイ</t>
    </rPh>
    <rPh sb="7" eb="9">
      <t>シヨウ</t>
    </rPh>
    <rPh sb="11" eb="14">
      <t>テンジョウウラ</t>
    </rPh>
    <rPh sb="14" eb="15">
      <t>トウ</t>
    </rPh>
    <rPh sb="16" eb="18">
      <t>ブイ</t>
    </rPh>
    <phoneticPr fontId="2"/>
  </si>
  <si>
    <t>の措置が必要</t>
    <phoneticPr fontId="2"/>
  </si>
  <si>
    <t>撃音レベ</t>
    <rPh sb="1" eb="2">
      <t>オン</t>
    </rPh>
    <phoneticPr fontId="2"/>
  </si>
  <si>
    <t>ル低減量</t>
    <phoneticPr fontId="2"/>
  </si>
  <si>
    <t>床仕上構造区分3</t>
    <rPh sb="0" eb="1">
      <t>ユカ</t>
    </rPh>
    <rPh sb="1" eb="3">
      <t>シア</t>
    </rPh>
    <rPh sb="3" eb="5">
      <t>コウゾウ</t>
    </rPh>
    <rPh sb="5" eb="7">
      <t>クブン</t>
    </rPh>
    <phoneticPr fontId="4"/>
  </si>
  <si>
    <t>床仕上構造区分4</t>
    <rPh sb="0" eb="1">
      <t>ユカ</t>
    </rPh>
    <rPh sb="1" eb="3">
      <t>シア</t>
    </rPh>
    <rPh sb="3" eb="5">
      <t>コウゾウ</t>
    </rPh>
    <rPh sb="5" eb="7">
      <t>クブン</t>
    </rPh>
    <phoneticPr fontId="4"/>
  </si>
  <si>
    <t>床仕上構造区分5</t>
    <rPh sb="0" eb="1">
      <t>ユカ</t>
    </rPh>
    <rPh sb="1" eb="3">
      <t>シア</t>
    </rPh>
    <rPh sb="3" eb="5">
      <t>コウゾウ</t>
    </rPh>
    <rPh sb="5" eb="7">
      <t>クブン</t>
    </rPh>
    <phoneticPr fontId="4"/>
  </si>
  <si>
    <t>8-1ロ</t>
    <phoneticPr fontId="2"/>
  </si>
  <si>
    <t>最高等級</t>
    <phoneticPr fontId="2"/>
  </si>
  <si>
    <t>最低等級</t>
    <rPh sb="0" eb="2">
      <t>サイテイ</t>
    </rPh>
    <phoneticPr fontId="2"/>
  </si>
  <si>
    <t>構</t>
    <phoneticPr fontId="2"/>
  </si>
  <si>
    <t>造</t>
    <phoneticPr fontId="2"/>
  </si>
  <si>
    <t>区</t>
    <phoneticPr fontId="2"/>
  </si>
  <si>
    <t>分</t>
    <phoneticPr fontId="2"/>
  </si>
  <si>
    <t>仕</t>
    <rPh sb="0" eb="1">
      <t>シ</t>
    </rPh>
    <phoneticPr fontId="2"/>
  </si>
  <si>
    <t>上</t>
    <phoneticPr fontId="2"/>
  </si>
  <si>
    <t>げ</t>
    <phoneticPr fontId="2"/>
  </si>
  <si>
    <t>最高dB</t>
    <rPh sb="0" eb="2">
      <t>サイコウ</t>
    </rPh>
    <phoneticPr fontId="2"/>
  </si>
  <si>
    <t>最低dB</t>
    <rPh sb="0" eb="2">
      <t>サイテイ</t>
    </rPh>
    <phoneticPr fontId="2"/>
  </si>
  <si>
    <t>認定書</t>
    <rPh sb="0" eb="3">
      <t>ニンテイショ</t>
    </rPh>
    <phoneticPr fontId="2"/>
  </si>
  <si>
    <t>認定書（品確法）活用</t>
    <rPh sb="0" eb="3">
      <t>ニンテイショ</t>
    </rPh>
    <rPh sb="4" eb="7">
      <t>ヒンカクホウ</t>
    </rPh>
    <rPh sb="8" eb="10">
      <t>カツヨウ</t>
    </rPh>
    <phoneticPr fontId="2"/>
  </si>
  <si>
    <t>その他</t>
    <rPh sb="2" eb="3">
      <t>タ</t>
    </rPh>
    <phoneticPr fontId="4"/>
  </si>
  <si>
    <t>普通ｺﾝｸﾘｰﾄ厚さ26cm以上のRC造又はSRC造</t>
    <rPh sb="0" eb="2">
      <t>フツウ</t>
    </rPh>
    <rPh sb="8" eb="9">
      <t>アツ</t>
    </rPh>
    <rPh sb="14" eb="16">
      <t>イジョウ</t>
    </rPh>
    <rPh sb="19" eb="20">
      <t>ゾウ</t>
    </rPh>
    <rPh sb="20" eb="21">
      <t>マタ</t>
    </rPh>
    <rPh sb="25" eb="26">
      <t>ゾウ</t>
    </rPh>
    <phoneticPr fontId="4"/>
  </si>
  <si>
    <t>普通ｺﾝｸﾘｰﾄ厚さ18cm以上のRC造又はSRC造</t>
    <phoneticPr fontId="2"/>
  </si>
  <si>
    <t>普通ｺﾝｸﾘｰﾄ厚さ12cm以上のRC造又はSRC造</t>
    <phoneticPr fontId="2"/>
  </si>
  <si>
    <t>（</t>
    <phoneticPr fontId="2"/>
  </si>
  <si>
    <t>込んで設けられていない</t>
    <phoneticPr fontId="2"/>
  </si>
  <si>
    <t>コンセントボックス等が、当該界壁の両面の対面する位置に欠き</t>
    <rPh sb="9" eb="10">
      <t>ナド</t>
    </rPh>
    <rPh sb="12" eb="14">
      <t>トウガイ</t>
    </rPh>
    <rPh sb="14" eb="16">
      <t>カイヘキ</t>
    </rPh>
    <rPh sb="17" eb="19">
      <t>リョウメン</t>
    </rPh>
    <rPh sb="20" eb="22">
      <t>タイメン</t>
    </rPh>
    <rPh sb="24" eb="26">
      <t>イチ</t>
    </rPh>
    <phoneticPr fontId="4"/>
  </si>
  <si>
    <t>GL工法としない</t>
    <rPh sb="2" eb="3">
      <t>コウ</t>
    </rPh>
    <rPh sb="3" eb="4">
      <t>ホウ</t>
    </rPh>
    <phoneticPr fontId="4"/>
  </si>
  <si>
    <t>第30条の規定に適合</t>
    <rPh sb="0" eb="1">
      <t>ダイ</t>
    </rPh>
    <rPh sb="3" eb="4">
      <t>ジョウ</t>
    </rPh>
    <rPh sb="5" eb="7">
      <t>キテイ</t>
    </rPh>
    <rPh sb="8" eb="10">
      <t>テキゴウ</t>
    </rPh>
    <phoneticPr fontId="4"/>
  </si>
  <si>
    <t>しない</t>
    <phoneticPr fontId="2"/>
  </si>
  <si>
    <t>JIS-A4706（A4702）の試験方法による透過損失の平均値</t>
    <phoneticPr fontId="2"/>
  </si>
  <si>
    <t>25dB以上（等級3）</t>
    <rPh sb="4" eb="6">
      <t>イジョウ</t>
    </rPh>
    <rPh sb="7" eb="9">
      <t>トウキュウ</t>
    </rPh>
    <phoneticPr fontId="4"/>
  </si>
  <si>
    <t>20dB以上（等級2）</t>
    <rPh sb="4" eb="6">
      <t>イジョウ</t>
    </rPh>
    <rPh sb="7" eb="9">
      <t>トウキュウ</t>
    </rPh>
    <phoneticPr fontId="4"/>
  </si>
  <si>
    <t>JISの遮音等級表示品</t>
  </si>
  <si>
    <t>T-2以上（等級3）</t>
    <rPh sb="3" eb="5">
      <t>イジョウ</t>
    </rPh>
    <rPh sb="6" eb="8">
      <t>トウキュウ</t>
    </rPh>
    <phoneticPr fontId="4"/>
  </si>
  <si>
    <t>T-1以上（等級2）</t>
    <rPh sb="3" eb="5">
      <t>イジョウ</t>
    </rPh>
    <rPh sb="6" eb="8">
      <t>トウキュウ</t>
    </rPh>
    <phoneticPr fontId="4"/>
  </si>
  <si>
    <t>認定書(品確法)の活用</t>
    <phoneticPr fontId="2"/>
  </si>
  <si>
    <t>※免震建築物以外は「その他」にチェック</t>
    <rPh sb="1" eb="2">
      <t>メン</t>
    </rPh>
    <rPh sb="2" eb="3">
      <t>シン</t>
    </rPh>
    <rPh sb="3" eb="6">
      <t>ケンチクブツ</t>
    </rPh>
    <rPh sb="6" eb="8">
      <t>イガイ</t>
    </rPh>
    <rPh sb="12" eb="13">
      <t>タ</t>
    </rPh>
    <phoneticPr fontId="2"/>
  </si>
  <si>
    <r>
      <t>kN/㎡）</t>
    </r>
    <r>
      <rPr>
        <sz val="10"/>
        <color indexed="53"/>
        <rFont val="ＭＳ Ｐゴシック"/>
        <family val="3"/>
        <charset val="128"/>
      </rPr>
      <t>※</t>
    </r>
    <phoneticPr fontId="2"/>
  </si>
  <si>
    <r>
      <t>kN/本）</t>
    </r>
    <r>
      <rPr>
        <sz val="10"/>
        <color indexed="53"/>
        <rFont val="ＭＳ Ｐゴシック"/>
        <family val="3"/>
        <charset val="128"/>
      </rPr>
      <t>※</t>
    </r>
    <rPh sb="3" eb="4">
      <t>ホン</t>
    </rPh>
    <phoneticPr fontId="2"/>
  </si>
  <si>
    <t>始端部掃除口から15m以内毎</t>
    <phoneticPr fontId="2"/>
  </si>
  <si>
    <t>構造特記</t>
    <rPh sb="0" eb="2">
      <t>コウゾウ</t>
    </rPh>
    <rPh sb="2" eb="4">
      <t>トッキ</t>
    </rPh>
    <phoneticPr fontId="2"/>
  </si>
  <si>
    <t>建築概要</t>
    <rPh sb="0" eb="2">
      <t>ケンチク</t>
    </rPh>
    <rPh sb="2" eb="4">
      <t>ガイヨウ</t>
    </rPh>
    <phoneticPr fontId="2"/>
  </si>
  <si>
    <t>伏図</t>
    <rPh sb="0" eb="2">
      <t>フセズ</t>
    </rPh>
    <phoneticPr fontId="2"/>
  </si>
  <si>
    <t>計算書</t>
    <rPh sb="0" eb="3">
      <t>ケイサンショ</t>
    </rPh>
    <phoneticPr fontId="2"/>
  </si>
  <si>
    <t>地盤調査</t>
    <rPh sb="0" eb="2">
      <t>ジバン</t>
    </rPh>
    <rPh sb="2" eb="4">
      <t>チョウサ</t>
    </rPh>
    <phoneticPr fontId="2"/>
  </si>
  <si>
    <t>仕上表</t>
    <rPh sb="0" eb="2">
      <t>シアゲ</t>
    </rPh>
    <rPh sb="2" eb="3">
      <t>ヒョウ</t>
    </rPh>
    <phoneticPr fontId="2"/>
  </si>
  <si>
    <t>配置図</t>
    <rPh sb="0" eb="3">
      <t>ハイチズ</t>
    </rPh>
    <phoneticPr fontId="2"/>
  </si>
  <si>
    <t>平面図</t>
    <rPh sb="0" eb="3">
      <t>ヘイメンズ</t>
    </rPh>
    <phoneticPr fontId="2"/>
  </si>
  <si>
    <t>矩計図</t>
    <rPh sb="0" eb="3">
      <t>カナバカリズ</t>
    </rPh>
    <phoneticPr fontId="2"/>
  </si>
  <si>
    <t>建具KP</t>
    <rPh sb="0" eb="2">
      <t>タテグ</t>
    </rPh>
    <phoneticPr fontId="2"/>
  </si>
  <si>
    <t>建具表</t>
    <rPh sb="0" eb="2">
      <t>タテグ</t>
    </rPh>
    <rPh sb="2" eb="3">
      <t>ヒョウ</t>
    </rPh>
    <phoneticPr fontId="2"/>
  </si>
  <si>
    <t>設備特記</t>
    <rPh sb="0" eb="2">
      <t>セツビ</t>
    </rPh>
    <rPh sb="2" eb="4">
      <t>トッキ</t>
    </rPh>
    <phoneticPr fontId="2"/>
  </si>
  <si>
    <t>構造図</t>
    <rPh sb="0" eb="2">
      <t>コウゾウ</t>
    </rPh>
    <rPh sb="2" eb="3">
      <t>ズ</t>
    </rPh>
    <phoneticPr fontId="2"/>
  </si>
  <si>
    <t>設備図</t>
    <rPh sb="0" eb="2">
      <t>セツビ</t>
    </rPh>
    <rPh sb="2" eb="3">
      <t>ズ</t>
    </rPh>
    <phoneticPr fontId="2"/>
  </si>
  <si>
    <t>設備詳細</t>
    <rPh sb="0" eb="2">
      <t>セツビ</t>
    </rPh>
    <rPh sb="2" eb="4">
      <t>ショウサイ</t>
    </rPh>
    <phoneticPr fontId="2"/>
  </si>
  <si>
    <t>機械特記</t>
    <rPh sb="0" eb="2">
      <t>キカイ</t>
    </rPh>
    <rPh sb="2" eb="4">
      <t>トッキ</t>
    </rPh>
    <phoneticPr fontId="2"/>
  </si>
  <si>
    <t>機械設備</t>
    <rPh sb="0" eb="2">
      <t>キカイ</t>
    </rPh>
    <rPh sb="2" eb="4">
      <t>セツビ</t>
    </rPh>
    <phoneticPr fontId="2"/>
  </si>
  <si>
    <t>電気特記</t>
    <rPh sb="0" eb="2">
      <t>デンキ</t>
    </rPh>
    <rPh sb="2" eb="4">
      <t>トッキ</t>
    </rPh>
    <phoneticPr fontId="2"/>
  </si>
  <si>
    <t>電気設備</t>
    <rPh sb="0" eb="2">
      <t>デンキ</t>
    </rPh>
    <rPh sb="2" eb="4">
      <t>セツビ</t>
    </rPh>
    <phoneticPr fontId="2"/>
  </si>
  <si>
    <t>平面詳細</t>
    <rPh sb="0" eb="2">
      <t>ヘイメン</t>
    </rPh>
    <rPh sb="2" eb="4">
      <t>ショウサイ</t>
    </rPh>
    <phoneticPr fontId="2"/>
  </si>
  <si>
    <t>試験成績</t>
    <rPh sb="0" eb="2">
      <t>シケン</t>
    </rPh>
    <rPh sb="2" eb="4">
      <t>セイセキ</t>
    </rPh>
    <phoneticPr fontId="2"/>
  </si>
  <si>
    <t>特記仕様</t>
    <rPh sb="0" eb="2">
      <t>トッキ</t>
    </rPh>
    <rPh sb="2" eb="4">
      <t>シヨウ</t>
    </rPh>
    <phoneticPr fontId="2"/>
  </si>
  <si>
    <t>建築材料</t>
    <rPh sb="0" eb="2">
      <t>ケンチク</t>
    </rPh>
    <rPh sb="2" eb="4">
      <t>ザイリョウ</t>
    </rPh>
    <phoneticPr fontId="2"/>
  </si>
  <si>
    <t>立面図</t>
    <rPh sb="0" eb="3">
      <t>リツメンズ</t>
    </rPh>
    <phoneticPr fontId="2"/>
  </si>
  <si>
    <t>換気計算</t>
    <rPh sb="0" eb="2">
      <t>カンキ</t>
    </rPh>
    <rPh sb="2" eb="4">
      <t>ケイサン</t>
    </rPh>
    <phoneticPr fontId="2"/>
  </si>
  <si>
    <t>断面詳細</t>
    <rPh sb="0" eb="2">
      <t>ダンメン</t>
    </rPh>
    <rPh sb="2" eb="4">
      <t>ショウサイ</t>
    </rPh>
    <phoneticPr fontId="2"/>
  </si>
  <si>
    <t>ELV詳細</t>
    <rPh sb="3" eb="5">
      <t>ショウサイ</t>
    </rPh>
    <phoneticPr fontId="2"/>
  </si>
  <si>
    <t>部分詳細</t>
    <rPh sb="0" eb="2">
      <t>ブブン</t>
    </rPh>
    <rPh sb="2" eb="4">
      <t>ショウサイ</t>
    </rPh>
    <phoneticPr fontId="2"/>
  </si>
  <si>
    <t>着色部（及び備考欄）を設計者が記入</t>
    <rPh sb="0" eb="2">
      <t>チャクショク</t>
    </rPh>
    <rPh sb="2" eb="3">
      <t>ブ</t>
    </rPh>
    <rPh sb="4" eb="5">
      <t>オヨ</t>
    </rPh>
    <rPh sb="6" eb="8">
      <t>ビコウ</t>
    </rPh>
    <rPh sb="8" eb="9">
      <t>ラン</t>
    </rPh>
    <rPh sb="11" eb="14">
      <t>セッケイシャ</t>
    </rPh>
    <rPh sb="15" eb="17">
      <t>キニュウ</t>
    </rPh>
    <phoneticPr fontId="2"/>
  </si>
  <si>
    <r>
      <t>1-1</t>
    </r>
    <r>
      <rPr>
        <b/>
        <sz val="10"/>
        <color indexed="10"/>
        <rFont val="ＭＳ Ｐゴシック"/>
        <family val="3"/>
        <charset val="128"/>
      </rPr>
      <t>【必須】</t>
    </r>
    <rPh sb="4" eb="6">
      <t>ヒッス</t>
    </rPh>
    <phoneticPr fontId="2"/>
  </si>
  <si>
    <r>
      <t>1-3</t>
    </r>
    <r>
      <rPr>
        <b/>
        <sz val="10"/>
        <color indexed="10"/>
        <rFont val="ＭＳ Ｐゴシック"/>
        <family val="3"/>
        <charset val="128"/>
      </rPr>
      <t>【必須】</t>
    </r>
    <phoneticPr fontId="2"/>
  </si>
  <si>
    <r>
      <t>1-6</t>
    </r>
    <r>
      <rPr>
        <b/>
        <sz val="10"/>
        <color indexed="10"/>
        <rFont val="ＭＳ Ｐゴシック"/>
        <family val="3"/>
        <charset val="128"/>
      </rPr>
      <t>【必須】</t>
    </r>
    <phoneticPr fontId="2"/>
  </si>
  <si>
    <r>
      <t>1-7</t>
    </r>
    <r>
      <rPr>
        <b/>
        <sz val="10"/>
        <color indexed="10"/>
        <rFont val="ＭＳ Ｐゴシック"/>
        <family val="3"/>
        <charset val="128"/>
      </rPr>
      <t>【必須】</t>
    </r>
    <phoneticPr fontId="2"/>
  </si>
  <si>
    <r>
      <t>維持管理対策等級（専用配管）</t>
    </r>
    <r>
      <rPr>
        <b/>
        <sz val="10"/>
        <color indexed="10"/>
        <rFont val="ＭＳ Ｐゴシック"/>
        <family val="3"/>
        <charset val="128"/>
      </rPr>
      <t>【必須】</t>
    </r>
    <rPh sb="0" eb="2">
      <t>イジ</t>
    </rPh>
    <rPh sb="2" eb="4">
      <t>カンリ</t>
    </rPh>
    <rPh sb="4" eb="6">
      <t>タイサク</t>
    </rPh>
    <rPh sb="6" eb="8">
      <t>トウキュウ</t>
    </rPh>
    <rPh sb="9" eb="11">
      <t>センヨウ</t>
    </rPh>
    <rPh sb="11" eb="13">
      <t>ハイカン</t>
    </rPh>
    <rPh sb="15" eb="17">
      <t>ヒッス</t>
    </rPh>
    <phoneticPr fontId="2"/>
  </si>
  <si>
    <r>
      <t>維持管理対策等級（共用配管）</t>
    </r>
    <r>
      <rPr>
        <b/>
        <sz val="10"/>
        <color indexed="10"/>
        <rFont val="ＭＳ Ｐゴシック"/>
        <family val="3"/>
        <charset val="128"/>
      </rPr>
      <t>【必須】</t>
    </r>
    <rPh sb="0" eb="2">
      <t>イジ</t>
    </rPh>
    <rPh sb="2" eb="4">
      <t>カンリ</t>
    </rPh>
    <rPh sb="4" eb="6">
      <t>タイサク</t>
    </rPh>
    <rPh sb="6" eb="8">
      <t>トウキュウ</t>
    </rPh>
    <rPh sb="9" eb="11">
      <t>キョウヨウ</t>
    </rPh>
    <rPh sb="11" eb="13">
      <t>ハイカン</t>
    </rPh>
    <phoneticPr fontId="2"/>
  </si>
  <si>
    <r>
      <t>更新対策等級（共用排水管）</t>
    </r>
    <r>
      <rPr>
        <b/>
        <sz val="10"/>
        <color indexed="10"/>
        <rFont val="ＭＳ Ｐゴシック"/>
        <family val="3"/>
        <charset val="128"/>
      </rPr>
      <t>【必須】</t>
    </r>
    <rPh sb="0" eb="2">
      <t>コウシン</t>
    </rPh>
    <rPh sb="2" eb="4">
      <t>タイサク</t>
    </rPh>
    <rPh sb="4" eb="6">
      <t>トウキュウ</t>
    </rPh>
    <rPh sb="7" eb="9">
      <t>キョウヨウ</t>
    </rPh>
    <rPh sb="9" eb="11">
      <t>ハイスイ</t>
    </rPh>
    <rPh sb="11" eb="12">
      <t>カン</t>
    </rPh>
    <phoneticPr fontId="2"/>
  </si>
  <si>
    <r>
      <t>断熱等性能等級</t>
    </r>
    <r>
      <rPr>
        <b/>
        <sz val="10"/>
        <color indexed="10"/>
        <rFont val="ＭＳ Ｐゴシック"/>
        <family val="3"/>
        <charset val="128"/>
      </rPr>
      <t>【必須】</t>
    </r>
    <rPh sb="0" eb="2">
      <t>ダンネツ</t>
    </rPh>
    <rPh sb="2" eb="3">
      <t>トウ</t>
    </rPh>
    <rPh sb="3" eb="5">
      <t>セイノウ</t>
    </rPh>
    <rPh sb="5" eb="7">
      <t>トウキュウ</t>
    </rPh>
    <rPh sb="8" eb="10">
      <t>ヒッス</t>
    </rPh>
    <phoneticPr fontId="2"/>
  </si>
  <si>
    <t>1-2[選択]</t>
    <rPh sb="4" eb="6">
      <t>センタク</t>
    </rPh>
    <phoneticPr fontId="2"/>
  </si>
  <si>
    <t>1-4[選択]</t>
    <phoneticPr fontId="2"/>
  </si>
  <si>
    <t>1-5[選択]</t>
    <phoneticPr fontId="2"/>
  </si>
  <si>
    <t>2-5[選択]</t>
    <rPh sb="4" eb="6">
      <t>センタク</t>
    </rPh>
    <phoneticPr fontId="2"/>
  </si>
  <si>
    <t>2-6[選択]</t>
    <phoneticPr fontId="2"/>
  </si>
  <si>
    <t>2-2[選択]</t>
    <phoneticPr fontId="2"/>
  </si>
  <si>
    <t>2-3[選択]</t>
    <phoneticPr fontId="2"/>
  </si>
  <si>
    <t>2-4[選択]</t>
    <phoneticPr fontId="2"/>
  </si>
  <si>
    <t>2-4[選択]</t>
    <phoneticPr fontId="2"/>
  </si>
  <si>
    <t>2-7[選択]</t>
    <phoneticPr fontId="2"/>
  </si>
  <si>
    <t>2-7[選択]</t>
    <phoneticPr fontId="2"/>
  </si>
  <si>
    <t>4-4　　更新対策（住戸専用部）[選択]</t>
    <rPh sb="5" eb="7">
      <t>コウシン</t>
    </rPh>
    <rPh sb="7" eb="9">
      <t>タイサク</t>
    </rPh>
    <rPh sb="10" eb="11">
      <t>ジュウ</t>
    </rPh>
    <rPh sb="11" eb="12">
      <t>コ</t>
    </rPh>
    <rPh sb="12" eb="14">
      <t>センヨウ</t>
    </rPh>
    <rPh sb="14" eb="15">
      <t>ブ</t>
    </rPh>
    <phoneticPr fontId="2"/>
  </si>
  <si>
    <t>4-4　　更新対策（住戸専用部）つづき[選択]</t>
    <rPh sb="5" eb="7">
      <t>コウシン</t>
    </rPh>
    <rPh sb="7" eb="9">
      <t>タイサク</t>
    </rPh>
    <rPh sb="10" eb="11">
      <t>ジュウ</t>
    </rPh>
    <rPh sb="11" eb="12">
      <t>コ</t>
    </rPh>
    <rPh sb="12" eb="14">
      <t>センヨウ</t>
    </rPh>
    <rPh sb="14" eb="15">
      <t>ブ</t>
    </rPh>
    <phoneticPr fontId="2"/>
  </si>
  <si>
    <t>ホルムアルデヒド対策[選択]</t>
    <rPh sb="8" eb="10">
      <t>タイサク</t>
    </rPh>
    <phoneticPr fontId="2"/>
  </si>
  <si>
    <t>換気対策[選択]</t>
    <rPh sb="0" eb="2">
      <t>カンキ</t>
    </rPh>
    <rPh sb="2" eb="4">
      <t>タイサク</t>
    </rPh>
    <phoneticPr fontId="2"/>
  </si>
  <si>
    <t>7-1　単純開口率[選択]</t>
    <rPh sb="4" eb="6">
      <t>タンジュン</t>
    </rPh>
    <rPh sb="6" eb="8">
      <t>カイコウ</t>
    </rPh>
    <rPh sb="8" eb="9">
      <t>リツ</t>
    </rPh>
    <phoneticPr fontId="2"/>
  </si>
  <si>
    <t>7-2　方位別開口比[選択]</t>
    <rPh sb="4" eb="6">
      <t>ホウイ</t>
    </rPh>
    <rPh sb="6" eb="7">
      <t>ベツ</t>
    </rPh>
    <rPh sb="7" eb="9">
      <t>カイコウ</t>
    </rPh>
    <rPh sb="9" eb="10">
      <t>ヒ</t>
    </rPh>
    <phoneticPr fontId="2"/>
  </si>
  <si>
    <t>高齢者等対策等級（専用部分）[選択]</t>
    <rPh sb="0" eb="3">
      <t>コウレイシャ</t>
    </rPh>
    <rPh sb="3" eb="4">
      <t>トウ</t>
    </rPh>
    <rPh sb="4" eb="6">
      <t>タイサク</t>
    </rPh>
    <rPh sb="6" eb="8">
      <t>トウキュウ</t>
    </rPh>
    <rPh sb="9" eb="11">
      <t>センヨウ</t>
    </rPh>
    <rPh sb="11" eb="13">
      <t>ブブン</t>
    </rPh>
    <phoneticPr fontId="2"/>
  </si>
  <si>
    <t>高齢者等対策等級（共用部分）[選択]</t>
    <rPh sb="0" eb="3">
      <t>コウレイシャ</t>
    </rPh>
    <rPh sb="3" eb="4">
      <t>トウ</t>
    </rPh>
    <rPh sb="4" eb="6">
      <t>タイサク</t>
    </rPh>
    <rPh sb="6" eb="8">
      <t>トウキュウ</t>
    </rPh>
    <rPh sb="9" eb="11">
      <t>キョウヨウ</t>
    </rPh>
    <rPh sb="11" eb="13">
      <t>ブブン</t>
    </rPh>
    <phoneticPr fontId="2"/>
  </si>
  <si>
    <t>開口部の侵入防止対策[選択]</t>
    <rPh sb="0" eb="2">
      <t>カイコウ</t>
    </rPh>
    <rPh sb="2" eb="3">
      <t>ブ</t>
    </rPh>
    <rPh sb="4" eb="6">
      <t>シンニュウ</t>
    </rPh>
    <rPh sb="6" eb="8">
      <t>ボウシ</t>
    </rPh>
    <rPh sb="8" eb="10">
      <t>タイサク</t>
    </rPh>
    <phoneticPr fontId="2"/>
  </si>
  <si>
    <t>重量床衝撃音対策等級（上階）[選択]</t>
    <rPh sb="0" eb="2">
      <t>ジュウリョウ</t>
    </rPh>
    <rPh sb="2" eb="3">
      <t>ユカ</t>
    </rPh>
    <rPh sb="3" eb="5">
      <t>ショウゲキ</t>
    </rPh>
    <rPh sb="5" eb="6">
      <t>オン</t>
    </rPh>
    <rPh sb="6" eb="8">
      <t>タイサク</t>
    </rPh>
    <rPh sb="8" eb="10">
      <t>トウキュウ</t>
    </rPh>
    <rPh sb="11" eb="13">
      <t>ジョウカイ</t>
    </rPh>
    <phoneticPr fontId="2"/>
  </si>
  <si>
    <t>重量床衝撃音対策等級（下階）[選択]</t>
    <rPh sb="0" eb="2">
      <t>ジュウリョウ</t>
    </rPh>
    <rPh sb="2" eb="3">
      <t>ユカ</t>
    </rPh>
    <rPh sb="3" eb="5">
      <t>ショウゲキ</t>
    </rPh>
    <rPh sb="5" eb="6">
      <t>オン</t>
    </rPh>
    <rPh sb="6" eb="8">
      <t>タイサク</t>
    </rPh>
    <rPh sb="8" eb="10">
      <t>トウキュウ</t>
    </rPh>
    <rPh sb="11" eb="12">
      <t>カ</t>
    </rPh>
    <rPh sb="12" eb="13">
      <t>カイ</t>
    </rPh>
    <phoneticPr fontId="2"/>
  </si>
  <si>
    <t>相当スラブ厚（重量床衝撃音）（上階）[選択]</t>
    <rPh sb="0" eb="2">
      <t>ソウトウ</t>
    </rPh>
    <rPh sb="5" eb="6">
      <t>アツ</t>
    </rPh>
    <rPh sb="7" eb="9">
      <t>ジュウリョウ</t>
    </rPh>
    <rPh sb="9" eb="10">
      <t>ユカ</t>
    </rPh>
    <rPh sb="10" eb="12">
      <t>ショウゲキ</t>
    </rPh>
    <rPh sb="12" eb="13">
      <t>オン</t>
    </rPh>
    <rPh sb="15" eb="17">
      <t>ジョウカイ</t>
    </rPh>
    <phoneticPr fontId="2"/>
  </si>
  <si>
    <t>相当スラブ厚（重量床衝撃音）（下階）[選択]</t>
    <rPh sb="0" eb="2">
      <t>ソウトウ</t>
    </rPh>
    <rPh sb="5" eb="6">
      <t>アツ</t>
    </rPh>
    <rPh sb="7" eb="9">
      <t>ジュウリョウ</t>
    </rPh>
    <rPh sb="9" eb="10">
      <t>ユカ</t>
    </rPh>
    <rPh sb="10" eb="12">
      <t>ショウゲキ</t>
    </rPh>
    <rPh sb="12" eb="13">
      <t>オン</t>
    </rPh>
    <rPh sb="15" eb="16">
      <t>カ</t>
    </rPh>
    <rPh sb="16" eb="17">
      <t>カイ</t>
    </rPh>
    <phoneticPr fontId="2"/>
  </si>
  <si>
    <t>軽量床衝撃音対策等級（上階）[選択]</t>
    <rPh sb="0" eb="2">
      <t>ケイリョウ</t>
    </rPh>
    <rPh sb="2" eb="3">
      <t>ユカ</t>
    </rPh>
    <rPh sb="3" eb="5">
      <t>ショウゲキ</t>
    </rPh>
    <rPh sb="5" eb="6">
      <t>オン</t>
    </rPh>
    <rPh sb="6" eb="8">
      <t>タイサク</t>
    </rPh>
    <rPh sb="8" eb="10">
      <t>トウキュウ</t>
    </rPh>
    <phoneticPr fontId="2"/>
  </si>
  <si>
    <t>軽量床衝撃音対策等級（下階）[選択]</t>
    <rPh sb="0" eb="2">
      <t>ケイリョウ</t>
    </rPh>
    <rPh sb="2" eb="3">
      <t>ユカ</t>
    </rPh>
    <rPh sb="3" eb="5">
      <t>ショウゲキ</t>
    </rPh>
    <rPh sb="5" eb="6">
      <t>オン</t>
    </rPh>
    <rPh sb="6" eb="8">
      <t>タイサク</t>
    </rPh>
    <rPh sb="8" eb="10">
      <t>トウキュウ</t>
    </rPh>
    <rPh sb="11" eb="12">
      <t>カ</t>
    </rPh>
    <rPh sb="12" eb="13">
      <t>カイ</t>
    </rPh>
    <phoneticPr fontId="2"/>
  </si>
  <si>
    <t>軽量床衝撃音レベル低減量（上階）[選択]</t>
    <rPh sb="0" eb="2">
      <t>ケイリョウ</t>
    </rPh>
    <rPh sb="2" eb="3">
      <t>ユカ</t>
    </rPh>
    <rPh sb="3" eb="5">
      <t>ショウゲキ</t>
    </rPh>
    <rPh sb="5" eb="6">
      <t>オン</t>
    </rPh>
    <rPh sb="9" eb="11">
      <t>テイゲン</t>
    </rPh>
    <rPh sb="11" eb="12">
      <t>リョウ</t>
    </rPh>
    <rPh sb="13" eb="15">
      <t>ジョウカイ</t>
    </rPh>
    <phoneticPr fontId="2"/>
  </si>
  <si>
    <t>軽量床衝撃音レベル低減量（下階）[選択]</t>
    <rPh sb="0" eb="2">
      <t>ケイリョウ</t>
    </rPh>
    <rPh sb="2" eb="3">
      <t>ユカ</t>
    </rPh>
    <rPh sb="3" eb="5">
      <t>ショウゲキ</t>
    </rPh>
    <rPh sb="5" eb="6">
      <t>オン</t>
    </rPh>
    <rPh sb="9" eb="11">
      <t>テイゲン</t>
    </rPh>
    <rPh sb="11" eb="12">
      <t>リョウ</t>
    </rPh>
    <rPh sb="13" eb="14">
      <t>カ</t>
    </rPh>
    <rPh sb="14" eb="15">
      <t>カイ</t>
    </rPh>
    <phoneticPr fontId="2"/>
  </si>
  <si>
    <t>透過損失等級（界壁）[選択]</t>
    <rPh sb="0" eb="2">
      <t>トウカ</t>
    </rPh>
    <rPh sb="2" eb="4">
      <t>ソンシツ</t>
    </rPh>
    <rPh sb="4" eb="6">
      <t>トウキュウ</t>
    </rPh>
    <rPh sb="7" eb="8">
      <t>カイ</t>
    </rPh>
    <rPh sb="8" eb="9">
      <t>ヘキ</t>
    </rPh>
    <phoneticPr fontId="2"/>
  </si>
  <si>
    <t>透過損失等級（外壁開口部）[選択]</t>
    <rPh sb="0" eb="2">
      <t>トウカ</t>
    </rPh>
    <rPh sb="2" eb="4">
      <t>ソンシツ</t>
    </rPh>
    <rPh sb="4" eb="6">
      <t>トウキュウ</t>
    </rPh>
    <rPh sb="7" eb="9">
      <t>ガイヘキ</t>
    </rPh>
    <rPh sb="9" eb="11">
      <t>カイコウ</t>
    </rPh>
    <rPh sb="11" eb="12">
      <t>ブ</t>
    </rPh>
    <phoneticPr fontId="2"/>
  </si>
  <si>
    <t>耐火等級（延焼の恐れのある部分(開口部)）[選択]</t>
    <rPh sb="0" eb="2">
      <t>タイカ</t>
    </rPh>
    <rPh sb="2" eb="4">
      <t>トウキュウ</t>
    </rPh>
    <rPh sb="5" eb="7">
      <t>エンショウ</t>
    </rPh>
    <rPh sb="8" eb="9">
      <t>オソ</t>
    </rPh>
    <rPh sb="13" eb="15">
      <t>ブブン</t>
    </rPh>
    <rPh sb="16" eb="18">
      <t>カイコウ</t>
    </rPh>
    <rPh sb="18" eb="19">
      <t>ブ</t>
    </rPh>
    <phoneticPr fontId="2"/>
  </si>
  <si>
    <t>耐火等級（延焼の恐れのある部分(開口部以外)）[選択]</t>
    <rPh sb="0" eb="2">
      <t>タイカ</t>
    </rPh>
    <rPh sb="2" eb="4">
      <t>トウキュウ</t>
    </rPh>
    <rPh sb="5" eb="7">
      <t>エンショウ</t>
    </rPh>
    <rPh sb="8" eb="9">
      <t>オソ</t>
    </rPh>
    <rPh sb="13" eb="15">
      <t>ブブン</t>
    </rPh>
    <rPh sb="16" eb="18">
      <t>カイコウ</t>
    </rPh>
    <rPh sb="18" eb="19">
      <t>ブ</t>
    </rPh>
    <rPh sb="19" eb="21">
      <t>イガイ</t>
    </rPh>
    <phoneticPr fontId="2"/>
  </si>
  <si>
    <r>
      <t>構造の安全に関すること</t>
    </r>
    <r>
      <rPr>
        <b/>
        <sz val="10"/>
        <color indexed="10"/>
        <rFont val="ＭＳ Ｐゴシック"/>
        <family val="3"/>
        <charset val="128"/>
      </rPr>
      <t>【必須】</t>
    </r>
    <r>
      <rPr>
        <sz val="10"/>
        <rFont val="ＭＳ Ｐゴシック"/>
        <family val="3"/>
        <charset val="128"/>
      </rPr>
      <t>[選択]</t>
    </r>
    <rPh sb="0" eb="2">
      <t>コウゾウ</t>
    </rPh>
    <rPh sb="3" eb="5">
      <t>アンゼン</t>
    </rPh>
    <rPh sb="6" eb="7">
      <t>カン</t>
    </rPh>
    <phoneticPr fontId="2"/>
  </si>
  <si>
    <t>【必須】</t>
    <phoneticPr fontId="2"/>
  </si>
  <si>
    <t>2-1[選択]</t>
    <phoneticPr fontId="2"/>
  </si>
  <si>
    <t>感知警報装置設置（自住戸火災時）[選択]</t>
    <rPh sb="0" eb="2">
      <t>カンチ</t>
    </rPh>
    <rPh sb="2" eb="4">
      <t>ケイホウ</t>
    </rPh>
    <rPh sb="4" eb="6">
      <t>ソウチ</t>
    </rPh>
    <rPh sb="6" eb="8">
      <t>セッチ</t>
    </rPh>
    <rPh sb="9" eb="10">
      <t>ジ</t>
    </rPh>
    <rPh sb="10" eb="11">
      <t>ジュウ</t>
    </rPh>
    <rPh sb="11" eb="12">
      <t>コ</t>
    </rPh>
    <rPh sb="12" eb="14">
      <t>カサイ</t>
    </rPh>
    <rPh sb="14" eb="15">
      <t>ジ</t>
    </rPh>
    <phoneticPr fontId="2"/>
  </si>
  <si>
    <t>感知警報装置設置（他住戸火災時）[選択]</t>
    <rPh sb="0" eb="2">
      <t>カンチ</t>
    </rPh>
    <rPh sb="2" eb="4">
      <t>ケイホウ</t>
    </rPh>
    <rPh sb="4" eb="6">
      <t>ソウチ</t>
    </rPh>
    <rPh sb="6" eb="8">
      <t>セッチ</t>
    </rPh>
    <rPh sb="9" eb="10">
      <t>タ</t>
    </rPh>
    <rPh sb="10" eb="11">
      <t>ジュウ</t>
    </rPh>
    <rPh sb="11" eb="12">
      <t>コ</t>
    </rPh>
    <rPh sb="12" eb="14">
      <t>カサイ</t>
    </rPh>
    <rPh sb="14" eb="15">
      <t>ジ</t>
    </rPh>
    <phoneticPr fontId="2"/>
  </si>
  <si>
    <t>避難安全対策（他住戸火災時・共用廊下）[選択]</t>
    <rPh sb="0" eb="2">
      <t>ヒナン</t>
    </rPh>
    <rPh sb="2" eb="4">
      <t>アンゼン</t>
    </rPh>
    <rPh sb="4" eb="6">
      <t>タイサク</t>
    </rPh>
    <rPh sb="7" eb="8">
      <t>タ</t>
    </rPh>
    <rPh sb="8" eb="9">
      <t>ジュウ</t>
    </rPh>
    <rPh sb="9" eb="10">
      <t>コ</t>
    </rPh>
    <rPh sb="10" eb="12">
      <t>カサイ</t>
    </rPh>
    <rPh sb="12" eb="13">
      <t>ジ</t>
    </rPh>
    <rPh sb="14" eb="16">
      <t>キョウヨウ</t>
    </rPh>
    <rPh sb="16" eb="18">
      <t>ロウカ</t>
    </rPh>
    <phoneticPr fontId="2"/>
  </si>
  <si>
    <t>脱出対策（火災時）[選択]</t>
    <rPh sb="0" eb="2">
      <t>ダッシュツ</t>
    </rPh>
    <rPh sb="2" eb="4">
      <t>タイサク</t>
    </rPh>
    <rPh sb="5" eb="7">
      <t>カサイ</t>
    </rPh>
    <rPh sb="7" eb="8">
      <t>ジ</t>
    </rPh>
    <phoneticPr fontId="2"/>
  </si>
  <si>
    <t>耐火等級（界壁及び界床）[選択]</t>
    <rPh sb="0" eb="2">
      <t>タイカ</t>
    </rPh>
    <rPh sb="2" eb="4">
      <t>トウキュウ</t>
    </rPh>
    <rPh sb="5" eb="6">
      <t>カイ</t>
    </rPh>
    <rPh sb="6" eb="7">
      <t>ヘキ</t>
    </rPh>
    <rPh sb="7" eb="8">
      <t>オヨ</t>
    </rPh>
    <rPh sb="9" eb="10">
      <t>カイ</t>
    </rPh>
    <rPh sb="10" eb="11">
      <t>ユカ</t>
    </rPh>
    <phoneticPr fontId="2"/>
  </si>
  <si>
    <r>
      <t>4-1</t>
    </r>
    <r>
      <rPr>
        <b/>
        <sz val="10"/>
        <color indexed="10"/>
        <rFont val="ＭＳ Ｐゴシック"/>
        <family val="3"/>
        <charset val="128"/>
      </rPr>
      <t>【必須】</t>
    </r>
    <phoneticPr fontId="2"/>
  </si>
  <si>
    <t>（つづき）</t>
    <phoneticPr fontId="2"/>
  </si>
  <si>
    <r>
      <t>断熱等性能等級（つづき）</t>
    </r>
    <r>
      <rPr>
        <b/>
        <sz val="10"/>
        <color indexed="10"/>
        <rFont val="ＭＳ Ｐゴシック"/>
        <family val="3"/>
        <charset val="128"/>
      </rPr>
      <t>【必須】</t>
    </r>
    <rPh sb="0" eb="2">
      <t>ダンネツ</t>
    </rPh>
    <rPh sb="2" eb="3">
      <t>トウ</t>
    </rPh>
    <rPh sb="3" eb="5">
      <t>セイノウ</t>
    </rPh>
    <rPh sb="5" eb="7">
      <t>トウキュウ</t>
    </rPh>
    <phoneticPr fontId="2"/>
  </si>
  <si>
    <t>6-1[選択]</t>
    <phoneticPr fontId="2"/>
  </si>
  <si>
    <t>6-2[選択]</t>
    <phoneticPr fontId="2"/>
  </si>
  <si>
    <t>6-2[選択]</t>
    <phoneticPr fontId="2"/>
  </si>
  <si>
    <t>9-1[選択]</t>
    <phoneticPr fontId="2"/>
  </si>
  <si>
    <t>9-2[選択]</t>
    <phoneticPr fontId="2"/>
  </si>
  <si>
    <t>9-2[選択]</t>
    <phoneticPr fontId="2"/>
  </si>
  <si>
    <t>9-1[選択]</t>
    <phoneticPr fontId="2"/>
  </si>
  <si>
    <t>10-1[選択]</t>
    <phoneticPr fontId="2"/>
  </si>
  <si>
    <t>[選択]</t>
    <phoneticPr fontId="2"/>
  </si>
  <si>
    <t>[選択]</t>
    <phoneticPr fontId="2"/>
  </si>
  <si>
    <t>4,3,2</t>
    <phoneticPr fontId="2"/>
  </si>
  <si>
    <t>4,3,2,1</t>
    <phoneticPr fontId="2"/>
  </si>
  <si>
    <t>自動火災報知設備等</t>
    <rPh sb="0" eb="2">
      <t>ジドウ</t>
    </rPh>
    <rPh sb="2" eb="4">
      <t>カサイ</t>
    </rPh>
    <rPh sb="4" eb="6">
      <t>ホウチ</t>
    </rPh>
    <rPh sb="6" eb="8">
      <t>セツビ</t>
    </rPh>
    <rPh sb="8" eb="9">
      <t>トウ</t>
    </rPh>
    <phoneticPr fontId="20"/>
  </si>
  <si>
    <t>住宅用防災警報器（ネットワーク化）</t>
  </si>
  <si>
    <t>住宅用防災警報器等</t>
    <rPh sb="0" eb="3">
      <t>ジュウタクヨウ</t>
    </rPh>
    <rPh sb="3" eb="5">
      <t>ボウサイ</t>
    </rPh>
    <rPh sb="5" eb="8">
      <t>ケイホウキ</t>
    </rPh>
    <rPh sb="8" eb="9">
      <t>トウ</t>
    </rPh>
    <phoneticPr fontId="20"/>
  </si>
  <si>
    <t>住宅用防災報知設備等</t>
    <rPh sb="0" eb="3">
      <t>ジュウタクヨウ</t>
    </rPh>
    <rPh sb="3" eb="5">
      <t>ボウサイ</t>
    </rPh>
    <rPh sb="5" eb="7">
      <t>ホウチ</t>
    </rPh>
    <rPh sb="7" eb="9">
      <t>セツビ</t>
    </rPh>
    <rPh sb="9" eb="10">
      <t>トウ</t>
    </rPh>
    <phoneticPr fontId="20"/>
  </si>
  <si>
    <t>設置</t>
    <rPh sb="0" eb="2">
      <t>セッチ</t>
    </rPh>
    <phoneticPr fontId="2"/>
  </si>
  <si>
    <t>寝室、居室、台所等、階段</t>
    <rPh sb="0" eb="2">
      <t>シンシツ</t>
    </rPh>
    <rPh sb="3" eb="5">
      <t>キョシツ</t>
    </rPh>
    <rPh sb="6" eb="8">
      <t>ダイドコロ</t>
    </rPh>
    <rPh sb="8" eb="9">
      <t>トウ</t>
    </rPh>
    <rPh sb="10" eb="12">
      <t>カイダン</t>
    </rPh>
    <phoneticPr fontId="20"/>
  </si>
  <si>
    <t>寝室、台所等</t>
    <rPh sb="0" eb="2">
      <t>シンシツ</t>
    </rPh>
    <rPh sb="3" eb="5">
      <t>ダイドコロ</t>
    </rPh>
    <rPh sb="5" eb="6">
      <t>トウ</t>
    </rPh>
    <phoneticPr fontId="20"/>
  </si>
  <si>
    <t>消防法に定める場所</t>
    <rPh sb="0" eb="3">
      <t>ショウボウホウ</t>
    </rPh>
    <rPh sb="4" eb="5">
      <t>サダ</t>
    </rPh>
    <rPh sb="7" eb="9">
      <t>バショ</t>
    </rPh>
    <phoneticPr fontId="20"/>
  </si>
  <si>
    <t>種別</t>
    <rPh sb="0" eb="2">
      <t>シュベツ</t>
    </rPh>
    <phoneticPr fontId="2"/>
  </si>
  <si>
    <t>感度</t>
    <rPh sb="0" eb="2">
      <t>カンド</t>
    </rPh>
    <phoneticPr fontId="2"/>
  </si>
  <si>
    <t>評価基準に定める種別及び感度の基準に適合</t>
    <rPh sb="0" eb="2">
      <t>ヒョウカ</t>
    </rPh>
    <rPh sb="2" eb="4">
      <t>キジュン</t>
    </rPh>
    <rPh sb="5" eb="6">
      <t>サダ</t>
    </rPh>
    <rPh sb="8" eb="10">
      <t>シュベツ</t>
    </rPh>
    <rPh sb="10" eb="11">
      <t>オヨ</t>
    </rPh>
    <rPh sb="12" eb="14">
      <t>カンド</t>
    </rPh>
    <rPh sb="15" eb="17">
      <t>キジュン</t>
    </rPh>
    <rPh sb="18" eb="20">
      <t>テキゴウ</t>
    </rPh>
    <phoneticPr fontId="20"/>
  </si>
  <si>
    <t>消防法に定める種別及び感度の基準に適合</t>
    <rPh sb="0" eb="3">
      <t>ショウボウホウ</t>
    </rPh>
    <rPh sb="4" eb="5">
      <t>サダ</t>
    </rPh>
    <rPh sb="7" eb="9">
      <t>シュベツ</t>
    </rPh>
    <rPh sb="9" eb="10">
      <t>オヨ</t>
    </rPh>
    <rPh sb="11" eb="13">
      <t>カンド</t>
    </rPh>
    <rPh sb="14" eb="16">
      <t>キジュン</t>
    </rPh>
    <rPh sb="17" eb="19">
      <t>テキゴウ</t>
    </rPh>
    <phoneticPr fontId="20"/>
  </si>
  <si>
    <t>取付</t>
    <rPh sb="0" eb="1">
      <t>ト</t>
    </rPh>
    <rPh sb="1" eb="2">
      <t>ツ</t>
    </rPh>
    <phoneticPr fontId="2"/>
  </si>
  <si>
    <t>位置</t>
    <rPh sb="0" eb="2">
      <t>イチ</t>
    </rPh>
    <phoneticPr fontId="2"/>
  </si>
  <si>
    <t>評価基準に定める設置位置の基準に適合</t>
    <rPh sb="0" eb="2">
      <t>ヒョウカ</t>
    </rPh>
    <rPh sb="2" eb="4">
      <t>キジュン</t>
    </rPh>
    <rPh sb="5" eb="6">
      <t>サダ</t>
    </rPh>
    <rPh sb="8" eb="10">
      <t>セッチ</t>
    </rPh>
    <rPh sb="10" eb="12">
      <t>イチ</t>
    </rPh>
    <rPh sb="13" eb="15">
      <t>キジュン</t>
    </rPh>
    <rPh sb="16" eb="18">
      <t>テキゴウ</t>
    </rPh>
    <phoneticPr fontId="20"/>
  </si>
  <si>
    <t>消防法に定める設置位置の基準に適合</t>
    <rPh sb="0" eb="3">
      <t>ショウボウホウ</t>
    </rPh>
    <rPh sb="4" eb="5">
      <t>サダ</t>
    </rPh>
    <rPh sb="7" eb="9">
      <t>セッチ</t>
    </rPh>
    <rPh sb="9" eb="11">
      <t>イチ</t>
    </rPh>
    <rPh sb="12" eb="14">
      <t>キジュン</t>
    </rPh>
    <rPh sb="15" eb="17">
      <t>テキゴウ</t>
    </rPh>
    <phoneticPr fontId="20"/>
  </si>
  <si>
    <t>感知部分</t>
    <rPh sb="0" eb="2">
      <t>カンチ</t>
    </rPh>
    <rPh sb="2" eb="4">
      <t>ブブン</t>
    </rPh>
    <phoneticPr fontId="2"/>
  </si>
  <si>
    <t>警報部分</t>
    <rPh sb="0" eb="2">
      <t>ケイホウ</t>
    </rPh>
    <rPh sb="2" eb="4">
      <t>ブブン</t>
    </rPh>
    <phoneticPr fontId="2"/>
  </si>
  <si>
    <t>音響</t>
    <rPh sb="0" eb="2">
      <t>オンキョウ</t>
    </rPh>
    <phoneticPr fontId="2"/>
  </si>
  <si>
    <t>居室のある各階に設置</t>
    <rPh sb="0" eb="2">
      <t>キョシツ</t>
    </rPh>
    <rPh sb="5" eb="7">
      <t>カクカイ</t>
    </rPh>
    <rPh sb="8" eb="10">
      <t>セッチ</t>
    </rPh>
    <phoneticPr fontId="20"/>
  </si>
  <si>
    <t>住戸内に設置</t>
    <rPh sb="0" eb="1">
      <t>ジュウ</t>
    </rPh>
    <rPh sb="1" eb="2">
      <t>コ</t>
    </rPh>
    <rPh sb="2" eb="3">
      <t>ナイ</t>
    </rPh>
    <rPh sb="4" eb="6">
      <t>セッチ</t>
    </rPh>
    <phoneticPr fontId="20"/>
  </si>
  <si>
    <t>警報音70dB以上のものを150㎡毎に設置</t>
    <rPh sb="17" eb="18">
      <t>マイ</t>
    </rPh>
    <rPh sb="19" eb="21">
      <t>セッチ</t>
    </rPh>
    <phoneticPr fontId="20"/>
  </si>
  <si>
    <t>警報音85dB以上のものを350㎡毎に設置</t>
    <rPh sb="0" eb="3">
      <t>ケイホウオン</t>
    </rPh>
    <rPh sb="7" eb="9">
      <t>イジョウ</t>
    </rPh>
    <rPh sb="17" eb="18">
      <t>マイ</t>
    </rPh>
    <rPh sb="19" eb="21">
      <t>セッチ</t>
    </rPh>
    <phoneticPr fontId="20"/>
  </si>
  <si>
    <t>警報音70dB以上のものを設置</t>
    <rPh sb="13" eb="15">
      <t>セッチ</t>
    </rPh>
    <phoneticPr fontId="20"/>
  </si>
  <si>
    <t>その他</t>
    <rPh sb="2" eb="3">
      <t>タ</t>
    </rPh>
    <phoneticPr fontId="20"/>
  </si>
  <si>
    <r>
      <t>設置なし</t>
    </r>
    <r>
      <rPr>
        <sz val="10"/>
        <rFont val="ＭＳ Ｐ明朝"/>
        <family val="1"/>
        <charset val="128"/>
      </rPr>
      <t>（消防法施行令第21条による自動火災報知設備の場合）</t>
    </r>
    <rPh sb="0" eb="2">
      <t>セッチ</t>
    </rPh>
    <rPh sb="5" eb="8">
      <t>ショウボウホウ</t>
    </rPh>
    <rPh sb="8" eb="10">
      <t>シコウ</t>
    </rPh>
    <rPh sb="10" eb="11">
      <t>レイ</t>
    </rPh>
    <rPh sb="11" eb="12">
      <t>ダイ</t>
    </rPh>
    <rPh sb="14" eb="15">
      <t>ジョウ</t>
    </rPh>
    <rPh sb="18" eb="20">
      <t>ジドウ</t>
    </rPh>
    <rPh sb="20" eb="22">
      <t>カサイ</t>
    </rPh>
    <rPh sb="22" eb="24">
      <t>ホウチ</t>
    </rPh>
    <rPh sb="24" eb="26">
      <t>セツビ</t>
    </rPh>
    <rPh sb="27" eb="29">
      <t>バアイ</t>
    </rPh>
    <phoneticPr fontId="20"/>
  </si>
  <si>
    <t>4,3</t>
    <phoneticPr fontId="2"/>
  </si>
  <si>
    <t>3,2</t>
    <phoneticPr fontId="2"/>
  </si>
  <si>
    <t>共同住宅用自動火災報知設備又は同等品（自動火災報知設備）</t>
  </si>
  <si>
    <t>住戸用自動火災報知設備＋共同住宅用非常警報設備（自動鳴動）</t>
  </si>
  <si>
    <t>住戸用自動火災報知設備＋共同住宅用非常警報設備</t>
    <rPh sb="0" eb="2">
      <t>ジュウト</t>
    </rPh>
    <rPh sb="2" eb="3">
      <t>ヨウ</t>
    </rPh>
    <rPh sb="3" eb="5">
      <t>ジドウ</t>
    </rPh>
    <rPh sb="5" eb="7">
      <t>カサイ</t>
    </rPh>
    <rPh sb="7" eb="9">
      <t>ホウチ</t>
    </rPh>
    <rPh sb="9" eb="11">
      <t>セツビ</t>
    </rPh>
    <rPh sb="12" eb="14">
      <t>キョウドウ</t>
    </rPh>
    <rPh sb="14" eb="17">
      <t>ジュウタクヨウ</t>
    </rPh>
    <rPh sb="17" eb="19">
      <t>ヒジョウ</t>
    </rPh>
    <rPh sb="19" eb="21">
      <t>ケイホウ</t>
    </rPh>
    <rPh sb="21" eb="23">
      <t>セツビ</t>
    </rPh>
    <phoneticPr fontId="20"/>
  </si>
  <si>
    <t>共同住宅用非常警報設備　　</t>
    <rPh sb="0" eb="2">
      <t>キョウドウ</t>
    </rPh>
    <rPh sb="2" eb="5">
      <t>ジュウタクヨウ</t>
    </rPh>
    <rPh sb="5" eb="7">
      <t>ヒジョウ</t>
    </rPh>
    <rPh sb="7" eb="9">
      <t>ケイホウ</t>
    </rPh>
    <rPh sb="9" eb="11">
      <t>セツビ</t>
    </rPh>
    <phoneticPr fontId="20"/>
  </si>
  <si>
    <t>当該階及び直下の階</t>
    <rPh sb="0" eb="2">
      <t>トウガイ</t>
    </rPh>
    <rPh sb="2" eb="3">
      <t>カイ</t>
    </rPh>
    <rPh sb="3" eb="4">
      <t>オヨ</t>
    </rPh>
    <rPh sb="5" eb="7">
      <t>チョッカ</t>
    </rPh>
    <rPh sb="8" eb="9">
      <t>カイ</t>
    </rPh>
    <phoneticPr fontId="20"/>
  </si>
  <si>
    <t>3</t>
    <phoneticPr fontId="2"/>
  </si>
  <si>
    <t>2</t>
    <phoneticPr fontId="2"/>
  </si>
  <si>
    <t>（最低の</t>
    <phoneticPr fontId="2"/>
  </si>
  <si>
    <t>[　　　]</t>
  </si>
  <si>
    <r>
      <t>床構造区分</t>
    </r>
    <r>
      <rPr>
        <sz val="8"/>
        <rFont val="ＭＳ Ｐ明朝"/>
        <family val="1"/>
        <charset val="128"/>
      </rPr>
      <t>1</t>
    </r>
    <rPh sb="0" eb="1">
      <t>ユカ</t>
    </rPh>
    <rPh sb="1" eb="3">
      <t>コウゾウ</t>
    </rPh>
    <rPh sb="3" eb="5">
      <t>クブン</t>
    </rPh>
    <phoneticPr fontId="4"/>
  </si>
  <si>
    <r>
      <t>床構造区分</t>
    </r>
    <r>
      <rPr>
        <sz val="8"/>
        <rFont val="ＭＳ Ｐ明朝"/>
        <family val="1"/>
        <charset val="128"/>
      </rPr>
      <t>2</t>
    </r>
    <rPh sb="0" eb="1">
      <t>ユカ</t>
    </rPh>
    <rPh sb="1" eb="3">
      <t>コウゾウ</t>
    </rPh>
    <rPh sb="3" eb="5">
      <t>クブン</t>
    </rPh>
    <phoneticPr fontId="4"/>
  </si>
  <si>
    <r>
      <t>床構造区分</t>
    </r>
    <r>
      <rPr>
        <sz val="8"/>
        <rFont val="ＭＳ Ｐ明朝"/>
        <family val="1"/>
        <charset val="128"/>
      </rPr>
      <t>3</t>
    </r>
    <rPh sb="0" eb="1">
      <t>ユカ</t>
    </rPh>
    <rPh sb="1" eb="3">
      <t>コウゾウ</t>
    </rPh>
    <rPh sb="3" eb="5">
      <t>クブン</t>
    </rPh>
    <phoneticPr fontId="4"/>
  </si>
  <si>
    <r>
      <t>床仕上構造区分</t>
    </r>
    <r>
      <rPr>
        <sz val="8"/>
        <rFont val="ＭＳ Ｐ明朝"/>
        <family val="1"/>
        <charset val="128"/>
      </rPr>
      <t>1</t>
    </r>
    <rPh sb="0" eb="1">
      <t>ユカ</t>
    </rPh>
    <rPh sb="1" eb="3">
      <t>シア</t>
    </rPh>
    <rPh sb="3" eb="5">
      <t>コウゾウ</t>
    </rPh>
    <rPh sb="5" eb="7">
      <t>クブン</t>
    </rPh>
    <phoneticPr fontId="4"/>
  </si>
  <si>
    <r>
      <t>（自己評価を行うにあたっては、評価協会ホームページ上の「</t>
    </r>
    <r>
      <rPr>
        <sz val="10"/>
        <color indexed="53"/>
        <rFont val="ＭＳ Ｐゴシック"/>
        <family val="3"/>
        <charset val="128"/>
      </rPr>
      <t>部位別仕様表ＤＢ付き外皮計算システム</t>
    </r>
    <r>
      <rPr>
        <sz val="10"/>
        <rFont val="ＭＳ Ｐゴシック"/>
        <family val="3"/>
        <charset val="128"/>
      </rPr>
      <t>」や、評価協会ホームページ上の低炭素建築物のページにある「</t>
    </r>
    <r>
      <rPr>
        <sz val="10"/>
        <color indexed="53"/>
        <rFont val="ＭＳ Ｐゴシック"/>
        <family val="3"/>
        <charset val="128"/>
      </rPr>
      <t>住宅の外皮平均熱貫流率及び外皮平均日射熱取得量（冷房期・暖房期）計算書</t>
    </r>
    <r>
      <rPr>
        <sz val="10"/>
        <rFont val="ＭＳ Ｐゴシック"/>
        <family val="3"/>
        <charset val="128"/>
      </rPr>
      <t>」や、(独)建築研究所ホームページ上の技術情報のページにある「</t>
    </r>
    <r>
      <rPr>
        <sz val="10"/>
        <color indexed="53"/>
        <rFont val="ＭＳ Ｐゴシック"/>
        <family val="3"/>
        <charset val="128"/>
      </rPr>
      <t>住宅・住戸の外皮性能の計算プログラム</t>
    </r>
    <r>
      <rPr>
        <sz val="10"/>
        <rFont val="ＭＳ Ｐゴシック"/>
        <family val="3"/>
        <charset val="128"/>
      </rPr>
      <t>」を使用し自己評価した書類も提出してください。また、5-2の一次エネルギー消費量は、(独)建築研究所ホームページ上の技術情報のページにある「</t>
    </r>
    <r>
      <rPr>
        <sz val="10"/>
        <color indexed="53"/>
        <rFont val="ＭＳ Ｐゴシック"/>
        <family val="3"/>
        <charset val="128"/>
      </rPr>
      <t>住宅・住戸の省エネルギー性能の判定プログラム</t>
    </r>
    <r>
      <rPr>
        <sz val="10"/>
        <rFont val="ＭＳ Ｐゴシック"/>
        <family val="3"/>
        <charset val="128"/>
      </rPr>
      <t>」を使用し自己評価した書類を設計内容説明書として提出してください。）</t>
    </r>
    <rPh sb="1" eb="3">
      <t>ジコ</t>
    </rPh>
    <rPh sb="3" eb="5">
      <t>ヒョウカ</t>
    </rPh>
    <rPh sb="6" eb="7">
      <t>オコナ</t>
    </rPh>
    <rPh sb="161" eb="163">
      <t>シヨウ</t>
    </rPh>
    <rPh sb="164" eb="166">
      <t>ジコ</t>
    </rPh>
    <rPh sb="166" eb="168">
      <t>ヒョウカ</t>
    </rPh>
    <rPh sb="170" eb="172">
      <t>ショルイ</t>
    </rPh>
    <rPh sb="173" eb="175">
      <t>テイシュツ</t>
    </rPh>
    <rPh sb="253" eb="255">
      <t>シヨウ</t>
    </rPh>
    <rPh sb="256" eb="258">
      <t>ジコ</t>
    </rPh>
    <rPh sb="258" eb="260">
      <t>ヒョウカ</t>
    </rPh>
    <rPh sb="262" eb="264">
      <t>ショルイ</t>
    </rPh>
    <rPh sb="265" eb="267">
      <t>セッケイ</t>
    </rPh>
    <rPh sb="267" eb="269">
      <t>ナイヨウ</t>
    </rPh>
    <rPh sb="269" eb="272">
      <t>セツメイショ</t>
    </rPh>
    <rPh sb="275" eb="277">
      <t>テイシュツ</t>
    </rPh>
    <phoneticPr fontId="2"/>
  </si>
  <si>
    <t>（</t>
    <phoneticPr fontId="2"/>
  </si>
  <si>
    <t>壁量計算等</t>
    <rPh sb="0" eb="1">
      <t>ヘキ</t>
    </rPh>
    <rPh sb="1" eb="2">
      <t>リョウ</t>
    </rPh>
    <rPh sb="2" eb="4">
      <t>ケイサン</t>
    </rPh>
    <rPh sb="4" eb="5">
      <t>トウ</t>
    </rPh>
    <phoneticPr fontId="2"/>
  </si>
  <si>
    <t>・横架材</t>
    <rPh sb="1" eb="2">
      <t>オウ</t>
    </rPh>
    <rPh sb="2" eb="3">
      <t>カ</t>
    </rPh>
    <rPh sb="3" eb="4">
      <t>ザイ</t>
    </rPh>
    <phoneticPr fontId="2"/>
  </si>
  <si>
    <t>許容応力度計算</t>
    <rPh sb="0" eb="2">
      <t>キョヨウ</t>
    </rPh>
    <rPh sb="2" eb="4">
      <t>オウリョク</t>
    </rPh>
    <rPh sb="4" eb="5">
      <t>ド</t>
    </rPh>
    <rPh sb="5" eb="7">
      <t>ケイサン</t>
    </rPh>
    <phoneticPr fontId="39"/>
  </si>
  <si>
    <t>スパン表</t>
    <rPh sb="3" eb="4">
      <t>ヒョウ</t>
    </rPh>
    <phoneticPr fontId="39"/>
  </si>
  <si>
    <t>・基礎</t>
    <rPh sb="1" eb="3">
      <t>キソ</t>
    </rPh>
    <phoneticPr fontId="2"/>
  </si>
  <si>
    <t>基準法の規定</t>
    <rPh sb="0" eb="3">
      <t>キジュンホウ</t>
    </rPh>
    <rPh sb="4" eb="6">
      <t>キテイ</t>
    </rPh>
    <phoneticPr fontId="2"/>
  </si>
  <si>
    <t>許容応力度計算</t>
    <rPh sb="0" eb="2">
      <t>キョヨウ</t>
    </rPh>
    <rPh sb="2" eb="4">
      <t>オウリョク</t>
    </rPh>
    <rPh sb="4" eb="5">
      <t>ド</t>
    </rPh>
    <rPh sb="5" eb="7">
      <t>ケイサン</t>
    </rPh>
    <phoneticPr fontId="2"/>
  </si>
  <si>
    <t>偏心率0.3以下</t>
    <rPh sb="0" eb="1">
      <t>ヘン</t>
    </rPh>
    <rPh sb="1" eb="2">
      <t>シン</t>
    </rPh>
    <rPh sb="2" eb="3">
      <t>リツ</t>
    </rPh>
    <rPh sb="6" eb="8">
      <t>イカ</t>
    </rPh>
    <phoneticPr fontId="2"/>
  </si>
  <si>
    <t>許容応力度計算 （告1540号第10第2号）</t>
    <rPh sb="0" eb="2">
      <t>キョヨウ</t>
    </rPh>
    <rPh sb="2" eb="4">
      <t>オウリョク</t>
    </rPh>
    <rPh sb="4" eb="5">
      <t>ド</t>
    </rPh>
    <rPh sb="5" eb="7">
      <t>ケイサン</t>
    </rPh>
    <rPh sb="9" eb="10">
      <t>コク</t>
    </rPh>
    <rPh sb="14" eb="15">
      <t>ゴウ</t>
    </rPh>
    <rPh sb="15" eb="16">
      <t>ダイ</t>
    </rPh>
    <rPh sb="18" eb="19">
      <t>ダイ</t>
    </rPh>
    <rPh sb="20" eb="21">
      <t>ゴウ</t>
    </rPh>
    <phoneticPr fontId="2"/>
  </si>
  <si>
    <t>その他の計算方法</t>
    <rPh sb="2" eb="3">
      <t>タ</t>
    </rPh>
    <rPh sb="4" eb="6">
      <t>ケイサン</t>
    </rPh>
    <rPh sb="6" eb="8">
      <t>ホウホウ</t>
    </rPh>
    <phoneticPr fontId="2"/>
  </si>
  <si>
    <t>大臣認定書（基準法）の活用</t>
    <rPh sb="0" eb="2">
      <t>ダイジン</t>
    </rPh>
    <rPh sb="2" eb="5">
      <t>ニンテイショ</t>
    </rPh>
    <rPh sb="6" eb="9">
      <t>キジュンホウ</t>
    </rPh>
    <rPh sb="11" eb="13">
      <t>カツヨウ</t>
    </rPh>
    <phoneticPr fontId="2"/>
  </si>
  <si>
    <t>許容応力度計算＋偏心率の検討 (告1540号第10第1号)</t>
    <rPh sb="0" eb="2">
      <t>キョヨウ</t>
    </rPh>
    <rPh sb="2" eb="4">
      <t>オウリョク</t>
    </rPh>
    <rPh sb="4" eb="5">
      <t>ド</t>
    </rPh>
    <rPh sb="5" eb="7">
      <t>ケイサン</t>
    </rPh>
    <rPh sb="8" eb="9">
      <t>ヘン</t>
    </rPh>
    <rPh sb="9" eb="10">
      <t>シン</t>
    </rPh>
    <rPh sb="10" eb="11">
      <t>リツ</t>
    </rPh>
    <rPh sb="12" eb="14">
      <t>ケントウ</t>
    </rPh>
    <rPh sb="16" eb="17">
      <t>コク</t>
    </rPh>
    <rPh sb="21" eb="22">
      <t>ゴウ</t>
    </rPh>
    <rPh sb="22" eb="23">
      <t>ダイ</t>
    </rPh>
    <rPh sb="25" eb="26">
      <t>ダイ</t>
    </rPh>
    <rPh sb="27" eb="28">
      <t>ゴウ</t>
    </rPh>
    <phoneticPr fontId="2"/>
  </si>
  <si>
    <t>・軸組</t>
    <rPh sb="1" eb="3">
      <t>ジクグミ</t>
    </rPh>
    <phoneticPr fontId="2"/>
  </si>
  <si>
    <t>・枠組</t>
    <rPh sb="1" eb="3">
      <t>ワクグミ</t>
    </rPh>
    <phoneticPr fontId="2"/>
  </si>
  <si>
    <t>木造</t>
    <rPh sb="0" eb="2">
      <t>モクゾウ</t>
    </rPh>
    <phoneticPr fontId="2"/>
  </si>
  <si>
    <t>3-1イ</t>
    <phoneticPr fontId="2"/>
  </si>
  <si>
    <t>等</t>
    <rPh sb="0" eb="1">
      <t>トウ</t>
    </rPh>
    <phoneticPr fontId="2"/>
  </si>
  <si>
    <t>外壁の軸組</t>
    <rPh sb="0" eb="2">
      <t>ガイヘキ</t>
    </rPh>
    <rPh sb="3" eb="5">
      <t>ジクグミ</t>
    </rPh>
    <phoneticPr fontId="2"/>
  </si>
  <si>
    <t>外壁の構造</t>
    <rPh sb="0" eb="2">
      <t>ガイヘキ</t>
    </rPh>
    <rPh sb="3" eb="5">
      <t>コウゾウ</t>
    </rPh>
    <phoneticPr fontId="2"/>
  </si>
  <si>
    <t>等(地面から</t>
    <rPh sb="0" eb="1">
      <t>トウ</t>
    </rPh>
    <rPh sb="2" eb="4">
      <t>ジメン</t>
    </rPh>
    <phoneticPr fontId="2"/>
  </si>
  <si>
    <t>1m)</t>
    <phoneticPr fontId="2"/>
  </si>
  <si>
    <t>製材、集成材等＋薬剤処理（現場処理可）</t>
    <rPh sb="0" eb="2">
      <t>セイザイ</t>
    </rPh>
    <rPh sb="3" eb="5">
      <t>シュウセイ</t>
    </rPh>
    <rPh sb="5" eb="6">
      <t>ザイ</t>
    </rPh>
    <rPh sb="6" eb="7">
      <t>トウ</t>
    </rPh>
    <rPh sb="8" eb="10">
      <t>ヤクザイ</t>
    </rPh>
    <rPh sb="10" eb="12">
      <t>ショリ</t>
    </rPh>
    <rPh sb="13" eb="15">
      <t>ゲンバ</t>
    </rPh>
    <rPh sb="15" eb="17">
      <t>ショリ</t>
    </rPh>
    <rPh sb="17" eb="18">
      <t>カ</t>
    </rPh>
    <phoneticPr fontId="2"/>
  </si>
  <si>
    <t>製材、集成材等＋小径13.5㎝</t>
    <rPh sb="0" eb="2">
      <t>セイザイ</t>
    </rPh>
    <rPh sb="3" eb="5">
      <t>シュウセイ</t>
    </rPh>
    <rPh sb="5" eb="6">
      <t>ザイ</t>
    </rPh>
    <rPh sb="6" eb="7">
      <t>トウ</t>
    </rPh>
    <rPh sb="8" eb="10">
      <t>ショウケイ</t>
    </rPh>
    <phoneticPr fontId="2"/>
  </si>
  <si>
    <t>製材、集成材等＋耐久性区分Ｄ1＋小径12.0㎝以上</t>
    <rPh sb="0" eb="2">
      <t>セイザイ</t>
    </rPh>
    <rPh sb="3" eb="5">
      <t>シュウセイ</t>
    </rPh>
    <rPh sb="5" eb="6">
      <t>ザイ</t>
    </rPh>
    <rPh sb="6" eb="7">
      <t>トウ</t>
    </rPh>
    <rPh sb="8" eb="11">
      <t>タイキュウセイ</t>
    </rPh>
    <rPh sb="11" eb="13">
      <t>クブン</t>
    </rPh>
    <rPh sb="16" eb="18">
      <t>ショウケイ</t>
    </rPh>
    <rPh sb="23" eb="25">
      <t>イジョウ</t>
    </rPh>
    <phoneticPr fontId="2"/>
  </si>
  <si>
    <t>耐久性区分Ｄ１のうち、ヒノキ等の高耐久樹種</t>
    <rPh sb="0" eb="3">
      <t>タイキュウセイ</t>
    </rPh>
    <rPh sb="3" eb="5">
      <t>クブン</t>
    </rPh>
    <rPh sb="14" eb="15">
      <t>トウ</t>
    </rPh>
    <rPh sb="16" eb="17">
      <t>コウ</t>
    </rPh>
    <rPh sb="17" eb="19">
      <t>タイキュウ</t>
    </rPh>
    <rPh sb="19" eb="21">
      <t>ジュシュ</t>
    </rPh>
    <phoneticPr fontId="2"/>
  </si>
  <si>
    <t>製材、集成材等又は構造用合板等＋薬剤処理（現場処理可）</t>
    <rPh sb="0" eb="2">
      <t>セイザイ</t>
    </rPh>
    <rPh sb="3" eb="5">
      <t>シュウセイ</t>
    </rPh>
    <rPh sb="5" eb="6">
      <t>ザイ</t>
    </rPh>
    <rPh sb="6" eb="7">
      <t>トウ</t>
    </rPh>
    <rPh sb="7" eb="8">
      <t>マタ</t>
    </rPh>
    <rPh sb="9" eb="12">
      <t>コウゾウヨウ</t>
    </rPh>
    <rPh sb="12" eb="13">
      <t>ゴウ</t>
    </rPh>
    <rPh sb="13" eb="14">
      <t>ハン</t>
    </rPh>
    <rPh sb="14" eb="15">
      <t>トウ</t>
    </rPh>
    <rPh sb="16" eb="18">
      <t>ヤクザイ</t>
    </rPh>
    <rPh sb="18" eb="20">
      <t>ショリ</t>
    </rPh>
    <rPh sb="21" eb="23">
      <t>ゲンバ</t>
    </rPh>
    <rPh sb="23" eb="25">
      <t>ショリ</t>
    </rPh>
    <rPh sb="25" eb="26">
      <t>カ</t>
    </rPh>
    <phoneticPr fontId="2"/>
  </si>
  <si>
    <t>構造用合板等＋薬剤処理（現場処理可）</t>
    <rPh sb="0" eb="3">
      <t>コウゾウヨウ</t>
    </rPh>
    <rPh sb="3" eb="4">
      <t>ゴウ</t>
    </rPh>
    <rPh sb="4" eb="5">
      <t>ハン</t>
    </rPh>
    <rPh sb="5" eb="6">
      <t>トウ</t>
    </rPh>
    <rPh sb="7" eb="9">
      <t>ヤクザイ</t>
    </rPh>
    <rPh sb="9" eb="11">
      <t>ショリ</t>
    </rPh>
    <rPh sb="12" eb="14">
      <t>ゲンバ</t>
    </rPh>
    <rPh sb="14" eb="16">
      <t>ショリ</t>
    </rPh>
    <rPh sb="16" eb="17">
      <t>カ</t>
    </rPh>
    <phoneticPr fontId="2"/>
  </si>
  <si>
    <t>Ｋ３以上の薬剤処理（工場処理）</t>
    <rPh sb="2" eb="4">
      <t>イジョウ</t>
    </rPh>
    <rPh sb="5" eb="7">
      <t>ヤクザイ</t>
    </rPh>
    <rPh sb="7" eb="9">
      <t>ショリ</t>
    </rPh>
    <rPh sb="10" eb="12">
      <t>コウジョウ</t>
    </rPh>
    <rPh sb="12" eb="14">
      <t>ショリ</t>
    </rPh>
    <phoneticPr fontId="2"/>
  </si>
  <si>
    <t>柱</t>
    <phoneticPr fontId="2"/>
  </si>
  <si>
    <t>軸材下地材</t>
    <phoneticPr fontId="2"/>
  </si>
  <si>
    <t>合板</t>
    <phoneticPr fontId="2"/>
  </si>
  <si>
    <t>等級2</t>
    <phoneticPr fontId="2"/>
  </si>
  <si>
    <t>製材、集成材等＋耐久性区分Ｄ1</t>
    <rPh sb="0" eb="2">
      <t>セイザイ</t>
    </rPh>
    <rPh sb="3" eb="5">
      <t>シュウセイ</t>
    </rPh>
    <rPh sb="5" eb="6">
      <t>ザイ</t>
    </rPh>
    <rPh sb="6" eb="7">
      <t>トウ</t>
    </rPh>
    <rPh sb="8" eb="11">
      <t>タイキュウセイ</t>
    </rPh>
    <rPh sb="11" eb="13">
      <t>クブン</t>
    </rPh>
    <phoneticPr fontId="2"/>
  </si>
  <si>
    <t>仕上表</t>
    <rPh sb="0" eb="3">
      <t>シアゲヒョウ</t>
    </rPh>
    <phoneticPr fontId="2"/>
  </si>
  <si>
    <t>矩計図</t>
    <rPh sb="0" eb="3">
      <t>カナバカリズ</t>
    </rPh>
    <phoneticPr fontId="2"/>
  </si>
  <si>
    <t>立面図</t>
    <rPh sb="0" eb="3">
      <t>リツメンズ</t>
    </rPh>
    <phoneticPr fontId="2"/>
  </si>
  <si>
    <t>部材表</t>
    <rPh sb="0" eb="2">
      <t>ブザイ</t>
    </rPh>
    <rPh sb="2" eb="3">
      <t>ヒョウ</t>
    </rPh>
    <phoneticPr fontId="2"/>
  </si>
  <si>
    <t>断面図</t>
    <rPh sb="0" eb="3">
      <t>ダンメンズ</t>
    </rPh>
    <phoneticPr fontId="2"/>
  </si>
  <si>
    <t>土台</t>
    <rPh sb="0" eb="2">
      <t>ドダイ</t>
    </rPh>
    <phoneticPr fontId="2"/>
  </si>
  <si>
    <t>処理</t>
    <rPh sb="0" eb="2">
      <t>ショリ</t>
    </rPh>
    <phoneticPr fontId="2"/>
  </si>
  <si>
    <t>防腐・防蟻</t>
    <rPh sb="0" eb="2">
      <t>ボウフ</t>
    </rPh>
    <rPh sb="3" eb="5">
      <t>ボウギ</t>
    </rPh>
    <phoneticPr fontId="2"/>
  </si>
  <si>
    <t>土台に接する外壁下端水切り</t>
  </si>
  <si>
    <t>耐久性区分Ｄ１のうち、ヒノキ等の高耐久樹種</t>
    <rPh sb="0" eb="3">
      <t>タイキュウセイ</t>
    </rPh>
    <rPh sb="3" eb="5">
      <t>クブン</t>
    </rPh>
    <rPh sb="14" eb="15">
      <t>トウ</t>
    </rPh>
    <rPh sb="16" eb="19">
      <t>コウタイキュウ</t>
    </rPh>
    <rPh sb="19" eb="21">
      <t>ジュシュ</t>
    </rPh>
    <phoneticPr fontId="2"/>
  </si>
  <si>
    <t>浴室・脱衣室</t>
    <rPh sb="0" eb="2">
      <t>ヨクシツ</t>
    </rPh>
    <rPh sb="3" eb="5">
      <t>ダツイ</t>
    </rPh>
    <rPh sb="5" eb="6">
      <t>シツ</t>
    </rPh>
    <phoneticPr fontId="2"/>
  </si>
  <si>
    <t>の防水</t>
    <rPh sb="1" eb="3">
      <t>ボウスイ</t>
    </rPh>
    <phoneticPr fontId="2"/>
  </si>
  <si>
    <t>防水上の</t>
    <rPh sb="0" eb="2">
      <t>ボウスイ</t>
    </rPh>
    <rPh sb="2" eb="3">
      <t>ジョウ</t>
    </rPh>
    <phoneticPr fontId="2"/>
  </si>
  <si>
    <t>措置</t>
    <phoneticPr fontId="2"/>
  </si>
  <si>
    <t>浴室ユニット</t>
    <rPh sb="0" eb="2">
      <t>ヨクシツ</t>
    </rPh>
    <phoneticPr fontId="2"/>
  </si>
  <si>
    <t>外壁軸組等の防腐措置等</t>
    <rPh sb="0" eb="2">
      <t>ガイヘキ</t>
    </rPh>
    <rPh sb="2" eb="3">
      <t>ジク</t>
    </rPh>
    <rPh sb="3" eb="5">
      <t>クミトウ</t>
    </rPh>
    <rPh sb="6" eb="8">
      <t>ボウフ</t>
    </rPh>
    <rPh sb="8" eb="10">
      <t>ソチ</t>
    </rPh>
    <rPh sb="10" eb="11">
      <t>ナド</t>
    </rPh>
    <phoneticPr fontId="2"/>
  </si>
  <si>
    <t>その他</t>
    <rPh sb="2" eb="3">
      <t>ホカ</t>
    </rPh>
    <phoneticPr fontId="2"/>
  </si>
  <si>
    <t>防水上有効な仕上げ</t>
    <rPh sb="0" eb="2">
      <t>ボウスイ</t>
    </rPh>
    <rPh sb="2" eb="3">
      <t>ジョウ</t>
    </rPh>
    <rPh sb="3" eb="5">
      <t>ユウコウ</t>
    </rPh>
    <rPh sb="6" eb="8">
      <t>シア</t>
    </rPh>
    <phoneticPr fontId="2"/>
  </si>
  <si>
    <r>
      <t>外壁通気構造等　</t>
    </r>
    <r>
      <rPr>
        <sz val="8"/>
        <rFont val="ＭＳ Ｐゴシック"/>
        <family val="3"/>
        <charset val="128"/>
      </rPr>
      <t>（真壁構造で90ｃｍ以上の軒の出がある場合を含む）</t>
    </r>
    <rPh sb="2" eb="4">
      <t>ツウキ</t>
    </rPh>
    <rPh sb="6" eb="7">
      <t>トウ</t>
    </rPh>
    <rPh sb="9" eb="10">
      <t>シン</t>
    </rPh>
    <rPh sb="10" eb="11">
      <t>カベ</t>
    </rPh>
    <rPh sb="11" eb="13">
      <t>コウゾウ</t>
    </rPh>
    <rPh sb="18" eb="20">
      <t>イジョウ</t>
    </rPh>
    <rPh sb="21" eb="22">
      <t>ノキ</t>
    </rPh>
    <rPh sb="23" eb="24">
      <t>デ</t>
    </rPh>
    <rPh sb="27" eb="29">
      <t>バアイ</t>
    </rPh>
    <rPh sb="30" eb="31">
      <t>フク</t>
    </rPh>
    <phoneticPr fontId="2"/>
  </si>
  <si>
    <r>
      <t>製材、集成材等＋小径12.0㎝</t>
    </r>
    <r>
      <rPr>
        <sz val="6"/>
        <rFont val="ＭＳ Ｐゴシック"/>
        <family val="3"/>
        <charset val="128"/>
      </rPr>
      <t>　</t>
    </r>
    <rPh sb="0" eb="2">
      <t>セイザイ</t>
    </rPh>
    <rPh sb="3" eb="5">
      <t>シュウセイ</t>
    </rPh>
    <rPh sb="5" eb="6">
      <t>ザイ</t>
    </rPh>
    <rPh sb="6" eb="7">
      <t>トウ</t>
    </rPh>
    <rPh sb="8" eb="10">
      <t>ショウケイ</t>
    </rPh>
    <phoneticPr fontId="2"/>
  </si>
  <si>
    <t>地盤</t>
    <rPh sb="0" eb="2">
      <t>ジバン</t>
    </rPh>
    <phoneticPr fontId="2"/>
  </si>
  <si>
    <t>防蟻措置</t>
    <rPh sb="0" eb="2">
      <t>ボウギ</t>
    </rPh>
    <rPh sb="2" eb="4">
      <t>ソチ</t>
    </rPh>
    <phoneticPr fontId="2"/>
  </si>
  <si>
    <t>有</t>
    <rPh sb="0" eb="1">
      <t>ア</t>
    </rPh>
    <phoneticPr fontId="2"/>
  </si>
  <si>
    <t>べた基礎等</t>
    <rPh sb="2" eb="4">
      <t>キソ</t>
    </rPh>
    <rPh sb="4" eb="5">
      <t>ナド</t>
    </rPh>
    <phoneticPr fontId="2"/>
  </si>
  <si>
    <t>土壌処理</t>
    <rPh sb="0" eb="2">
      <t>ドジョウ</t>
    </rPh>
    <rPh sb="2" eb="4">
      <t>ショリ</t>
    </rPh>
    <phoneticPr fontId="2"/>
  </si>
  <si>
    <t>防蟻措置</t>
    <rPh sb="2" eb="4">
      <t>ソチ</t>
    </rPh>
    <phoneticPr fontId="2"/>
  </si>
  <si>
    <t>対象区域外</t>
    <rPh sb="0" eb="2">
      <t>タイショウ</t>
    </rPh>
    <rPh sb="2" eb="4">
      <t>クイキ</t>
    </rPh>
    <rPh sb="4" eb="5">
      <t>ガイ</t>
    </rPh>
    <phoneticPr fontId="2"/>
  </si>
  <si>
    <t>（</t>
    <phoneticPr fontId="2"/>
  </si>
  <si>
    <t>）</t>
    <phoneticPr fontId="2"/>
  </si>
  <si>
    <t>基礎高さ</t>
    <rPh sb="0" eb="2">
      <t>キソ</t>
    </rPh>
    <rPh sb="2" eb="3">
      <t>タカ</t>
    </rPh>
    <phoneticPr fontId="2"/>
  </si>
  <si>
    <t>基礎高さ</t>
    <rPh sb="0" eb="3">
      <t>キソタカ</t>
    </rPh>
    <phoneticPr fontId="2"/>
  </si>
  <si>
    <t>地面から基礎上端又は土台下端までの高さが400mm以上</t>
    <rPh sb="8" eb="9">
      <t>マタ</t>
    </rPh>
    <rPh sb="10" eb="12">
      <t>ドダイ</t>
    </rPh>
    <rPh sb="12" eb="14">
      <t>カタン</t>
    </rPh>
    <rPh sb="25" eb="27">
      <t>イジョウ</t>
    </rPh>
    <phoneticPr fontId="2"/>
  </si>
  <si>
    <t>床下防湿</t>
    <rPh sb="0" eb="2">
      <t>ユカシタ</t>
    </rPh>
    <rPh sb="2" eb="4">
      <t>ボウシツ</t>
    </rPh>
    <phoneticPr fontId="2"/>
  </si>
  <si>
    <t>措置等</t>
    <rPh sb="0" eb="2">
      <t>ソチ</t>
    </rPh>
    <rPh sb="2" eb="3">
      <t>トウ</t>
    </rPh>
    <phoneticPr fontId="2"/>
  </si>
  <si>
    <t>床下地盤面</t>
    <rPh sb="0" eb="1">
      <t>ユカ</t>
    </rPh>
    <rPh sb="1" eb="3">
      <t>シタジ</t>
    </rPh>
    <rPh sb="3" eb="5">
      <t>バンメン</t>
    </rPh>
    <phoneticPr fontId="2"/>
  </si>
  <si>
    <t>の防湿措置</t>
    <rPh sb="1" eb="3">
      <t>ボウシツ</t>
    </rPh>
    <rPh sb="3" eb="5">
      <t>ソチ</t>
    </rPh>
    <phoneticPr fontId="2"/>
  </si>
  <si>
    <t>措置</t>
    <rPh sb="0" eb="2">
      <t>ソチ</t>
    </rPh>
    <phoneticPr fontId="2"/>
  </si>
  <si>
    <t>・床下換気</t>
    <rPh sb="1" eb="3">
      <t>ユカシタ</t>
    </rPh>
    <rPh sb="3" eb="5">
      <t>カンキ</t>
    </rPh>
    <phoneticPr fontId="2"/>
  </si>
  <si>
    <t>防湿方法</t>
  </si>
  <si>
    <t>コンクリート</t>
  </si>
  <si>
    <t>防湿フィルム</t>
    <rPh sb="0" eb="2">
      <t>ボウシツ</t>
    </rPh>
    <phoneticPr fontId="2"/>
  </si>
  <si>
    <t>換気口</t>
    <rPh sb="0" eb="2">
      <t>カンキ</t>
    </rPh>
    <rPh sb="2" eb="3">
      <t>コウ</t>
    </rPh>
    <phoneticPr fontId="2"/>
  </si>
  <si>
    <t>ねこ土台</t>
  </si>
  <si>
    <t>基礎断熱工法（一部含む）</t>
    <rPh sb="0" eb="2">
      <t>キソ</t>
    </rPh>
    <rPh sb="2" eb="4">
      <t>ダンネツ</t>
    </rPh>
    <rPh sb="4" eb="6">
      <t>コウホウ</t>
    </rPh>
    <rPh sb="7" eb="9">
      <t>イチブ</t>
    </rPh>
    <rPh sb="9" eb="10">
      <t>フク</t>
    </rPh>
    <phoneticPr fontId="2"/>
  </si>
  <si>
    <t>小屋裏換気</t>
    <rPh sb="0" eb="3">
      <t>コヤウラ</t>
    </rPh>
    <rPh sb="3" eb="5">
      <t>カンキ</t>
    </rPh>
    <phoneticPr fontId="2"/>
  </si>
  <si>
    <t>の措置</t>
    <rPh sb="1" eb="3">
      <t>ソチ</t>
    </rPh>
    <phoneticPr fontId="2"/>
  </si>
  <si>
    <t>小屋裏 有</t>
    <rPh sb="0" eb="2">
      <t>コヤ</t>
    </rPh>
    <rPh sb="2" eb="3">
      <t>ウラ</t>
    </rPh>
    <rPh sb="4" eb="5">
      <t>ア</t>
    </rPh>
    <phoneticPr fontId="2"/>
  </si>
  <si>
    <t>小屋裏 無</t>
    <rPh sb="0" eb="2">
      <t>コヤ</t>
    </rPh>
    <rPh sb="2" eb="3">
      <t>ウラ</t>
    </rPh>
    <rPh sb="4" eb="5">
      <t>ム</t>
    </rPh>
    <phoneticPr fontId="2"/>
  </si>
  <si>
    <t xml:space="preserve"> 換気措置による</t>
    <rPh sb="1" eb="3">
      <t>カンキ</t>
    </rPh>
    <phoneticPr fontId="2"/>
  </si>
  <si>
    <t xml:space="preserve"> 屋根断熱工法</t>
    <phoneticPr fontId="2"/>
  </si>
  <si>
    <t>その他の措置</t>
    <phoneticPr fontId="2"/>
  </si>
  <si>
    <t>どちらも該当す</t>
    <rPh sb="4" eb="6">
      <t>ガイトウ</t>
    </rPh>
    <phoneticPr fontId="2"/>
  </si>
  <si>
    <t>る場合は有無</t>
    <rPh sb="4" eb="5">
      <t>ア</t>
    </rPh>
    <rPh sb="5" eb="6">
      <t>ナ</t>
    </rPh>
    <phoneticPr fontId="2"/>
  </si>
  <si>
    <t>両方にチェック</t>
    <phoneticPr fontId="2"/>
  </si>
  <si>
    <t>その他</t>
    <rPh sb="2" eb="3">
      <t>タ</t>
    </rPh>
    <phoneticPr fontId="2"/>
  </si>
  <si>
    <t>その他の</t>
    <rPh sb="2" eb="3">
      <t>タ</t>
    </rPh>
    <phoneticPr fontId="2"/>
  </si>
  <si>
    <t>構造部材</t>
    <phoneticPr fontId="2"/>
  </si>
  <si>
    <t>の規定に適合</t>
    <phoneticPr fontId="2"/>
  </si>
  <si>
    <t>建築基準法施行令第37条、第41条、第49条及び第80条の2</t>
    <phoneticPr fontId="2"/>
  </si>
  <si>
    <r>
      <t>劣化対策等級（RC造・S造 構造躯体等）</t>
    </r>
    <r>
      <rPr>
        <b/>
        <sz val="10"/>
        <color indexed="10"/>
        <rFont val="ＭＳ Ｐゴシック"/>
        <family val="3"/>
        <charset val="128"/>
      </rPr>
      <t>【必須】</t>
    </r>
    <rPh sb="0" eb="2">
      <t>レッカ</t>
    </rPh>
    <rPh sb="2" eb="4">
      <t>タイサク</t>
    </rPh>
    <rPh sb="4" eb="6">
      <t>トウキュウ</t>
    </rPh>
    <rPh sb="9" eb="10">
      <t>ゾウ</t>
    </rPh>
    <rPh sb="12" eb="13">
      <t>ゾウ</t>
    </rPh>
    <rPh sb="14" eb="16">
      <t>コウゾウ</t>
    </rPh>
    <rPh sb="16" eb="18">
      <t>クタイ</t>
    </rPh>
    <rPh sb="18" eb="19">
      <t>トウ</t>
    </rPh>
    <rPh sb="21" eb="23">
      <t>ヒッス</t>
    </rPh>
    <phoneticPr fontId="2"/>
  </si>
  <si>
    <r>
      <t>劣化対策等級（木造 構造躯体等）</t>
    </r>
    <r>
      <rPr>
        <b/>
        <sz val="10"/>
        <color indexed="10"/>
        <rFont val="ＭＳ Ｐゴシック"/>
        <family val="3"/>
        <charset val="128"/>
      </rPr>
      <t>【必須】</t>
    </r>
    <rPh sb="0" eb="2">
      <t>レッカ</t>
    </rPh>
    <rPh sb="2" eb="4">
      <t>タイサク</t>
    </rPh>
    <rPh sb="4" eb="6">
      <t>トウキュウ</t>
    </rPh>
    <rPh sb="7" eb="8">
      <t>モク</t>
    </rPh>
    <rPh sb="8" eb="9">
      <t>ゾウ</t>
    </rPh>
    <rPh sb="10" eb="12">
      <t>コウゾウ</t>
    </rPh>
    <rPh sb="12" eb="14">
      <t>クタイ</t>
    </rPh>
    <rPh sb="14" eb="15">
      <t>トウ</t>
    </rPh>
    <rPh sb="17" eb="19">
      <t>ヒッス</t>
    </rPh>
    <phoneticPr fontId="2"/>
  </si>
  <si>
    <t>㎡･K/W以上 ）</t>
    <rPh sb="5" eb="7">
      <t>イジョウ</t>
    </rPh>
    <phoneticPr fontId="2"/>
  </si>
  <si>
    <t>（ ｺﾝｸﾘｰﾄ100mm以上又は防湿ﾌｨﾙﾑ0.1mm以上 ）</t>
    <phoneticPr fontId="2"/>
  </si>
  <si>
    <t>mm ）</t>
    <phoneticPr fontId="2"/>
  </si>
  <si>
    <t>外周部の設置間隔</t>
    <rPh sb="0" eb="2">
      <t>ガイシュウ</t>
    </rPh>
    <rPh sb="2" eb="3">
      <t>ブ</t>
    </rPh>
    <rPh sb="4" eb="6">
      <t>セッチ</t>
    </rPh>
    <rPh sb="6" eb="8">
      <t>カンカク</t>
    </rPh>
    <phoneticPr fontId="2"/>
  </si>
  <si>
    <t>開口高さ</t>
    <rPh sb="0" eb="2">
      <t>カイコウ</t>
    </rPh>
    <rPh sb="2" eb="3">
      <t>タカ</t>
    </rPh>
    <phoneticPr fontId="2"/>
  </si>
  <si>
    <t>開口幅</t>
    <rPh sb="0" eb="2">
      <t>カイコウ</t>
    </rPh>
    <rPh sb="2" eb="3">
      <t>ハバ</t>
    </rPh>
    <phoneticPr fontId="2"/>
  </si>
  <si>
    <t>（</t>
    <phoneticPr fontId="2"/>
  </si>
  <si>
    <t>）</t>
    <phoneticPr fontId="2"/>
  </si>
  <si>
    <t>m )</t>
    <phoneticPr fontId="2"/>
  </si>
  <si>
    <t>mm )</t>
    <phoneticPr fontId="2"/>
  </si>
  <si>
    <t>給気口</t>
    <rPh sb="0" eb="2">
      <t>キュウキ</t>
    </rPh>
    <rPh sb="2" eb="3">
      <t>クチ</t>
    </rPh>
    <phoneticPr fontId="2"/>
  </si>
  <si>
    <t>排気口</t>
    <rPh sb="0" eb="2">
      <t>ハイキ</t>
    </rPh>
    <rPh sb="2" eb="3">
      <t>クチ</t>
    </rPh>
    <phoneticPr fontId="2"/>
  </si>
  <si>
    <t>（</t>
    <phoneticPr fontId="2"/>
  </si>
  <si>
    <t>換気口の位置</t>
    <rPh sb="0" eb="2">
      <t>カンキ</t>
    </rPh>
    <rPh sb="2" eb="3">
      <t>グチ</t>
    </rPh>
    <rPh sb="4" eb="6">
      <t>イチ</t>
    </rPh>
    <phoneticPr fontId="2"/>
  </si>
  <si>
    <t>天井面積に対する換気口面積の割合</t>
    <rPh sb="0" eb="2">
      <t>テンジョウ</t>
    </rPh>
    <rPh sb="2" eb="4">
      <t>メンセキ</t>
    </rPh>
    <rPh sb="5" eb="6">
      <t>タイ</t>
    </rPh>
    <rPh sb="8" eb="10">
      <t>カンキ</t>
    </rPh>
    <rPh sb="10" eb="11">
      <t>クチ</t>
    </rPh>
    <rPh sb="11" eb="13">
      <t>メンセキ</t>
    </rPh>
    <rPh sb="14" eb="16">
      <t>ワリアイ</t>
    </rPh>
    <phoneticPr fontId="2"/>
  </si>
  <si>
    <t>コンクリートの種類</t>
    <rPh sb="7" eb="9">
      <t>シュルイ</t>
    </rPh>
    <phoneticPr fontId="2"/>
  </si>
  <si>
    <t>セメントの種類</t>
    <rPh sb="5" eb="7">
      <t>シュルイ</t>
    </rPh>
    <phoneticPr fontId="2"/>
  </si>
  <si>
    <t>土間床</t>
    <rPh sb="0" eb="2">
      <t>ドマ</t>
    </rPh>
    <phoneticPr fontId="2"/>
  </si>
  <si>
    <t>土間床(外部)</t>
    <rPh sb="0" eb="2">
      <t>ドマ</t>
    </rPh>
    <rPh sb="2" eb="3">
      <t>ユカ</t>
    </rPh>
    <rPh sb="4" eb="6">
      <t>ガイブ</t>
    </rPh>
    <phoneticPr fontId="2"/>
  </si>
  <si>
    <t>土間床(その他)</t>
    <rPh sb="0" eb="2">
      <t>ドマ</t>
    </rPh>
    <rPh sb="2" eb="3">
      <t>ユカ</t>
    </rPh>
    <rPh sb="6" eb="7">
      <t>タ</t>
    </rPh>
    <phoneticPr fontId="2"/>
  </si>
  <si>
    <t>外皮平均熱貫流率</t>
    <rPh sb="0" eb="2">
      <t>ガイヒ</t>
    </rPh>
    <rPh sb="2" eb="4">
      <t>ヘイキン</t>
    </rPh>
    <rPh sb="4" eb="5">
      <t>ネツ</t>
    </rPh>
    <rPh sb="5" eb="7">
      <t>カンリュウ</t>
    </rPh>
    <rPh sb="7" eb="8">
      <t>リツ</t>
    </rPh>
    <phoneticPr fontId="2"/>
  </si>
  <si>
    <t>表示値＝設計値－3％程度</t>
    <rPh sb="0" eb="2">
      <t>ヒョウジ</t>
    </rPh>
    <rPh sb="2" eb="3">
      <t>チ</t>
    </rPh>
    <rPh sb="4" eb="6">
      <t>セッケイ</t>
    </rPh>
    <rPh sb="6" eb="7">
      <t>チ</t>
    </rPh>
    <rPh sb="10" eb="12">
      <t>テイド</t>
    </rPh>
    <phoneticPr fontId="2"/>
  </si>
  <si>
    <t>コンクリート躯体の外側に断熱層がある</t>
    <rPh sb="6" eb="8">
      <t>クタイ</t>
    </rPh>
    <rPh sb="9" eb="11">
      <t>ソトガワ</t>
    </rPh>
    <rPh sb="12" eb="14">
      <t>ダンネツ</t>
    </rPh>
    <rPh sb="14" eb="15">
      <t>ソウ</t>
    </rPh>
    <phoneticPr fontId="2"/>
  </si>
  <si>
    <t>土塗壁の外側に断熱層がある</t>
    <rPh sb="0" eb="1">
      <t>ツチ</t>
    </rPh>
    <rPh sb="1" eb="2">
      <t>ヌ</t>
    </rPh>
    <rPh sb="2" eb="3">
      <t>カベ</t>
    </rPh>
    <rPh sb="4" eb="6">
      <t>ソトガワ</t>
    </rPh>
    <rPh sb="7" eb="9">
      <t>ダンネツ</t>
    </rPh>
    <rPh sb="9" eb="10">
      <t>ソウ</t>
    </rPh>
    <phoneticPr fontId="2"/>
  </si>
  <si>
    <t>窓・引戸・框ﾄﾞｱ</t>
  </si>
  <si>
    <t>（例）一重・金属製・LowE複層（A4以上A10未満）・日射遮蔽型</t>
    <rPh sb="1" eb="2">
      <t>レイ</t>
    </rPh>
    <rPh sb="3" eb="5">
      <t>イチジュウ</t>
    </rPh>
    <rPh sb="6" eb="9">
      <t>キンゾクセイ</t>
    </rPh>
    <rPh sb="14" eb="16">
      <t>フクソウ</t>
    </rPh>
    <rPh sb="19" eb="21">
      <t>イジョウ</t>
    </rPh>
    <rPh sb="24" eb="26">
      <t>ミマン</t>
    </rPh>
    <rPh sb="28" eb="30">
      <t>ニッシャ</t>
    </rPh>
    <rPh sb="30" eb="32">
      <t>シャヘイ</t>
    </rPh>
    <rPh sb="32" eb="33">
      <t>ガタ</t>
    </rPh>
    <phoneticPr fontId="2"/>
  </si>
  <si>
    <t>付属部材</t>
    <rPh sb="0" eb="2">
      <t>フゾク</t>
    </rPh>
    <rPh sb="2" eb="4">
      <t>ブザイ</t>
    </rPh>
    <phoneticPr fontId="2"/>
  </si>
  <si>
    <t>庇による補正計算</t>
    <rPh sb="0" eb="1">
      <t>ヒサシ</t>
    </rPh>
    <rPh sb="4" eb="6">
      <t>ホセイ</t>
    </rPh>
    <rPh sb="6" eb="8">
      <t>ケイサン</t>
    </rPh>
    <phoneticPr fontId="2"/>
  </si>
  <si>
    <t>非住宅・住宅計算法</t>
    <rPh sb="0" eb="1">
      <t>ヒ</t>
    </rPh>
    <rPh sb="1" eb="3">
      <t>ジュウタク</t>
    </rPh>
    <rPh sb="4" eb="6">
      <t>ジュウタク</t>
    </rPh>
    <rPh sb="6" eb="9">
      <t>ケイサンホウ</t>
    </rPh>
    <phoneticPr fontId="2"/>
  </si>
  <si>
    <r>
      <t>U</t>
    </r>
    <r>
      <rPr>
        <vertAlign val="subscript"/>
        <sz val="10"/>
        <rFont val="ＭＳ Ｐゴシック"/>
        <family val="3"/>
        <charset val="128"/>
      </rPr>
      <t>A</t>
    </r>
    <r>
      <rPr>
        <sz val="10"/>
        <rFont val="ＭＳ Ｐゴシック"/>
        <family val="3"/>
        <charset val="128"/>
      </rPr>
      <t>の値を評価書に記載する　</t>
    </r>
    <r>
      <rPr>
        <sz val="10"/>
        <color indexed="53"/>
        <rFont val="ＭＳ Ｐゴシック"/>
        <family val="3"/>
        <charset val="128"/>
      </rPr>
      <t>※1</t>
    </r>
    <rPh sb="3" eb="4">
      <t>アタイ</t>
    </rPh>
    <rPh sb="5" eb="7">
      <t>ヒョウカ</t>
    </rPh>
    <rPh sb="7" eb="8">
      <t>ショ</t>
    </rPh>
    <rPh sb="9" eb="11">
      <t>キサイ</t>
    </rPh>
    <phoneticPr fontId="2"/>
  </si>
  <si>
    <r>
      <t>冷房期の平均日射熱取得率η</t>
    </r>
    <r>
      <rPr>
        <vertAlign val="subscript"/>
        <sz val="10"/>
        <rFont val="ＭＳ Ｐゴシック"/>
        <family val="3"/>
        <charset val="128"/>
      </rPr>
      <t>AC</t>
    </r>
    <rPh sb="0" eb="2">
      <t>レイボウ</t>
    </rPh>
    <rPh sb="2" eb="3">
      <t>キ</t>
    </rPh>
    <rPh sb="4" eb="6">
      <t>ヘイキン</t>
    </rPh>
    <rPh sb="6" eb="8">
      <t>ニッシャ</t>
    </rPh>
    <rPh sb="8" eb="9">
      <t>ネツ</t>
    </rPh>
    <rPh sb="9" eb="12">
      <t>シュトクリツ</t>
    </rPh>
    <phoneticPr fontId="2"/>
  </si>
  <si>
    <t>（</t>
    <phoneticPr fontId="2"/>
  </si>
  <si>
    <r>
      <t>外皮平均熱貫流率U</t>
    </r>
    <r>
      <rPr>
        <vertAlign val="subscript"/>
        <sz val="10"/>
        <rFont val="ＭＳ Ｐゴシック"/>
        <family val="3"/>
        <charset val="128"/>
      </rPr>
      <t>A</t>
    </r>
    <rPh sb="0" eb="2">
      <t>ガイヒ</t>
    </rPh>
    <rPh sb="2" eb="4">
      <t>ヘイキン</t>
    </rPh>
    <rPh sb="4" eb="5">
      <t>ネツ</t>
    </rPh>
    <rPh sb="5" eb="7">
      <t>カンリュウ</t>
    </rPh>
    <rPh sb="7" eb="8">
      <t>リツ</t>
    </rPh>
    <phoneticPr fontId="2"/>
  </si>
  <si>
    <r>
      <t>η</t>
    </r>
    <r>
      <rPr>
        <vertAlign val="subscript"/>
        <sz val="10"/>
        <rFont val="ＭＳ Ｐゴシック"/>
        <family val="3"/>
        <charset val="128"/>
      </rPr>
      <t>AC</t>
    </r>
    <r>
      <rPr>
        <sz val="10"/>
        <rFont val="ＭＳ Ｐゴシック"/>
        <family val="3"/>
        <charset val="128"/>
      </rPr>
      <t>の値を評価書に記載する　</t>
    </r>
    <r>
      <rPr>
        <sz val="10"/>
        <color indexed="53"/>
        <rFont val="ＭＳ Ｐゴシック"/>
        <family val="3"/>
        <charset val="128"/>
      </rPr>
      <t>※2</t>
    </r>
    <rPh sb="4" eb="5">
      <t>アタイ</t>
    </rPh>
    <rPh sb="6" eb="8">
      <t>ヒョウカ</t>
    </rPh>
    <rPh sb="8" eb="9">
      <t>ショ</t>
    </rPh>
    <rPh sb="10" eb="12">
      <t>キサイ</t>
    </rPh>
    <phoneticPr fontId="2"/>
  </si>
  <si>
    <t>住宅仕様基準</t>
    <rPh sb="0" eb="2">
      <t>ジュウタク</t>
    </rPh>
    <rPh sb="2" eb="4">
      <t>シヨウ</t>
    </rPh>
    <rPh sb="4" eb="6">
      <t>キジュン</t>
    </rPh>
    <phoneticPr fontId="2"/>
  </si>
  <si>
    <t>区分（に）</t>
    <rPh sb="0" eb="2">
      <t>クブン</t>
    </rPh>
    <phoneticPr fontId="2"/>
  </si>
  <si>
    <t>開口部比率</t>
    <rPh sb="0" eb="2">
      <t>カイコウ</t>
    </rPh>
    <rPh sb="2" eb="3">
      <t>ブ</t>
    </rPh>
    <rPh sb="3" eb="5">
      <t>ヒリツ</t>
    </rPh>
    <phoneticPr fontId="2"/>
  </si>
  <si>
    <t>R</t>
    <phoneticPr fontId="2"/>
  </si>
  <si>
    <t>ｔ（m）</t>
    <phoneticPr fontId="2"/>
  </si>
  <si>
    <t>R：</t>
    <phoneticPr fontId="2"/>
  </si>
  <si>
    <t>（m）</t>
    <phoneticPr fontId="2"/>
  </si>
  <si>
    <t>5-2</t>
  </si>
  <si>
    <t>5-2</t>
    <phoneticPr fontId="2"/>
  </si>
  <si>
    <r>
      <t>一次エネルギー消費量等級</t>
    </r>
    <r>
      <rPr>
        <b/>
        <sz val="10"/>
        <color indexed="10"/>
        <rFont val="ＭＳ Ｐゴシック"/>
        <family val="3"/>
        <charset val="128"/>
      </rPr>
      <t>【必須】</t>
    </r>
    <rPh sb="0" eb="2">
      <t>イチジ</t>
    </rPh>
    <rPh sb="7" eb="10">
      <t>ショウヒリョウ</t>
    </rPh>
    <rPh sb="10" eb="12">
      <t>トウキュウ</t>
    </rPh>
    <rPh sb="13" eb="15">
      <t>ヒッス</t>
    </rPh>
    <phoneticPr fontId="2"/>
  </si>
  <si>
    <t>一次エネルギー消費量等級</t>
    <rPh sb="0" eb="2">
      <t>イチジ</t>
    </rPh>
    <rPh sb="7" eb="12">
      <t>ショウヒリョウトウキュウ</t>
    </rPh>
    <phoneticPr fontId="2"/>
  </si>
  <si>
    <t>4</t>
    <phoneticPr fontId="2"/>
  </si>
  <si>
    <t>1</t>
    <phoneticPr fontId="2"/>
  </si>
  <si>
    <t>非住宅・住宅計算法</t>
    <rPh sb="0" eb="1">
      <t>ヒ</t>
    </rPh>
    <rPh sb="1" eb="3">
      <t>ジュウタク</t>
    </rPh>
    <rPh sb="4" eb="6">
      <t>ジュウタク</t>
    </rPh>
    <rPh sb="6" eb="9">
      <t>ケイサンホウ</t>
    </rPh>
    <phoneticPr fontId="2"/>
  </si>
  <si>
    <t>地域区分等</t>
    <rPh sb="0" eb="2">
      <t>チイキ</t>
    </rPh>
    <rPh sb="2" eb="4">
      <t>クブン</t>
    </rPh>
    <rPh sb="4" eb="5">
      <t>トウ</t>
    </rPh>
    <phoneticPr fontId="2"/>
  </si>
  <si>
    <t>地域区分</t>
    <rPh sb="0" eb="2">
      <t>チイキ</t>
    </rPh>
    <rPh sb="2" eb="4">
      <t>クブン</t>
    </rPh>
    <phoneticPr fontId="2"/>
  </si>
  <si>
    <t>）</t>
    <phoneticPr fontId="2"/>
  </si>
  <si>
    <t>）　地域</t>
    <rPh sb="2" eb="4">
      <t>チイキ</t>
    </rPh>
    <phoneticPr fontId="2"/>
  </si>
  <si>
    <t>以下は入力が必要な設備機器を用いる場合のみ</t>
    <rPh sb="0" eb="2">
      <t>イカ</t>
    </rPh>
    <rPh sb="3" eb="5">
      <t>ニュウリョク</t>
    </rPh>
    <rPh sb="6" eb="8">
      <t>ヒツヨウ</t>
    </rPh>
    <rPh sb="9" eb="11">
      <t>セツビ</t>
    </rPh>
    <rPh sb="11" eb="13">
      <t>キキ</t>
    </rPh>
    <rPh sb="14" eb="15">
      <t>モチ</t>
    </rPh>
    <rPh sb="17" eb="19">
      <t>バアイ</t>
    </rPh>
    <phoneticPr fontId="2"/>
  </si>
  <si>
    <t>）　区分</t>
    <rPh sb="2" eb="4">
      <t>クブン</t>
    </rPh>
    <phoneticPr fontId="2"/>
  </si>
  <si>
    <t>年間日射地域区分</t>
    <rPh sb="0" eb="2">
      <t>ネンカン</t>
    </rPh>
    <rPh sb="2" eb="4">
      <t>ニッシャ</t>
    </rPh>
    <rPh sb="4" eb="6">
      <t>チイキ</t>
    </rPh>
    <rPh sb="6" eb="8">
      <t>クブン</t>
    </rPh>
    <phoneticPr fontId="2"/>
  </si>
  <si>
    <t>暖房期日射地域区分</t>
    <rPh sb="0" eb="2">
      <t>ダンボウ</t>
    </rPh>
    <rPh sb="2" eb="3">
      <t>キ</t>
    </rPh>
    <rPh sb="3" eb="5">
      <t>ニッシャ</t>
    </rPh>
    <rPh sb="5" eb="7">
      <t>チイキ</t>
    </rPh>
    <rPh sb="7" eb="9">
      <t>クブン</t>
    </rPh>
    <phoneticPr fontId="2"/>
  </si>
  <si>
    <t>設計一次エネルギー消費量</t>
    <rPh sb="0" eb="2">
      <t>セッケイ</t>
    </rPh>
    <rPh sb="2" eb="4">
      <t>イチジ</t>
    </rPh>
    <rPh sb="9" eb="12">
      <t>ショウヒリョウ</t>
    </rPh>
    <phoneticPr fontId="2"/>
  </si>
  <si>
    <t>）　MJ/（㎡・年）</t>
    <rPh sb="8" eb="9">
      <t>ネン</t>
    </rPh>
    <phoneticPr fontId="2"/>
  </si>
  <si>
    <t>基準一次エネルギー消費量</t>
    <rPh sb="0" eb="2">
      <t>キジュン</t>
    </rPh>
    <rPh sb="2" eb="4">
      <t>イチジ</t>
    </rPh>
    <rPh sb="9" eb="12">
      <t>ショウヒリョウ</t>
    </rPh>
    <phoneticPr fontId="2"/>
  </si>
  <si>
    <t>住宅仕様基準（等級４のみ）</t>
    <rPh sb="0" eb="2">
      <t>ジュウタク</t>
    </rPh>
    <rPh sb="2" eb="4">
      <t>シヨウ</t>
    </rPh>
    <rPh sb="4" eb="6">
      <t>キジュン</t>
    </rPh>
    <rPh sb="7" eb="9">
      <t>トウキュウ</t>
    </rPh>
    <phoneticPr fontId="2"/>
  </si>
  <si>
    <t>主たる居室の面積</t>
    <rPh sb="0" eb="1">
      <t>シュ</t>
    </rPh>
    <rPh sb="3" eb="5">
      <t>キョシツ</t>
    </rPh>
    <rPh sb="6" eb="8">
      <t>メンセキ</t>
    </rPh>
    <phoneticPr fontId="2"/>
  </si>
  <si>
    <t>その他の居室の面積</t>
    <rPh sb="2" eb="3">
      <t>タ</t>
    </rPh>
    <rPh sb="4" eb="6">
      <t>キョシツ</t>
    </rPh>
    <rPh sb="7" eb="9">
      <t>メンセキ</t>
    </rPh>
    <phoneticPr fontId="2"/>
  </si>
  <si>
    <t>床面積の合計</t>
    <rPh sb="0" eb="3">
      <t>ユカメンセキ</t>
    </rPh>
    <rPh sb="4" eb="6">
      <t>ゴウケイ</t>
    </rPh>
    <phoneticPr fontId="2"/>
  </si>
  <si>
    <t>自然風の利用</t>
    <rPh sb="0" eb="2">
      <t>シゼン</t>
    </rPh>
    <rPh sb="2" eb="3">
      <t>フウ</t>
    </rPh>
    <rPh sb="4" eb="6">
      <t>リヨウ</t>
    </rPh>
    <phoneticPr fontId="2"/>
  </si>
  <si>
    <t>・主たる居室</t>
    <rPh sb="1" eb="2">
      <t>シュ</t>
    </rPh>
    <rPh sb="4" eb="6">
      <t>キョシツ</t>
    </rPh>
    <phoneticPr fontId="2"/>
  </si>
  <si>
    <t>・その他の居室</t>
    <rPh sb="3" eb="4">
      <t>タ</t>
    </rPh>
    <rPh sb="5" eb="7">
      <t>キョシツ</t>
    </rPh>
    <phoneticPr fontId="2"/>
  </si>
  <si>
    <t>）　㎡</t>
    <phoneticPr fontId="2"/>
  </si>
  <si>
    <t>蓄熱の利用</t>
    <rPh sb="0" eb="2">
      <t>チクネツ</t>
    </rPh>
    <rPh sb="3" eb="5">
      <t>リヨウ</t>
    </rPh>
    <phoneticPr fontId="2"/>
  </si>
  <si>
    <t>面積等</t>
    <rPh sb="0" eb="2">
      <t>メンセキ</t>
    </rPh>
    <rPh sb="2" eb="3">
      <t>トウ</t>
    </rPh>
    <phoneticPr fontId="2"/>
  </si>
  <si>
    <t>自然風利用</t>
    <rPh sb="0" eb="2">
      <t>シゼン</t>
    </rPh>
    <rPh sb="2" eb="3">
      <t>フウ</t>
    </rPh>
    <rPh sb="3" eb="5">
      <t>リヨウ</t>
    </rPh>
    <phoneticPr fontId="2"/>
  </si>
  <si>
    <t>蓄熱利用</t>
    <rPh sb="0" eb="2">
      <t>チクネツ</t>
    </rPh>
    <rPh sb="2" eb="4">
      <t>リヨウ</t>
    </rPh>
    <phoneticPr fontId="2"/>
  </si>
  <si>
    <t>単位床面積当たりの一次エネルギー消費量</t>
    <rPh sb="0" eb="2">
      <t>タンイ</t>
    </rPh>
    <rPh sb="2" eb="3">
      <t>ユカ</t>
    </rPh>
    <rPh sb="3" eb="5">
      <t>メンセキ</t>
    </rPh>
    <rPh sb="5" eb="6">
      <t>ア</t>
    </rPh>
    <rPh sb="9" eb="11">
      <t>イチジ</t>
    </rPh>
    <rPh sb="16" eb="19">
      <t>ショウヒリョウ</t>
    </rPh>
    <phoneticPr fontId="2"/>
  </si>
  <si>
    <t>単位床面積当たりの一次エネルギー消費量の値を評価書に記載する</t>
    <rPh sb="0" eb="2">
      <t>タンイ</t>
    </rPh>
    <rPh sb="2" eb="3">
      <t>ユカ</t>
    </rPh>
    <rPh sb="3" eb="5">
      <t>メンセキ</t>
    </rPh>
    <rPh sb="5" eb="6">
      <t>ア</t>
    </rPh>
    <rPh sb="9" eb="11">
      <t>イチジ</t>
    </rPh>
    <rPh sb="16" eb="19">
      <t>ショウヒリョウ</t>
    </rPh>
    <rPh sb="20" eb="21">
      <t>アタイ</t>
    </rPh>
    <rPh sb="22" eb="24">
      <t>ヒョウカ</t>
    </rPh>
    <rPh sb="24" eb="25">
      <t>ショ</t>
    </rPh>
    <rPh sb="26" eb="28">
      <t>キサイ</t>
    </rPh>
    <phoneticPr fontId="2"/>
  </si>
  <si>
    <t>一次エネルギー消費量に係る基本事項等</t>
    <rPh sb="0" eb="2">
      <t>イチジ</t>
    </rPh>
    <rPh sb="7" eb="10">
      <t>ショウヒリョウ</t>
    </rPh>
    <rPh sb="11" eb="12">
      <t>カカ</t>
    </rPh>
    <rPh sb="13" eb="15">
      <t>キホン</t>
    </rPh>
    <rPh sb="15" eb="17">
      <t>ジコウ</t>
    </rPh>
    <rPh sb="17" eb="18">
      <t>トウ</t>
    </rPh>
    <phoneticPr fontId="2"/>
  </si>
  <si>
    <t>暖房方式</t>
    <rPh sb="0" eb="2">
      <t>ダンボウ</t>
    </rPh>
    <rPh sb="2" eb="4">
      <t>ホウシキ</t>
    </rPh>
    <phoneticPr fontId="2"/>
  </si>
  <si>
    <t>冷房方式</t>
    <rPh sb="0" eb="2">
      <t>レイボウ</t>
    </rPh>
    <rPh sb="2" eb="4">
      <t>ホウシキ</t>
    </rPh>
    <phoneticPr fontId="2"/>
  </si>
  <si>
    <t>換気設備方式</t>
    <rPh sb="0" eb="2">
      <t>カンキ</t>
    </rPh>
    <rPh sb="2" eb="4">
      <t>セツビ</t>
    </rPh>
    <rPh sb="4" eb="6">
      <t>ホウシキ</t>
    </rPh>
    <phoneticPr fontId="2"/>
  </si>
  <si>
    <t>給湯設備</t>
    <rPh sb="0" eb="2">
      <t>キュウトウ</t>
    </rPh>
    <rPh sb="2" eb="4">
      <t>セツビ</t>
    </rPh>
    <phoneticPr fontId="2"/>
  </si>
  <si>
    <t>給湯熱源機</t>
    <rPh sb="0" eb="2">
      <t>キュウトウ</t>
    </rPh>
    <rPh sb="2" eb="5">
      <t>ネツゲンキ</t>
    </rPh>
    <phoneticPr fontId="2"/>
  </si>
  <si>
    <t>・</t>
    <phoneticPr fontId="2"/>
  </si>
  <si>
    <t>配管方式</t>
    <rPh sb="0" eb="2">
      <t>ハイカン</t>
    </rPh>
    <rPh sb="2" eb="4">
      <t>ホウシキ</t>
    </rPh>
    <phoneticPr fontId="2"/>
  </si>
  <si>
    <t>先分岐方式</t>
    <rPh sb="0" eb="1">
      <t>サキ</t>
    </rPh>
    <rPh sb="1" eb="3">
      <t>ブンキ</t>
    </rPh>
    <rPh sb="3" eb="5">
      <t>ホウシキ</t>
    </rPh>
    <phoneticPr fontId="2"/>
  </si>
  <si>
    <t>ヘッダー方式</t>
    <rPh sb="4" eb="6">
      <t>ホウシキ</t>
    </rPh>
    <phoneticPr fontId="2"/>
  </si>
  <si>
    <t>水栓</t>
    <rPh sb="0" eb="2">
      <t>スイセン</t>
    </rPh>
    <phoneticPr fontId="2"/>
  </si>
  <si>
    <t>浴槽</t>
    <rPh sb="0" eb="2">
      <t>ヨクソウ</t>
    </rPh>
    <phoneticPr fontId="2"/>
  </si>
  <si>
    <t>太陽熱給湯</t>
    <rPh sb="0" eb="3">
      <t>タイヨウネツ</t>
    </rPh>
    <rPh sb="3" eb="5">
      <t>キュウトウ</t>
    </rPh>
    <phoneticPr fontId="2"/>
  </si>
  <si>
    <t>節湯水栓等を使用</t>
    <rPh sb="0" eb="1">
      <t>セツ</t>
    </rPh>
    <rPh sb="1" eb="2">
      <t>ユ</t>
    </rPh>
    <rPh sb="2" eb="4">
      <t>スイセン</t>
    </rPh>
    <rPh sb="4" eb="5">
      <t>トウ</t>
    </rPh>
    <rPh sb="6" eb="8">
      <t>シヨウ</t>
    </rPh>
    <phoneticPr fontId="2"/>
  </si>
  <si>
    <t>高断熱浴槽を使用</t>
    <rPh sb="0" eb="3">
      <t>コウダンネツ</t>
    </rPh>
    <rPh sb="3" eb="5">
      <t>ヨクソウ</t>
    </rPh>
    <rPh sb="6" eb="8">
      <t>シヨウ</t>
    </rPh>
    <phoneticPr fontId="2"/>
  </si>
  <si>
    <t>太陽熱給湯を使用</t>
    <rPh sb="0" eb="3">
      <t>タイヨウネツ</t>
    </rPh>
    <rPh sb="3" eb="5">
      <t>キュウトウ</t>
    </rPh>
    <rPh sb="6" eb="8">
      <t>シヨウ</t>
    </rPh>
    <phoneticPr fontId="2"/>
  </si>
  <si>
    <t>主たる居室</t>
    <rPh sb="0" eb="1">
      <t>シュ</t>
    </rPh>
    <rPh sb="3" eb="5">
      <t>キョシツ</t>
    </rPh>
    <phoneticPr fontId="2"/>
  </si>
  <si>
    <t>その他の居室</t>
    <rPh sb="2" eb="3">
      <t>タ</t>
    </rPh>
    <rPh sb="4" eb="6">
      <t>キョシツ</t>
    </rPh>
    <phoneticPr fontId="2"/>
  </si>
  <si>
    <t>非居室</t>
    <rPh sb="0" eb="1">
      <t>ヒ</t>
    </rPh>
    <rPh sb="1" eb="3">
      <t>キョシツ</t>
    </rPh>
    <phoneticPr fontId="2"/>
  </si>
  <si>
    <t>照明設備</t>
    <rPh sb="0" eb="2">
      <t>ショウメイ</t>
    </rPh>
    <rPh sb="2" eb="4">
      <t>セツビ</t>
    </rPh>
    <phoneticPr fontId="2"/>
  </si>
  <si>
    <t>太陽光発電設備の使用</t>
    <rPh sb="0" eb="3">
      <t>タイヨウコウ</t>
    </rPh>
    <rPh sb="3" eb="5">
      <t>ハツデン</t>
    </rPh>
    <rPh sb="5" eb="7">
      <t>セツビ</t>
    </rPh>
    <rPh sb="8" eb="10">
      <t>シヨウ</t>
    </rPh>
    <phoneticPr fontId="2"/>
  </si>
  <si>
    <t>有</t>
    <rPh sb="0" eb="1">
      <t>ア</t>
    </rPh>
    <phoneticPr fontId="2"/>
  </si>
  <si>
    <t>無</t>
    <rPh sb="0" eb="1">
      <t>ム</t>
    </rPh>
    <phoneticPr fontId="2"/>
  </si>
  <si>
    <t>太陽光発電設備</t>
    <rPh sb="0" eb="3">
      <t>タイヨウコウ</t>
    </rPh>
    <rPh sb="3" eb="5">
      <t>ハツデン</t>
    </rPh>
    <rPh sb="5" eb="7">
      <t>セツビ</t>
    </rPh>
    <phoneticPr fontId="2"/>
  </si>
  <si>
    <t>コージェネレーション設備の使用</t>
    <rPh sb="10" eb="12">
      <t>セツビ</t>
    </rPh>
    <rPh sb="13" eb="15">
      <t>シヨウ</t>
    </rPh>
    <phoneticPr fontId="2"/>
  </si>
  <si>
    <t>コージェネレーション設備</t>
    <rPh sb="10" eb="12">
      <t>セツビ</t>
    </rPh>
    <phoneticPr fontId="2"/>
  </si>
  <si>
    <t>設備機器に関する概要</t>
    <rPh sb="0" eb="2">
      <t>セツビ</t>
    </rPh>
    <rPh sb="2" eb="4">
      <t>キキ</t>
    </rPh>
    <rPh sb="5" eb="6">
      <t>カン</t>
    </rPh>
    <rPh sb="8" eb="10">
      <t>ガイヨウ</t>
    </rPh>
    <phoneticPr fontId="2"/>
  </si>
  <si>
    <r>
      <t>一次エネルギー消費量等級（つづき）</t>
    </r>
    <r>
      <rPr>
        <b/>
        <sz val="10"/>
        <color indexed="10"/>
        <rFont val="ＭＳ Ｐゴシック"/>
        <family val="3"/>
        <charset val="128"/>
      </rPr>
      <t>【必須】</t>
    </r>
    <rPh sb="0" eb="2">
      <t>イチジ</t>
    </rPh>
    <rPh sb="7" eb="10">
      <t>ショウヒリョウ</t>
    </rPh>
    <rPh sb="10" eb="12">
      <t>トウキュウ</t>
    </rPh>
    <rPh sb="18" eb="20">
      <t>ヒッス</t>
    </rPh>
    <phoneticPr fontId="2"/>
  </si>
  <si>
    <t>面積表</t>
    <rPh sb="0" eb="2">
      <t>メンセキ</t>
    </rPh>
    <rPh sb="2" eb="3">
      <t>ヒョウ</t>
    </rPh>
    <phoneticPr fontId="2"/>
  </si>
  <si>
    <t>機器表</t>
    <rPh sb="0" eb="2">
      <t>キキ</t>
    </rPh>
    <rPh sb="2" eb="3">
      <t>ヒョウ</t>
    </rPh>
    <phoneticPr fontId="2"/>
  </si>
  <si>
    <t>系統図</t>
    <rPh sb="0" eb="3">
      <t>ケイトウズ</t>
    </rPh>
    <phoneticPr fontId="2"/>
  </si>
  <si>
    <t>5-1又は5-2のいずれかは必須（両方も可）</t>
    <rPh sb="3" eb="4">
      <t>マタ</t>
    </rPh>
    <rPh sb="14" eb="16">
      <t>ヒッス</t>
    </rPh>
    <rPh sb="17" eb="19">
      <t>リョウホウ</t>
    </rPh>
    <rPh sb="20" eb="21">
      <t>カ</t>
    </rPh>
    <phoneticPr fontId="2"/>
  </si>
  <si>
    <t>（長期使用構造等確認を含む）</t>
    <rPh sb="1" eb="5">
      <t>チョウキシヨウ</t>
    </rPh>
    <rPh sb="5" eb="8">
      <t>コウゾウトウ</t>
    </rPh>
    <rPh sb="8" eb="10">
      <t>カクニン</t>
    </rPh>
    <rPh sb="11" eb="12">
      <t>フク</t>
    </rPh>
    <phoneticPr fontId="44"/>
  </si>
  <si>
    <t>共　同　住　宅　等　設　計　内　容　説　明　書</t>
    <phoneticPr fontId="2"/>
  </si>
  <si>
    <t>6</t>
    <phoneticPr fontId="2"/>
  </si>
  <si>
    <t>※1　：　等級７の場合のみ明示することができる。（地域区分の8地域を除く。）</t>
    <rPh sb="5" eb="7">
      <t>トウキュウ</t>
    </rPh>
    <rPh sb="9" eb="11">
      <t>バアイ</t>
    </rPh>
    <rPh sb="13" eb="15">
      <t>メイジ</t>
    </rPh>
    <rPh sb="25" eb="27">
      <t>チイキ</t>
    </rPh>
    <rPh sb="27" eb="29">
      <t>クブン</t>
    </rPh>
    <rPh sb="31" eb="33">
      <t>チイキ</t>
    </rPh>
    <rPh sb="34" eb="35">
      <t>ノゾ</t>
    </rPh>
    <phoneticPr fontId="2"/>
  </si>
  <si>
    <t>※2　：　等級7の場合のみ明示することができる。（地域区分の1、2、3及び4地域を除く。）</t>
    <rPh sb="5" eb="7">
      <t>トウキュウ</t>
    </rPh>
    <rPh sb="9" eb="11">
      <t>バアイ</t>
    </rPh>
    <rPh sb="13" eb="15">
      <t>メイジ</t>
    </rPh>
    <rPh sb="25" eb="27">
      <t>チイキ</t>
    </rPh>
    <rPh sb="27" eb="29">
      <t>クブン</t>
    </rPh>
    <rPh sb="35" eb="36">
      <t>オヨ</t>
    </rPh>
    <rPh sb="38" eb="40">
      <t>チイキ</t>
    </rPh>
    <rPh sb="41" eb="42">
      <t>ノゾ</t>
    </rPh>
    <phoneticPr fontId="2"/>
  </si>
  <si>
    <t>性能表示　　　　</t>
    <rPh sb="0" eb="2">
      <t>セイノウ</t>
    </rPh>
    <rPh sb="2" eb="4">
      <t>ヒョウジ</t>
    </rPh>
    <phoneticPr fontId="2"/>
  </si>
  <si>
    <t>自己
評価
結果</t>
    <rPh sb="0" eb="2">
      <t>ジコ</t>
    </rPh>
    <rPh sb="3" eb="5">
      <t>ヒョウカ</t>
    </rPh>
    <rPh sb="6" eb="8">
      <t>ケッカ</t>
    </rPh>
    <phoneticPr fontId="2"/>
  </si>
  <si>
    <t>評価方法</t>
    <rPh sb="0" eb="2">
      <t>ヒョウカ</t>
    </rPh>
    <rPh sb="2" eb="4">
      <t>ホウホウ</t>
    </rPh>
    <phoneticPr fontId="2"/>
  </si>
  <si>
    <t>設計
内容
確認欄</t>
    <rPh sb="0" eb="2">
      <t>セッケイ</t>
    </rPh>
    <rPh sb="3" eb="5">
      <t>ナイヨウ</t>
    </rPh>
    <rPh sb="6" eb="8">
      <t>カクニン</t>
    </rPh>
    <rPh sb="8" eb="9">
      <t>ラン</t>
    </rPh>
    <phoneticPr fontId="2"/>
  </si>
  <si>
    <t>４維持管理・更新への配慮</t>
    <rPh sb="1" eb="3">
      <t>イジ</t>
    </rPh>
    <rPh sb="3" eb="5">
      <t>カンリ</t>
    </rPh>
    <rPh sb="6" eb="8">
      <t>コウシン</t>
    </rPh>
    <rPh sb="10" eb="12">
      <t>ハイリョ</t>
    </rPh>
    <phoneticPr fontId="2"/>
  </si>
  <si>
    <r>
      <t>４－１</t>
    </r>
    <r>
      <rPr>
        <b/>
        <sz val="9"/>
        <color rgb="FFFF0000"/>
        <rFont val="ＭＳ Ｐゴシック"/>
        <family val="3"/>
        <charset val="128"/>
      </rPr>
      <t>【必須】</t>
    </r>
    <phoneticPr fontId="2"/>
  </si>
  <si>
    <t>すべての評価対象配管がコンクリート内に埋込まれていない</t>
    <rPh sb="4" eb="6">
      <t>ヒョウカ</t>
    </rPh>
    <rPh sb="6" eb="8">
      <t>タイショウ</t>
    </rPh>
    <rPh sb="8" eb="9">
      <t>ハイ</t>
    </rPh>
    <rPh sb="9" eb="10">
      <t>カン</t>
    </rPh>
    <rPh sb="17" eb="18">
      <t>ナイ</t>
    </rPh>
    <rPh sb="19" eb="20">
      <t>ウ</t>
    </rPh>
    <rPh sb="20" eb="21">
      <t>コ</t>
    </rPh>
    <phoneticPr fontId="2"/>
  </si>
  <si>
    <t>内埋込み配管</t>
    <rPh sb="0" eb="1">
      <t>ナイ</t>
    </rPh>
    <rPh sb="1" eb="2">
      <t>ウ</t>
    </rPh>
    <rPh sb="2" eb="3">
      <t>コ</t>
    </rPh>
    <rPh sb="4" eb="6">
      <t>ハイカン</t>
    </rPh>
    <phoneticPr fontId="2"/>
  </si>
  <si>
    <t>地中</t>
    <rPh sb="0" eb="2">
      <t>チチュウ</t>
    </rPh>
    <phoneticPr fontId="2"/>
  </si>
  <si>
    <t>埋設管上の</t>
    <rPh sb="0" eb="2">
      <t>マイセツ</t>
    </rPh>
    <rPh sb="2" eb="3">
      <t>カン</t>
    </rPh>
    <rPh sb="3" eb="4">
      <t>ウエ</t>
    </rPh>
    <phoneticPr fontId="2"/>
  </si>
  <si>
    <t>地中埋設管上のコンクリート打設</t>
    <rPh sb="0" eb="2">
      <t>チチュウ</t>
    </rPh>
    <rPh sb="2" eb="4">
      <t>マイセツ</t>
    </rPh>
    <rPh sb="4" eb="5">
      <t>カン</t>
    </rPh>
    <rPh sb="5" eb="6">
      <t>ジョウ</t>
    </rPh>
    <rPh sb="13" eb="14">
      <t>ダ</t>
    </rPh>
    <rPh sb="14" eb="15">
      <t>セツ</t>
    </rPh>
    <phoneticPr fontId="2"/>
  </si>
  <si>
    <t>配置図</t>
    <rPh sb="0" eb="2">
      <t>ハイチ</t>
    </rPh>
    <rPh sb="2" eb="3">
      <t>ズ</t>
    </rPh>
    <phoneticPr fontId="2"/>
  </si>
  <si>
    <t>型式</t>
    <rPh sb="0" eb="2">
      <t>カタシキ</t>
    </rPh>
    <phoneticPr fontId="2"/>
  </si>
  <si>
    <t>埋設管</t>
    <rPh sb="0" eb="2">
      <t>マイセツ</t>
    </rPh>
    <rPh sb="2" eb="3">
      <t>カン</t>
    </rPh>
    <phoneticPr fontId="2"/>
  </si>
  <si>
    <t>ｺﾝｸﾘｰﾄ打設</t>
    <rPh sb="6" eb="7">
      <t>ダ</t>
    </rPh>
    <rPh sb="7" eb="8">
      <t>セツ</t>
    </rPh>
    <phoneticPr fontId="2"/>
  </si>
  <si>
    <t>土間コンその他のみ有</t>
    <rPh sb="0" eb="2">
      <t>ドマ</t>
    </rPh>
    <rPh sb="6" eb="7">
      <t>タ</t>
    </rPh>
    <rPh sb="9" eb="10">
      <t>アリ</t>
    </rPh>
    <phoneticPr fontId="2"/>
  </si>
  <si>
    <t>対象区域外）</t>
    <rPh sb="0" eb="2">
      <t>タイショウ</t>
    </rPh>
    <rPh sb="2" eb="4">
      <t>クイキ</t>
    </rPh>
    <rPh sb="4" eb="5">
      <t>ガイ</t>
    </rPh>
    <phoneticPr fontId="2"/>
  </si>
  <si>
    <t>認証</t>
    <rPh sb="0" eb="2">
      <t>ニンショウ</t>
    </rPh>
    <phoneticPr fontId="2"/>
  </si>
  <si>
    <t>排水管の</t>
    <rPh sb="0" eb="3">
      <t>ハイスイカン</t>
    </rPh>
    <phoneticPr fontId="2"/>
  </si>
  <si>
    <t>内面の仕様</t>
    <rPh sb="0" eb="2">
      <t>ナイメン</t>
    </rPh>
    <rPh sb="3" eb="5">
      <t>シヨウ</t>
    </rPh>
    <phoneticPr fontId="2"/>
  </si>
  <si>
    <t>排水管内面が平滑である</t>
    <rPh sb="0" eb="3">
      <t>ハイスイカン</t>
    </rPh>
    <rPh sb="3" eb="5">
      <t>ナイメン</t>
    </rPh>
    <rPh sb="6" eb="8">
      <t>ヘイカツ</t>
    </rPh>
    <phoneticPr fontId="2"/>
  </si>
  <si>
    <t>仕上表</t>
    <rPh sb="0" eb="2">
      <t>シア</t>
    </rPh>
    <rPh sb="2" eb="3">
      <t>ヒョウ</t>
    </rPh>
    <phoneticPr fontId="2"/>
  </si>
  <si>
    <t>設置状態</t>
    <rPh sb="0" eb="2">
      <t>セッチ</t>
    </rPh>
    <rPh sb="2" eb="4">
      <t>ジョウタイ</t>
    </rPh>
    <phoneticPr fontId="2"/>
  </si>
  <si>
    <t>たわみ、抜け等が生じないよう設置</t>
    <rPh sb="4" eb="5">
      <t>ヌ</t>
    </rPh>
    <rPh sb="6" eb="7">
      <t>トウ</t>
    </rPh>
    <rPh sb="8" eb="9">
      <t>ショウ</t>
    </rPh>
    <rPh sb="14" eb="16">
      <t>セッチ</t>
    </rPh>
    <phoneticPr fontId="2"/>
  </si>
  <si>
    <t>専用</t>
    <rPh sb="0" eb="2">
      <t>センヨウ</t>
    </rPh>
    <phoneticPr fontId="2"/>
  </si>
  <si>
    <t>便所、その他水廻りに必要な清掃措置の確保</t>
    <rPh sb="0" eb="2">
      <t>ベンジョ</t>
    </rPh>
    <rPh sb="5" eb="6">
      <t>タ</t>
    </rPh>
    <rPh sb="6" eb="7">
      <t>ミズ</t>
    </rPh>
    <rPh sb="7" eb="8">
      <t>マワ</t>
    </rPh>
    <rPh sb="10" eb="12">
      <t>ヒツヨウ</t>
    </rPh>
    <rPh sb="13" eb="15">
      <t>セイソウ</t>
    </rPh>
    <rPh sb="15" eb="17">
      <t>ソチ</t>
    </rPh>
    <rPh sb="18" eb="20">
      <t>カクホ</t>
    </rPh>
    <phoneticPr fontId="2"/>
  </si>
  <si>
    <t>排水管</t>
    <rPh sb="0" eb="3">
      <t>ハイスイカン</t>
    </rPh>
    <phoneticPr fontId="2"/>
  </si>
  <si>
    <t>清掃措置</t>
    <rPh sb="0" eb="2">
      <t>セイソウ</t>
    </rPh>
    <rPh sb="2" eb="4">
      <t>ソチ</t>
    </rPh>
    <phoneticPr fontId="2"/>
  </si>
  <si>
    <t>主要接合部等</t>
    <rPh sb="0" eb="2">
      <t>シュヨウ</t>
    </rPh>
    <rPh sb="2" eb="4">
      <t>セツゴウ</t>
    </rPh>
    <rPh sb="4" eb="5">
      <t>ブ</t>
    </rPh>
    <rPh sb="5" eb="6">
      <t>トウ</t>
    </rPh>
    <phoneticPr fontId="2"/>
  </si>
  <si>
    <t>主要接合部等の点検措置等の確保</t>
    <rPh sb="0" eb="2">
      <t>シュヨウ</t>
    </rPh>
    <rPh sb="2" eb="4">
      <t>セツゴウ</t>
    </rPh>
    <rPh sb="4" eb="5">
      <t>ブ</t>
    </rPh>
    <rPh sb="5" eb="6">
      <t>ナド</t>
    </rPh>
    <rPh sb="7" eb="9">
      <t>テンケン</t>
    </rPh>
    <rPh sb="9" eb="11">
      <t>ソチ</t>
    </rPh>
    <rPh sb="11" eb="12">
      <t>ナド</t>
    </rPh>
    <rPh sb="13" eb="15">
      <t>カクホ</t>
    </rPh>
    <phoneticPr fontId="2"/>
  </si>
  <si>
    <t>点検口</t>
    <rPh sb="0" eb="2">
      <t>テンケン</t>
    </rPh>
    <rPh sb="2" eb="3">
      <t>クチ</t>
    </rPh>
    <phoneticPr fontId="2"/>
  </si>
  <si>
    <t>の点検措置</t>
    <rPh sb="1" eb="3">
      <t>テンケン</t>
    </rPh>
    <rPh sb="3" eb="5">
      <t>ソチ</t>
    </rPh>
    <phoneticPr fontId="2"/>
  </si>
  <si>
    <t>５温熱環境・エネルギー消費量に関すること</t>
    <rPh sb="11" eb="14">
      <t>ショウヒリョウ</t>
    </rPh>
    <rPh sb="15" eb="16">
      <t>カン</t>
    </rPh>
    <phoneticPr fontId="2"/>
  </si>
  <si>
    <r>
      <t>５－１</t>
    </r>
    <r>
      <rPr>
        <b/>
        <sz val="9"/>
        <color rgb="FFFF0000"/>
        <rFont val="ＭＳ Ｐゴシック"/>
        <family val="3"/>
        <charset val="128"/>
      </rPr>
      <t>【必須】</t>
    </r>
    <phoneticPr fontId="2"/>
  </si>
  <si>
    <t>適用する基準</t>
    <rPh sb="0" eb="2">
      <t>テキヨウ</t>
    </rPh>
    <phoneticPr fontId="2"/>
  </si>
  <si>
    <t>断熱等性能</t>
    <rPh sb="0" eb="2">
      <t>ダンネツ</t>
    </rPh>
    <rPh sb="2" eb="3">
      <t>トウ</t>
    </rPh>
    <rPh sb="3" eb="5">
      <t>セイノウ</t>
    </rPh>
    <phoneticPr fontId="2"/>
  </si>
  <si>
    <t>外皮平均
熱貫流率</t>
    <rPh sb="0" eb="2">
      <t>ガイヒ</t>
    </rPh>
    <rPh sb="2" eb="4">
      <t>ヘイキン</t>
    </rPh>
    <rPh sb="5" eb="6">
      <t>ネツ</t>
    </rPh>
    <rPh sb="6" eb="8">
      <t>カンリュウ</t>
    </rPh>
    <rPh sb="8" eb="9">
      <t>リツ</t>
    </rPh>
    <phoneticPr fontId="2"/>
  </si>
  <si>
    <r>
      <t>外皮平均熱貫流率（U</t>
    </r>
    <r>
      <rPr>
        <sz val="6"/>
        <rFont val="ＭＳ Ｐゴシック"/>
        <family val="3"/>
        <charset val="128"/>
      </rPr>
      <t>A</t>
    </r>
    <r>
      <rPr>
        <sz val="9"/>
        <rFont val="ＭＳ Ｐゴシック"/>
        <family val="3"/>
        <charset val="128"/>
      </rPr>
      <t>値）</t>
    </r>
    <phoneticPr fontId="2"/>
  </si>
  <si>
    <t>）地域</t>
    <rPh sb="1" eb="3">
      <t>チイキ</t>
    </rPh>
    <phoneticPr fontId="2"/>
  </si>
  <si>
    <t>（W/(㎡・K)</t>
    <phoneticPr fontId="2"/>
  </si>
  <si>
    <r>
      <t>U</t>
    </r>
    <r>
      <rPr>
        <sz val="6"/>
        <rFont val="ＭＳ Ｐゴシック"/>
        <family val="3"/>
        <charset val="128"/>
      </rPr>
      <t>A</t>
    </r>
    <r>
      <rPr>
        <sz val="9"/>
        <rFont val="ＭＳ Ｐゴシック"/>
        <family val="3"/>
        <charset val="128"/>
      </rPr>
      <t>値の値を評価書に記載する</t>
    </r>
    <rPh sb="2" eb="3">
      <t>チ</t>
    </rPh>
    <rPh sb="4" eb="5">
      <t>アタイ</t>
    </rPh>
    <rPh sb="6" eb="9">
      <t>ヒョウカショ</t>
    </rPh>
    <rPh sb="10" eb="12">
      <t>キサイ</t>
    </rPh>
    <phoneticPr fontId="2"/>
  </si>
  <si>
    <t>冷房期の
平均日射
熱取得率</t>
    <rPh sb="0" eb="2">
      <t>レイボウ</t>
    </rPh>
    <rPh sb="2" eb="3">
      <t>キ</t>
    </rPh>
    <rPh sb="5" eb="7">
      <t>ヘイキン</t>
    </rPh>
    <rPh sb="7" eb="9">
      <t>ニッシャ</t>
    </rPh>
    <rPh sb="10" eb="11">
      <t>ネツ</t>
    </rPh>
    <rPh sb="11" eb="14">
      <t>シュトクリツ</t>
    </rPh>
    <phoneticPr fontId="2"/>
  </si>
  <si>
    <r>
      <t>冷房期の平均日射熱取得率η</t>
    </r>
    <r>
      <rPr>
        <sz val="6"/>
        <rFont val="ＭＳ Ｐゴシック"/>
        <family val="3"/>
        <charset val="128"/>
      </rPr>
      <t>A</t>
    </r>
    <phoneticPr fontId="2"/>
  </si>
  <si>
    <r>
      <t>η</t>
    </r>
    <r>
      <rPr>
        <sz val="6"/>
        <rFont val="ＭＳ Ｐゴシック"/>
        <family val="3"/>
        <charset val="128"/>
      </rPr>
      <t>A</t>
    </r>
    <r>
      <rPr>
        <sz val="9"/>
        <rFont val="ＭＳ Ｐゴシック"/>
        <family val="3"/>
        <charset val="128"/>
      </rPr>
      <t>値の値を評価書に記載する</t>
    </r>
    <rPh sb="2" eb="3">
      <t>チ</t>
    </rPh>
    <rPh sb="4" eb="5">
      <t>アタイ</t>
    </rPh>
    <rPh sb="6" eb="9">
      <t>ヒョウカショ</t>
    </rPh>
    <rPh sb="10" eb="12">
      <t>キサイ</t>
    </rPh>
    <phoneticPr fontId="2"/>
  </si>
  <si>
    <t>）</t>
    <phoneticPr fontId="44"/>
  </si>
  <si>
    <t>結露防止対策</t>
    <rPh sb="0" eb="2">
      <t>ケツロ</t>
    </rPh>
    <rPh sb="2" eb="4">
      <t>ボウシ</t>
    </rPh>
    <rPh sb="4" eb="6">
      <t>タイサク</t>
    </rPh>
    <phoneticPr fontId="2"/>
  </si>
  <si>
    <t>無　）</t>
    <rPh sb="0" eb="1">
      <t>ナシ</t>
    </rPh>
    <phoneticPr fontId="2"/>
  </si>
  <si>
    <t>防湿層</t>
    <rPh sb="0" eb="2">
      <t>ボウシツ</t>
    </rPh>
    <rPh sb="2" eb="3">
      <t>ソウ</t>
    </rPh>
    <phoneticPr fontId="2"/>
  </si>
  <si>
    <t>防湿層の設置</t>
    <rPh sb="0" eb="2">
      <t>ボウシツ</t>
    </rPh>
    <rPh sb="2" eb="3">
      <t>ソウ</t>
    </rPh>
    <rPh sb="4" eb="6">
      <t>セッチ</t>
    </rPh>
    <phoneticPr fontId="2"/>
  </si>
  <si>
    <t>の設置</t>
    <rPh sb="1" eb="3">
      <t>セッチ</t>
    </rPh>
    <phoneticPr fontId="2"/>
  </si>
  <si>
    <t>除外規定適用</t>
    <rPh sb="0" eb="2">
      <t>ジョガイ</t>
    </rPh>
    <rPh sb="2" eb="4">
      <t>キテイ</t>
    </rPh>
    <rPh sb="4" eb="6">
      <t>テキヨウ</t>
    </rPh>
    <phoneticPr fontId="2"/>
  </si>
  <si>
    <t>通気層</t>
    <rPh sb="0" eb="2">
      <t>ツウキ</t>
    </rPh>
    <rPh sb="2" eb="3">
      <t>ソウ</t>
    </rPh>
    <phoneticPr fontId="2"/>
  </si>
  <si>
    <t>通気層の設置</t>
    <rPh sb="0" eb="2">
      <t>ツウキ</t>
    </rPh>
    <rPh sb="2" eb="3">
      <t>ソウ</t>
    </rPh>
    <rPh sb="4" eb="6">
      <t>セッチ</t>
    </rPh>
    <phoneticPr fontId="2"/>
  </si>
  <si>
    <t>防風層の設置</t>
    <phoneticPr fontId="2"/>
  </si>
  <si>
    <t>温熱環境・エネルギー消費量に関すること（つづき）</t>
    <phoneticPr fontId="44"/>
  </si>
  <si>
    <r>
      <t>５－２</t>
    </r>
    <r>
      <rPr>
        <b/>
        <sz val="9"/>
        <color rgb="FFFF0000"/>
        <rFont val="ＭＳ Ｐゴシック"/>
        <family val="3"/>
        <charset val="128"/>
      </rPr>
      <t>【必須】</t>
    </r>
    <phoneticPr fontId="2"/>
  </si>
  <si>
    <t>一次エネルギー</t>
    <rPh sb="0" eb="2">
      <t>イチジ</t>
    </rPh>
    <phoneticPr fontId="2"/>
  </si>
  <si>
    <t>計算書</t>
    <phoneticPr fontId="2"/>
  </si>
  <si>
    <t>消費量等級</t>
    <rPh sb="0" eb="3">
      <t>ショウヒリョウ</t>
    </rPh>
    <rPh sb="3" eb="5">
      <t>トウキュウ</t>
    </rPh>
    <phoneticPr fontId="2"/>
  </si>
  <si>
    <t>（</t>
    <phoneticPr fontId="44"/>
  </si>
  <si>
    <t>仕様書</t>
    <rPh sb="0" eb="3">
      <t>シヨウショ</t>
    </rPh>
    <phoneticPr fontId="2"/>
  </si>
  <si>
    <t>暖房設備</t>
    <rPh sb="0" eb="2">
      <t>ダンボウ</t>
    </rPh>
    <rPh sb="2" eb="4">
      <t>セツビ</t>
    </rPh>
    <phoneticPr fontId="44"/>
  </si>
  <si>
    <t>機器表</t>
    <rPh sb="0" eb="3">
      <t>キキヒョウ</t>
    </rPh>
    <phoneticPr fontId="2"/>
  </si>
  <si>
    <t>系統図</t>
    <rPh sb="0" eb="3">
      <t>ケイトウズ</t>
    </rPh>
    <phoneticPr fontId="44"/>
  </si>
  <si>
    <t>有</t>
    <rPh sb="0" eb="1">
      <t>アリ</t>
    </rPh>
    <phoneticPr fontId="44"/>
  </si>
  <si>
    <t>無</t>
    <rPh sb="0" eb="1">
      <t>ナシ</t>
    </rPh>
    <phoneticPr fontId="44"/>
  </si>
  <si>
    <t>長期使用構造等対応措置</t>
    <rPh sb="0" eb="2">
      <t>チョウキ</t>
    </rPh>
    <rPh sb="2" eb="4">
      <t>シヨウ</t>
    </rPh>
    <rPh sb="4" eb="6">
      <t>コウゾウ</t>
    </rPh>
    <rPh sb="6" eb="7">
      <t>トウ</t>
    </rPh>
    <rPh sb="7" eb="9">
      <t>タイオウ</t>
    </rPh>
    <rPh sb="9" eb="11">
      <t>ソチ</t>
    </rPh>
    <phoneticPr fontId="44"/>
  </si>
  <si>
    <t>一次エネルギー消費量に係る適合等級</t>
    <rPh sb="0" eb="2">
      <t>イチジ</t>
    </rPh>
    <rPh sb="7" eb="10">
      <t>ショウヒリョウ</t>
    </rPh>
    <rPh sb="11" eb="12">
      <t>カカワ</t>
    </rPh>
    <rPh sb="13" eb="15">
      <t>テキゴウ</t>
    </rPh>
    <rPh sb="15" eb="17">
      <t>トウキュウ</t>
    </rPh>
    <phoneticPr fontId="44"/>
  </si>
  <si>
    <t>計算書</t>
    <rPh sb="0" eb="3">
      <t>ケイサンショ</t>
    </rPh>
    <phoneticPr fontId="44"/>
  </si>
  <si>
    <t>内断熱工法</t>
    <rPh sb="0" eb="3">
      <t>ウチダンネツ</t>
    </rPh>
    <rPh sb="3" eb="5">
      <t>コウホウ</t>
    </rPh>
    <phoneticPr fontId="2"/>
  </si>
  <si>
    <t>断熱材をコンクリート躯体に全面密着等</t>
    <rPh sb="0" eb="3">
      <t>ダンネツザイ</t>
    </rPh>
    <rPh sb="10" eb="12">
      <t>クタイ</t>
    </rPh>
    <rPh sb="13" eb="15">
      <t>ゼンメン</t>
    </rPh>
    <rPh sb="15" eb="17">
      <t>ミッチャク</t>
    </rPh>
    <rPh sb="17" eb="18">
      <t>トウ</t>
    </rPh>
    <phoneticPr fontId="2"/>
  </si>
  <si>
    <t>断熱材の熱抵抗又は断熱材の種類と厚さ</t>
    <phoneticPr fontId="2"/>
  </si>
  <si>
    <t>設計内容説明書【共同住宅等用】</t>
    <rPh sb="8" eb="10">
      <t>キョウドウ</t>
    </rPh>
    <rPh sb="10" eb="12">
      <t>ジュウタク</t>
    </rPh>
    <rPh sb="12" eb="13">
      <t>トウ</t>
    </rPh>
    <phoneticPr fontId="2"/>
  </si>
  <si>
    <t>設計内容説明書【共同住宅等用】</t>
    <phoneticPr fontId="2"/>
  </si>
  <si>
    <r>
      <t>住宅仕様基準（等級４）　</t>
    </r>
    <r>
      <rPr>
        <sz val="8"/>
        <color rgb="FFFF0000"/>
        <rFont val="ＭＳ Ｐゴシック"/>
        <family val="3"/>
        <charset val="128"/>
      </rPr>
      <t>※１</t>
    </r>
    <rPh sb="0" eb="2">
      <t>ジュウタク</t>
    </rPh>
    <rPh sb="2" eb="4">
      <t>シヨウ</t>
    </rPh>
    <rPh sb="4" eb="6">
      <t>キジュン</t>
    </rPh>
    <rPh sb="7" eb="9">
      <t>トウキュウ</t>
    </rPh>
    <phoneticPr fontId="2"/>
  </si>
  <si>
    <t>誘導仕様基準（等級５）</t>
    <rPh sb="0" eb="2">
      <t>ユウドウ</t>
    </rPh>
    <phoneticPr fontId="2"/>
  </si>
  <si>
    <t>等級7(地域8除く)</t>
    <rPh sb="0" eb="2">
      <t>トウキュウ</t>
    </rPh>
    <rPh sb="4" eb="6">
      <t>チイキ</t>
    </rPh>
    <rPh sb="7" eb="8">
      <t>ノゾ</t>
    </rPh>
    <phoneticPr fontId="2"/>
  </si>
  <si>
    <t>等級7(地域1,2,3,4除く)</t>
    <rPh sb="0" eb="2">
      <t>トウキュウ</t>
    </rPh>
    <rPh sb="4" eb="6">
      <t>チイキ</t>
    </rPh>
    <rPh sb="13" eb="14">
      <t>ノゾ</t>
    </rPh>
    <phoneticPr fontId="2"/>
  </si>
  <si>
    <t>繊維系断熱材</t>
    <rPh sb="0" eb="3">
      <t>センイケイ</t>
    </rPh>
    <rPh sb="3" eb="6">
      <t>ダンネツザイ</t>
    </rPh>
    <phoneticPr fontId="2"/>
  </si>
  <si>
    <t>繊維系断熱材等の使用（</t>
    <rPh sb="0" eb="3">
      <t>センイケイ</t>
    </rPh>
    <rPh sb="3" eb="6">
      <t>ダンネツザイ</t>
    </rPh>
    <rPh sb="6" eb="7">
      <t>トウ</t>
    </rPh>
    <rPh sb="8" eb="10">
      <t>シヨウ</t>
    </rPh>
    <phoneticPr fontId="2"/>
  </si>
  <si>
    <t>長期使用</t>
    <rPh sb="0" eb="2">
      <t>チョウキ</t>
    </rPh>
    <rPh sb="2" eb="4">
      <t>シヨウ</t>
    </rPh>
    <phoneticPr fontId="2"/>
  </si>
  <si>
    <t>適合等級</t>
    <rPh sb="0" eb="2">
      <t>テキゴウ</t>
    </rPh>
    <rPh sb="2" eb="4">
      <t>トウキュウ</t>
    </rPh>
    <phoneticPr fontId="2"/>
  </si>
  <si>
    <t>非住宅・住宅計算法による等級が等級５以上</t>
    <phoneticPr fontId="2"/>
  </si>
  <si>
    <t>構 造 等</t>
    <rPh sb="0" eb="1">
      <t>コウ</t>
    </rPh>
    <rPh sb="2" eb="3">
      <t>ヅクリ</t>
    </rPh>
    <rPh sb="4" eb="5">
      <t>トウ</t>
    </rPh>
    <phoneticPr fontId="2"/>
  </si>
  <si>
    <t>誘導仕様基準による等級が等級５</t>
    <rPh sb="0" eb="2">
      <t>ユウドウ</t>
    </rPh>
    <phoneticPr fontId="2"/>
  </si>
  <si>
    <t>対応措置</t>
    <rPh sb="0" eb="4">
      <t>タイオウソチ</t>
    </rPh>
    <phoneticPr fontId="2"/>
  </si>
  <si>
    <t>※1　長期使用構造等の併願申請を行わない場合は住宅仕様基準を用いることができます。</t>
    <phoneticPr fontId="2"/>
  </si>
  <si>
    <t>適用する基準</t>
    <rPh sb="0" eb="2">
      <t>テキヨウ</t>
    </rPh>
    <rPh sb="4" eb="6">
      <t>キジュン</t>
    </rPh>
    <phoneticPr fontId="44"/>
  </si>
  <si>
    <t>非住宅･住宅計算方法</t>
    <phoneticPr fontId="44"/>
  </si>
  <si>
    <t>外皮性能値</t>
    <phoneticPr fontId="44"/>
  </si>
  <si>
    <t>・外皮平均熱貫流率（UA値）</t>
    <phoneticPr fontId="44"/>
  </si>
  <si>
    <t>一次エネルギー消費量計算結果表による</t>
    <phoneticPr fontId="44"/>
  </si>
  <si>
    <t>面積表</t>
    <rPh sb="0" eb="3">
      <t>メンセキヒョウ</t>
    </rPh>
    <phoneticPr fontId="44"/>
  </si>
  <si>
    <t>・冷房期の平均日射熱取得率（ηAC値）</t>
    <phoneticPr fontId="44"/>
  </si>
  <si>
    <t>平面図</t>
    <rPh sb="0" eb="2">
      <t>ヘイメン</t>
    </rPh>
    <rPh sb="2" eb="3">
      <t>ズ</t>
    </rPh>
    <phoneticPr fontId="44"/>
  </si>
  <si>
    <t>・暖房期の平均日射熱取得率（ηAH値）</t>
    <phoneticPr fontId="44"/>
  </si>
  <si>
    <t>機器表</t>
    <rPh sb="0" eb="3">
      <t>キキヒョウ</t>
    </rPh>
    <phoneticPr fontId="44"/>
  </si>
  <si>
    <t>居室等の面積</t>
    <phoneticPr fontId="44"/>
  </si>
  <si>
    <t>・合計の床面積</t>
    <phoneticPr fontId="44"/>
  </si>
  <si>
    <t>・主たる居室</t>
    <phoneticPr fontId="44"/>
  </si>
  <si>
    <t>・その他の居室</t>
    <phoneticPr fontId="44"/>
  </si>
  <si>
    <t>一次エネルギー消費量</t>
    <phoneticPr fontId="44"/>
  </si>
  <si>
    <t>・基準一次エネルギー消費量</t>
    <phoneticPr fontId="44"/>
  </si>
  <si>
    <t>・設計一次エネルギー消費量</t>
    <phoneticPr fontId="44"/>
  </si>
  <si>
    <t>設備機器等の仕様</t>
    <phoneticPr fontId="44"/>
  </si>
  <si>
    <t>一次エネルギー消費量計算結果表による</t>
  </si>
  <si>
    <t>住宅仕様基準</t>
    <phoneticPr fontId="44"/>
  </si>
  <si>
    <t>・暖房方式</t>
    <rPh sb="1" eb="3">
      <t>ダンボウ</t>
    </rPh>
    <rPh sb="3" eb="5">
      <t>ホウシキ</t>
    </rPh>
    <phoneticPr fontId="2"/>
  </si>
  <si>
    <t>・暖房機器の仕様等</t>
    <phoneticPr fontId="2"/>
  </si>
  <si>
    <t>・冷房方式</t>
    <rPh sb="3" eb="5">
      <t>ホウシキ</t>
    </rPh>
    <phoneticPr fontId="2"/>
  </si>
  <si>
    <t>・冷房機器の仕様等</t>
  </si>
  <si>
    <t>換気設備</t>
    <rPh sb="0" eb="2">
      <t>カンキ</t>
    </rPh>
    <rPh sb="2" eb="4">
      <t>セツビ</t>
    </rPh>
    <phoneticPr fontId="44"/>
  </si>
  <si>
    <t>・換気機器の仕様等</t>
    <phoneticPr fontId="44"/>
  </si>
  <si>
    <t>照明設備</t>
    <phoneticPr fontId="44"/>
  </si>
  <si>
    <t>非居室に白熱灯または同等以下の性能の照明を採用していない</t>
    <phoneticPr fontId="44"/>
  </si>
  <si>
    <t>給湯設備</t>
    <phoneticPr fontId="44"/>
  </si>
  <si>
    <t>給湯熱源機の種類等</t>
  </si>
  <si>
    <t>誘導仕様基準</t>
    <phoneticPr fontId="44"/>
  </si>
  <si>
    <t>・熱交換換気設備の有無</t>
    <rPh sb="1" eb="4">
      <t>ネツコウカン</t>
    </rPh>
    <rPh sb="4" eb="6">
      <t>カンキ</t>
    </rPh>
    <rPh sb="6" eb="8">
      <t>セツビ</t>
    </rPh>
    <rPh sb="9" eb="11">
      <t>ウム</t>
    </rPh>
    <phoneticPr fontId="2"/>
  </si>
  <si>
    <t>全ての照明設備がLED又は同等以上</t>
    <phoneticPr fontId="44"/>
  </si>
  <si>
    <t>・所定の省エネ対策の実施</t>
    <phoneticPr fontId="44"/>
  </si>
  <si>
    <t>ヘッダー方式　分岐後配管径13A以下</t>
    <phoneticPr fontId="44"/>
  </si>
  <si>
    <t>浴室シャワーの節湯水栓の使用</t>
    <phoneticPr fontId="44"/>
  </si>
  <si>
    <t>高断熱浴槽の採用</t>
    <phoneticPr fontId="44"/>
  </si>
  <si>
    <t>誘導仕様基準（等級６）</t>
    <phoneticPr fontId="44"/>
  </si>
  <si>
    <t>住宅仕様基準・誘導仕様基準</t>
    <rPh sb="0" eb="2">
      <t>ジュウタク</t>
    </rPh>
    <rPh sb="2" eb="4">
      <t>シヨウ</t>
    </rPh>
    <rPh sb="4" eb="6">
      <t>キジュン</t>
    </rPh>
    <rPh sb="7" eb="9">
      <t>ユウドウ</t>
    </rPh>
    <rPh sb="9" eb="11">
      <t>シヨウ</t>
    </rPh>
    <rPh sb="11" eb="13">
      <t>キジュン</t>
    </rPh>
    <phoneticPr fontId="2"/>
  </si>
  <si>
    <t>外皮の熱貫流率の基準または、断熱材の熱抵抗の基準</t>
    <phoneticPr fontId="2"/>
  </si>
  <si>
    <t>部位の熱貫流率</t>
    <phoneticPr fontId="2"/>
  </si>
  <si>
    <t>W/㎡・K)</t>
    <phoneticPr fontId="2"/>
  </si>
  <si>
    <t>部位の熱抵抗</t>
    <phoneticPr fontId="2"/>
  </si>
  <si>
    <t>㎡・K/W)</t>
    <phoneticPr fontId="2"/>
  </si>
  <si>
    <t>床　</t>
    <rPh sb="0" eb="1">
      <t>ユカ</t>
    </rPh>
    <phoneticPr fontId="2"/>
  </si>
  <si>
    <t>外気に接する部分</t>
  </si>
  <si>
    <t>その他の部分</t>
  </si>
  <si>
    <t>土間床</t>
    <rPh sb="0" eb="3">
      <t>ドマユカ</t>
    </rPh>
    <phoneticPr fontId="2"/>
  </si>
  <si>
    <t>その他の部分</t>
    <phoneticPr fontId="2"/>
  </si>
  <si>
    <t>開口部の
断熱性能等</t>
    <phoneticPr fontId="2"/>
  </si>
  <si>
    <t>開口部の断熱性能等に関する基準に適合</t>
    <phoneticPr fontId="2"/>
  </si>
  <si>
    <t>緩和措置有り</t>
  </si>
  <si>
    <t>窓の断熱（２％緩和）</t>
  </si>
  <si>
    <t>窓の日射（４％緩和）</t>
    <phoneticPr fontId="2"/>
  </si>
  <si>
    <t>熱橋部
対策</t>
    <rPh sb="0" eb="3">
      <t>ネッキョウブ</t>
    </rPh>
    <rPh sb="4" eb="6">
      <t>タイサク</t>
    </rPh>
    <phoneticPr fontId="2"/>
  </si>
  <si>
    <t>熱橋部の断熱補強対策</t>
    <rPh sb="0" eb="3">
      <t>ネッキョウブ</t>
    </rPh>
    <rPh sb="4" eb="6">
      <t>ダンネツ</t>
    </rPh>
    <rPh sb="6" eb="8">
      <t>ホキョウ</t>
    </rPh>
    <rPh sb="8" eb="10">
      <t>タイサク</t>
    </rPh>
    <phoneticPr fontId="2"/>
  </si>
  <si>
    <t>構造熱橋部の断熱補強措置</t>
    <rPh sb="0" eb="2">
      <t>コウゾウ</t>
    </rPh>
    <rPh sb="2" eb="4">
      <t>ネッキョウ</t>
    </rPh>
    <rPh sb="4" eb="5">
      <t>ブ</t>
    </rPh>
    <rPh sb="6" eb="8">
      <t>ダンネツ</t>
    </rPh>
    <rPh sb="8" eb="10">
      <t>ホキョウ</t>
    </rPh>
    <rPh sb="10" eb="12">
      <t>ソチ</t>
    </rPh>
    <phoneticPr fontId="2"/>
  </si>
  <si>
    <t>補強範囲</t>
    <phoneticPr fontId="2"/>
  </si>
  <si>
    <t>誘導仕様基準（等級６）</t>
    <rPh sb="0" eb="2">
      <t>ユウドウ</t>
    </rPh>
    <phoneticPr fontId="2"/>
  </si>
  <si>
    <t>住棟評価の場合は以下のいずれかを選択</t>
    <phoneticPr fontId="2"/>
  </si>
  <si>
    <t>住棟評価（単位住戸の合計）</t>
    <phoneticPr fontId="2"/>
  </si>
  <si>
    <t>住棟評価（単位住戸の合計＋共用部）</t>
    <phoneticPr fontId="2"/>
  </si>
  <si>
    <t>評価内容一覧表　　</t>
  </si>
  <si>
    <t>自己評価一覧表</t>
    <phoneticPr fontId="44"/>
  </si>
  <si>
    <t>＜　申請情報　・　基本事項　＞</t>
  </si>
  <si>
    <t>株式会社都市建築確認センター</t>
  </si>
  <si>
    <t>市街化区域</t>
  </si>
  <si>
    <t>防火地域</t>
  </si>
  <si>
    <t>木造(在来工法)</t>
  </si>
  <si>
    <t>住宅の名称</t>
  </si>
  <si>
    <t>住宅の所在地</t>
  </si>
  <si>
    <t>市街化調整区域</t>
  </si>
  <si>
    <t>準防火地域</t>
  </si>
  <si>
    <t>木造(枠組壁工法&lt;2×4等&gt;)</t>
  </si>
  <si>
    <t>■</t>
  </si>
  <si>
    <t>設計住宅性能評価</t>
  </si>
  <si>
    <t>申請者</t>
  </si>
  <si>
    <t>氏名</t>
  </si>
  <si>
    <t>電話</t>
  </si>
  <si>
    <t>工事着工年月日</t>
  </si>
  <si>
    <t>最高高さ</t>
  </si>
  <si>
    <t>m</t>
  </si>
  <si>
    <t>※建設住宅性能評価時　記入欄</t>
  </si>
  <si>
    <t>区域区分未設定</t>
  </si>
  <si>
    <t>指定なし</t>
  </si>
  <si>
    <t>木造(ﾌﾟﾚﾊﾌﾞ&lt;木質ﾊﾟﾈﾙ工法等&gt;)</t>
  </si>
  <si>
    <t>評価項目</t>
  </si>
  <si>
    <t>住所</t>
  </si>
  <si>
    <t>〒</t>
  </si>
  <si>
    <t>工事竣工年月日</t>
  </si>
  <si>
    <t>最高軒高</t>
  </si>
  <si>
    <t>工事監理者</t>
  </si>
  <si>
    <t>準都市計画区域内</t>
  </si>
  <si>
    <t>鉄筋ｺﾝｸﾘｰﾄ(RC)造</t>
  </si>
  <si>
    <t>必須項目のみ</t>
  </si>
  <si>
    <t>代理者</t>
  </si>
  <si>
    <t>都市計画区域</t>
  </si>
  <si>
    <t>構造・工法</t>
  </si>
  <si>
    <t>評価書番号</t>
  </si>
  <si>
    <t>：</t>
  </si>
  <si>
    <t>155-01-2016-1-2-</t>
  </si>
  <si>
    <t>～</t>
  </si>
  <si>
    <t>都市及び準都市計画区域外</t>
  </si>
  <si>
    <t>防火地域と準防火地域</t>
  </si>
  <si>
    <t>鉄筋ｺﾝｸﾘｰﾄ(RC)造&lt;ﾌﾟﾚﾊﾌﾞ&gt;</t>
  </si>
  <si>
    <t>必須項目+選択項目</t>
  </si>
  <si>
    <t>建て方</t>
  </si>
  <si>
    <t>工事施工者</t>
  </si>
  <si>
    <t>評価書交付日</t>
  </si>
  <si>
    <t>防火地域とその他</t>
  </si>
  <si>
    <t>鉄骨(S)造</t>
  </si>
  <si>
    <t>建築主</t>
  </si>
  <si>
    <t>電話</t>
    <phoneticPr fontId="2"/>
  </si>
  <si>
    <t>敷地面積</t>
  </si>
  <si>
    <t>㎡</t>
  </si>
  <si>
    <t>用　　途</t>
  </si>
  <si>
    <t>管理番号</t>
  </si>
  <si>
    <t>第</t>
  </si>
  <si>
    <t>号</t>
  </si>
  <si>
    <t>評価員</t>
  </si>
  <si>
    <t>準防火地域とその他</t>
  </si>
  <si>
    <t>鉄骨(S)造&lt;ﾌﾟﾚﾊﾌﾞ&gt;</t>
  </si>
  <si>
    <t>地盤の液状化に関する情報提供</t>
  </si>
  <si>
    <t>建築面積</t>
  </si>
  <si>
    <t>利用形態</t>
  </si>
  <si>
    <t>設計評価の受付日：</t>
  </si>
  <si>
    <t>設計評価の交付日：</t>
  </si>
  <si>
    <t>受付日</t>
  </si>
  <si>
    <t>手数料</t>
  </si>
  <si>
    <t>防火地域と準防火地域とその他</t>
  </si>
  <si>
    <t>鉄骨鉄筋ｺﾝｸﾘｰﾄ(SRC)造</t>
  </si>
  <si>
    <t>行う</t>
  </si>
  <si>
    <t>設計者</t>
  </si>
  <si>
    <t>延べ面積</t>
  </si>
  <si>
    <t>住宅の数</t>
  </si>
  <si>
    <t>建物全体</t>
  </si>
  <si>
    <t>戸</t>
  </si>
  <si>
    <t>検査日</t>
  </si>
  <si>
    <t>省令第4条第2項・第7条第2項　通知書交付日</t>
  </si>
  <si>
    <t>ｺﾝｸﾘｰﾄﾌﾞﾛｯｸ(CB)造</t>
  </si>
  <si>
    <t>行わない</t>
  </si>
  <si>
    <t>階　　　数</t>
  </si>
  <si>
    <t>地上</t>
  </si>
  <si>
    <t>階</t>
  </si>
  <si>
    <t>地下</t>
  </si>
  <si>
    <t>評価対象住戸</t>
  </si>
  <si>
    <t>省令第4条第2項・第7条第2項　通知書の事由</t>
  </si>
  <si>
    <t>評価方法</t>
  </si>
  <si>
    <t>※評価方法基準以外は項目番号を[ ]内に記入</t>
  </si>
  <si>
    <t>住棟部分</t>
  </si>
  <si>
    <t>必須</t>
  </si>
  <si>
    <t>選択</t>
  </si>
  <si>
    <t>評価方法基準</t>
  </si>
  <si>
    <r>
      <rPr>
        <b/>
        <sz val="9"/>
        <rFont val="ＭＳ Ｐゴシック"/>
        <family val="3"/>
        <charset val="128"/>
      </rPr>
      <t>１.構造の安定に関すること</t>
    </r>
  </si>
  <si>
    <t>1-6.地盤又は杭の許容支持力等及びその設定方法</t>
  </si>
  <si>
    <t>1-7.基礎の構造方法及び形式等</t>
  </si>
  <si>
    <t>２.火災の安全に関すること</t>
  </si>
  <si>
    <t>４.維持管理・更新への配慮に関すること</t>
  </si>
  <si>
    <t>1-1.耐震等級（構造躯体の倒壊等防止）</t>
  </si>
  <si>
    <t>※評価対象外(免震建築物)は「-」を選択</t>
  </si>
  <si>
    <t>〔3〕</t>
  </si>
  <si>
    <t>地盤の許容応力度</t>
  </si>
  <si>
    <t>kN/㎡</t>
  </si>
  <si>
    <t>直接基礎</t>
  </si>
  <si>
    <t>構造方法</t>
  </si>
  <si>
    <t>2-5.耐火等級（延焼の恐れのある部分&lt;開口部&gt;）</t>
  </si>
  <si>
    <t>※該当なしは「-」を選択</t>
  </si>
  <si>
    <t>4-2.維持管理対策等級（共用配管）</t>
  </si>
  <si>
    <t>特別評価方法認定</t>
  </si>
  <si>
    <t>[</t>
  </si>
  <si>
    <t>]</t>
  </si>
  <si>
    <t>1-2.耐震等級（構造躯体の損傷防止）　</t>
  </si>
  <si>
    <t>杭の許容支持力</t>
  </si>
  <si>
    <t>kN/本</t>
  </si>
  <si>
    <t>形式</t>
  </si>
  <si>
    <t>2-6.耐火等級（延焼の恐れのある部分&lt;開口部以外&gt;）</t>
  </si>
  <si>
    <t>〔4〕</t>
  </si>
  <si>
    <t>4-3.更新対策等級（共用排水管）</t>
  </si>
  <si>
    <t>1-3.その他（地震に対する構造躯体の倒壊、崩壊 等のしにくさ）</t>
  </si>
  <si>
    <t>杭状改良地盤の許容支持力度</t>
  </si>
  <si>
    <t>杭基礎</t>
  </si>
  <si>
    <t>杭種</t>
  </si>
  <si>
    <t>住宅型式性能認定</t>
  </si>
  <si>
    <t>1-4.耐風等級</t>
  </si>
  <si>
    <t>〔2〕</t>
  </si>
  <si>
    <t>杭状改良地盤の許容支持力</t>
  </si>
  <si>
    <t>杭径</t>
  </si>
  <si>
    <t>cm</t>
  </si>
  <si>
    <t>３.劣化の軽減に関すること</t>
  </si>
  <si>
    <t>4-3.共用排水立管の位置</t>
  </si>
  <si>
    <t>共用廊下に面する共用部分</t>
  </si>
  <si>
    <t>1-5.耐積雪等級</t>
  </si>
  <si>
    <t>※該当区域以外は「-」を選択</t>
  </si>
  <si>
    <t>地盤調査方法等</t>
  </si>
  <si>
    <t>杭長</t>
  </si>
  <si>
    <t>3-1.劣化対策等級</t>
  </si>
  <si>
    <t>外壁面、吹き抜け等の住戸外周部</t>
  </si>
  <si>
    <t>住戸専用部</t>
  </si>
  <si>
    <t>型式住宅部分等製造者の認証</t>
  </si>
  <si>
    <t>地盤改良方法</t>
  </si>
  <si>
    <t>バルコニー</t>
  </si>
  <si>
    <t>※一戸建ての住宅の場合は「階」のみ入力</t>
  </si>
  <si>
    <t>※2-7：該当なしは「-」を選択</t>
  </si>
  <si>
    <t>※5-2：床面積当たりの設計一次エネルギー消費量は、等級6の場合のみ明示できる</t>
    <phoneticPr fontId="2"/>
  </si>
  <si>
    <t>※9-2：該当なしは「-」を選択</t>
  </si>
  <si>
    <t>※2-2：該当なしは「-」を選択</t>
  </si>
  <si>
    <t>※4-1：該当なしは「-」を選択</t>
  </si>
  <si>
    <t>※5-1：外皮平均熱貫流率(地域区分8を除く)、冷房期の平均日射熱取得率は(地域区分1,2,3,4を除く)、等級7の場合のみ明示できる</t>
    <phoneticPr fontId="2"/>
  </si>
  <si>
    <t>※7-2：値が100・0→(%以上)を(%)と読み替える</t>
  </si>
  <si>
    <t>※10-1：区分ｂの場合はｂ（ⅱ）欄に記入</t>
  </si>
  <si>
    <t>※8-3・8-4：該当なしは「-」を選択</t>
  </si>
  <si>
    <r>
      <rPr>
        <b/>
        <sz val="14"/>
        <rFont val="ＭＳ Ｐゴシック"/>
        <family val="3"/>
        <charset val="128"/>
      </rPr>
      <t xml:space="preserve">住戸部分
</t>
    </r>
    <r>
      <rPr>
        <b/>
        <sz val="10"/>
        <rFont val="ＭＳ Ｐゴシック"/>
        <family val="3"/>
        <charset val="128"/>
      </rPr>
      <t>(一戸建ての場合は住棟)</t>
    </r>
  </si>
  <si>
    <t>２.火災時の安全</t>
  </si>
  <si>
    <r>
      <rPr>
        <b/>
        <sz val="9"/>
        <rFont val="ＭＳ Ｐゴシック"/>
        <family val="3"/>
        <charset val="128"/>
      </rPr>
      <t>４.維持管理</t>
    </r>
  </si>
  <si>
    <t>５.温熱・エネルギー消費量</t>
    <phoneticPr fontId="2"/>
  </si>
  <si>
    <t>６.空気環境</t>
  </si>
  <si>
    <t>７.光・視環境</t>
  </si>
  <si>
    <t>９.
高齢</t>
  </si>
  <si>
    <t>１０.防犯　　</t>
  </si>
  <si>
    <t>８.音環境</t>
  </si>
  <si>
    <t>3.避難安全対策</t>
  </si>
  <si>
    <t>4.脱出対策</t>
  </si>
  <si>
    <t>4.更新対策</t>
  </si>
  <si>
    <t>1.断熱等性能</t>
  </si>
  <si>
    <t>2.一次エネルギー消費量</t>
  </si>
  <si>
    <t>1.ホルムアルデヒド対策</t>
  </si>
  <si>
    <t>2.局所換気対策</t>
  </si>
  <si>
    <t>2方位別開口比</t>
  </si>
  <si>
    <t>1.開口部の侵入防止対策</t>
  </si>
  <si>
    <t>1.重量衝撃音</t>
  </si>
  <si>
    <t>2.軽量床衝撃音</t>
  </si>
  <si>
    <t>4.外壁開口部</t>
  </si>
  <si>
    <t>排煙形式</t>
  </si>
  <si>
    <t>平面形状</t>
  </si>
  <si>
    <t>該当なし</t>
  </si>
  <si>
    <t>使用建材</t>
  </si>
  <si>
    <t>等級</t>
  </si>
  <si>
    <t>居室</t>
  </si>
  <si>
    <t>台所</t>
  </si>
  <si>
    <t>住戸位置</t>
  </si>
  <si>
    <t>住戸の出入口</t>
  </si>
  <si>
    <t>共用廊下・階段</t>
  </si>
  <si>
    <t>バルコニー等</t>
  </si>
  <si>
    <t>aとｂ以外</t>
  </si>
  <si>
    <t>対策等級</t>
  </si>
  <si>
    <t>相当スラブ厚（cm）</t>
  </si>
  <si>
    <t>ﾚﾍﾞﾙ低減量（㏈）</t>
  </si>
  <si>
    <t>自住戸〔4段階〕</t>
  </si>
  <si>
    <t>他住戸〔4段階〕</t>
  </si>
  <si>
    <t>機械排煙（一般）</t>
  </si>
  <si>
    <t>機械排煙（加圧式）</t>
  </si>
  <si>
    <t>2方向避難可能</t>
  </si>
  <si>
    <t>直通階段間他住戸無</t>
  </si>
  <si>
    <t>開口部等級〔3段階〕</t>
  </si>
  <si>
    <t>直通階段バルコニー</t>
  </si>
  <si>
    <t>隣戸通バルコニー</t>
  </si>
  <si>
    <t>避難器具　種類</t>
  </si>
  <si>
    <t>その他　種類</t>
  </si>
  <si>
    <t>界壁・界床〔4段階〕</t>
  </si>
  <si>
    <t>維持管理〔3段階〕</t>
  </si>
  <si>
    <t>躯体天井高</t>
  </si>
  <si>
    <t>最も低い部分</t>
  </si>
  <si>
    <t>障害物</t>
  </si>
  <si>
    <t>等級〔7段階〕</t>
    <phoneticPr fontId="2"/>
  </si>
  <si>
    <t>地域区分〔8区分〕</t>
  </si>
  <si>
    <t>外皮平均熱貫流率</t>
  </si>
  <si>
    <t>冷房期の平均日射熱取得率</t>
  </si>
  <si>
    <t>等級〔4段階〕</t>
    <phoneticPr fontId="2"/>
  </si>
  <si>
    <t>床面積当たりの設計一次エネルギー消費量</t>
  </si>
  <si>
    <t>製材等</t>
  </si>
  <si>
    <t>特定建材</t>
  </si>
  <si>
    <t>その他の建材</t>
  </si>
  <si>
    <t>内装</t>
  </si>
  <si>
    <t>天井裏等</t>
  </si>
  <si>
    <t>機械換気</t>
  </si>
  <si>
    <t>その他具体的内容</t>
  </si>
  <si>
    <t>換気のできる窓</t>
  </si>
  <si>
    <t>単純開口率（％以上）</t>
  </si>
  <si>
    <t>北　（％以上）</t>
  </si>
  <si>
    <t>東　（％以上）</t>
  </si>
  <si>
    <t>南　（％以上）</t>
  </si>
  <si>
    <t>西　（％以上）</t>
  </si>
  <si>
    <t>真上（％以上）</t>
  </si>
  <si>
    <t>専用部〔5段階〕</t>
  </si>
  <si>
    <t>共用部〔5段階〕</t>
  </si>
  <si>
    <t>建物出入口のある階</t>
  </si>
  <si>
    <t>区分a</t>
  </si>
  <si>
    <t>区分b(i)</t>
  </si>
  <si>
    <t>区分bまたはb(ii)</t>
  </si>
  <si>
    <t>区分c</t>
  </si>
  <si>
    <t>上　階</t>
  </si>
  <si>
    <t>下　階</t>
  </si>
  <si>
    <t>界壁〔4段階〕</t>
  </si>
  <si>
    <t>北〔3段階〕</t>
  </si>
  <si>
    <t>東〔3段階〕</t>
  </si>
  <si>
    <t>南〔3段階〕</t>
  </si>
  <si>
    <t>西〔3段階〕</t>
  </si>
  <si>
    <t>No</t>
  </si>
  <si>
    <t>住戸タイプ</t>
  </si>
  <si>
    <t>住戸番号</t>
  </si>
  <si>
    <t>最低内法高</t>
  </si>
  <si>
    <t>部位</t>
  </si>
  <si>
    <t>なし</t>
  </si>
  <si>
    <t>有（壁・柱）</t>
  </si>
  <si>
    <t>等級[3段階]</t>
  </si>
  <si>
    <t>有効措置対策有</t>
  </si>
  <si>
    <t>雨戸等対策</t>
  </si>
  <si>
    <t>該当開口部なし</t>
  </si>
  <si>
    <t>最高→［5段階］</t>
  </si>
  <si>
    <t>最低→［5段階］</t>
  </si>
  <si>
    <t>（mm以上）</t>
  </si>
  <si>
    <t>W/(㎡・K)</t>
  </si>
  <si>
    <t>MJ/(㎡・年)</t>
  </si>
  <si>
    <t/>
  </si>
  <si>
    <t>2</t>
  </si>
  <si>
    <t>3</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</si>
  <si>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</si>
  <si>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</si>
  <si>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</si>
  <si>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</si>
  <si>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</si>
  <si>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</si>
  <si>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</si>
  <si>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</si>
  <si>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</si>
  <si>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</si>
  <si>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</si>
  <si>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</si>
  <si>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</si>
  <si>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</si>
  <si>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</si>
  <si>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</si>
  <si>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</si>
  <si>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</si>
  <si>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</si>
  <si>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</si>
  <si>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</si>
  <si>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</si>
  <si>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</si>
  <si>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</si>
  <si>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</si>
  <si>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</si>
  <si>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</si>
  <si>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</si>
  <si>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</si>
  <si>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</si>
  <si>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</si>
  <si>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</si>
  <si>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</si>
  <si>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</si>
  <si>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</si>
  <si>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</si>
  <si>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</si>
  <si>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</si>
  <si>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</si>
  <si>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</si>
  <si>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</si>
  <si>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</si>
  <si>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</si>
  <si>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</si>
  <si>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</si>
  <si>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</si>
  <si>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</si>
  <si>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</si>
  <si>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</si>
  <si>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</si>
  <si>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</si>
  <si>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</si>
  <si>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</si>
  <si>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</si>
  <si>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</si>
  <si>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</si>
  <si>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共同住宅等</t>
    <rPh sb="0" eb="2">
      <t>キョウドウ</t>
    </rPh>
    <rPh sb="2" eb="4">
      <t>ジュウタク</t>
    </rPh>
    <rPh sb="4" eb="5">
      <t>トウ</t>
    </rPh>
    <phoneticPr fontId="2"/>
  </si>
  <si>
    <t>設計性能物件番号</t>
  </si>
  <si>
    <t>設計性能住戸番号</t>
  </si>
  <si>
    <t>設計性能交付番号</t>
  </si>
  <si>
    <t>建設性能交付番号</t>
  </si>
  <si>
    <t>設計性能住戸タイプ</t>
  </si>
  <si>
    <t>設計性能住戸階</t>
  </si>
  <si>
    <t>地盤液状化情報</t>
  </si>
  <si>
    <t>１－１耐震等級倒壊防止</t>
  </si>
  <si>
    <t>１－２耐震等級損傷防止</t>
  </si>
  <si>
    <t>１－３その他</t>
  </si>
  <si>
    <t>１－４耐風等級</t>
  </si>
  <si>
    <t>１－５耐積雪等級</t>
  </si>
  <si>
    <t>１－６地盤許容応力度</t>
  </si>
  <si>
    <t>１－６杭許容支持力</t>
  </si>
  <si>
    <t>１－６杭状改良地盤許容支持力度</t>
  </si>
  <si>
    <t>１－６杭状改良地盤許容支持力</t>
  </si>
  <si>
    <t>１－６地盤調査方法</t>
  </si>
  <si>
    <t>１－６地盤改良方法</t>
  </si>
  <si>
    <t>１－７直設基礎構造方法</t>
  </si>
  <si>
    <t>１－７直接基礎形式</t>
  </si>
  <si>
    <t>１－７杭種</t>
  </si>
  <si>
    <t>１－７杭径</t>
  </si>
  <si>
    <t>１－７杭長</t>
  </si>
  <si>
    <t>２－１感知警報等級自住戸</t>
  </si>
  <si>
    <t>２－２感知警報等級他住戸</t>
  </si>
  <si>
    <t>２－３避難安全対策排煙形式</t>
  </si>
  <si>
    <t>２－３避難安全対策平面形状</t>
  </si>
  <si>
    <t>２－３避難安全対策耐火等級</t>
  </si>
  <si>
    <t>２－４脱出対策</t>
  </si>
  <si>
    <t>２－４脱出対策詳細</t>
  </si>
  <si>
    <t>２－５耐火等級延焼開口部</t>
  </si>
  <si>
    <t>２－６耐火等級延焼開口部以外</t>
  </si>
  <si>
    <t>２－７耐火等級界壁界床</t>
  </si>
  <si>
    <t>３－１劣化対策等級</t>
  </si>
  <si>
    <t>４－１維持管理専用配管</t>
  </si>
  <si>
    <t>４－２維持管理共用配管</t>
  </si>
  <si>
    <t>４－３更新対策共用排水管</t>
  </si>
  <si>
    <t>４－３更新対策共用排水管位置</t>
  </si>
  <si>
    <t>４－３更新対策共用排水管位置②</t>
  </si>
  <si>
    <t>４－４更新対策専用部天井高</t>
  </si>
  <si>
    <t>４－４更新対策専用部最低部位</t>
  </si>
  <si>
    <t>４－４更新対策専用部最低内法天井高</t>
  </si>
  <si>
    <t>４－４更新対策専用部障害部位</t>
  </si>
  <si>
    <t>５－１断熱性能等級</t>
  </si>
  <si>
    <t>５－１地域区分</t>
  </si>
  <si>
    <t>５－１外皮平均熱貫流率</t>
  </si>
  <si>
    <t>５－１冷房期平均日射熱取得率</t>
  </si>
  <si>
    <t>５－２一次エネルギー等級</t>
  </si>
  <si>
    <t>５－２一次エネルギー消費量</t>
  </si>
  <si>
    <t>６－１ホルムアルデヒド対策</t>
  </si>
  <si>
    <t>６－１ホルムアルデヒド発散等級内装</t>
  </si>
  <si>
    <t>６－１ホルムアルデヒド発散等級天井裏</t>
  </si>
  <si>
    <t>６－２換気対策居室換気</t>
  </si>
  <si>
    <t>６－２換気対策局所換気便所</t>
  </si>
  <si>
    <t>６－２換気対策局所換気浴室</t>
  </si>
  <si>
    <t>６－２換気対策局所換気台所</t>
  </si>
  <si>
    <t>６－３室内空気化学物質</t>
  </si>
  <si>
    <t>７－１単純開口率</t>
  </si>
  <si>
    <t>７－２方位別開口比北</t>
  </si>
  <si>
    <t>７－２方位別開口比東</t>
  </si>
  <si>
    <t>７－２方位別開口比南</t>
  </si>
  <si>
    <t>７－２方位別開口比西</t>
  </si>
  <si>
    <t>７－２方位別開口比真上</t>
  </si>
  <si>
    <t>８－１重量床衝撃音等級上階最高</t>
  </si>
  <si>
    <t>８－１重量床衝撃音等級上階最低</t>
  </si>
  <si>
    <t>８－１重量床衝撃音等級下階最高</t>
  </si>
  <si>
    <t>８－１重量床衝撃音等級下階最低</t>
  </si>
  <si>
    <t>８－１重量床衝撃音スラブ厚上階最高</t>
  </si>
  <si>
    <t>８－１重量床衝撃音スラブ厚上階最低</t>
  </si>
  <si>
    <t>８－１重量床衝撃音スラブ厚下階最高</t>
  </si>
  <si>
    <t>８－１重量床衝撃音スラブ厚下階最低</t>
  </si>
  <si>
    <t>８－２軽量床衝撃音等級上階最高</t>
  </si>
  <si>
    <t>８－２軽量床衝撃音等級上階最低</t>
  </si>
  <si>
    <t>８－２軽量床衝撃音等級下階最高</t>
  </si>
  <si>
    <t>８－２軽量床衝撃音等級下階最低</t>
  </si>
  <si>
    <t>８－２軽量床衝撃音スラブ厚上階最高</t>
  </si>
  <si>
    <t>８－２軽量床衝撃音スラブ厚上階最低</t>
  </si>
  <si>
    <t>８－２軽量床衝撃音スラブ厚下階最高</t>
  </si>
  <si>
    <t>８－２軽量床衝撃音スラブ厚下階最低</t>
  </si>
  <si>
    <t>８－３透過損失等級界壁</t>
  </si>
  <si>
    <t>８－４透過損失等級外壁開口部北</t>
  </si>
  <si>
    <t>８－４透過損失等級外壁開口部東</t>
  </si>
  <si>
    <t>８－４透過損失等級外壁開口部南</t>
  </si>
  <si>
    <t>８－４透過損失等級外壁開口部西</t>
  </si>
  <si>
    <t>９－１高齢者対策等級専用</t>
  </si>
  <si>
    <t>９－２高齢者対策等級共用</t>
  </si>
  <si>
    <t>１０－１侵入防止対策対象階</t>
  </si>
  <si>
    <t>１０－１侵入防止対策住戸出入口</t>
  </si>
  <si>
    <t>１０－１侵入防止対策住戸共用廊下</t>
  </si>
  <si>
    <t>１０－１侵入防止対策住戸バルコニー</t>
  </si>
  <si>
    <t>１０－１侵入防止対策住戸以外</t>
  </si>
  <si>
    <t>共同住宅等</t>
    <rPh sb="0" eb="2">
      <t>キョウドウ</t>
    </rPh>
    <rPh sb="2" eb="4">
      <t>ジュウタク</t>
    </rPh>
    <rPh sb="4" eb="5">
      <t>トウ</t>
    </rPh>
    <phoneticPr fontId="44"/>
  </si>
  <si>
    <t>基準省令及び非住宅・住宅計算方法による等級が等級６以上</t>
    <rPh sb="25" eb="27">
      <t>イジョウ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</si>
</sst>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5" formatCode="&quot;¥&quot;#,##0;&quot;¥&quot;\-#,##0"/>
    <numFmt numFmtId="176" formatCode="0.00_ "/>
    <numFmt numFmtId="177" formatCode="0.0_ "/>
    <numFmt numFmtId="178" formatCode="0.000_ "/>
    <numFmt numFmtId="179" formatCode="0.000_);[Red]\(0.000\)"/>
    <numFmt numFmtId="180" formatCode="[$-411]ggge&quot;年&quot;m&quot;月&quot;d&quot;日&quot;;@"/>
    <numFmt numFmtId="181" formatCode="#,##0.000_ "/>
    <numFmt numFmtId="182" formatCode="yyyy&quot;年&quot;m&quot;月&quot;d&quot;日&quot;;@"/>
    <numFmt numFmtId="183" formatCode="#,##0.00_ ;[Red]\-#,##0.00\ "/>
    <numFmt numFmtId="184" formatCode="0_ "/>
    <numFmt numFmtId="185" formatCode="yyyy/m/d;@"/>
  </numFmts>
  <fonts count="75">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u/>
      <sz val="6.6"/>
      <color indexed="12"/>
      <name val="ＭＳ Ｐゴシック"/>
      <family val="3"/>
      <charset val="128"/>
    </font>
    <font>
      <sz val="12"/>
      <name val="ＭＳ Ｐゴシック"/>
      <family val="3"/>
      <charset val="128"/>
    </font>
    <font>
      <sz val="14"/>
      <name val="ＭＳ Ｐゴシック"/>
      <family val="3"/>
      <charset val="128"/>
    </font>
    <font>
      <sz val="16"/>
      <name val="ＭＳ Ｐゴシック"/>
      <family val="3"/>
      <charset val="128"/>
    </font>
    <font>
      <sz val="18"/>
      <name val="ＭＳ Ｐゴシック"/>
      <family val="3"/>
      <charset val="128"/>
    </font>
    <font>
      <sz val="9"/>
      <name val="ＭＳ Ｐゴシック"/>
      <family val="3"/>
      <charset val="128"/>
    </font>
    <font>
      <sz val="8"/>
      <name val="ＭＳ Ｐゴシック"/>
      <family val="3"/>
      <charset val="128"/>
    </font>
    <font>
      <b/>
      <sz val="16"/>
      <name val="ＭＳ Ｐゴシック"/>
      <family val="3"/>
      <charset val="128"/>
    </font>
    <font>
      <sz val="11"/>
      <name val="ＭＳ Ｐゴシック"/>
      <family val="3"/>
      <charset val="128"/>
    </font>
    <font>
      <sz val="11"/>
      <name val="ＭＳ Ｐゴシック"/>
      <family val="3"/>
      <charset val="128"/>
    </font>
    <font>
      <sz val="9"/>
      <color indexed="10"/>
      <name val="ＭＳ Ｐゴシック"/>
      <family val="3"/>
      <charset val="128"/>
    </font>
    <font>
      <b/>
      <sz val="14"/>
      <color indexed="10"/>
      <name val="ＭＳ Ｐゴシック"/>
      <family val="3"/>
      <charset val="128"/>
    </font>
    <font>
      <i/>
      <sz val="14"/>
      <name val="ＭＳ Ｐゴシック"/>
      <family val="3"/>
      <charset val="128"/>
    </font>
    <font>
      <b/>
      <sz val="14"/>
      <name val="ＭＳ Ｐゴシック"/>
      <family val="3"/>
      <charset val="128"/>
    </font>
    <font>
      <b/>
      <sz val="12"/>
      <name val="ＭＳ Ｐゴシック"/>
      <family val="3"/>
      <charset val="128"/>
    </font>
    <font>
      <sz val="10"/>
      <color indexed="10"/>
      <name val="ＭＳ Ｐゴシック"/>
      <family val="3"/>
      <charset val="128"/>
    </font>
    <font>
      <b/>
      <sz val="12"/>
      <color indexed="10"/>
      <name val="ＭＳ Ｐゴシック"/>
      <family val="3"/>
      <charset val="128"/>
    </font>
    <font>
      <u/>
      <sz val="10"/>
      <name val="ＭＳ Ｐゴシック"/>
      <family val="3"/>
      <charset val="128"/>
    </font>
    <font>
      <b/>
      <sz val="10"/>
      <name val="ＭＳ Ｐゴシック"/>
      <family val="3"/>
      <charset val="128"/>
    </font>
    <font>
      <sz val="7"/>
      <name val="ＭＳ Ｐゴシック"/>
      <family val="3"/>
      <charset val="128"/>
    </font>
    <font>
      <sz val="10"/>
      <color indexed="53"/>
      <name val="ＭＳ Ｐゴシック"/>
      <family val="3"/>
      <charset val="128"/>
    </font>
    <font>
      <sz val="9"/>
      <name val="ＭＳ Ｐ明朝"/>
      <family val="1"/>
      <charset val="128"/>
    </font>
    <font>
      <sz val="10"/>
      <name val="ＭＳ Ｐ明朝"/>
      <family val="1"/>
      <charset val="128"/>
    </font>
    <font>
      <b/>
      <sz val="10"/>
      <color indexed="10"/>
      <name val="ＭＳ Ｐゴシック"/>
      <family val="3"/>
      <charset val="128"/>
    </font>
    <font>
      <sz val="8"/>
      <color indexed="8"/>
      <name val="ＭＳ Ｐゴシック"/>
      <family val="3"/>
      <charset val="128"/>
    </font>
    <font>
      <sz val="8"/>
      <name val="ＭＳ Ｐ明朝"/>
      <family val="1"/>
      <charset val="128"/>
    </font>
    <font>
      <sz val="8"/>
      <color theme="9" tint="-0.249977111117893"/>
      <name val="ＭＳ Ｐゴシック"/>
      <family val="3"/>
      <charset val="128"/>
    </font>
    <font>
      <sz val="9"/>
      <color theme="9" tint="-0.249977111117893"/>
      <name val="ＭＳ Ｐゴシック"/>
      <family val="3"/>
      <charset val="128"/>
    </font>
    <font>
      <sz val="10"/>
      <color rgb="FFFF6600"/>
      <name val="ＭＳ Ｐゴシック"/>
      <family val="3"/>
      <charset val="128"/>
    </font>
    <font>
      <sz val="8"/>
      <color rgb="FFFF6600"/>
      <name val="ＭＳ Ｐゴシック"/>
      <family val="3"/>
      <charset val="128"/>
    </font>
    <font>
      <u/>
      <sz val="9"/>
      <color rgb="FFFF6600"/>
      <name val="ＭＳ Ｐゴシック"/>
      <family val="3"/>
      <charset val="128"/>
    </font>
    <font>
      <b/>
      <sz val="10"/>
      <color rgb="FFFF0000"/>
      <name val="ＭＳ Ｐゴシック"/>
      <family val="3"/>
      <charset val="128"/>
    </font>
    <font>
      <sz val="9"/>
      <color rgb="FFFF0000"/>
      <name val="ＭＳ Ｐゴシック"/>
      <family val="3"/>
      <charset val="128"/>
    </font>
    <font>
      <b/>
      <sz val="16"/>
      <color rgb="FFFF0000"/>
      <name val="ＭＳ Ｐゴシック"/>
      <family val="3"/>
      <charset val="128"/>
    </font>
    <font>
      <sz val="11"/>
      <color indexed="8"/>
      <name val="ＭＳ Ｐゴシック"/>
      <family val="3"/>
      <charset val="128"/>
    </font>
    <font>
      <sz val="9"/>
      <color indexed="9"/>
      <name val="ＭＳ ゴシック"/>
      <family val="3"/>
      <charset val="128"/>
    </font>
    <font>
      <sz val="10"/>
      <color indexed="8"/>
      <name val="ＭＳ Ｐゴシック"/>
      <family val="3"/>
      <charset val="128"/>
    </font>
    <font>
      <b/>
      <sz val="9"/>
      <color indexed="10"/>
      <name val="ＭＳ Ｐゴシック"/>
      <family val="3"/>
      <charset val="128"/>
    </font>
    <font>
      <vertAlign val="subscript"/>
      <sz val="10"/>
      <name val="ＭＳ Ｐゴシック"/>
      <family val="3"/>
      <charset val="128"/>
    </font>
    <font>
      <sz val="10"/>
      <color rgb="FFFF0000"/>
      <name val="ＭＳ Ｐゴシック"/>
      <family val="3"/>
      <charset val="128"/>
    </font>
    <font>
      <sz val="6"/>
      <name val="ＭＳ Ｐゴシック"/>
      <family val="3"/>
      <charset val="128"/>
      <scheme val="minor"/>
    </font>
    <font>
      <b/>
      <sz val="9"/>
      <color indexed="81"/>
      <name val="MS P ゴシック"/>
      <family val="3"/>
      <charset val="128"/>
    </font>
    <font>
      <sz val="11"/>
      <color theme="1"/>
      <name val="ＭＳ Ｐゴシック"/>
      <family val="3"/>
      <charset val="128"/>
      <scheme val="minor"/>
    </font>
    <font>
      <b/>
      <sz val="11"/>
      <name val="ＭＳ Ｐゴシック"/>
      <family val="3"/>
      <charset val="128"/>
    </font>
    <font>
      <sz val="9.5"/>
      <name val="ＭＳ Ｐゴシック"/>
      <family val="3"/>
      <charset val="128"/>
    </font>
    <font>
      <b/>
      <sz val="9"/>
      <color rgb="FFFF0000"/>
      <name val="ＭＳ Ｐゴシック"/>
      <family val="3"/>
      <charset val="128"/>
    </font>
    <font>
      <sz val="12"/>
      <color indexed="8"/>
      <name val="ＭＳ Ｐゴシック"/>
      <family val="3"/>
      <charset val="128"/>
    </font>
    <font>
      <sz val="9"/>
      <color indexed="8"/>
      <name val="ＭＳ Ｐゴシック"/>
      <family val="3"/>
      <charset val="128"/>
    </font>
    <font>
      <b/>
      <sz val="9"/>
      <name val="ＭＳ Ｐゴシック"/>
      <family val="3"/>
      <charset val="128"/>
    </font>
    <font>
      <sz val="12"/>
      <color rgb="FFFFFFFF"/>
      <name val="ＭＳ Ｐゴシック"/>
      <family val="3"/>
      <charset val="128"/>
    </font>
    <font>
      <i/>
      <sz val="9"/>
      <name val="ＭＳ Ｐ明朝"/>
      <family val="1"/>
      <charset val="128"/>
    </font>
    <font>
      <sz val="11"/>
      <color theme="1"/>
      <name val="ＭＳ Ｐゴシック"/>
      <family val="3"/>
      <charset val="128"/>
    </font>
    <font>
      <sz val="8"/>
      <color theme="1"/>
      <name val="ＭＳ Ｐゴシック"/>
      <family val="3"/>
      <charset val="128"/>
    </font>
    <font>
      <i/>
      <sz val="9"/>
      <name val="ＭＳ 明朝"/>
      <family val="1"/>
      <charset val="128"/>
    </font>
    <font>
      <sz val="8"/>
      <color rgb="FFFF0000"/>
      <name val="ＭＳ Ｐゴシック"/>
      <family val="3"/>
      <charset val="128"/>
    </font>
    <font>
      <sz val="9"/>
      <color rgb="FF000000"/>
      <name val="ＭＳ Ｐゴシック"/>
      <family val="3"/>
      <charset val="128"/>
    </font>
    <font>
      <sz val="8"/>
      <color rgb="FF000000"/>
      <name val="ＭＳ Ｐゴシック"/>
      <family val="3"/>
      <charset val="128"/>
    </font>
    <font>
      <b/>
      <sz val="15"/>
      <name val="ＭＳ Ｐゴシック"/>
      <family val="3"/>
      <charset val="128"/>
    </font>
    <font>
      <b/>
      <sz val="20"/>
      <name val="ＭＳ Ｐゴシック"/>
      <family val="3"/>
      <charset val="128"/>
    </font>
    <font>
      <sz val="9"/>
      <color indexed="30"/>
      <name val="ＭＳ Ｐゴシック"/>
      <family val="3"/>
      <charset val="128"/>
    </font>
    <font>
      <sz val="11"/>
      <color indexed="55"/>
      <name val="ＭＳ Ｐゴシック"/>
      <family val="3"/>
      <charset val="128"/>
    </font>
    <font>
      <b/>
      <sz val="11"/>
      <color indexed="55"/>
      <name val="ＭＳ Ｐゴシック"/>
      <family val="3"/>
      <charset val="128"/>
    </font>
    <font>
      <sz val="12"/>
      <color indexed="10"/>
      <name val="ＭＳ Ｐゴシック"/>
      <family val="3"/>
      <charset val="128"/>
    </font>
    <font>
      <b/>
      <sz val="18"/>
      <name val="ＭＳ Ｐゴシック"/>
      <family val="3"/>
      <charset val="128"/>
    </font>
    <font>
      <b/>
      <sz val="8"/>
      <name val="ＭＳ Ｐゴシック"/>
      <family val="3"/>
      <charset val="128"/>
    </font>
    <font>
      <sz val="8"/>
      <color indexed="10"/>
      <name val="ＭＳ Ｐゴシック"/>
      <family val="3"/>
      <charset val="128"/>
    </font>
    <font>
      <b/>
      <sz val="8"/>
      <color indexed="53"/>
      <name val="ＭＳ Ｐゴシック"/>
      <family val="3"/>
      <charset val="128"/>
    </font>
    <font>
      <sz val="7.5"/>
      <name val="ＭＳ Ｐゴシック"/>
      <family val="3"/>
      <charset val="128"/>
    </font>
    <font>
      <sz val="11"/>
      <color theme="1"/>
      <name val="ＭＳ Ｐゴシック"/>
      <family val="2"/>
      <scheme val="minor"/>
    </font>
    <font>
      <b/>
      <sz val="11"/>
      <color rgb="FF000000"/>
      <name val="ＭＳ Ｐゴシック"/>
      <family val="3"/>
      <charset val="128"/>
    </font>
    <font>
      <sz val="11"/>
      <color rgb="FF000000"/>
      <name val="ＭＳ Ｐゴシック"/>
      <family val="3"/>
      <charset val="128"/>
    </font>
  </fonts>
  <fills count="20">
    <fill>
      <patternFill patternType="none"/>
    </fill>
    <fill>
      <patternFill patternType="gray125"/>
    </fill>
    <fill>
      <patternFill patternType="solid">
        <fgColor indexed="43"/>
        <bgColor indexed="64"/>
      </patternFill>
    </fill>
    <fill>
      <patternFill patternType="solid">
        <fgColor indexed="9"/>
        <bgColor indexed="64"/>
      </patternFill>
    </fill>
    <fill>
      <patternFill patternType="solid">
        <fgColor rgb="FFCCFFFF"/>
        <bgColor indexed="64"/>
      </patternFill>
    </fill>
    <fill>
      <patternFill patternType="solid">
        <fgColor rgb="FF99FF99"/>
        <bgColor indexed="64"/>
      </patternFill>
    </fill>
    <fill>
      <patternFill patternType="solid">
        <fgColor rgb="FFFFFF99"/>
        <bgColor indexed="64"/>
      </patternFill>
    </fill>
    <fill>
      <patternFill patternType="solid">
        <fgColor theme="8" tint="0.59999389629810485"/>
        <bgColor indexed="64"/>
      </patternFill>
    </fill>
    <fill>
      <patternFill patternType="solid">
        <fgColor rgb="FFFFC000"/>
        <bgColor indexed="64"/>
      </patternFill>
    </fill>
    <fill>
      <patternFill patternType="solid">
        <fgColor theme="3" tint="0.79998168889431442"/>
        <bgColor indexed="64"/>
      </patternFill>
    </fill>
    <fill>
      <patternFill patternType="solid">
        <fgColor indexed="27"/>
        <bgColor indexed="64"/>
      </patternFill>
    </fill>
    <fill>
      <patternFill patternType="solid">
        <fgColor indexed="44"/>
        <bgColor indexed="64"/>
      </patternFill>
    </fill>
    <fill>
      <patternFill patternType="solid">
        <fgColor indexed="42"/>
        <bgColor indexed="64"/>
      </patternFill>
    </fill>
    <fill>
      <patternFill patternType="solid">
        <fgColor indexed="45"/>
        <bgColor indexed="64"/>
      </patternFill>
    </fill>
    <fill>
      <patternFill patternType="solid">
        <fgColor rgb="FFC0C0C0"/>
        <bgColor rgb="FFC0C0C0"/>
      </patternFill>
    </fill>
    <fill>
      <patternFill patternType="solid">
        <fgColor theme="0" tint="-0.249977111117893"/>
        <bgColor indexed="64"/>
      </patternFill>
    </fill>
    <fill>
      <patternFill patternType="solid">
        <fgColor theme="6" tint="0.59999389629810485"/>
        <bgColor indexed="64"/>
      </patternFill>
    </fill>
    <fill>
      <patternFill patternType="solid">
        <fgColor theme="2" tint="-0.499984740745262"/>
        <bgColor rgb="FFC0C0C0"/>
      </patternFill>
    </fill>
    <fill>
      <patternFill patternType="solid">
        <fgColor rgb="FFFFFF00"/>
        <bgColor indexed="64"/>
      </patternFill>
    </fill>
    <fill>
      <patternFill patternType="solid">
        <fgColor theme="9" tint="0.39997558519241921"/>
        <bgColor rgb="FFC0C0C0"/>
      </patternFill>
    </fill>
  </fills>
  <borders count="14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style="hair">
        <color indexed="64"/>
      </bottom>
      <diagonal/>
    </border>
    <border>
      <left/>
      <right/>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right style="thin">
        <color indexed="64"/>
      </right>
      <top style="hair">
        <color indexed="64"/>
      </top>
      <bottom style="hair">
        <color indexed="64"/>
      </bottom>
      <diagonal/>
    </border>
    <border>
      <left/>
      <right style="thin">
        <color indexed="64"/>
      </right>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diagonal/>
    </border>
    <border>
      <left/>
      <right style="thin">
        <color indexed="64"/>
      </right>
      <top style="hair">
        <color indexed="64"/>
      </top>
      <bottom/>
      <diagonal/>
    </border>
    <border>
      <left style="thin">
        <color indexed="64"/>
      </left>
      <right style="hair">
        <color indexed="64"/>
      </right>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hair">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hair">
        <color indexed="64"/>
      </bottom>
      <diagonal/>
    </border>
    <border>
      <left/>
      <right/>
      <top style="hair">
        <color indexed="64"/>
      </top>
      <bottom style="thin">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diagonalDown="1">
      <left style="thin">
        <color indexed="64"/>
      </left>
      <right/>
      <top style="thin">
        <color indexed="64"/>
      </top>
      <bottom/>
      <diagonal style="hair">
        <color indexed="64"/>
      </diagonal>
    </border>
    <border diagonalDown="1">
      <left/>
      <right/>
      <top style="thin">
        <color indexed="64"/>
      </top>
      <bottom/>
      <diagonal style="hair">
        <color indexed="64"/>
      </diagonal>
    </border>
    <border diagonalDown="1">
      <left/>
      <right style="thin">
        <color indexed="64"/>
      </right>
      <top style="thin">
        <color indexed="64"/>
      </top>
      <bottom/>
      <diagonal style="hair">
        <color indexed="64"/>
      </diagonal>
    </border>
    <border diagonalDown="1">
      <left style="thin">
        <color indexed="64"/>
      </left>
      <right/>
      <top/>
      <bottom/>
      <diagonal style="hair">
        <color indexed="64"/>
      </diagonal>
    </border>
    <border diagonalDown="1">
      <left/>
      <right/>
      <top/>
      <bottom/>
      <diagonal style="hair">
        <color indexed="64"/>
      </diagonal>
    </border>
    <border diagonalDown="1">
      <left/>
      <right style="thin">
        <color indexed="64"/>
      </right>
      <top/>
      <bottom/>
      <diagonal style="hair">
        <color indexed="64"/>
      </diagonal>
    </border>
    <border diagonalDown="1">
      <left style="thin">
        <color indexed="64"/>
      </left>
      <right/>
      <top/>
      <bottom style="thin">
        <color indexed="64"/>
      </bottom>
      <diagonal style="hair">
        <color indexed="64"/>
      </diagonal>
    </border>
    <border diagonalDown="1">
      <left/>
      <right/>
      <top/>
      <bottom style="thin">
        <color indexed="64"/>
      </bottom>
      <diagonal style="hair">
        <color indexed="64"/>
      </diagonal>
    </border>
    <border diagonalDown="1">
      <left/>
      <right style="thin">
        <color indexed="64"/>
      </right>
      <top/>
      <bottom style="thin">
        <color indexed="64"/>
      </bottom>
      <diagonal style="hair">
        <color indexed="64"/>
      </diagonal>
    </border>
    <border diagonalDown="1">
      <left style="thin">
        <color indexed="64"/>
      </left>
      <right/>
      <top style="hair">
        <color indexed="64"/>
      </top>
      <bottom/>
      <diagonal style="hair">
        <color indexed="64"/>
      </diagonal>
    </border>
    <border diagonalDown="1">
      <left/>
      <right/>
      <top style="hair">
        <color indexed="64"/>
      </top>
      <bottom/>
      <diagonal style="hair">
        <color indexed="64"/>
      </diagonal>
    </border>
    <border diagonalDown="1">
      <left/>
      <right style="thin">
        <color indexed="64"/>
      </right>
      <top style="hair">
        <color indexed="64"/>
      </top>
      <bottom/>
      <diagonal style="hair">
        <color indexed="64"/>
      </diagonal>
    </border>
    <border diagonalDown="1">
      <left style="thin">
        <color indexed="64"/>
      </left>
      <right/>
      <top/>
      <bottom style="hair">
        <color indexed="64"/>
      </bottom>
      <diagonal style="hair">
        <color indexed="64"/>
      </diagonal>
    </border>
    <border diagonalDown="1">
      <left/>
      <right/>
      <top/>
      <bottom style="hair">
        <color indexed="64"/>
      </bottom>
      <diagonal style="hair">
        <color indexed="64"/>
      </diagonal>
    </border>
    <border diagonalDown="1">
      <left/>
      <right style="thin">
        <color indexed="64"/>
      </right>
      <top/>
      <bottom style="hair">
        <color indexed="64"/>
      </bottom>
      <diagonal style="hair">
        <color indexed="64"/>
      </diagonal>
    </border>
    <border>
      <left style="thin">
        <color indexed="64"/>
      </left>
      <right style="thin">
        <color indexed="64"/>
      </right>
      <top style="dotted">
        <color indexed="64"/>
      </top>
      <bottom/>
      <diagonal/>
    </border>
    <border>
      <left style="thin">
        <color indexed="64"/>
      </left>
      <right style="thin">
        <color indexed="64"/>
      </right>
      <top/>
      <bottom style="dotted">
        <color indexed="64"/>
      </bottom>
      <diagonal/>
    </border>
    <border>
      <left/>
      <right style="thin">
        <color indexed="64"/>
      </right>
      <top style="dotted">
        <color indexed="64"/>
      </top>
      <bottom/>
      <diagonal/>
    </border>
    <border>
      <left/>
      <right style="thin">
        <color indexed="64"/>
      </right>
      <top/>
      <bottom style="dotted">
        <color indexed="64"/>
      </bottom>
      <diagonal/>
    </border>
    <border>
      <left/>
      <right/>
      <top/>
      <bottom style="medium">
        <color indexed="64"/>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style="medium">
        <color indexed="64"/>
      </right>
      <top/>
      <bottom/>
      <diagonal/>
    </border>
    <border>
      <left style="medium">
        <color indexed="64"/>
      </left>
      <right style="thin">
        <color indexed="64"/>
      </right>
      <top/>
      <bottom style="medium">
        <color indexed="64"/>
      </bottom>
      <diagonal/>
    </border>
    <border>
      <left style="medium">
        <color indexed="64"/>
      </left>
      <right/>
      <top/>
      <bottom/>
      <diagonal/>
    </border>
    <border>
      <left/>
      <right style="medium">
        <color indexed="64"/>
      </right>
      <top style="thin">
        <color indexed="64"/>
      </top>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style="thin">
        <color indexed="64"/>
      </right>
      <top style="medium">
        <color indexed="64"/>
      </top>
      <bottom/>
      <diagonal/>
    </border>
    <border>
      <left/>
      <right style="hair">
        <color indexed="64"/>
      </right>
      <top style="thin">
        <color indexed="64"/>
      </top>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right style="hair">
        <color indexed="64"/>
      </right>
      <top/>
      <bottom style="thin">
        <color indexed="64"/>
      </bottom>
      <diagonal/>
    </border>
    <border>
      <left style="double">
        <color indexed="64"/>
      </left>
      <right/>
      <top/>
      <bottom/>
      <diagonal/>
    </border>
    <border>
      <left/>
      <right style="double">
        <color indexed="64"/>
      </right>
      <top/>
      <bottom/>
      <diagonal/>
    </border>
    <border>
      <left style="hair">
        <color indexed="64"/>
      </left>
      <right/>
      <top/>
      <bottom style="thin">
        <color indexed="64"/>
      </bottom>
      <diagonal/>
    </border>
    <border>
      <left/>
      <right style="hair">
        <color indexed="64"/>
      </right>
      <top style="hair">
        <color indexed="64"/>
      </top>
      <bottom style="thin">
        <color indexed="64"/>
      </bottom>
      <diagonal/>
    </border>
    <border>
      <left/>
      <right/>
      <top style="double">
        <color indexed="64"/>
      </top>
      <bottom style="double">
        <color indexed="64"/>
      </bottom>
      <diagonal/>
    </border>
    <border>
      <left style="double">
        <color indexed="64"/>
      </left>
      <right/>
      <top style="thin">
        <color indexed="64"/>
      </top>
      <bottom/>
      <diagonal/>
    </border>
    <border>
      <left/>
      <right style="double">
        <color indexed="64"/>
      </right>
      <top style="thin">
        <color indexed="64"/>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style="thin">
        <color indexed="64"/>
      </right>
      <top style="double">
        <color indexed="64"/>
      </top>
      <bottom style="thin">
        <color indexed="64"/>
      </bottom>
      <diagonal/>
    </border>
    <border>
      <left/>
      <right/>
      <top style="double">
        <color indexed="64"/>
      </top>
      <bottom/>
      <diagonal/>
    </border>
    <border>
      <left/>
      <right style="double">
        <color indexed="64"/>
      </right>
      <top style="double">
        <color indexed="64"/>
      </top>
      <bottom/>
      <diagonal/>
    </border>
    <border>
      <left style="medium">
        <color auto="1"/>
      </left>
      <right/>
      <top/>
      <bottom style="thin">
        <color auto="1"/>
      </bottom>
      <diagonal/>
    </border>
    <border>
      <left/>
      <right style="medium">
        <color indexed="64"/>
      </right>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medium">
        <color auto="1"/>
      </left>
      <right/>
      <top style="thin">
        <color indexed="64"/>
      </top>
      <bottom/>
      <diagonal/>
    </border>
    <border>
      <left style="hair">
        <color indexed="64"/>
      </left>
      <right/>
      <top style="thin">
        <color indexed="64"/>
      </top>
      <bottom/>
      <diagonal/>
    </border>
    <border>
      <left style="hair">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right style="hair">
        <color indexed="64"/>
      </right>
      <top/>
      <bottom/>
      <diagonal/>
    </border>
    <border>
      <left style="hair">
        <color indexed="64"/>
      </left>
      <right/>
      <top/>
      <bottom/>
      <diagonal/>
    </border>
    <border>
      <left style="hair">
        <color indexed="64"/>
      </left>
      <right style="medium">
        <color indexed="64"/>
      </right>
      <top/>
      <bottom/>
      <diagonal/>
    </border>
    <border>
      <left style="thin">
        <color indexed="64"/>
      </left>
      <right style="hair">
        <color indexed="64"/>
      </right>
      <top/>
      <bottom/>
      <diagonal/>
    </border>
    <border>
      <left style="hair">
        <color indexed="64"/>
      </left>
      <right style="hair">
        <color indexed="64"/>
      </right>
      <top/>
      <bottom/>
      <diagonal/>
    </border>
    <border>
      <left/>
      <right style="hair">
        <color indexed="64"/>
      </right>
      <top style="hair">
        <color indexed="64"/>
      </top>
      <bottom/>
      <diagonal/>
    </border>
    <border>
      <left style="hair">
        <color indexed="64"/>
      </left>
      <right/>
      <top style="hair">
        <color indexed="64"/>
      </top>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hair">
        <color indexed="64"/>
      </left>
      <right style="hair">
        <color indexed="64"/>
      </right>
      <top style="hair">
        <color indexed="64"/>
      </top>
      <bottom/>
      <diagonal/>
    </border>
    <border>
      <left style="hair">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rgb="FFE7E6E6"/>
      </left>
      <right style="thin">
        <color rgb="FFE7E6E6"/>
      </right>
      <top style="thin">
        <color rgb="FFE7E6E6"/>
      </top>
      <bottom style="thin">
        <color rgb="FFE7E6E6"/>
      </bottom>
      <diagonal/>
    </border>
  </borders>
  <cellStyleXfs count="13">
    <xf numFmtId="0" fontId="0" fillId="0" borderId="0">
      <alignment vertical="center"/>
    </xf>
    <xf numFmtId="9" fontId="1" fillId="0" borderId="0" applyFont="0" applyFill="0" applyBorder="0" applyAlignment="0" applyProtection="0">
      <alignment vertical="center"/>
    </xf>
    <xf numFmtId="0" fontId="3" fillId="0" borderId="0">
      <alignment vertical="center"/>
    </xf>
    <xf numFmtId="0" fontId="1" fillId="0" borderId="0"/>
    <xf numFmtId="0" fontId="1" fillId="0" borderId="0"/>
    <xf numFmtId="0" fontId="1" fillId="0" borderId="0"/>
    <xf numFmtId="0" fontId="38" fillId="0" borderId="0">
      <alignment vertical="center"/>
    </xf>
    <xf numFmtId="0" fontId="46" fillId="0" borderId="0">
      <alignment vertical="center"/>
    </xf>
    <xf numFmtId="0" fontId="1" fillId="0" borderId="0">
      <alignment vertical="center"/>
    </xf>
    <xf numFmtId="0" fontId="1" fillId="0" borderId="0"/>
    <xf numFmtId="0" fontId="1" fillId="0" borderId="0" applyFill="0">
      <alignment vertical="center"/>
    </xf>
    <xf numFmtId="38" fontId="5" fillId="0" borderId="0" applyFont="0" applyFill="0" applyBorder="0" applyAlignment="0" applyProtection="0">
      <alignment vertical="center"/>
    </xf>
    <xf numFmtId="0" fontId="72" fillId="0" borderId="0"/>
  </cellStyleXfs>
  <cellXfs count="1903">
    <xf numFmtId="0" fontId="0" fillId="0" borderId="0" xfId="0">
      <alignment vertical="center"/>
    </xf>
    <xf numFmtId="49" fontId="3" fillId="0" borderId="0" xfId="0" quotePrefix="1" applyNumberFormat="1" applyFont="1">
      <alignment vertical="center"/>
    </xf>
    <xf numFmtId="49" fontId="3" fillId="0" borderId="0" xfId="0" applyNumberFormat="1" applyFont="1">
      <alignment vertical="center"/>
    </xf>
    <xf numFmtId="49" fontId="3" fillId="0" borderId="1" xfId="0" applyNumberFormat="1" applyFont="1" applyBorder="1">
      <alignment vertical="center"/>
    </xf>
    <xf numFmtId="49" fontId="3" fillId="0" borderId="2" xfId="0" applyNumberFormat="1" applyFont="1" applyBorder="1">
      <alignment vertical="center"/>
    </xf>
    <xf numFmtId="49" fontId="3" fillId="0" borderId="3" xfId="0" applyNumberFormat="1" applyFont="1" applyBorder="1">
      <alignment vertical="center"/>
    </xf>
    <xf numFmtId="49" fontId="3" fillId="0" borderId="4" xfId="0" applyNumberFormat="1" applyFont="1" applyBorder="1">
      <alignment vertical="center"/>
    </xf>
    <xf numFmtId="49" fontId="3" fillId="0" borderId="5" xfId="0" applyNumberFormat="1" applyFont="1" applyBorder="1">
      <alignment vertical="center"/>
    </xf>
    <xf numFmtId="49" fontId="3" fillId="0" borderId="6" xfId="0" applyNumberFormat="1" applyFont="1" applyBorder="1">
      <alignment vertical="center"/>
    </xf>
    <xf numFmtId="49" fontId="3" fillId="0" borderId="7" xfId="0" applyNumberFormat="1" applyFont="1" applyBorder="1">
      <alignment vertical="center"/>
    </xf>
    <xf numFmtId="49" fontId="3" fillId="0" borderId="8" xfId="0" applyNumberFormat="1" applyFont="1" applyBorder="1">
      <alignment vertical="center"/>
    </xf>
    <xf numFmtId="49" fontId="3" fillId="0" borderId="9" xfId="0" applyNumberFormat="1" applyFont="1" applyBorder="1">
      <alignment vertical="center"/>
    </xf>
    <xf numFmtId="49" fontId="3" fillId="0" borderId="10" xfId="0" applyNumberFormat="1" applyFont="1" applyBorder="1">
      <alignment vertical="center"/>
    </xf>
    <xf numFmtId="49" fontId="3" fillId="0" borderId="11" xfId="0" applyNumberFormat="1" applyFont="1" applyBorder="1">
      <alignment vertical="center"/>
    </xf>
    <xf numFmtId="0" fontId="1" fillId="0" borderId="0" xfId="3" applyAlignment="1" applyProtection="1">
      <alignment vertical="center"/>
      <protection locked="0"/>
    </xf>
    <xf numFmtId="0" fontId="5" fillId="0" borderId="0" xfId="3" applyFont="1"/>
    <xf numFmtId="0" fontId="5" fillId="0" borderId="1" xfId="3" applyFont="1" applyBorder="1" applyAlignment="1">
      <alignment horizontal="center" vertical="center"/>
    </xf>
    <xf numFmtId="0" fontId="5" fillId="0" borderId="3" xfId="3" applyFont="1" applyBorder="1" applyAlignment="1">
      <alignment horizontal="center" vertical="center"/>
    </xf>
    <xf numFmtId="0" fontId="5" fillId="0" borderId="12" xfId="3" applyFont="1" applyBorder="1" applyAlignment="1">
      <alignment horizontal="center" vertical="center"/>
    </xf>
    <xf numFmtId="0" fontId="5" fillId="0" borderId="13" xfId="3" applyFont="1" applyBorder="1" applyAlignment="1">
      <alignment horizontal="center" vertical="center"/>
    </xf>
    <xf numFmtId="0" fontId="1" fillId="0" borderId="0" xfId="3" applyAlignment="1">
      <alignment vertical="center"/>
    </xf>
    <xf numFmtId="0" fontId="5" fillId="0" borderId="0" xfId="3" applyFont="1" applyAlignment="1">
      <alignment vertical="center"/>
    </xf>
    <xf numFmtId="0" fontId="1" fillId="0" borderId="7" xfId="0" applyFont="1" applyBorder="1" applyAlignment="1">
      <alignment horizontal="left" vertical="top"/>
    </xf>
    <xf numFmtId="49" fontId="3" fillId="0" borderId="14" xfId="0" applyNumberFormat="1" applyFont="1" applyBorder="1" applyAlignment="1">
      <alignment horizontal="center" vertical="top" textRotation="255"/>
    </xf>
    <xf numFmtId="49" fontId="10" fillId="0" borderId="0" xfId="0" applyNumberFormat="1" applyFont="1">
      <alignment vertical="center"/>
    </xf>
    <xf numFmtId="49" fontId="10" fillId="0" borderId="7" xfId="0" applyNumberFormat="1" applyFont="1" applyBorder="1">
      <alignment vertical="center"/>
    </xf>
    <xf numFmtId="49" fontId="10" fillId="0" borderId="8" xfId="0" applyNumberFormat="1" applyFont="1" applyBorder="1">
      <alignment vertical="center"/>
    </xf>
    <xf numFmtId="49" fontId="10" fillId="0" borderId="15" xfId="0" applyNumberFormat="1" applyFont="1" applyBorder="1">
      <alignment vertical="center"/>
    </xf>
    <xf numFmtId="49" fontId="3" fillId="0" borderId="16" xfId="0" applyNumberFormat="1" applyFont="1" applyBorder="1">
      <alignment vertical="center"/>
    </xf>
    <xf numFmtId="49" fontId="3" fillId="0" borderId="15" xfId="0" applyNumberFormat="1" applyFont="1" applyBorder="1">
      <alignment vertical="center"/>
    </xf>
    <xf numFmtId="49" fontId="3" fillId="0" borderId="0" xfId="0" applyNumberFormat="1" applyFont="1" applyAlignment="1">
      <alignment horizontal="right" vertical="center"/>
    </xf>
    <xf numFmtId="49" fontId="3" fillId="0" borderId="17" xfId="0" applyNumberFormat="1" applyFont="1" applyBorder="1">
      <alignment vertical="center"/>
    </xf>
    <xf numFmtId="49" fontId="3" fillId="0" borderId="18" xfId="0" applyNumberFormat="1" applyFont="1" applyBorder="1">
      <alignment vertical="center"/>
    </xf>
    <xf numFmtId="49" fontId="3" fillId="0" borderId="9" xfId="0" applyNumberFormat="1" applyFont="1" applyBorder="1" applyAlignment="1">
      <alignment horizontal="right" vertical="center"/>
    </xf>
    <xf numFmtId="0" fontId="9" fillId="0" borderId="5" xfId="4" applyFont="1" applyBorder="1" applyAlignment="1">
      <alignment horizontal="center" vertical="center"/>
    </xf>
    <xf numFmtId="0" fontId="9" fillId="0" borderId="6" xfId="4" applyFont="1" applyBorder="1" applyAlignment="1">
      <alignment horizontal="center" vertical="center"/>
    </xf>
    <xf numFmtId="0" fontId="9" fillId="0" borderId="2" xfId="4" applyFont="1" applyBorder="1" applyAlignment="1">
      <alignment horizontal="center" vertical="center" wrapText="1" shrinkToFit="1"/>
    </xf>
    <xf numFmtId="0" fontId="9" fillId="0" borderId="3" xfId="4" applyFont="1" applyBorder="1" applyAlignment="1">
      <alignment horizontal="center" vertical="center" wrapText="1" shrinkToFit="1"/>
    </xf>
    <xf numFmtId="0" fontId="9" fillId="0" borderId="9" xfId="4" applyFont="1" applyBorder="1" applyAlignment="1">
      <alignment horizontal="center" vertical="center" wrapText="1" shrinkToFit="1"/>
    </xf>
    <xf numFmtId="0" fontId="9" fillId="0" borderId="10" xfId="4" applyFont="1" applyBorder="1" applyAlignment="1">
      <alignment horizontal="center" vertical="center" wrapText="1" shrinkToFit="1"/>
    </xf>
    <xf numFmtId="0" fontId="9" fillId="0" borderId="1" xfId="4" applyFont="1" applyBorder="1" applyAlignment="1">
      <alignment vertical="center"/>
    </xf>
    <xf numFmtId="0" fontId="9" fillId="0" borderId="2" xfId="4" applyFont="1" applyBorder="1" applyAlignment="1">
      <alignment vertical="center"/>
    </xf>
    <xf numFmtId="0" fontId="9" fillId="0" borderId="3" xfId="4" applyFont="1" applyBorder="1" applyAlignment="1">
      <alignment vertical="center"/>
    </xf>
    <xf numFmtId="0" fontId="9" fillId="0" borderId="8" xfId="4" applyFont="1" applyBorder="1" applyAlignment="1">
      <alignment vertical="center"/>
    </xf>
    <xf numFmtId="0" fontId="9" fillId="0" borderId="9" xfId="4" applyFont="1" applyBorder="1" applyAlignment="1">
      <alignment vertical="center"/>
    </xf>
    <xf numFmtId="0" fontId="9" fillId="0" borderId="10" xfId="4" applyFont="1" applyBorder="1" applyAlignment="1">
      <alignment vertical="center"/>
    </xf>
    <xf numFmtId="0" fontId="9" fillId="0" borderId="4" xfId="4" applyFont="1" applyBorder="1" applyAlignment="1">
      <alignment vertical="center"/>
    </xf>
    <xf numFmtId="0" fontId="9" fillId="0" borderId="6" xfId="4" applyFont="1" applyBorder="1" applyAlignment="1">
      <alignment vertical="center"/>
    </xf>
    <xf numFmtId="0" fontId="9" fillId="0" borderId="5" xfId="4" applyFont="1" applyBorder="1" applyAlignment="1">
      <alignment vertical="center"/>
    </xf>
    <xf numFmtId="0" fontId="9" fillId="0" borderId="7" xfId="4" applyFont="1" applyBorder="1" applyAlignment="1">
      <alignment vertical="center"/>
    </xf>
    <xf numFmtId="0" fontId="9" fillId="0" borderId="0" xfId="4" applyFont="1" applyAlignment="1">
      <alignment vertical="center"/>
    </xf>
    <xf numFmtId="0" fontId="9" fillId="0" borderId="11" xfId="4" applyFont="1" applyBorder="1" applyAlignment="1">
      <alignment vertical="center"/>
    </xf>
    <xf numFmtId="0" fontId="3" fillId="0" borderId="7" xfId="4" applyFont="1" applyBorder="1" applyAlignment="1">
      <alignment vertical="center"/>
    </xf>
    <xf numFmtId="0" fontId="3" fillId="0" borderId="0" xfId="4" applyFont="1" applyAlignment="1">
      <alignment vertical="center"/>
    </xf>
    <xf numFmtId="0" fontId="3" fillId="0" borderId="11" xfId="4" applyFont="1" applyBorder="1" applyAlignment="1">
      <alignment vertical="center"/>
    </xf>
    <xf numFmtId="0" fontId="3" fillId="0" borderId="8" xfId="4" applyFont="1" applyBorder="1" applyAlignment="1">
      <alignment vertical="center"/>
    </xf>
    <xf numFmtId="0" fontId="3" fillId="0" borderId="9" xfId="4" applyFont="1" applyBorder="1" applyAlignment="1">
      <alignment vertical="center"/>
    </xf>
    <xf numFmtId="0" fontId="3" fillId="0" borderId="10" xfId="4" applyFont="1" applyBorder="1" applyAlignment="1">
      <alignment vertical="center"/>
    </xf>
    <xf numFmtId="49" fontId="9" fillId="0" borderId="0" xfId="0" applyNumberFormat="1" applyFont="1">
      <alignment vertical="center"/>
    </xf>
    <xf numFmtId="0" fontId="3" fillId="0" borderId="0" xfId="0" applyFont="1">
      <alignment vertical="center"/>
    </xf>
    <xf numFmtId="0" fontId="3" fillId="0" borderId="0" xfId="0" applyFont="1" applyAlignment="1">
      <alignment horizontal="left" vertical="center"/>
    </xf>
    <xf numFmtId="0" fontId="3" fillId="0" borderId="9" xfId="0" applyFont="1" applyBorder="1">
      <alignment vertical="center"/>
    </xf>
    <xf numFmtId="0" fontId="3" fillId="0" borderId="9" xfId="0" applyFont="1" applyBorder="1" applyAlignment="1">
      <alignment horizontal="left" vertical="center"/>
    </xf>
    <xf numFmtId="49" fontId="9" fillId="0" borderId="7" xfId="0" applyNumberFormat="1" applyFont="1" applyBorder="1">
      <alignment vertical="center"/>
    </xf>
    <xf numFmtId="49" fontId="3" fillId="0" borderId="2" xfId="0" applyNumberFormat="1" applyFont="1" applyBorder="1" applyAlignment="1">
      <alignment horizontal="center" vertical="top" textRotation="255"/>
    </xf>
    <xf numFmtId="49" fontId="3" fillId="0" borderId="0" xfId="0" applyNumberFormat="1" applyFont="1" applyAlignment="1">
      <alignment horizontal="center" vertical="top" textRotation="255"/>
    </xf>
    <xf numFmtId="0" fontId="3" fillId="0" borderId="2" xfId="0" applyFont="1" applyBorder="1">
      <alignment vertical="center"/>
    </xf>
    <xf numFmtId="0" fontId="5" fillId="0" borderId="4" xfId="3" applyFont="1" applyBorder="1" applyAlignment="1">
      <alignment horizontal="center" vertical="center"/>
    </xf>
    <xf numFmtId="0" fontId="10" fillId="0" borderId="0" xfId="0" applyFont="1">
      <alignment vertical="center"/>
    </xf>
    <xf numFmtId="0" fontId="3" fillId="0" borderId="0" xfId="0" applyFont="1" applyAlignment="1">
      <alignment horizontal="right" vertical="center"/>
    </xf>
    <xf numFmtId="0" fontId="3" fillId="0" borderId="0" xfId="0" quotePrefix="1" applyFont="1" applyAlignment="1">
      <alignment horizontal="right" vertical="center"/>
    </xf>
    <xf numFmtId="0" fontId="3" fillId="0" borderId="1"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top" textRotation="255"/>
    </xf>
    <xf numFmtId="49" fontId="3" fillId="0" borderId="0" xfId="0" applyNumberFormat="1" applyFont="1" applyAlignment="1">
      <alignment horizontal="center" vertical="center"/>
    </xf>
    <xf numFmtId="0" fontId="3" fillId="0" borderId="0" xfId="0" applyFont="1" applyAlignment="1">
      <alignment horizontal="center" vertical="center"/>
    </xf>
    <xf numFmtId="49" fontId="3" fillId="0" borderId="14" xfId="0" applyNumberFormat="1" applyFont="1" applyBorder="1" applyAlignment="1">
      <alignment horizontal="center" vertical="center"/>
    </xf>
    <xf numFmtId="0" fontId="3" fillId="0" borderId="14" xfId="0" applyFont="1" applyBorder="1" applyAlignment="1">
      <alignment horizontal="center" vertical="center"/>
    </xf>
    <xf numFmtId="49" fontId="3" fillId="0" borderId="19" xfId="0" applyNumberFormat="1" applyFont="1" applyBorder="1" applyAlignment="1">
      <alignment horizontal="center" vertical="center"/>
    </xf>
    <xf numFmtId="0" fontId="3" fillId="0" borderId="19" xfId="0" applyFont="1" applyBorder="1" applyAlignment="1">
      <alignment horizontal="center" vertical="center"/>
    </xf>
    <xf numFmtId="0" fontId="3" fillId="0" borderId="12" xfId="0" applyFont="1" applyBorder="1" applyAlignment="1">
      <alignment horizontal="center" vertical="center"/>
    </xf>
    <xf numFmtId="0" fontId="10" fillId="0" borderId="14" xfId="0" applyFont="1" applyBorder="1" applyAlignment="1">
      <alignment horizontal="center" vertical="center"/>
    </xf>
    <xf numFmtId="0" fontId="5" fillId="0" borderId="7" xfId="3" applyFont="1" applyBorder="1" applyAlignment="1">
      <alignment horizontal="center" vertical="center"/>
    </xf>
    <xf numFmtId="49" fontId="3" fillId="0" borderId="7" xfId="0" applyNumberFormat="1" applyFont="1" applyBorder="1" applyAlignment="1">
      <alignment horizontal="right" vertical="center"/>
    </xf>
    <xf numFmtId="49" fontId="3" fillId="0" borderId="7" xfId="0" applyNumberFormat="1" applyFont="1" applyBorder="1" applyAlignment="1">
      <alignment horizontal="right" vertical="center" shrinkToFit="1"/>
    </xf>
    <xf numFmtId="49" fontId="3" fillId="0" borderId="0" xfId="0" applyNumberFormat="1" applyFont="1" applyAlignment="1">
      <alignment horizontal="right" vertical="center" shrinkToFit="1"/>
    </xf>
    <xf numFmtId="49" fontId="3" fillId="0" borderId="12" xfId="0" applyNumberFormat="1" applyFont="1" applyBorder="1" applyAlignment="1">
      <alignment horizontal="right" vertical="center"/>
    </xf>
    <xf numFmtId="49" fontId="3" fillId="0" borderId="14" xfId="0" applyNumberFormat="1" applyFont="1" applyBorder="1" applyAlignment="1">
      <alignment horizontal="right" vertical="center"/>
    </xf>
    <xf numFmtId="49" fontId="3" fillId="0" borderId="19" xfId="0" applyNumberFormat="1" applyFont="1" applyBorder="1" applyAlignment="1">
      <alignment horizontal="right" vertical="center"/>
    </xf>
    <xf numFmtId="49" fontId="3" fillId="0" borderId="14" xfId="0" applyNumberFormat="1" applyFont="1" applyBorder="1">
      <alignment vertical="center"/>
    </xf>
    <xf numFmtId="49" fontId="3" fillId="0" borderId="19" xfId="0" applyNumberFormat="1" applyFont="1" applyBorder="1">
      <alignment vertical="center"/>
    </xf>
    <xf numFmtId="49" fontId="9" fillId="0" borderId="8" xfId="0" applyNumberFormat="1" applyFont="1" applyBorder="1">
      <alignment vertical="center"/>
    </xf>
    <xf numFmtId="49" fontId="9" fillId="0" borderId="9" xfId="0" applyNumberFormat="1" applyFont="1" applyBorder="1">
      <alignment vertical="center"/>
    </xf>
    <xf numFmtId="49" fontId="3" fillId="0" borderId="2" xfId="0" applyNumberFormat="1" applyFont="1" applyBorder="1" applyAlignment="1">
      <alignment horizontal="right" vertical="center"/>
    </xf>
    <xf numFmtId="0" fontId="6" fillId="0" borderId="0" xfId="3" applyFont="1" applyAlignment="1">
      <alignment horizontal="center" vertical="center"/>
    </xf>
    <xf numFmtId="0" fontId="1" fillId="0" borderId="8" xfId="5" applyBorder="1" applyAlignment="1">
      <alignment vertical="center"/>
    </xf>
    <xf numFmtId="0" fontId="5" fillId="0" borderId="19" xfId="3" applyFont="1" applyBorder="1" applyAlignment="1">
      <alignment horizontal="center" vertical="center"/>
    </xf>
    <xf numFmtId="0" fontId="5" fillId="0" borderId="0" xfId="5" applyFont="1" applyAlignment="1">
      <alignment vertical="center"/>
    </xf>
    <xf numFmtId="0" fontId="1" fillId="0" borderId="0" xfId="5" applyAlignment="1">
      <alignment vertical="center"/>
    </xf>
    <xf numFmtId="179" fontId="5" fillId="0" borderId="2" xfId="5" applyNumberFormat="1" applyFont="1" applyBorder="1" applyAlignment="1">
      <alignment horizontal="right" vertical="center"/>
    </xf>
    <xf numFmtId="179" fontId="5" fillId="0" borderId="0" xfId="5" applyNumberFormat="1" applyFont="1" applyAlignment="1">
      <alignment horizontal="right" vertical="center"/>
    </xf>
    <xf numFmtId="179" fontId="5" fillId="0" borderId="9" xfId="5" applyNumberFormat="1" applyFont="1" applyBorder="1" applyAlignment="1">
      <alignment horizontal="right" vertical="center"/>
    </xf>
    <xf numFmtId="0" fontId="1" fillId="0" borderId="19" xfId="3" applyBorder="1" applyAlignment="1">
      <alignment horizontal="center" vertical="center"/>
    </xf>
    <xf numFmtId="0" fontId="5" fillId="0" borderId="8" xfId="3" applyFont="1" applyBorder="1" applyAlignment="1">
      <alignment horizontal="center" vertical="center"/>
    </xf>
    <xf numFmtId="0" fontId="1" fillId="0" borderId="11" xfId="3" applyBorder="1" applyAlignment="1">
      <alignment horizontal="right"/>
    </xf>
    <xf numFmtId="0" fontId="1" fillId="0" borderId="0" xfId="3" applyAlignment="1">
      <alignment horizontal="right"/>
    </xf>
    <xf numFmtId="0" fontId="1" fillId="0" borderId="1" xfId="3" applyBorder="1"/>
    <xf numFmtId="9" fontId="5" fillId="0" borderId="2" xfId="1" applyFont="1" applyFill="1" applyBorder="1" applyAlignment="1" applyProtection="1">
      <alignment vertical="center"/>
    </xf>
    <xf numFmtId="9" fontId="5" fillId="0" borderId="2" xfId="1" applyFont="1" applyFill="1" applyBorder="1" applyAlignment="1" applyProtection="1">
      <alignment horizontal="right" vertical="center"/>
    </xf>
    <xf numFmtId="0" fontId="8" fillId="0" borderId="0" xfId="3" applyFont="1" applyAlignment="1">
      <alignment vertical="center"/>
    </xf>
    <xf numFmtId="9" fontId="5" fillId="0" borderId="3" xfId="1" applyFont="1" applyFill="1" applyBorder="1" applyAlignment="1" applyProtection="1">
      <alignment horizontal="right" vertical="center"/>
    </xf>
    <xf numFmtId="0" fontId="0" fillId="0" borderId="7" xfId="3" applyFont="1" applyBorder="1"/>
    <xf numFmtId="0" fontId="1" fillId="0" borderId="9" xfId="5" applyBorder="1" applyAlignment="1">
      <alignment vertical="center"/>
    </xf>
    <xf numFmtId="0" fontId="5" fillId="0" borderId="9" xfId="3" applyFont="1" applyBorder="1" applyAlignment="1">
      <alignment vertical="center"/>
    </xf>
    <xf numFmtId="0" fontId="5" fillId="0" borderId="11" xfId="3" applyFont="1" applyBorder="1" applyAlignment="1">
      <alignment horizontal="center" vertical="center"/>
    </xf>
    <xf numFmtId="0" fontId="1" fillId="0" borderId="10" xfId="3" applyBorder="1" applyAlignment="1">
      <alignment vertical="center"/>
    </xf>
    <xf numFmtId="0" fontId="8" fillId="0" borderId="0" xfId="5" applyFont="1" applyAlignment="1">
      <alignment vertical="center"/>
    </xf>
    <xf numFmtId="0" fontId="5" fillId="0" borderId="14" xfId="5" applyFont="1" applyBorder="1" applyAlignment="1">
      <alignment horizontal="center" vertical="center"/>
    </xf>
    <xf numFmtId="0" fontId="5" fillId="0" borderId="14" xfId="5" applyFont="1" applyBorder="1" applyAlignment="1">
      <alignment horizontal="center"/>
    </xf>
    <xf numFmtId="0" fontId="5" fillId="0" borderId="19" xfId="5" applyFont="1" applyBorder="1" applyAlignment="1">
      <alignment horizontal="center"/>
    </xf>
    <xf numFmtId="0" fontId="5" fillId="0" borderId="12" xfId="5" applyFont="1" applyBorder="1" applyAlignment="1">
      <alignment horizontal="center" vertical="center"/>
    </xf>
    <xf numFmtId="0" fontId="5" fillId="0" borderId="19" xfId="5" applyFont="1" applyBorder="1" applyAlignment="1">
      <alignment horizontal="center" vertical="center"/>
    </xf>
    <xf numFmtId="0" fontId="5" fillId="0" borderId="12" xfId="5" applyFont="1" applyBorder="1" applyAlignment="1">
      <alignment horizontal="center"/>
    </xf>
    <xf numFmtId="0" fontId="5" fillId="0" borderId="7" xfId="5" applyFont="1" applyBorder="1" applyAlignment="1">
      <alignment horizontal="center" vertical="center"/>
    </xf>
    <xf numFmtId="0" fontId="1" fillId="0" borderId="7" xfId="5" applyBorder="1" applyAlignment="1">
      <alignment horizontal="center" vertical="center"/>
    </xf>
    <xf numFmtId="0" fontId="1" fillId="0" borderId="8" xfId="5" applyBorder="1" applyAlignment="1">
      <alignment horizontal="center" vertical="center"/>
    </xf>
    <xf numFmtId="0" fontId="0" fillId="0" borderId="7" xfId="5" applyFont="1" applyBorder="1" applyAlignment="1">
      <alignment horizontal="center" vertical="center"/>
    </xf>
    <xf numFmtId="0" fontId="5" fillId="0" borderId="1" xfId="5" applyFont="1" applyBorder="1" applyAlignment="1">
      <alignment horizontal="center" vertical="center"/>
    </xf>
    <xf numFmtId="0" fontId="1" fillId="0" borderId="14" xfId="5" applyBorder="1" applyAlignment="1">
      <alignment horizontal="center" vertical="center"/>
    </xf>
    <xf numFmtId="0" fontId="1" fillId="0" borderId="0" xfId="5" applyAlignment="1">
      <alignment horizontal="center" vertical="center"/>
    </xf>
    <xf numFmtId="0" fontId="5" fillId="0" borderId="0" xfId="5" applyFont="1" applyAlignment="1">
      <alignment horizontal="center" vertical="center"/>
    </xf>
    <xf numFmtId="0" fontId="1" fillId="0" borderId="9" xfId="5" applyBorder="1" applyAlignment="1">
      <alignment horizontal="center" vertical="center"/>
    </xf>
    <xf numFmtId="0" fontId="5" fillId="0" borderId="0" xfId="3" applyFont="1" applyAlignment="1" applyProtection="1">
      <alignment vertical="center"/>
      <protection locked="0"/>
    </xf>
    <xf numFmtId="0" fontId="12" fillId="0" borderId="0" xfId="3" applyFont="1" applyAlignment="1" applyProtection="1">
      <alignment vertical="center"/>
      <protection locked="0"/>
    </xf>
    <xf numFmtId="0" fontId="13" fillId="0" borderId="0" xfId="3" applyFont="1" applyAlignment="1" applyProtection="1">
      <alignment vertical="center"/>
      <protection locked="0"/>
    </xf>
    <xf numFmtId="0" fontId="13" fillId="0" borderId="9" xfId="3" applyFont="1" applyBorder="1" applyAlignment="1" applyProtection="1">
      <alignment vertical="center"/>
      <protection locked="0"/>
    </xf>
    <xf numFmtId="0" fontId="12" fillId="0" borderId="0" xfId="3" applyFont="1" applyAlignment="1" applyProtection="1">
      <alignment horizontal="center" vertical="center"/>
      <protection locked="0"/>
    </xf>
    <xf numFmtId="0" fontId="14" fillId="0" borderId="0" xfId="3" applyFont="1" applyProtection="1">
      <protection locked="0"/>
    </xf>
    <xf numFmtId="0" fontId="3" fillId="0" borderId="0" xfId="3" applyFont="1" applyAlignment="1">
      <alignment horizontal="left" vertical="center"/>
    </xf>
    <xf numFmtId="0" fontId="6" fillId="0" borderId="0" xfId="3" applyFont="1" applyAlignment="1">
      <alignment vertical="center"/>
    </xf>
    <xf numFmtId="0" fontId="7" fillId="0" borderId="0" xfId="3" applyFont="1" applyAlignment="1">
      <alignment horizontal="center" vertical="center"/>
    </xf>
    <xf numFmtId="0" fontId="3" fillId="0" borderId="0" xfId="3" applyFont="1" applyAlignment="1">
      <alignment vertical="center"/>
    </xf>
    <xf numFmtId="0" fontId="15" fillId="0" borderId="0" xfId="3" applyFont="1" applyAlignment="1">
      <alignment vertical="center"/>
    </xf>
    <xf numFmtId="0" fontId="16" fillId="0" borderId="0" xfId="3" applyFont="1" applyAlignment="1">
      <alignment vertical="center"/>
    </xf>
    <xf numFmtId="0" fontId="5" fillId="0" borderId="0" xfId="3" applyFont="1" applyAlignment="1">
      <alignment horizontal="left" vertical="center"/>
    </xf>
    <xf numFmtId="0" fontId="1" fillId="0" borderId="8" xfId="3" applyBorder="1" applyAlignment="1">
      <alignment horizontal="center" vertical="center"/>
    </xf>
    <xf numFmtId="0" fontId="5" fillId="0" borderId="20" xfId="3" applyFont="1" applyBorder="1" applyAlignment="1">
      <alignment horizontal="center" vertical="center"/>
    </xf>
    <xf numFmtId="0" fontId="5" fillId="0" borderId="21" xfId="3" applyFont="1" applyBorder="1" applyAlignment="1">
      <alignment horizontal="center" vertical="center"/>
    </xf>
    <xf numFmtId="0" fontId="1" fillId="0" borderId="22" xfId="3" applyBorder="1" applyAlignment="1">
      <alignment horizontal="center" vertical="center"/>
    </xf>
    <xf numFmtId="0" fontId="7" fillId="0" borderId="0" xfId="3" applyFont="1" applyAlignment="1">
      <alignment vertical="center"/>
    </xf>
    <xf numFmtId="0" fontId="1" fillId="0" borderId="0" xfId="3"/>
    <xf numFmtId="49" fontId="3" fillId="0" borderId="23" xfId="0" applyNumberFormat="1" applyFont="1" applyBorder="1">
      <alignment vertical="center"/>
    </xf>
    <xf numFmtId="49" fontId="3" fillId="0" borderId="24" xfId="0" applyNumberFormat="1" applyFont="1" applyBorder="1">
      <alignment vertical="center"/>
    </xf>
    <xf numFmtId="49" fontId="3" fillId="0" borderId="25" xfId="0" applyNumberFormat="1" applyFont="1" applyBorder="1">
      <alignment vertical="center"/>
    </xf>
    <xf numFmtId="49" fontId="3" fillId="0" borderId="0" xfId="0" applyNumberFormat="1" applyFont="1" applyAlignment="1">
      <alignment horizontal="left" vertical="center" indent="1"/>
    </xf>
    <xf numFmtId="49" fontId="3" fillId="0" borderId="26" xfId="0" applyNumberFormat="1" applyFont="1" applyBorder="1">
      <alignment vertical="center"/>
    </xf>
    <xf numFmtId="0" fontId="3" fillId="0" borderId="0" xfId="2">
      <alignment vertical="center"/>
    </xf>
    <xf numFmtId="0" fontId="11" fillId="0" borderId="0" xfId="2" applyFont="1">
      <alignment vertical="center"/>
    </xf>
    <xf numFmtId="0" fontId="7" fillId="0" borderId="0" xfId="2" applyFont="1">
      <alignment vertical="center"/>
    </xf>
    <xf numFmtId="0" fontId="17" fillId="0" borderId="0" xfId="2" applyFont="1">
      <alignment vertical="center"/>
    </xf>
    <xf numFmtId="0" fontId="11" fillId="0" borderId="0" xfId="2" applyFont="1" applyAlignment="1">
      <alignment vertical="distributed"/>
    </xf>
    <xf numFmtId="0" fontId="18" fillId="0" borderId="0" xfId="2" applyFont="1">
      <alignment vertical="center"/>
    </xf>
    <xf numFmtId="0" fontId="19" fillId="0" borderId="0" xfId="2" applyFont="1">
      <alignment vertical="center"/>
    </xf>
    <xf numFmtId="0" fontId="3" fillId="0" borderId="0" xfId="2" applyAlignment="1">
      <alignment horizontal="center" vertical="center"/>
    </xf>
    <xf numFmtId="0" fontId="3" fillId="0" borderId="0" xfId="2" applyAlignment="1" applyProtection="1">
      <alignment horizontal="left" vertical="center"/>
      <protection locked="0"/>
    </xf>
    <xf numFmtId="0" fontId="9" fillId="0" borderId="0" xfId="2" applyFont="1">
      <alignment vertical="center"/>
    </xf>
    <xf numFmtId="0" fontId="3" fillId="0" borderId="0" xfId="2" applyAlignment="1">
      <alignment horizontal="left" vertical="center"/>
    </xf>
    <xf numFmtId="49" fontId="3" fillId="0" borderId="27" xfId="0" applyNumberFormat="1" applyFont="1" applyBorder="1">
      <alignment vertical="center"/>
    </xf>
    <xf numFmtId="49" fontId="3" fillId="0" borderId="28" xfId="0" applyNumberFormat="1" applyFont="1" applyBorder="1">
      <alignment vertical="center"/>
    </xf>
    <xf numFmtId="49" fontId="5" fillId="0" borderId="0" xfId="0" applyNumberFormat="1" applyFont="1">
      <alignment vertical="center"/>
    </xf>
    <xf numFmtId="0" fontId="6" fillId="0" borderId="0" xfId="0" applyFont="1" applyAlignment="1">
      <alignment horizontal="left" vertical="center"/>
    </xf>
    <xf numFmtId="0" fontId="5" fillId="0" borderId="0" xfId="0" applyFont="1" applyAlignment="1">
      <alignment horizontal="left" vertical="center"/>
    </xf>
    <xf numFmtId="0" fontId="5" fillId="0" borderId="0" xfId="0" applyFont="1" applyAlignment="1">
      <alignment horizontal="center" vertical="center"/>
    </xf>
    <xf numFmtId="0" fontId="5" fillId="0" borderId="0" xfId="0" applyFont="1">
      <alignment vertical="center"/>
    </xf>
    <xf numFmtId="49" fontId="5" fillId="0" borderId="0" xfId="0" applyNumberFormat="1" applyFont="1" applyAlignment="1">
      <alignment horizontal="center" vertical="center"/>
    </xf>
    <xf numFmtId="0" fontId="5" fillId="0" borderId="0" xfId="0" applyFont="1" applyAlignment="1">
      <alignment horizontal="right" vertical="center"/>
    </xf>
    <xf numFmtId="0" fontId="3" fillId="0" borderId="0" xfId="3" applyFont="1" applyAlignment="1" applyProtection="1">
      <alignment vertical="center"/>
      <protection locked="0"/>
    </xf>
    <xf numFmtId="0" fontId="5" fillId="0" borderId="8" xfId="5" applyFont="1" applyBorder="1" applyAlignment="1" applyProtection="1">
      <alignment vertical="center"/>
      <protection locked="0"/>
    </xf>
    <xf numFmtId="0" fontId="5" fillId="0" borderId="9" xfId="5" applyFont="1" applyBorder="1" applyAlignment="1">
      <alignment vertical="center"/>
    </xf>
    <xf numFmtId="0" fontId="5" fillId="0" borderId="4" xfId="5" applyFont="1" applyBorder="1" applyAlignment="1">
      <alignment vertical="center"/>
    </xf>
    <xf numFmtId="179" fontId="5" fillId="0" borderId="5" xfId="5" applyNumberFormat="1" applyFont="1" applyBorder="1" applyAlignment="1">
      <alignment horizontal="right" vertical="center"/>
    </xf>
    <xf numFmtId="0" fontId="5" fillId="0" borderId="4" xfId="3" applyFont="1" applyBorder="1" applyAlignment="1">
      <alignment vertical="center"/>
    </xf>
    <xf numFmtId="0" fontId="5" fillId="0" borderId="5" xfId="5" applyFont="1" applyBorder="1" applyAlignment="1">
      <alignment vertical="center"/>
    </xf>
    <xf numFmtId="49" fontId="5" fillId="0" borderId="0" xfId="0" applyNumberFormat="1" applyFont="1" applyAlignment="1">
      <alignment horizontal="right" vertical="center"/>
    </xf>
    <xf numFmtId="0" fontId="9" fillId="0" borderId="9" xfId="3" applyFont="1" applyBorder="1" applyAlignment="1" applyProtection="1">
      <alignment horizontal="right" vertical="center"/>
      <protection locked="0"/>
    </xf>
    <xf numFmtId="49" fontId="3" fillId="0" borderId="0" xfId="0" applyNumberFormat="1" applyFont="1" applyAlignment="1">
      <alignment horizontal="left"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9" fillId="0" borderId="0" xfId="0" applyFont="1" applyAlignment="1">
      <alignment vertical="center" shrinkToFit="1"/>
    </xf>
    <xf numFmtId="49" fontId="3" fillId="2" borderId="0" xfId="0" applyNumberFormat="1" applyFont="1" applyFill="1">
      <alignment vertical="center"/>
    </xf>
    <xf numFmtId="49" fontId="3" fillId="0" borderId="7" xfId="0" applyNumberFormat="1" applyFont="1" applyBorder="1" applyAlignment="1">
      <alignment vertical="center" shrinkToFit="1"/>
    </xf>
    <xf numFmtId="49" fontId="3" fillId="0" borderId="11" xfId="0" applyNumberFormat="1" applyFont="1" applyBorder="1" applyAlignment="1">
      <alignment horizontal="right" vertical="center"/>
    </xf>
    <xf numFmtId="49" fontId="3" fillId="0" borderId="7" xfId="0" applyNumberFormat="1" applyFont="1" applyBorder="1" applyAlignment="1">
      <alignment horizontal="left" vertical="center"/>
    </xf>
    <xf numFmtId="49" fontId="9" fillId="0" borderId="0" xfId="0" applyNumberFormat="1" applyFont="1" applyAlignment="1">
      <alignment horizontal="left" vertical="center" wrapText="1"/>
    </xf>
    <xf numFmtId="49" fontId="3" fillId="0" borderId="0" xfId="0" applyNumberFormat="1" applyFont="1" applyAlignment="1">
      <alignment horizontal="left" vertical="center" wrapText="1"/>
    </xf>
    <xf numFmtId="49" fontId="9" fillId="0" borderId="0" xfId="0" applyNumberFormat="1" applyFont="1" applyAlignment="1">
      <alignment vertical="center" shrinkToFit="1"/>
    </xf>
    <xf numFmtId="49" fontId="21" fillId="0" borderId="0" xfId="0" applyNumberFormat="1" applyFont="1">
      <alignment vertical="center"/>
    </xf>
    <xf numFmtId="49" fontId="3" fillId="0" borderId="7" xfId="0" applyNumberFormat="1" applyFont="1" applyBorder="1" applyAlignment="1">
      <alignment horizontal="center" vertical="center" shrinkToFit="1"/>
    </xf>
    <xf numFmtId="0" fontId="3" fillId="0" borderId="0" xfId="2" applyAlignment="1">
      <alignment horizontal="right" vertical="center"/>
    </xf>
    <xf numFmtId="49" fontId="3" fillId="0" borderId="0" xfId="0" applyNumberFormat="1" applyFont="1" applyAlignment="1">
      <alignment horizontal="center" vertical="center" shrinkToFit="1"/>
    </xf>
    <xf numFmtId="49" fontId="3" fillId="0" borderId="9" xfId="0" applyNumberFormat="1" applyFont="1" applyBorder="1" applyAlignment="1">
      <alignment horizontal="center" vertical="center" shrinkToFit="1"/>
    </xf>
    <xf numFmtId="0" fontId="3" fillId="0" borderId="4" xfId="0" applyFont="1" applyBorder="1" applyAlignment="1">
      <alignment horizontal="right" vertical="center" shrinkToFit="1"/>
    </xf>
    <xf numFmtId="0" fontId="9" fillId="0" borderId="0" xfId="0" applyFont="1" applyAlignment="1">
      <alignment horizontal="right" vertical="center"/>
    </xf>
    <xf numFmtId="0" fontId="3" fillId="0" borderId="8" xfId="0" applyFont="1" applyBorder="1" applyAlignment="1">
      <alignment horizontal="center" vertical="center" wrapText="1"/>
    </xf>
    <xf numFmtId="0" fontId="22" fillId="0" borderId="12" xfId="0" applyFont="1" applyBorder="1" applyAlignment="1">
      <alignment horizontal="center" vertical="center" shrinkToFit="1"/>
    </xf>
    <xf numFmtId="0" fontId="22" fillId="0" borderId="3" xfId="0" applyFont="1" applyBorder="1" applyAlignment="1">
      <alignment horizontal="center" vertical="center" shrinkToFit="1"/>
    </xf>
    <xf numFmtId="0" fontId="3" fillId="0" borderId="4" xfId="0" applyFont="1" applyBorder="1" applyAlignment="1">
      <alignment horizontal="center" vertical="center" shrinkToFit="1"/>
    </xf>
    <xf numFmtId="3" fontId="3" fillId="0" borderId="13" xfId="0" applyNumberFormat="1" applyFont="1" applyBorder="1" applyAlignment="1" applyProtection="1">
      <alignment horizontal="center" vertical="center" shrinkToFit="1"/>
      <protection hidden="1"/>
    </xf>
    <xf numFmtId="0" fontId="3" fillId="0" borderId="14" xfId="0" applyFont="1" applyBorder="1" applyAlignment="1">
      <alignment horizontal="right" vertical="top" textRotation="255" shrinkToFit="1"/>
    </xf>
    <xf numFmtId="49" fontId="3" fillId="0" borderId="3" xfId="0" applyNumberFormat="1" applyFont="1" applyBorder="1" applyAlignment="1">
      <alignment horizontal="right" vertical="center"/>
    </xf>
    <xf numFmtId="0" fontId="3" fillId="0" borderId="8" xfId="0" applyFont="1" applyBorder="1">
      <alignment vertical="center"/>
    </xf>
    <xf numFmtId="0" fontId="3" fillId="0" borderId="14" xfId="0" applyFont="1" applyBorder="1" applyAlignment="1">
      <alignment horizontal="right" vertical="center"/>
    </xf>
    <xf numFmtId="0" fontId="9" fillId="0" borderId="12" xfId="0" applyFont="1" applyBorder="1" applyAlignment="1">
      <alignment horizontal="center" vertical="center" shrinkToFit="1"/>
    </xf>
    <xf numFmtId="0" fontId="9" fillId="0" borderId="14" xfId="0" applyFont="1" applyBorder="1" applyAlignment="1">
      <alignment horizontal="center" vertical="top" wrapText="1"/>
    </xf>
    <xf numFmtId="0" fontId="7" fillId="0" borderId="0" xfId="3" applyFont="1" applyAlignment="1">
      <alignment horizontal="right" vertical="center"/>
    </xf>
    <xf numFmtId="0" fontId="0" fillId="0" borderId="0" xfId="3" applyFont="1" applyAlignment="1">
      <alignment horizontal="right" vertical="center"/>
    </xf>
    <xf numFmtId="0" fontId="5" fillId="4" borderId="31" xfId="5" applyFont="1" applyFill="1" applyBorder="1" applyAlignment="1" applyProtection="1">
      <alignment horizontal="left" vertical="center" shrinkToFit="1"/>
      <protection locked="0"/>
    </xf>
    <xf numFmtId="176" fontId="5" fillId="4" borderId="32" xfId="5" applyNumberFormat="1" applyFont="1" applyFill="1" applyBorder="1" applyAlignment="1" applyProtection="1">
      <alignment vertical="center" shrinkToFit="1"/>
      <protection locked="0"/>
    </xf>
    <xf numFmtId="0" fontId="5" fillId="4" borderId="8" xfId="5" applyFont="1" applyFill="1" applyBorder="1" applyAlignment="1" applyProtection="1">
      <alignment horizontal="left" vertical="center" shrinkToFit="1"/>
      <protection locked="0"/>
    </xf>
    <xf numFmtId="176" fontId="5" fillId="4" borderId="33" xfId="5" applyNumberFormat="1" applyFont="1" applyFill="1" applyBorder="1" applyAlignment="1" applyProtection="1">
      <alignment vertical="center" shrinkToFit="1"/>
      <protection locked="0"/>
    </xf>
    <xf numFmtId="0" fontId="5" fillId="0" borderId="10" xfId="5" applyFont="1" applyBorder="1" applyAlignment="1" applyProtection="1">
      <alignment vertical="center" shrinkToFit="1"/>
      <protection hidden="1"/>
    </xf>
    <xf numFmtId="179" fontId="5" fillId="0" borderId="38" xfId="5" applyNumberFormat="1" applyFont="1" applyBorder="1" applyAlignment="1" applyProtection="1">
      <alignment horizontal="right" vertical="center" shrinkToFit="1"/>
      <protection hidden="1"/>
    </xf>
    <xf numFmtId="0" fontId="5" fillId="0" borderId="14" xfId="3" applyFont="1" applyBorder="1" applyAlignment="1" applyProtection="1">
      <alignment horizontal="center" vertical="center" shrinkToFit="1"/>
      <protection hidden="1"/>
    </xf>
    <xf numFmtId="179" fontId="5" fillId="0" borderId="15" xfId="5" applyNumberFormat="1" applyFont="1" applyBorder="1" applyAlignment="1" applyProtection="1">
      <alignment horizontal="right" vertical="center" shrinkToFit="1"/>
      <protection hidden="1"/>
    </xf>
    <xf numFmtId="179" fontId="5" fillId="0" borderId="8" xfId="5" applyNumberFormat="1" applyFont="1" applyBorder="1" applyAlignment="1" applyProtection="1">
      <alignment horizontal="right" vertical="center" shrinkToFit="1"/>
      <protection hidden="1"/>
    </xf>
    <xf numFmtId="179" fontId="5" fillId="0" borderId="19" xfId="5" applyNumberFormat="1" applyFont="1" applyBorder="1" applyAlignment="1" applyProtection="1">
      <alignment horizontal="right" vertical="center" shrinkToFit="1"/>
      <protection hidden="1"/>
    </xf>
    <xf numFmtId="0" fontId="5" fillId="0" borderId="19" xfId="3" applyFont="1" applyBorder="1" applyAlignment="1" applyProtection="1">
      <alignment horizontal="center" vertical="center" shrinkToFit="1"/>
      <protection hidden="1"/>
    </xf>
    <xf numFmtId="176" fontId="5" fillId="0" borderId="10" xfId="5" applyNumberFormat="1" applyFont="1" applyBorder="1" applyAlignment="1" applyProtection="1">
      <alignment vertical="center" shrinkToFit="1"/>
      <protection hidden="1"/>
    </xf>
    <xf numFmtId="179" fontId="5" fillId="0" borderId="38" xfId="3" applyNumberFormat="1" applyFont="1" applyBorder="1" applyAlignment="1" applyProtection="1">
      <alignment horizontal="right" vertical="center" shrinkToFit="1"/>
      <protection hidden="1"/>
    </xf>
    <xf numFmtId="179" fontId="5" fillId="0" borderId="7" xfId="5" applyNumberFormat="1" applyFont="1" applyBorder="1" applyAlignment="1" applyProtection="1">
      <alignment horizontal="right" vertical="center" shrinkToFit="1"/>
      <protection hidden="1"/>
    </xf>
    <xf numFmtId="179" fontId="5" fillId="0" borderId="14" xfId="5" applyNumberFormat="1" applyFont="1" applyBorder="1" applyAlignment="1" applyProtection="1">
      <alignment horizontal="right" vertical="center" shrinkToFit="1"/>
      <protection hidden="1"/>
    </xf>
    <xf numFmtId="0" fontId="5" fillId="0" borderId="12" xfId="3" applyFont="1" applyBorder="1" applyAlignment="1" applyProtection="1">
      <alignment horizontal="center" vertical="center" shrinkToFit="1"/>
      <protection hidden="1"/>
    </xf>
    <xf numFmtId="179" fontId="5" fillId="0" borderId="39" xfId="5" applyNumberFormat="1" applyFont="1" applyBorder="1" applyAlignment="1" applyProtection="1">
      <alignment horizontal="right" vertical="center" shrinkToFit="1"/>
      <protection hidden="1"/>
    </xf>
    <xf numFmtId="179" fontId="5" fillId="0" borderId="39" xfId="3" applyNumberFormat="1" applyFont="1" applyBorder="1" applyAlignment="1" applyProtection="1">
      <alignment horizontal="right" vertical="center" shrinkToFit="1"/>
      <protection hidden="1"/>
    </xf>
    <xf numFmtId="49" fontId="3" fillId="0" borderId="15" xfId="0" applyNumberFormat="1" applyFont="1" applyBorder="1" applyAlignment="1">
      <alignment horizontal="center" vertical="center" shrinkToFit="1"/>
    </xf>
    <xf numFmtId="49" fontId="3" fillId="0" borderId="8" xfId="0" applyNumberFormat="1" applyFont="1" applyBorder="1" applyAlignment="1">
      <alignment horizontal="center" vertical="center" shrinkToFit="1"/>
    </xf>
    <xf numFmtId="49" fontId="30" fillId="0" borderId="10" xfId="0" applyNumberFormat="1" applyFont="1" applyBorder="1" applyAlignment="1">
      <alignment horizontal="right" vertical="center"/>
    </xf>
    <xf numFmtId="0" fontId="25" fillId="3" borderId="9" xfId="0" applyFont="1" applyFill="1" applyBorder="1" applyAlignment="1">
      <alignment horizontal="left" vertical="center"/>
    </xf>
    <xf numFmtId="49" fontId="3" fillId="3" borderId="5" xfId="0" applyNumberFormat="1" applyFont="1" applyFill="1" applyBorder="1">
      <alignment vertical="center"/>
    </xf>
    <xf numFmtId="49" fontId="3" fillId="3" borderId="5" xfId="0" applyNumberFormat="1" applyFont="1" applyFill="1" applyBorder="1" applyAlignment="1">
      <alignment horizontal="left" vertical="center"/>
    </xf>
    <xf numFmtId="49" fontId="3" fillId="3" borderId="9" xfId="0" applyNumberFormat="1" applyFont="1" applyFill="1" applyBorder="1">
      <alignment vertical="center"/>
    </xf>
    <xf numFmtId="49" fontId="3" fillId="3" borderId="25" xfId="0" applyNumberFormat="1" applyFont="1" applyFill="1" applyBorder="1">
      <alignment vertical="center"/>
    </xf>
    <xf numFmtId="49" fontId="3" fillId="3" borderId="0" xfId="0" applyNumberFormat="1" applyFont="1" applyFill="1">
      <alignment vertical="center"/>
    </xf>
    <xf numFmtId="49" fontId="30" fillId="0" borderId="7" xfId="0" applyNumberFormat="1" applyFont="1" applyBorder="1">
      <alignment vertical="center"/>
    </xf>
    <xf numFmtId="49" fontId="3" fillId="0" borderId="9" xfId="0" applyNumberFormat="1" applyFont="1" applyBorder="1" applyAlignment="1">
      <alignment horizontal="center" vertical="center"/>
    </xf>
    <xf numFmtId="49" fontId="3" fillId="0" borderId="10" xfId="0" applyNumberFormat="1" applyFont="1" applyBorder="1" applyAlignment="1">
      <alignment horizontal="center" vertical="center"/>
    </xf>
    <xf numFmtId="49" fontId="3" fillId="0" borderId="2" xfId="0" applyNumberFormat="1" applyFont="1" applyBorder="1" applyAlignment="1">
      <alignment horizontal="center" vertical="center"/>
    </xf>
    <xf numFmtId="49" fontId="3" fillId="0" borderId="0" xfId="0" applyNumberFormat="1" applyFont="1" applyAlignment="1">
      <alignment horizontal="left" vertical="center" shrinkToFit="1"/>
    </xf>
    <xf numFmtId="49" fontId="3" fillId="0" borderId="28" xfId="0" applyNumberFormat="1" applyFont="1" applyBorder="1" applyAlignment="1">
      <alignment horizontal="center" vertical="center"/>
    </xf>
    <xf numFmtId="49" fontId="3" fillId="0" borderId="40" xfId="0" applyNumberFormat="1" applyFont="1" applyBorder="1">
      <alignment vertical="center"/>
    </xf>
    <xf numFmtId="49" fontId="9" fillId="0" borderId="2" xfId="0" applyNumberFormat="1" applyFont="1" applyBorder="1">
      <alignment vertical="center"/>
    </xf>
    <xf numFmtId="49" fontId="9" fillId="0" borderId="2" xfId="0" applyNumberFormat="1" applyFont="1" applyBorder="1" applyAlignment="1">
      <alignment vertical="center" shrinkToFit="1"/>
    </xf>
    <xf numFmtId="0" fontId="9" fillId="0" borderId="2" xfId="0" applyFont="1" applyBorder="1" applyAlignment="1">
      <alignment vertical="center" shrinkToFit="1"/>
    </xf>
    <xf numFmtId="49" fontId="3" fillId="0" borderId="11" xfId="0" applyNumberFormat="1" applyFont="1" applyBorder="1" applyAlignment="1">
      <alignment horizontal="right" vertical="center" shrinkToFit="1"/>
    </xf>
    <xf numFmtId="49" fontId="30" fillId="0" borderId="0" xfId="0" applyNumberFormat="1" applyFont="1">
      <alignment vertical="center"/>
    </xf>
    <xf numFmtId="49" fontId="30" fillId="0" borderId="9" xfId="0" applyNumberFormat="1" applyFont="1" applyBorder="1">
      <alignment vertical="center"/>
    </xf>
    <xf numFmtId="49" fontId="31" fillId="0" borderId="0" xfId="0" applyNumberFormat="1" applyFont="1">
      <alignment vertical="center"/>
    </xf>
    <xf numFmtId="49" fontId="31" fillId="0" borderId="9" xfId="0" applyNumberFormat="1" applyFont="1" applyBorder="1">
      <alignment vertical="center"/>
    </xf>
    <xf numFmtId="49" fontId="31" fillId="0" borderId="7" xfId="0" applyNumberFormat="1" applyFont="1" applyBorder="1">
      <alignment vertical="center"/>
    </xf>
    <xf numFmtId="0" fontId="31" fillId="0" borderId="9" xfId="3" applyFont="1" applyBorder="1" applyAlignment="1" applyProtection="1">
      <alignment vertical="center"/>
      <protection locked="0"/>
    </xf>
    <xf numFmtId="49" fontId="32" fillId="0" borderId="7" xfId="0" applyNumberFormat="1" applyFont="1" applyBorder="1">
      <alignment vertical="center"/>
    </xf>
    <xf numFmtId="49" fontId="33" fillId="0" borderId="26" xfId="0" applyNumberFormat="1" applyFont="1" applyBorder="1" applyAlignment="1">
      <alignment horizontal="right" vertical="center"/>
    </xf>
    <xf numFmtId="49" fontId="33" fillId="0" borderId="23" xfId="0" applyNumberFormat="1" applyFont="1" applyBorder="1" applyAlignment="1">
      <alignment horizontal="right" vertical="center"/>
    </xf>
    <xf numFmtId="49" fontId="33" fillId="0" borderId="0" xfId="0" applyNumberFormat="1" applyFont="1" applyAlignment="1">
      <alignment horizontal="right" vertical="center"/>
    </xf>
    <xf numFmtId="49" fontId="30" fillId="0" borderId="0" xfId="0" applyNumberFormat="1" applyFont="1" applyAlignment="1">
      <alignment horizontal="right" vertical="center"/>
    </xf>
    <xf numFmtId="49" fontId="33" fillId="0" borderId="7" xfId="0" applyNumberFormat="1" applyFont="1" applyBorder="1">
      <alignment vertical="center"/>
    </xf>
    <xf numFmtId="49" fontId="33" fillId="0" borderId="0" xfId="0" applyNumberFormat="1" applyFont="1">
      <alignment vertical="center"/>
    </xf>
    <xf numFmtId="49" fontId="33" fillId="0" borderId="9" xfId="0" applyNumberFormat="1" applyFont="1" applyBorder="1">
      <alignment vertical="center"/>
    </xf>
    <xf numFmtId="49" fontId="32" fillId="0" borderId="2" xfId="0" applyNumberFormat="1" applyFont="1" applyBorder="1">
      <alignment vertical="center"/>
    </xf>
    <xf numFmtId="3" fontId="22" fillId="6" borderId="5" xfId="0" applyNumberFormat="1" applyFont="1" applyFill="1" applyBorder="1" applyAlignment="1" applyProtection="1">
      <alignment horizontal="center" vertical="center" shrinkToFit="1"/>
      <protection hidden="1"/>
    </xf>
    <xf numFmtId="3" fontId="22" fillId="6" borderId="13" xfId="0" applyNumberFormat="1" applyFont="1" applyFill="1" applyBorder="1" applyAlignment="1" applyProtection="1">
      <alignment horizontal="center" vertical="center" shrinkToFit="1"/>
      <protection hidden="1"/>
    </xf>
    <xf numFmtId="49" fontId="3" fillId="5" borderId="5" xfId="0" applyNumberFormat="1" applyFont="1" applyFill="1" applyBorder="1" applyAlignment="1" applyProtection="1">
      <alignment horizontal="center" vertical="center" shrinkToFit="1"/>
      <protection locked="0"/>
    </xf>
    <xf numFmtId="49" fontId="3" fillId="5" borderId="25" xfId="0" applyNumberFormat="1" applyFont="1" applyFill="1" applyBorder="1" applyAlignment="1" applyProtection="1">
      <alignment horizontal="center" vertical="center" shrinkToFit="1"/>
      <protection locked="0"/>
    </xf>
    <xf numFmtId="49" fontId="3" fillId="5" borderId="8" xfId="0" applyNumberFormat="1" applyFont="1" applyFill="1" applyBorder="1" applyAlignment="1" applyProtection="1">
      <alignment horizontal="center" vertical="center" shrinkToFit="1"/>
      <protection locked="0"/>
    </xf>
    <xf numFmtId="49" fontId="3" fillId="5" borderId="9" xfId="0" applyNumberFormat="1" applyFont="1" applyFill="1" applyBorder="1" applyAlignment="1" applyProtection="1">
      <alignment horizontal="center" vertical="center" shrinkToFit="1"/>
      <protection locked="0"/>
    </xf>
    <xf numFmtId="49" fontId="3" fillId="5" borderId="1" xfId="0" applyNumberFormat="1" applyFont="1" applyFill="1" applyBorder="1" applyAlignment="1" applyProtection="1">
      <alignment horizontal="center" vertical="center" shrinkToFit="1"/>
      <protection locked="0"/>
    </xf>
    <xf numFmtId="49" fontId="3" fillId="5" borderId="2" xfId="0" applyNumberFormat="1" applyFont="1" applyFill="1" applyBorder="1" applyAlignment="1" applyProtection="1">
      <alignment horizontal="center" vertical="center" shrinkToFit="1"/>
      <protection locked="0"/>
    </xf>
    <xf numFmtId="49" fontId="3" fillId="5" borderId="7" xfId="0" applyNumberFormat="1" applyFont="1" applyFill="1" applyBorder="1" applyAlignment="1" applyProtection="1">
      <alignment horizontal="center" vertical="center" shrinkToFit="1"/>
      <protection locked="0"/>
    </xf>
    <xf numFmtId="49" fontId="3" fillId="5" borderId="0" xfId="0" applyNumberFormat="1" applyFont="1" applyFill="1" applyAlignment="1" applyProtection="1">
      <alignment horizontal="center" vertical="center" shrinkToFit="1"/>
      <protection locked="0"/>
    </xf>
    <xf numFmtId="49" fontId="3" fillId="5" borderId="34" xfId="0" applyNumberFormat="1" applyFont="1" applyFill="1" applyBorder="1" applyAlignment="1" applyProtection="1">
      <alignment horizontal="center" vertical="center" shrinkToFit="1"/>
      <protection locked="0"/>
    </xf>
    <xf numFmtId="49" fontId="3" fillId="5" borderId="4" xfId="0" applyNumberFormat="1" applyFont="1" applyFill="1" applyBorder="1" applyAlignment="1" applyProtection="1">
      <alignment horizontal="center" vertical="center" shrinkToFit="1"/>
      <protection locked="0"/>
    </xf>
    <xf numFmtId="49" fontId="3" fillId="5" borderId="17" xfId="0" applyNumberFormat="1" applyFont="1" applyFill="1" applyBorder="1" applyAlignment="1" applyProtection="1">
      <alignment horizontal="center" vertical="center" shrinkToFit="1"/>
      <protection locked="0"/>
    </xf>
    <xf numFmtId="0" fontId="9" fillId="4" borderId="0" xfId="0" applyFont="1" applyFill="1" applyAlignment="1" applyProtection="1">
      <alignment vertical="center" shrinkToFit="1"/>
      <protection locked="0"/>
    </xf>
    <xf numFmtId="0" fontId="9" fillId="4" borderId="11" xfId="0" applyFont="1" applyFill="1" applyBorder="1" applyAlignment="1" applyProtection="1">
      <alignment vertical="center" shrinkToFit="1"/>
      <protection locked="0"/>
    </xf>
    <xf numFmtId="0" fontId="9" fillId="4" borderId="9" xfId="0" applyFont="1" applyFill="1" applyBorder="1" applyAlignment="1" applyProtection="1">
      <alignment vertical="center" shrinkToFit="1"/>
      <protection locked="0"/>
    </xf>
    <xf numFmtId="0" fontId="9" fillId="4" borderId="10" xfId="0" applyFont="1" applyFill="1" applyBorder="1" applyAlignment="1" applyProtection="1">
      <alignment vertical="center" shrinkToFit="1"/>
      <protection locked="0"/>
    </xf>
    <xf numFmtId="49" fontId="9" fillId="4" borderId="7" xfId="0" applyNumberFormat="1" applyFont="1" applyFill="1" applyBorder="1" applyAlignment="1" applyProtection="1">
      <alignment vertical="center" shrinkToFit="1"/>
      <protection locked="0"/>
    </xf>
    <xf numFmtId="49" fontId="9" fillId="4" borderId="8" xfId="0" applyNumberFormat="1" applyFont="1" applyFill="1" applyBorder="1" applyAlignment="1" applyProtection="1">
      <alignment vertical="center" shrinkToFit="1"/>
      <protection locked="0"/>
    </xf>
    <xf numFmtId="49" fontId="9" fillId="4" borderId="0" xfId="0" applyNumberFormat="1" applyFont="1" applyFill="1" applyAlignment="1" applyProtection="1">
      <alignment vertical="center" shrinkToFit="1"/>
      <protection locked="0"/>
    </xf>
    <xf numFmtId="49" fontId="9" fillId="4" borderId="11" xfId="0" applyNumberFormat="1" applyFont="1" applyFill="1" applyBorder="1" applyAlignment="1" applyProtection="1">
      <alignment vertical="center" shrinkToFit="1"/>
      <protection locked="0"/>
    </xf>
    <xf numFmtId="49" fontId="9" fillId="4" borderId="7" xfId="0" applyNumberFormat="1" applyFont="1" applyFill="1" applyBorder="1" applyAlignment="1" applyProtection="1">
      <alignment horizontal="left" vertical="center" shrinkToFit="1"/>
      <protection locked="0"/>
    </xf>
    <xf numFmtId="49" fontId="9" fillId="4" borderId="8" xfId="0" applyNumberFormat="1" applyFont="1" applyFill="1" applyBorder="1" applyAlignment="1" applyProtection="1">
      <alignment horizontal="left" vertical="center" shrinkToFit="1"/>
      <protection locked="0"/>
    </xf>
    <xf numFmtId="49" fontId="3" fillId="4" borderId="7" xfId="0" applyNumberFormat="1" applyFont="1" applyFill="1" applyBorder="1" applyAlignment="1" applyProtection="1">
      <alignment vertical="center" shrinkToFit="1"/>
      <protection locked="0"/>
    </xf>
    <xf numFmtId="49" fontId="3" fillId="4" borderId="8" xfId="0" applyNumberFormat="1" applyFont="1" applyFill="1" applyBorder="1" applyAlignment="1" applyProtection="1">
      <alignment vertical="center" shrinkToFit="1"/>
      <protection locked="0"/>
    </xf>
    <xf numFmtId="49" fontId="3" fillId="5" borderId="41" xfId="0" applyNumberFormat="1" applyFont="1" applyFill="1" applyBorder="1" applyAlignment="1" applyProtection="1">
      <alignment horizontal="center" vertical="center" shrinkToFit="1"/>
      <protection locked="0"/>
    </xf>
    <xf numFmtId="0" fontId="9" fillId="4" borderId="7" xfId="0" applyFont="1" applyFill="1" applyBorder="1" applyAlignment="1" applyProtection="1">
      <alignment vertical="center" shrinkToFit="1"/>
      <protection locked="0"/>
    </xf>
    <xf numFmtId="49" fontId="34" fillId="0" borderId="0" xfId="0" applyNumberFormat="1" applyFont="1">
      <alignment vertical="center"/>
    </xf>
    <xf numFmtId="49" fontId="3" fillId="5" borderId="42" xfId="0" applyNumberFormat="1" applyFont="1" applyFill="1" applyBorder="1" applyAlignment="1" applyProtection="1">
      <alignment horizontal="center" vertical="center" shrinkToFit="1"/>
      <protection locked="0"/>
    </xf>
    <xf numFmtId="49" fontId="35" fillId="0" borderId="0" xfId="0" applyNumberFormat="1" applyFont="1">
      <alignment vertical="center"/>
    </xf>
    <xf numFmtId="49" fontId="35" fillId="0" borderId="7" xfId="0" applyNumberFormat="1" applyFont="1" applyBorder="1">
      <alignment vertical="center"/>
    </xf>
    <xf numFmtId="49" fontId="30" fillId="0" borderId="26" xfId="0" applyNumberFormat="1" applyFont="1" applyBorder="1" applyAlignment="1">
      <alignment horizontal="right" vertical="center"/>
    </xf>
    <xf numFmtId="49" fontId="30" fillId="0" borderId="23" xfId="0" applyNumberFormat="1" applyFont="1" applyBorder="1" applyAlignment="1">
      <alignment horizontal="right" vertical="center"/>
    </xf>
    <xf numFmtId="49" fontId="30" fillId="0" borderId="43" xfId="0" applyNumberFormat="1" applyFont="1" applyBorder="1" applyAlignment="1">
      <alignment horizontal="right" vertical="center"/>
    </xf>
    <xf numFmtId="0" fontId="9" fillId="0" borderId="14" xfId="3" applyFont="1" applyBorder="1" applyAlignment="1" applyProtection="1">
      <alignment horizontal="center" vertical="center" shrinkToFit="1"/>
      <protection locked="0"/>
    </xf>
    <xf numFmtId="0" fontId="9" fillId="0" borderId="40" xfId="3" applyFont="1" applyBorder="1" applyAlignment="1" applyProtection="1">
      <alignment horizontal="center" vertical="center"/>
      <protection locked="0"/>
    </xf>
    <xf numFmtId="0" fontId="9" fillId="0" borderId="44" xfId="3" applyFont="1" applyBorder="1" applyAlignment="1" applyProtection="1">
      <alignment horizontal="center" vertical="center"/>
      <protection locked="0"/>
    </xf>
    <xf numFmtId="0" fontId="9" fillId="0" borderId="19" xfId="3" applyFont="1" applyBorder="1" applyAlignment="1" applyProtection="1">
      <alignment horizontal="center" vertical="center"/>
      <protection locked="0"/>
    </xf>
    <xf numFmtId="0" fontId="9" fillId="0" borderId="15" xfId="3" applyFont="1" applyBorder="1" applyAlignment="1" applyProtection="1">
      <alignment horizontal="center" vertical="center"/>
      <protection locked="0"/>
    </xf>
    <xf numFmtId="0" fontId="14" fillId="4" borderId="38" xfId="3" applyFont="1" applyFill="1" applyBorder="1" applyAlignment="1" applyProtection="1">
      <alignment horizontal="center" vertical="center" shrinkToFit="1"/>
      <protection locked="0"/>
    </xf>
    <xf numFmtId="178" fontId="9" fillId="4" borderId="16" xfId="3" applyNumberFormat="1" applyFont="1" applyFill="1" applyBorder="1" applyAlignment="1" applyProtection="1">
      <alignment vertical="center" shrinkToFit="1"/>
      <protection locked="0"/>
    </xf>
    <xf numFmtId="178" fontId="9" fillId="4" borderId="37" xfId="3" applyNumberFormat="1" applyFont="1" applyFill="1" applyBorder="1" applyAlignment="1" applyProtection="1">
      <alignment vertical="center" shrinkToFit="1"/>
      <protection locked="0"/>
    </xf>
    <xf numFmtId="178" fontId="9" fillId="6" borderId="16" xfId="3" applyNumberFormat="1" applyFont="1" applyFill="1" applyBorder="1" applyAlignment="1" applyProtection="1">
      <alignment vertical="center"/>
      <protection hidden="1"/>
    </xf>
    <xf numFmtId="0" fontId="9" fillId="0" borderId="17" xfId="3" applyFont="1" applyBorder="1" applyAlignment="1" applyProtection="1">
      <alignment horizontal="center" vertical="center"/>
      <protection locked="0"/>
    </xf>
    <xf numFmtId="0" fontId="14" fillId="4" borderId="35" xfId="3" applyFont="1" applyFill="1" applyBorder="1" applyAlignment="1" applyProtection="1">
      <alignment horizontal="center" vertical="center" shrinkToFit="1"/>
      <protection locked="0"/>
    </xf>
    <xf numFmtId="178" fontId="9" fillId="4" borderId="18" xfId="3" applyNumberFormat="1" applyFont="1" applyFill="1" applyBorder="1" applyAlignment="1" applyProtection="1">
      <alignment vertical="center" shrinkToFit="1"/>
      <protection locked="0"/>
    </xf>
    <xf numFmtId="178" fontId="9" fillId="4" borderId="32" xfId="3" applyNumberFormat="1" applyFont="1" applyFill="1" applyBorder="1" applyAlignment="1" applyProtection="1">
      <alignment vertical="center" shrinkToFit="1"/>
      <protection locked="0"/>
    </xf>
    <xf numFmtId="0" fontId="36" fillId="4" borderId="35" xfId="3" applyFont="1" applyFill="1" applyBorder="1" applyAlignment="1" applyProtection="1">
      <alignment horizontal="center" vertical="center" shrinkToFit="1"/>
      <protection locked="0"/>
    </xf>
    <xf numFmtId="0" fontId="9" fillId="0" borderId="42" xfId="3" applyFont="1" applyBorder="1" applyAlignment="1" applyProtection="1">
      <alignment horizontal="center" vertical="center"/>
      <protection locked="0"/>
    </xf>
    <xf numFmtId="0" fontId="36" fillId="4" borderId="45" xfId="3" applyFont="1" applyFill="1" applyBorder="1" applyAlignment="1" applyProtection="1">
      <alignment horizontal="center" vertical="center" shrinkToFit="1"/>
      <protection locked="0"/>
    </xf>
    <xf numFmtId="178" fontId="9" fillId="4" borderId="40" xfId="3" applyNumberFormat="1" applyFont="1" applyFill="1" applyBorder="1" applyAlignment="1" applyProtection="1">
      <alignment vertical="center" shrinkToFit="1"/>
      <protection locked="0"/>
    </xf>
    <xf numFmtId="178" fontId="9" fillId="4" borderId="33" xfId="3" applyNumberFormat="1" applyFont="1" applyFill="1" applyBorder="1" applyAlignment="1" applyProtection="1">
      <alignment vertical="center" shrinkToFit="1"/>
      <protection locked="0"/>
    </xf>
    <xf numFmtId="178" fontId="9" fillId="6" borderId="45" xfId="3" applyNumberFormat="1" applyFont="1" applyFill="1" applyBorder="1" applyAlignment="1" applyProtection="1">
      <alignment vertical="center"/>
      <protection hidden="1"/>
    </xf>
    <xf numFmtId="49" fontId="10" fillId="0" borderId="0" xfId="0" quotePrefix="1" applyNumberFormat="1" applyFont="1">
      <alignment vertical="center"/>
    </xf>
    <xf numFmtId="49" fontId="10" fillId="0" borderId="0" xfId="0" applyNumberFormat="1" applyFont="1" applyAlignment="1">
      <alignment horizontal="right" vertical="center"/>
    </xf>
    <xf numFmtId="49" fontId="10" fillId="5" borderId="0" xfId="0" applyNumberFormat="1" applyFont="1" applyFill="1" applyAlignment="1" applyProtection="1">
      <alignment horizontal="center" vertical="center" shrinkToFit="1"/>
      <protection locked="0"/>
    </xf>
    <xf numFmtId="49" fontId="10" fillId="0" borderId="1" xfId="0" applyNumberFormat="1" applyFont="1" applyBorder="1">
      <alignment vertical="center"/>
    </xf>
    <xf numFmtId="49" fontId="10" fillId="0" borderId="2" xfId="0" applyNumberFormat="1" applyFont="1" applyBorder="1">
      <alignment vertical="center"/>
    </xf>
    <xf numFmtId="49" fontId="10" fillId="0" borderId="3" xfId="0" applyNumberFormat="1" applyFont="1" applyBorder="1">
      <alignment vertical="center"/>
    </xf>
    <xf numFmtId="49" fontId="10" fillId="0" borderId="5" xfId="0" applyNumberFormat="1" applyFont="1" applyBorder="1">
      <alignment vertical="center"/>
    </xf>
    <xf numFmtId="49" fontId="10" fillId="0" borderId="6" xfId="0" applyNumberFormat="1" applyFont="1" applyBorder="1">
      <alignment vertical="center"/>
    </xf>
    <xf numFmtId="49" fontId="10" fillId="0" borderId="9" xfId="0" applyNumberFormat="1" applyFont="1" applyBorder="1">
      <alignment vertical="center"/>
    </xf>
    <xf numFmtId="49" fontId="10" fillId="0" borderId="10" xfId="0" applyNumberFormat="1" applyFont="1" applyBorder="1">
      <alignment vertical="center"/>
    </xf>
    <xf numFmtId="49" fontId="10" fillId="0" borderId="4" xfId="0" applyNumberFormat="1" applyFont="1" applyBorder="1">
      <alignment vertical="center"/>
    </xf>
    <xf numFmtId="49" fontId="10" fillId="5" borderId="7" xfId="0" applyNumberFormat="1" applyFont="1" applyFill="1" applyBorder="1" applyAlignment="1" applyProtection="1">
      <alignment horizontal="center" vertical="center" shrinkToFit="1"/>
      <protection locked="0"/>
    </xf>
    <xf numFmtId="49" fontId="10" fillId="0" borderId="11" xfId="0" applyNumberFormat="1" applyFont="1" applyBorder="1">
      <alignment vertical="center"/>
    </xf>
    <xf numFmtId="49" fontId="10" fillId="5" borderId="1" xfId="0" applyNumberFormat="1" applyFont="1" applyFill="1" applyBorder="1" applyAlignment="1" applyProtection="1">
      <alignment horizontal="center" vertical="center" shrinkToFit="1"/>
      <protection locked="0"/>
    </xf>
    <xf numFmtId="49" fontId="10" fillId="0" borderId="34" xfId="0" applyNumberFormat="1" applyFont="1" applyBorder="1">
      <alignment vertical="center"/>
    </xf>
    <xf numFmtId="49" fontId="10" fillId="0" borderId="25" xfId="0" applyNumberFormat="1" applyFont="1" applyBorder="1">
      <alignment vertical="center"/>
    </xf>
    <xf numFmtId="49" fontId="10" fillId="0" borderId="40" xfId="0" applyNumberFormat="1" applyFont="1" applyBorder="1">
      <alignment vertical="center"/>
    </xf>
    <xf numFmtId="49" fontId="28" fillId="0" borderId="2" xfId="0" applyNumberFormat="1" applyFont="1" applyBorder="1">
      <alignment vertical="center"/>
    </xf>
    <xf numFmtId="0" fontId="28" fillId="0" borderId="2" xfId="0" applyFont="1" applyBorder="1">
      <alignment vertical="center"/>
    </xf>
    <xf numFmtId="49" fontId="10" fillId="0" borderId="16" xfId="0" applyNumberFormat="1" applyFont="1" applyBorder="1">
      <alignment vertical="center"/>
    </xf>
    <xf numFmtId="49" fontId="28" fillId="0" borderId="16" xfId="0" applyNumberFormat="1" applyFont="1" applyBorder="1">
      <alignment vertical="center"/>
    </xf>
    <xf numFmtId="0" fontId="28" fillId="0" borderId="16" xfId="0" applyFont="1" applyBorder="1">
      <alignment vertical="center"/>
    </xf>
    <xf numFmtId="49" fontId="28" fillId="0" borderId="0" xfId="0" applyNumberFormat="1" applyFont="1">
      <alignment vertical="center"/>
    </xf>
    <xf numFmtId="0" fontId="28" fillId="0" borderId="0" xfId="0" applyFont="1">
      <alignment vertical="center"/>
    </xf>
    <xf numFmtId="49" fontId="10" fillId="4" borderId="7" xfId="0" applyNumberFormat="1" applyFont="1" applyFill="1" applyBorder="1" applyAlignment="1" applyProtection="1">
      <alignment vertical="center" shrinkToFit="1"/>
      <protection locked="0"/>
    </xf>
    <xf numFmtId="49" fontId="10" fillId="5" borderId="34" xfId="0" applyNumberFormat="1" applyFont="1" applyFill="1" applyBorder="1" applyAlignment="1" applyProtection="1">
      <alignment horizontal="center" vertical="center" shrinkToFit="1"/>
      <protection locked="0"/>
    </xf>
    <xf numFmtId="49" fontId="10" fillId="0" borderId="27" xfId="0" applyNumberFormat="1" applyFont="1" applyBorder="1">
      <alignment vertical="center"/>
    </xf>
    <xf numFmtId="49" fontId="10" fillId="5" borderId="4" xfId="0" applyNumberFormat="1" applyFont="1" applyFill="1" applyBorder="1" applyAlignment="1" applyProtection="1">
      <alignment horizontal="center" vertical="center" shrinkToFit="1"/>
      <protection locked="0"/>
    </xf>
    <xf numFmtId="49" fontId="10" fillId="5" borderId="17" xfId="0" applyNumberFormat="1" applyFont="1" applyFill="1" applyBorder="1" applyAlignment="1" applyProtection="1">
      <alignment horizontal="center" vertical="center" shrinkToFit="1"/>
      <protection locked="0"/>
    </xf>
    <xf numFmtId="49" fontId="10" fillId="0" borderId="18" xfId="0" applyNumberFormat="1" applyFont="1" applyBorder="1">
      <alignment vertical="center"/>
    </xf>
    <xf numFmtId="49" fontId="10" fillId="5" borderId="42" xfId="0" applyNumberFormat="1" applyFont="1" applyFill="1" applyBorder="1" applyAlignment="1" applyProtection="1">
      <alignment horizontal="center" vertical="center" shrinkToFit="1"/>
      <protection locked="0"/>
    </xf>
    <xf numFmtId="49" fontId="10" fillId="4" borderId="8" xfId="0" applyNumberFormat="1" applyFont="1" applyFill="1" applyBorder="1" applyAlignment="1" applyProtection="1">
      <alignment vertical="center" shrinkToFit="1"/>
      <protection locked="0"/>
    </xf>
    <xf numFmtId="49" fontId="10" fillId="0" borderId="0" xfId="0" applyNumberFormat="1" applyFont="1" applyAlignment="1">
      <alignment vertical="center" shrinkToFit="1"/>
    </xf>
    <xf numFmtId="49" fontId="28" fillId="0" borderId="9" xfId="0" applyNumberFormat="1" applyFont="1" applyBorder="1">
      <alignment vertical="center"/>
    </xf>
    <xf numFmtId="0" fontId="28" fillId="0" borderId="9" xfId="0" applyFont="1" applyBorder="1">
      <alignment vertical="center"/>
    </xf>
    <xf numFmtId="49" fontId="10" fillId="0" borderId="2" xfId="0" applyNumberFormat="1" applyFont="1" applyBorder="1" applyAlignment="1">
      <alignment vertical="center" shrinkToFit="1"/>
    </xf>
    <xf numFmtId="0" fontId="10" fillId="0" borderId="2" xfId="0" applyFont="1" applyBorder="1" applyAlignment="1">
      <alignment vertical="center" shrinkToFit="1"/>
    </xf>
    <xf numFmtId="0" fontId="10" fillId="0" borderId="0" xfId="0" applyFont="1" applyAlignment="1">
      <alignment vertical="center" shrinkToFit="1"/>
    </xf>
    <xf numFmtId="49" fontId="10" fillId="0" borderId="0" xfId="0" applyNumberFormat="1" applyFont="1" applyAlignment="1">
      <alignment horizontal="center" vertical="center"/>
    </xf>
    <xf numFmtId="49" fontId="10" fillId="0" borderId="24" xfId="0" applyNumberFormat="1" applyFont="1" applyBorder="1">
      <alignment vertical="center"/>
    </xf>
    <xf numFmtId="49" fontId="10" fillId="5" borderId="41" xfId="0" applyNumberFormat="1" applyFont="1" applyFill="1" applyBorder="1" applyAlignment="1" applyProtection="1">
      <alignment horizontal="center" vertical="center" shrinkToFit="1"/>
      <protection locked="0"/>
    </xf>
    <xf numFmtId="49" fontId="10" fillId="0" borderId="28" xfId="0" applyNumberFormat="1" applyFont="1" applyBorder="1">
      <alignment vertical="center"/>
    </xf>
    <xf numFmtId="49" fontId="10" fillId="5" borderId="16" xfId="0" applyNumberFormat="1" applyFont="1" applyFill="1" applyBorder="1" applyAlignment="1" applyProtection="1">
      <alignment horizontal="center" vertical="center" shrinkToFit="1"/>
      <protection locked="0"/>
    </xf>
    <xf numFmtId="49" fontId="10" fillId="5" borderId="9" xfId="0" applyNumberFormat="1" applyFont="1" applyFill="1" applyBorder="1" applyAlignment="1" applyProtection="1">
      <alignment horizontal="center" vertical="center" shrinkToFit="1"/>
      <protection locked="0"/>
    </xf>
    <xf numFmtId="49" fontId="3" fillId="0" borderId="3" xfId="0" applyNumberFormat="1" applyFont="1" applyBorder="1" applyAlignment="1">
      <alignment horizontal="center" vertical="center"/>
    </xf>
    <xf numFmtId="0" fontId="40" fillId="0" borderId="0" xfId="6" applyFont="1">
      <alignment vertical="center"/>
    </xf>
    <xf numFmtId="0" fontId="3" fillId="0" borderId="0" xfId="6" applyFont="1">
      <alignment vertical="center"/>
    </xf>
    <xf numFmtId="0" fontId="3" fillId="0" borderId="0" xfId="6" applyFont="1" applyAlignment="1">
      <alignment horizontal="right" vertical="center"/>
    </xf>
    <xf numFmtId="0" fontId="3" fillId="0" borderId="0" xfId="6" applyFont="1" applyAlignment="1">
      <alignment horizontal="center" vertical="center"/>
    </xf>
    <xf numFmtId="0" fontId="22" fillId="0" borderId="0" xfId="6" applyFont="1">
      <alignment vertical="center"/>
    </xf>
    <xf numFmtId="0" fontId="19" fillId="0" borderId="0" xfId="6" applyFont="1" applyAlignment="1">
      <alignment vertical="center" wrapText="1"/>
    </xf>
    <xf numFmtId="49" fontId="33" fillId="0" borderId="11" xfId="0" applyNumberFormat="1" applyFont="1" applyBorder="1" applyAlignment="1">
      <alignment horizontal="right" vertical="center"/>
    </xf>
    <xf numFmtId="49" fontId="3" fillId="0" borderId="11" xfId="0" applyNumberFormat="1" applyFont="1" applyBorder="1" applyAlignment="1">
      <alignment horizontal="center" vertical="center"/>
    </xf>
    <xf numFmtId="49" fontId="33" fillId="0" borderId="8" xfId="0" applyNumberFormat="1" applyFont="1" applyBorder="1">
      <alignment vertical="center"/>
    </xf>
    <xf numFmtId="49" fontId="9" fillId="4" borderId="0" xfId="0" applyNumberFormat="1" applyFont="1" applyFill="1" applyAlignment="1" applyProtection="1">
      <alignment horizontal="left" vertical="center" shrinkToFit="1"/>
      <protection locked="0"/>
    </xf>
    <xf numFmtId="0" fontId="3" fillId="4" borderId="13" xfId="0" applyFont="1" applyFill="1" applyBorder="1" applyAlignment="1" applyProtection="1">
      <alignment horizontal="center" vertical="center" wrapText="1" shrinkToFit="1"/>
      <protection locked="0"/>
    </xf>
    <xf numFmtId="49" fontId="3" fillId="4" borderId="5" xfId="0" applyNumberFormat="1" applyFont="1" applyFill="1" applyBorder="1" applyAlignment="1" applyProtection="1">
      <alignment horizontal="center" vertical="center" wrapText="1" shrinkToFit="1"/>
      <protection locked="0"/>
    </xf>
    <xf numFmtId="49" fontId="3" fillId="4" borderId="13" xfId="0" applyNumberFormat="1" applyFont="1" applyFill="1" applyBorder="1" applyAlignment="1" applyProtection="1">
      <alignment horizontal="center" vertical="center" shrinkToFit="1"/>
      <protection locked="0"/>
    </xf>
    <xf numFmtId="3" fontId="3" fillId="4" borderId="4" xfId="0" applyNumberFormat="1" applyFont="1" applyFill="1" applyBorder="1" applyAlignment="1" applyProtection="1">
      <alignment horizontal="center" vertical="center" shrinkToFit="1"/>
      <protection locked="0"/>
    </xf>
    <xf numFmtId="0" fontId="3" fillId="4" borderId="13" xfId="0" applyFont="1" applyFill="1" applyBorder="1" applyAlignment="1" applyProtection="1">
      <alignment horizontal="center" vertical="center" shrinkToFit="1"/>
      <protection locked="0"/>
    </xf>
    <xf numFmtId="3" fontId="3" fillId="4" borderId="13" xfId="0" applyNumberFormat="1" applyFont="1" applyFill="1" applyBorder="1" applyAlignment="1" applyProtection="1">
      <alignment horizontal="center" vertical="center" shrinkToFit="1"/>
      <protection locked="0"/>
    </xf>
    <xf numFmtId="0" fontId="3" fillId="5" borderId="4" xfId="0" applyFont="1" applyFill="1" applyBorder="1" applyAlignment="1" applyProtection="1">
      <alignment horizontal="center" vertical="center" shrinkToFit="1"/>
      <protection locked="0"/>
    </xf>
    <xf numFmtId="3" fontId="3" fillId="4" borderId="5" xfId="0" applyNumberFormat="1" applyFont="1" applyFill="1" applyBorder="1" applyAlignment="1" applyProtection="1">
      <alignment horizontal="center" vertical="center" shrinkToFit="1"/>
      <protection locked="0"/>
    </xf>
    <xf numFmtId="0" fontId="20" fillId="4" borderId="13" xfId="0" applyFont="1" applyFill="1" applyBorder="1" applyAlignment="1" applyProtection="1">
      <alignment horizontal="center" vertical="center" shrinkToFit="1"/>
      <protection locked="0"/>
    </xf>
    <xf numFmtId="0" fontId="3" fillId="5" borderId="13" xfId="0" applyFont="1" applyFill="1" applyBorder="1" applyAlignment="1" applyProtection="1">
      <alignment horizontal="center" vertical="center" shrinkToFit="1"/>
      <protection locked="0"/>
    </xf>
    <xf numFmtId="0" fontId="37" fillId="4" borderId="13" xfId="3" applyFont="1" applyFill="1" applyBorder="1" applyAlignment="1" applyProtection="1">
      <alignment horizontal="center" vertical="center" shrinkToFit="1"/>
      <protection locked="0"/>
    </xf>
    <xf numFmtId="0" fontId="5" fillId="4" borderId="29" xfId="5" applyFont="1" applyFill="1" applyBorder="1" applyAlignment="1" applyProtection="1">
      <alignment horizontal="left" vertical="center" shrinkToFit="1"/>
      <protection locked="0"/>
    </xf>
    <xf numFmtId="176" fontId="5" fillId="4" borderId="30" xfId="5" applyNumberFormat="1" applyFont="1" applyFill="1" applyBorder="1" applyAlignment="1" applyProtection="1">
      <alignment horizontal="right" vertical="center" shrinkToFit="1"/>
      <protection locked="0"/>
    </xf>
    <xf numFmtId="176" fontId="5" fillId="4" borderId="37" xfId="5" applyNumberFormat="1" applyFont="1" applyFill="1" applyBorder="1" applyAlignment="1" applyProtection="1">
      <alignment horizontal="right" vertical="center" shrinkToFit="1"/>
      <protection locked="0"/>
    </xf>
    <xf numFmtId="0" fontId="5" fillId="4" borderId="16" xfId="5" applyFont="1" applyFill="1" applyBorder="1" applyAlignment="1" applyProtection="1">
      <alignment vertical="center" shrinkToFit="1"/>
      <protection locked="0"/>
    </xf>
    <xf numFmtId="0" fontId="5" fillId="4" borderId="9" xfId="5" applyFont="1" applyFill="1" applyBorder="1" applyAlignment="1" applyProtection="1">
      <alignment vertical="center" shrinkToFit="1"/>
      <protection locked="0"/>
    </xf>
    <xf numFmtId="0" fontId="5" fillId="4" borderId="25" xfId="5" applyFont="1" applyFill="1" applyBorder="1" applyAlignment="1" applyProtection="1">
      <alignment vertical="center" shrinkToFit="1"/>
      <protection locked="0"/>
    </xf>
    <xf numFmtId="0" fontId="5" fillId="4" borderId="0" xfId="5" applyFont="1" applyFill="1" applyAlignment="1" applyProtection="1">
      <alignment vertical="center" shrinkToFit="1"/>
      <protection locked="0"/>
    </xf>
    <xf numFmtId="0" fontId="5" fillId="4" borderId="15" xfId="5" applyFont="1" applyFill="1" applyBorder="1" applyAlignment="1" applyProtection="1">
      <alignment vertical="center" shrinkToFit="1"/>
      <protection locked="0"/>
    </xf>
    <xf numFmtId="0" fontId="5" fillId="4" borderId="7" xfId="5" applyFont="1" applyFill="1" applyBorder="1" applyAlignment="1" applyProtection="1">
      <alignment vertical="center" shrinkToFit="1"/>
      <protection locked="0"/>
    </xf>
    <xf numFmtId="0" fontId="5" fillId="4" borderId="34" xfId="5" applyFont="1" applyFill="1" applyBorder="1" applyAlignment="1" applyProtection="1">
      <alignment vertical="center" shrinkToFit="1"/>
      <protection locked="0"/>
    </xf>
    <xf numFmtId="0" fontId="5" fillId="4" borderId="15" xfId="3" applyFont="1" applyFill="1" applyBorder="1" applyAlignment="1" applyProtection="1">
      <alignment vertical="center" shrinkToFit="1"/>
      <protection locked="0"/>
    </xf>
    <xf numFmtId="0" fontId="5" fillId="4" borderId="35" xfId="3" applyFont="1" applyFill="1" applyBorder="1" applyAlignment="1" applyProtection="1">
      <alignment vertical="center" shrinkToFit="1"/>
      <protection locked="0"/>
    </xf>
    <xf numFmtId="0" fontId="5" fillId="4" borderId="36" xfId="3" applyFont="1" applyFill="1" applyBorder="1" applyAlignment="1" applyProtection="1">
      <alignment vertical="center" shrinkToFit="1"/>
      <protection locked="0"/>
    </xf>
    <xf numFmtId="0" fontId="5" fillId="4" borderId="34" xfId="3" applyFont="1" applyFill="1" applyBorder="1" applyAlignment="1" applyProtection="1">
      <alignment vertical="center" shrinkToFit="1"/>
      <protection locked="0"/>
    </xf>
    <xf numFmtId="0" fontId="3" fillId="4" borderId="42" xfId="0" applyFont="1" applyFill="1" applyBorder="1" applyAlignment="1" applyProtection="1">
      <alignment horizontal="center" vertical="center" shrinkToFit="1"/>
      <protection locked="0"/>
    </xf>
    <xf numFmtId="0" fontId="3" fillId="4" borderId="40" xfId="0" applyFont="1" applyFill="1" applyBorder="1" applyAlignment="1" applyProtection="1">
      <alignment horizontal="center" vertical="center" shrinkToFit="1"/>
      <protection locked="0"/>
    </xf>
    <xf numFmtId="0" fontId="3" fillId="4" borderId="17" xfId="0" applyFont="1" applyFill="1" applyBorder="1" applyAlignment="1" applyProtection="1">
      <alignment horizontal="center" vertical="center" shrinkToFit="1"/>
      <protection locked="0"/>
    </xf>
    <xf numFmtId="0" fontId="3" fillId="4" borderId="18" xfId="0" applyFont="1" applyFill="1" applyBorder="1" applyAlignment="1" applyProtection="1">
      <alignment horizontal="center" vertical="center" shrinkToFit="1"/>
      <protection locked="0"/>
    </xf>
    <xf numFmtId="49" fontId="3" fillId="0" borderId="0" xfId="0" applyNumberFormat="1" applyFont="1" applyAlignment="1" applyProtection="1">
      <alignment vertical="center" shrinkToFit="1"/>
      <protection locked="0"/>
    </xf>
    <xf numFmtId="49" fontId="3" fillId="0" borderId="0" xfId="0" applyNumberFormat="1" applyFont="1" applyProtection="1">
      <alignment vertical="center"/>
      <protection locked="0"/>
    </xf>
    <xf numFmtId="49" fontId="3" fillId="0" borderId="11" xfId="0" applyNumberFormat="1" applyFont="1" applyBorder="1" applyProtection="1">
      <alignment vertical="center"/>
      <protection locked="0"/>
    </xf>
    <xf numFmtId="49" fontId="3" fillId="0" borderId="9" xfId="0" applyNumberFormat="1" applyFont="1" applyBorder="1" applyProtection="1">
      <alignment vertical="center"/>
      <protection locked="0"/>
    </xf>
    <xf numFmtId="49" fontId="3" fillId="0" borderId="10" xfId="0" applyNumberFormat="1" applyFont="1" applyBorder="1" applyProtection="1">
      <alignment vertical="center"/>
      <protection locked="0"/>
    </xf>
    <xf numFmtId="49" fontId="3" fillId="0" borderId="9" xfId="0" applyNumberFormat="1" applyFont="1" applyBorder="1" applyAlignment="1" applyProtection="1">
      <alignment horizontal="center" vertical="center" shrinkToFit="1"/>
      <protection locked="0"/>
    </xf>
    <xf numFmtId="49" fontId="3" fillId="0" borderId="5" xfId="0" applyNumberFormat="1" applyFont="1" applyBorder="1" applyAlignment="1">
      <alignment horizontal="right" vertical="center"/>
    </xf>
    <xf numFmtId="49" fontId="43" fillId="0" borderId="0" xfId="0" applyNumberFormat="1" applyFont="1">
      <alignment vertical="center"/>
    </xf>
    <xf numFmtId="49" fontId="3" fillId="8" borderId="7" xfId="0" applyNumberFormat="1" applyFont="1" applyFill="1" applyBorder="1">
      <alignment vertical="center"/>
    </xf>
    <xf numFmtId="49" fontId="3" fillId="8" borderId="0" xfId="0" applyNumberFormat="1" applyFont="1" applyFill="1">
      <alignment vertical="center"/>
    </xf>
    <xf numFmtId="49" fontId="3" fillId="8" borderId="11" xfId="0" applyNumberFormat="1" applyFont="1" applyFill="1" applyBorder="1">
      <alignment vertical="center"/>
    </xf>
    <xf numFmtId="49" fontId="3" fillId="8" borderId="2" xfId="0" applyNumberFormat="1" applyFont="1" applyFill="1" applyBorder="1">
      <alignment vertical="center"/>
    </xf>
    <xf numFmtId="49" fontId="3" fillId="8" borderId="3" xfId="0" applyNumberFormat="1" applyFont="1" applyFill="1" applyBorder="1">
      <alignment vertical="center"/>
    </xf>
    <xf numFmtId="49" fontId="3" fillId="8" borderId="11" xfId="0" applyNumberFormat="1" applyFont="1" applyFill="1" applyBorder="1" applyAlignment="1">
      <alignment horizontal="center" vertical="center"/>
    </xf>
    <xf numFmtId="49" fontId="3" fillId="8" borderId="0" xfId="0" applyNumberFormat="1" applyFont="1" applyFill="1" applyAlignment="1">
      <alignment horizontal="center" vertical="center"/>
    </xf>
    <xf numFmtId="49" fontId="3" fillId="8" borderId="3" xfId="0" applyNumberFormat="1" applyFont="1" applyFill="1" applyBorder="1" applyAlignment="1">
      <alignment horizontal="center" vertical="center"/>
    </xf>
    <xf numFmtId="0" fontId="40" fillId="0" borderId="0" xfId="7" applyFont="1">
      <alignment vertical="center"/>
    </xf>
    <xf numFmtId="0" fontId="18" fillId="0" borderId="0" xfId="7" applyFont="1">
      <alignment vertical="center"/>
    </xf>
    <xf numFmtId="0" fontId="1" fillId="0" borderId="0" xfId="7" applyFont="1" applyAlignment="1"/>
    <xf numFmtId="0" fontId="1" fillId="0" borderId="0" xfId="7" applyFont="1" applyAlignment="1">
      <alignment horizontal="center"/>
    </xf>
    <xf numFmtId="0" fontId="1" fillId="0" borderId="0" xfId="7" applyFont="1" applyAlignment="1">
      <alignment horizontal="right" vertical="top"/>
    </xf>
    <xf numFmtId="0" fontId="47" fillId="0" borderId="0" xfId="7" applyFont="1" applyAlignment="1">
      <alignment vertical="top"/>
    </xf>
    <xf numFmtId="0" fontId="9" fillId="0" borderId="0" xfId="7" applyFont="1" applyAlignment="1"/>
    <xf numFmtId="0" fontId="9" fillId="0" borderId="0" xfId="7" applyFont="1" applyAlignment="1">
      <alignment horizontal="center"/>
    </xf>
    <xf numFmtId="0" fontId="48" fillId="0" borderId="65" xfId="7" applyFont="1" applyBorder="1">
      <alignment vertical="center"/>
    </xf>
    <xf numFmtId="0" fontId="9" fillId="0" borderId="65" xfId="7" applyFont="1" applyBorder="1" applyAlignment="1"/>
    <xf numFmtId="0" fontId="3" fillId="0" borderId="66" xfId="7" applyFont="1" applyBorder="1">
      <alignment vertical="center"/>
    </xf>
    <xf numFmtId="0" fontId="3" fillId="0" borderId="73" xfId="7" applyFont="1" applyBorder="1">
      <alignment vertical="center"/>
    </xf>
    <xf numFmtId="49" fontId="9" fillId="0" borderId="67" xfId="7" applyNumberFormat="1" applyFont="1" applyBorder="1">
      <alignment vertical="center"/>
    </xf>
    <xf numFmtId="0" fontId="9" fillId="0" borderId="68" xfId="7" applyFont="1" applyBorder="1">
      <alignment vertical="center"/>
    </xf>
    <xf numFmtId="0" fontId="9" fillId="0" borderId="69" xfId="7" applyFont="1" applyBorder="1">
      <alignment vertical="center"/>
    </xf>
    <xf numFmtId="0" fontId="9" fillId="0" borderId="67" xfId="7" applyFont="1" applyBorder="1" applyAlignment="1">
      <alignment horizontal="left" vertical="center"/>
    </xf>
    <xf numFmtId="0" fontId="9" fillId="0" borderId="68" xfId="7" applyFont="1" applyBorder="1" applyAlignment="1">
      <alignment horizontal="center" vertical="center"/>
    </xf>
    <xf numFmtId="0" fontId="9" fillId="0" borderId="67" xfId="7" applyFont="1" applyBorder="1" applyAlignment="1">
      <alignment horizontal="center" vertical="center"/>
    </xf>
    <xf numFmtId="0" fontId="9" fillId="0" borderId="69" xfId="7" applyFont="1" applyBorder="1" applyAlignment="1">
      <alignment horizontal="center" vertical="center"/>
    </xf>
    <xf numFmtId="0" fontId="5" fillId="5" borderId="41" xfId="7" applyFont="1" applyFill="1" applyBorder="1" applyAlignment="1" applyProtection="1">
      <alignment horizontal="center" vertical="center"/>
      <protection locked="0"/>
    </xf>
    <xf numFmtId="0" fontId="9" fillId="0" borderId="68" xfId="7" applyFont="1" applyBorder="1" applyAlignment="1">
      <alignment horizontal="left" vertical="center"/>
    </xf>
    <xf numFmtId="0" fontId="5" fillId="5" borderId="67" xfId="7" applyFont="1" applyFill="1" applyBorder="1" applyAlignment="1" applyProtection="1">
      <alignment horizontal="center" vertical="center"/>
      <protection locked="0"/>
    </xf>
    <xf numFmtId="0" fontId="40" fillId="0" borderId="67" xfId="7" applyFont="1" applyBorder="1">
      <alignment vertical="center"/>
    </xf>
    <xf numFmtId="0" fontId="40" fillId="0" borderId="72" xfId="7" applyFont="1" applyBorder="1">
      <alignment vertical="center"/>
    </xf>
    <xf numFmtId="0" fontId="5" fillId="5" borderId="0" xfId="7" applyFont="1" applyFill="1" applyAlignment="1" applyProtection="1">
      <alignment horizontal="center" vertical="center"/>
      <protection locked="0"/>
    </xf>
    <xf numFmtId="0" fontId="9" fillId="8" borderId="0" xfId="7" applyFont="1" applyFill="1" applyAlignment="1">
      <alignment horizontal="center" vertical="center"/>
    </xf>
    <xf numFmtId="0" fontId="5" fillId="5" borderId="7" xfId="7" applyFont="1" applyFill="1" applyBorder="1" applyAlignment="1" applyProtection="1">
      <alignment horizontal="center" vertical="center"/>
      <protection locked="0"/>
    </xf>
    <xf numFmtId="0" fontId="9" fillId="0" borderId="0" xfId="7" applyFont="1" applyAlignment="1">
      <alignment horizontal="left" vertical="center"/>
    </xf>
    <xf numFmtId="0" fontId="9" fillId="0" borderId="11" xfId="7" applyFont="1" applyBorder="1" applyAlignment="1">
      <alignment horizontal="center" vertical="center"/>
    </xf>
    <xf numFmtId="0" fontId="9" fillId="0" borderId="8" xfId="7" applyFont="1" applyBorder="1" applyAlignment="1">
      <alignment horizontal="center" vertical="center"/>
    </xf>
    <xf numFmtId="0" fontId="9" fillId="0" borderId="9" xfId="7" applyFont="1" applyBorder="1" applyAlignment="1">
      <alignment horizontal="left" vertical="center"/>
    </xf>
    <xf numFmtId="0" fontId="9" fillId="0" borderId="9" xfId="7" applyFont="1" applyBorder="1">
      <alignment vertical="center"/>
    </xf>
    <xf numFmtId="0" fontId="9" fillId="0" borderId="9" xfId="7" applyFont="1" applyBorder="1" applyAlignment="1">
      <alignment horizontal="center" vertical="center"/>
    </xf>
    <xf numFmtId="0" fontId="9" fillId="0" borderId="10" xfId="7" applyFont="1" applyBorder="1" applyAlignment="1">
      <alignment horizontal="center" vertical="center"/>
    </xf>
    <xf numFmtId="0" fontId="5" fillId="5" borderId="8" xfId="7" applyFont="1" applyFill="1" applyBorder="1" applyAlignment="1" applyProtection="1">
      <alignment horizontal="center" vertical="center"/>
      <protection locked="0"/>
    </xf>
    <xf numFmtId="0" fontId="40" fillId="0" borderId="7" xfId="7" applyFont="1" applyBorder="1">
      <alignment vertical="center"/>
    </xf>
    <xf numFmtId="0" fontId="40" fillId="0" borderId="82" xfId="7" applyFont="1" applyBorder="1">
      <alignment vertical="center"/>
    </xf>
    <xf numFmtId="0" fontId="9" fillId="0" borderId="0" xfId="7" applyFont="1" applyAlignment="1">
      <alignment horizontal="center" vertical="center"/>
    </xf>
    <xf numFmtId="0" fontId="9" fillId="0" borderId="41" xfId="7" applyFont="1" applyBorder="1" applyAlignment="1">
      <alignment horizontal="center" vertical="center"/>
    </xf>
    <xf numFmtId="0" fontId="9" fillId="0" borderId="0" xfId="7" applyFont="1">
      <alignment vertical="center"/>
    </xf>
    <xf numFmtId="0" fontId="5" fillId="5" borderId="1" xfId="7" applyFont="1" applyFill="1" applyBorder="1" applyAlignment="1" applyProtection="1">
      <alignment horizontal="center" vertical="center"/>
      <protection locked="0"/>
    </xf>
    <xf numFmtId="0" fontId="9" fillId="0" borderId="2" xfId="7" applyFont="1" applyBorder="1">
      <alignment vertical="center"/>
    </xf>
    <xf numFmtId="0" fontId="5" fillId="5" borderId="9" xfId="7" applyFont="1" applyFill="1" applyBorder="1" applyAlignment="1" applyProtection="1">
      <alignment horizontal="center" vertical="center"/>
      <protection locked="0"/>
    </xf>
    <xf numFmtId="0" fontId="9" fillId="0" borderId="7" xfId="7" applyFont="1" applyBorder="1">
      <alignment vertical="center"/>
    </xf>
    <xf numFmtId="0" fontId="9" fillId="0" borderId="11" xfId="7" applyFont="1" applyBorder="1">
      <alignment vertical="center"/>
    </xf>
    <xf numFmtId="0" fontId="9" fillId="0" borderId="2" xfId="7" applyFont="1" applyBorder="1" applyAlignment="1">
      <alignment horizontal="left" vertical="center"/>
    </xf>
    <xf numFmtId="0" fontId="9" fillId="0" borderId="25" xfId="7" applyFont="1" applyBorder="1" applyAlignment="1">
      <alignment horizontal="left" vertical="center"/>
    </xf>
    <xf numFmtId="0" fontId="9" fillId="0" borderId="25" xfId="7" applyFont="1" applyBorder="1">
      <alignment vertical="center"/>
    </xf>
    <xf numFmtId="0" fontId="9" fillId="0" borderId="25" xfId="7" applyFont="1" applyBorder="1" applyAlignment="1">
      <alignment horizontal="center" vertical="center"/>
    </xf>
    <xf numFmtId="0" fontId="9" fillId="0" borderId="26" xfId="7" applyFont="1" applyBorder="1" applyAlignment="1">
      <alignment horizontal="center" vertical="center"/>
    </xf>
    <xf numFmtId="0" fontId="9" fillId="0" borderId="7" xfId="7" applyFont="1" applyBorder="1" applyAlignment="1">
      <alignment horizontal="center" vertical="center"/>
    </xf>
    <xf numFmtId="0" fontId="5" fillId="5" borderId="42" xfId="7" applyFont="1" applyFill="1" applyBorder="1" applyAlignment="1" applyProtection="1">
      <alignment horizontal="center" vertical="center"/>
      <protection locked="0"/>
    </xf>
    <xf numFmtId="0" fontId="9" fillId="0" borderId="40" xfId="7" applyFont="1" applyBorder="1" applyAlignment="1">
      <alignment horizontal="left" vertical="center"/>
    </xf>
    <xf numFmtId="0" fontId="10" fillId="0" borderId="9" xfId="7" applyFont="1" applyBorder="1" applyAlignment="1">
      <alignment horizontal="left" vertical="center"/>
    </xf>
    <xf numFmtId="0" fontId="9" fillId="0" borderId="74" xfId="7" applyFont="1" applyBorder="1">
      <alignment vertical="center"/>
    </xf>
    <xf numFmtId="0" fontId="9" fillId="0" borderId="65" xfId="7" applyFont="1" applyBorder="1">
      <alignment vertical="center"/>
    </xf>
    <xf numFmtId="0" fontId="9" fillId="0" borderId="75" xfId="7" applyFont="1" applyBorder="1">
      <alignment vertical="center"/>
    </xf>
    <xf numFmtId="0" fontId="9" fillId="0" borderId="65" xfId="7" applyFont="1" applyBorder="1" applyAlignment="1">
      <alignment horizontal="center" vertical="center"/>
    </xf>
    <xf numFmtId="0" fontId="9" fillId="0" borderId="74" xfId="7" applyFont="1" applyBorder="1" applyAlignment="1">
      <alignment horizontal="center" vertical="center"/>
    </xf>
    <xf numFmtId="0" fontId="9" fillId="0" borderId="75" xfId="7" applyFont="1" applyBorder="1" applyAlignment="1">
      <alignment horizontal="center" vertical="center"/>
    </xf>
    <xf numFmtId="0" fontId="9" fillId="0" borderId="65" xfId="7" applyFont="1" applyBorder="1" applyAlignment="1">
      <alignment horizontal="left" vertical="center"/>
    </xf>
    <xf numFmtId="0" fontId="5" fillId="5" borderId="74" xfId="7" applyFont="1" applyFill="1" applyBorder="1" applyAlignment="1" applyProtection="1">
      <alignment horizontal="center" vertical="center"/>
      <protection locked="0"/>
    </xf>
    <xf numFmtId="0" fontId="50" fillId="5" borderId="7" xfId="7" applyFont="1" applyFill="1" applyBorder="1" applyProtection="1">
      <alignment vertical="center"/>
      <protection locked="0"/>
    </xf>
    <xf numFmtId="0" fontId="40" fillId="0" borderId="8" xfId="7" applyFont="1" applyBorder="1">
      <alignment vertical="center"/>
    </xf>
    <xf numFmtId="0" fontId="40" fillId="0" borderId="9" xfId="7" applyFont="1" applyBorder="1">
      <alignment vertical="center"/>
    </xf>
    <xf numFmtId="0" fontId="50" fillId="5" borderId="1" xfId="7" applyFont="1" applyFill="1" applyBorder="1" applyProtection="1">
      <alignment vertical="center"/>
      <protection locked="0"/>
    </xf>
    <xf numFmtId="0" fontId="9" fillId="0" borderId="2" xfId="7" applyFont="1" applyBorder="1" applyAlignment="1">
      <alignment horizontal="center" vertical="center"/>
    </xf>
    <xf numFmtId="0" fontId="9" fillId="0" borderId="3" xfId="7" applyFont="1" applyBorder="1" applyAlignment="1">
      <alignment horizontal="center" vertical="center"/>
    </xf>
    <xf numFmtId="56" fontId="9" fillId="0" borderId="0" xfId="7" applyNumberFormat="1" applyFont="1" applyAlignment="1">
      <alignment horizontal="center" vertical="center"/>
    </xf>
    <xf numFmtId="0" fontId="52" fillId="5" borderId="0" xfId="7" applyFont="1" applyFill="1" applyAlignment="1" applyProtection="1">
      <alignment horizontal="center" vertical="center" shrinkToFit="1"/>
      <protection locked="0"/>
    </xf>
    <xf numFmtId="0" fontId="5" fillId="0" borderId="7" xfId="7" applyFont="1" applyBorder="1" applyAlignment="1" applyProtection="1">
      <alignment horizontal="center" vertical="center"/>
      <protection locked="0"/>
    </xf>
    <xf numFmtId="0" fontId="40" fillId="0" borderId="2" xfId="7" applyFont="1" applyBorder="1">
      <alignment vertical="center"/>
    </xf>
    <xf numFmtId="0" fontId="9" fillId="0" borderId="0" xfId="7" applyFont="1" applyAlignment="1">
      <alignment horizontal="distributed" vertical="center"/>
    </xf>
    <xf numFmtId="0" fontId="40" fillId="0" borderId="11" xfId="7" applyFont="1" applyBorder="1">
      <alignment vertical="center"/>
    </xf>
    <xf numFmtId="0" fontId="3" fillId="0" borderId="9" xfId="7" applyFont="1" applyBorder="1">
      <alignment vertical="center"/>
    </xf>
    <xf numFmtId="0" fontId="9" fillId="0" borderId="11" xfId="7" applyFont="1" applyBorder="1" applyAlignment="1">
      <alignment horizontal="left" vertical="center"/>
    </xf>
    <xf numFmtId="0" fontId="5" fillId="5" borderId="2" xfId="7" applyFont="1" applyFill="1" applyBorder="1" applyAlignment="1" applyProtection="1">
      <alignment horizontal="center" vertical="center"/>
      <protection locked="0"/>
    </xf>
    <xf numFmtId="0" fontId="5" fillId="0" borderId="7" xfId="7" applyFont="1" applyBorder="1" applyAlignment="1">
      <alignment horizontal="center" vertical="center"/>
    </xf>
    <xf numFmtId="0" fontId="5" fillId="0" borderId="74" xfId="7" applyFont="1" applyBorder="1" applyAlignment="1">
      <alignment horizontal="center" vertical="center"/>
    </xf>
    <xf numFmtId="0" fontId="9" fillId="0" borderId="74" xfId="7" applyFont="1" applyBorder="1" applyAlignment="1">
      <alignment horizontal="left" vertical="center"/>
    </xf>
    <xf numFmtId="0" fontId="40" fillId="0" borderId="79" xfId="7" applyFont="1" applyBorder="1">
      <alignment vertical="center"/>
    </xf>
    <xf numFmtId="49" fontId="9" fillId="0" borderId="0" xfId="7" applyNumberFormat="1" applyFont="1">
      <alignment vertical="center"/>
    </xf>
    <xf numFmtId="0" fontId="9" fillId="0" borderId="3" xfId="7" applyFont="1" applyBorder="1">
      <alignment vertical="center"/>
    </xf>
    <xf numFmtId="0" fontId="25" fillId="0" borderId="2" xfId="7" applyFont="1" applyBorder="1">
      <alignment vertical="center"/>
    </xf>
    <xf numFmtId="0" fontId="51" fillId="0" borderId="7" xfId="7" applyFont="1" applyBorder="1" applyProtection="1">
      <alignment vertical="center"/>
      <protection locked="0"/>
    </xf>
    <xf numFmtId="0" fontId="25" fillId="0" borderId="0" xfId="7" applyFont="1">
      <alignment vertical="center"/>
    </xf>
    <xf numFmtId="0" fontId="9" fillId="0" borderId="7" xfId="7" applyFont="1" applyBorder="1" applyAlignment="1" applyProtection="1">
      <alignment horizontal="center" vertical="center"/>
      <protection locked="0"/>
    </xf>
    <xf numFmtId="0" fontId="5" fillId="0" borderId="0" xfId="7" applyFont="1" applyAlignment="1">
      <alignment horizontal="center" vertical="center"/>
    </xf>
    <xf numFmtId="0" fontId="9" fillId="0" borderId="0" xfId="7" applyFont="1" applyAlignment="1" applyProtection="1">
      <alignment vertical="center" shrinkToFit="1"/>
      <protection locked="0"/>
    </xf>
    <xf numFmtId="0" fontId="25" fillId="0" borderId="8" xfId="7" applyFont="1" applyBorder="1" applyAlignment="1">
      <alignment horizontal="left" vertical="center"/>
    </xf>
    <xf numFmtId="0" fontId="25" fillId="0" borderId="9" xfId="7" applyFont="1" applyBorder="1">
      <alignment vertical="center"/>
    </xf>
    <xf numFmtId="0" fontId="25" fillId="0" borderId="9" xfId="7" applyFont="1" applyBorder="1" applyAlignment="1">
      <alignment horizontal="center" vertical="center"/>
    </xf>
    <xf numFmtId="0" fontId="25" fillId="0" borderId="9" xfId="7" applyFont="1" applyBorder="1" applyAlignment="1">
      <alignment horizontal="left" vertical="center"/>
    </xf>
    <xf numFmtId="0" fontId="25" fillId="0" borderId="9" xfId="7" applyFont="1" applyBorder="1" applyAlignment="1">
      <alignment horizontal="right" vertical="center"/>
    </xf>
    <xf numFmtId="0" fontId="9" fillId="0" borderId="3" xfId="7" applyFont="1" applyBorder="1" applyAlignment="1">
      <alignment horizontal="left" vertical="center"/>
    </xf>
    <xf numFmtId="0" fontId="50" fillId="5" borderId="0" xfId="7" applyFont="1" applyFill="1" applyProtection="1">
      <alignment vertical="center"/>
      <protection locked="0"/>
    </xf>
    <xf numFmtId="0" fontId="9" fillId="0" borderId="81" xfId="7" applyFont="1" applyBorder="1" applyAlignment="1">
      <alignment vertical="top" textRotation="255"/>
    </xf>
    <xf numFmtId="0" fontId="50" fillId="5" borderId="2" xfId="7" applyFont="1" applyFill="1" applyBorder="1" applyProtection="1">
      <alignment vertical="center"/>
      <protection locked="0"/>
    </xf>
    <xf numFmtId="0" fontId="25" fillId="0" borderId="2" xfId="7" applyFont="1" applyBorder="1" applyAlignment="1">
      <alignment horizontal="left" vertical="center"/>
    </xf>
    <xf numFmtId="0" fontId="25" fillId="0" borderId="2" xfId="7" applyFont="1" applyBorder="1" applyProtection="1">
      <alignment vertical="center"/>
      <protection locked="0"/>
    </xf>
    <xf numFmtId="0" fontId="3" fillId="0" borderId="3" xfId="7" applyFont="1" applyBorder="1" applyAlignment="1">
      <alignment horizontal="right" vertical="center"/>
    </xf>
    <xf numFmtId="0" fontId="25" fillId="0" borderId="0" xfId="7" applyFont="1" applyAlignment="1">
      <alignment horizontal="left" vertical="center"/>
    </xf>
    <xf numFmtId="0" fontId="25" fillId="0" borderId="0" xfId="7" applyFont="1" applyProtection="1">
      <alignment vertical="center"/>
      <protection locked="0"/>
    </xf>
    <xf numFmtId="0" fontId="3" fillId="0" borderId="11" xfId="7" applyFont="1" applyBorder="1" applyAlignment="1">
      <alignment horizontal="right" vertical="center"/>
    </xf>
    <xf numFmtId="0" fontId="3" fillId="0" borderId="10" xfId="7" applyFont="1" applyBorder="1" applyAlignment="1">
      <alignment horizontal="right" vertical="center"/>
    </xf>
    <xf numFmtId="0" fontId="9" fillId="0" borderId="83" xfId="7" applyFont="1" applyBorder="1" applyAlignment="1">
      <alignment vertical="top" textRotation="255"/>
    </xf>
    <xf numFmtId="49" fontId="9" fillId="0" borderId="65" xfId="7" applyNumberFormat="1" applyFont="1" applyBorder="1">
      <alignment vertical="center"/>
    </xf>
    <xf numFmtId="0" fontId="9" fillId="0" borderId="75" xfId="7" applyFont="1" applyBorder="1" applyAlignment="1">
      <alignment horizontal="left" vertical="center"/>
    </xf>
    <xf numFmtId="0" fontId="40" fillId="0" borderId="74" xfId="7" applyFont="1" applyBorder="1">
      <alignment vertical="center"/>
    </xf>
    <xf numFmtId="0" fontId="9" fillId="4" borderId="0" xfId="7" applyFont="1" applyFill="1" applyAlignment="1">
      <alignment horizontal="center" vertical="center"/>
    </xf>
    <xf numFmtId="0" fontId="9" fillId="4" borderId="9" xfId="7" applyFont="1" applyFill="1" applyBorder="1" applyAlignment="1">
      <alignment horizontal="center" vertical="center"/>
    </xf>
    <xf numFmtId="0" fontId="59" fillId="0" borderId="0" xfId="7" applyFont="1">
      <alignment vertical="center"/>
    </xf>
    <xf numFmtId="0" fontId="51" fillId="0" borderId="1" xfId="7" applyFont="1" applyBorder="1" applyProtection="1">
      <alignment vertical="center"/>
      <protection locked="0"/>
    </xf>
    <xf numFmtId="0" fontId="57" fillId="0" borderId="9" xfId="7" applyFont="1" applyBorder="1">
      <alignment vertical="center"/>
    </xf>
    <xf numFmtId="0" fontId="54" fillId="0" borderId="9" xfId="7" applyFont="1" applyBorder="1">
      <alignment vertical="center"/>
    </xf>
    <xf numFmtId="0" fontId="40" fillId="4" borderId="0" xfId="7" applyFont="1" applyFill="1">
      <alignment vertical="center"/>
    </xf>
    <xf numFmtId="0" fontId="9" fillId="4" borderId="0" xfId="7" applyFont="1" applyFill="1" applyAlignment="1">
      <alignment horizontal="left" vertical="center"/>
    </xf>
    <xf numFmtId="0" fontId="25" fillId="4" borderId="0" xfId="7" applyFont="1" applyFill="1" applyProtection="1">
      <alignment vertical="center"/>
      <protection locked="0"/>
    </xf>
    <xf numFmtId="0" fontId="40" fillId="4" borderId="9" xfId="7" applyFont="1" applyFill="1" applyBorder="1">
      <alignment vertical="center"/>
    </xf>
    <xf numFmtId="0" fontId="9" fillId="4" borderId="9" xfId="7" applyFont="1" applyFill="1" applyBorder="1" applyAlignment="1">
      <alignment horizontal="left" vertical="center"/>
    </xf>
    <xf numFmtId="0" fontId="25" fillId="4" borderId="9" xfId="7" applyFont="1" applyFill="1" applyBorder="1" applyProtection="1">
      <alignment vertical="center"/>
      <protection locked="0"/>
    </xf>
    <xf numFmtId="0" fontId="25" fillId="0" borderId="9" xfId="7" applyFont="1" applyBorder="1" applyProtection="1">
      <alignment vertical="center"/>
      <protection locked="0"/>
    </xf>
    <xf numFmtId="0" fontId="50" fillId="5" borderId="9" xfId="7" applyFont="1" applyFill="1" applyBorder="1" applyProtection="1">
      <alignment vertical="center"/>
      <protection locked="0"/>
    </xf>
    <xf numFmtId="0" fontId="40" fillId="0" borderId="0" xfId="0" applyFont="1">
      <alignment vertical="center"/>
    </xf>
    <xf numFmtId="49" fontId="9" fillId="0" borderId="68" xfId="0" applyNumberFormat="1" applyFont="1" applyBorder="1">
      <alignment vertical="center"/>
    </xf>
    <xf numFmtId="0" fontId="9" fillId="0" borderId="68" xfId="0" applyFont="1" applyBorder="1">
      <alignment vertical="center"/>
    </xf>
    <xf numFmtId="0" fontId="9" fillId="0" borderId="67" xfId="0" applyFont="1" applyBorder="1">
      <alignment vertical="center"/>
    </xf>
    <xf numFmtId="0" fontId="9" fillId="0" borderId="68" xfId="0" applyFont="1" applyBorder="1" applyAlignment="1">
      <alignment horizontal="center" vertical="center"/>
    </xf>
    <xf numFmtId="0" fontId="9" fillId="0" borderId="67" xfId="0" applyFont="1" applyBorder="1" applyAlignment="1">
      <alignment horizontal="center" vertical="center"/>
    </xf>
    <xf numFmtId="0" fontId="9" fillId="0" borderId="69" xfId="0" applyFont="1" applyBorder="1" applyAlignment="1">
      <alignment horizontal="center" vertical="center"/>
    </xf>
    <xf numFmtId="0" fontId="5" fillId="5" borderId="67" xfId="0" applyFont="1" applyFill="1" applyBorder="1" applyAlignment="1" applyProtection="1">
      <alignment horizontal="center" vertical="center"/>
      <protection locked="0"/>
    </xf>
    <xf numFmtId="0" fontId="9" fillId="0" borderId="68" xfId="0" applyFont="1" applyBorder="1" applyAlignment="1">
      <alignment horizontal="left" vertical="center"/>
    </xf>
    <xf numFmtId="0" fontId="5" fillId="5" borderId="7" xfId="0" applyFont="1" applyFill="1" applyBorder="1" applyAlignment="1" applyProtection="1">
      <alignment horizontal="center" vertical="center"/>
      <protection locked="0"/>
    </xf>
    <xf numFmtId="0" fontId="9" fillId="0" borderId="0" xfId="0" applyFont="1">
      <alignment vertical="center"/>
    </xf>
    <xf numFmtId="0" fontId="40" fillId="0" borderId="67" xfId="0" applyFont="1" applyBorder="1">
      <alignment vertical="center"/>
    </xf>
    <xf numFmtId="0" fontId="40" fillId="0" borderId="72" xfId="0" applyFont="1" applyBorder="1">
      <alignment vertical="center"/>
    </xf>
    <xf numFmtId="0" fontId="50" fillId="5" borderId="7" xfId="0" applyFont="1" applyFill="1" applyBorder="1">
      <alignment vertical="center"/>
    </xf>
    <xf numFmtId="0" fontId="9" fillId="8" borderId="0" xfId="0" applyFont="1" applyFill="1" applyAlignment="1">
      <alignment horizontal="center" vertical="center"/>
    </xf>
    <xf numFmtId="0" fontId="9" fillId="0" borderId="0" xfId="0" applyFont="1" applyAlignment="1">
      <alignment horizontal="left" vertical="center"/>
    </xf>
    <xf numFmtId="0" fontId="9" fillId="0" borderId="11" xfId="0" applyFont="1" applyBorder="1" applyAlignment="1">
      <alignment horizontal="center" vertical="center"/>
    </xf>
    <xf numFmtId="0" fontId="50" fillId="5" borderId="7" xfId="0" applyFont="1" applyFill="1" applyBorder="1" applyProtection="1">
      <alignment vertical="center"/>
      <protection locked="0"/>
    </xf>
    <xf numFmtId="0" fontId="9" fillId="0" borderId="0" xfId="0" applyFont="1" applyAlignment="1">
      <alignment horizontal="center" vertical="center"/>
    </xf>
    <xf numFmtId="0" fontId="40" fillId="0" borderId="7" xfId="0" applyFont="1" applyBorder="1">
      <alignment vertical="center"/>
    </xf>
    <xf numFmtId="0" fontId="40" fillId="0" borderId="82" xfId="0" applyFont="1" applyBorder="1">
      <alignment vertical="center"/>
    </xf>
    <xf numFmtId="0" fontId="9" fillId="0" borderId="7" xfId="0" applyFont="1" applyBorder="1" applyAlignment="1">
      <alignment horizontal="distributed" vertical="center"/>
    </xf>
    <xf numFmtId="0" fontId="9" fillId="0" borderId="0" xfId="0" applyFont="1" applyAlignment="1">
      <alignment horizontal="distributed" vertical="center"/>
    </xf>
    <xf numFmtId="0" fontId="59" fillId="0" borderId="0" xfId="0" applyFont="1">
      <alignment vertical="center"/>
    </xf>
    <xf numFmtId="0" fontId="5" fillId="5" borderId="8" xfId="0" applyFont="1" applyFill="1" applyBorder="1" applyAlignment="1" applyProtection="1">
      <alignment horizontal="center" vertical="center"/>
      <protection locked="0"/>
    </xf>
    <xf numFmtId="0" fontId="50" fillId="5" borderId="1" xfId="0" applyFont="1" applyFill="1" applyBorder="1" applyProtection="1">
      <alignment vertical="center"/>
      <protection locked="0"/>
    </xf>
    <xf numFmtId="0" fontId="9" fillId="0" borderId="2" xfId="0" applyFont="1" applyBorder="1" applyAlignment="1">
      <alignment horizontal="left" vertical="center"/>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5" fillId="5" borderId="0" xfId="0" applyFont="1" applyFill="1" applyAlignment="1" applyProtection="1">
      <alignment horizontal="center" vertical="center"/>
      <protection locked="0"/>
    </xf>
    <xf numFmtId="56" fontId="9" fillId="0" borderId="0" xfId="0" applyNumberFormat="1" applyFont="1" applyAlignment="1">
      <alignment horizontal="center" vertical="center"/>
    </xf>
    <xf numFmtId="0" fontId="52" fillId="5" borderId="0" xfId="0" applyFont="1" applyFill="1" applyAlignment="1" applyProtection="1">
      <alignment horizontal="center" vertical="center" shrinkToFit="1"/>
      <protection locked="0"/>
    </xf>
    <xf numFmtId="0" fontId="40" fillId="0" borderId="7" xfId="0" applyFont="1" applyBorder="1" applyAlignment="1">
      <alignment horizontal="center" vertical="center"/>
    </xf>
    <xf numFmtId="56" fontId="9" fillId="0" borderId="7" xfId="0" applyNumberFormat="1" applyFont="1" applyBorder="1" applyAlignment="1">
      <alignment horizontal="center" vertical="center"/>
    </xf>
    <xf numFmtId="0" fontId="52" fillId="0" borderId="0" xfId="0" applyFont="1" applyAlignment="1">
      <alignment horizontal="center" vertical="center"/>
    </xf>
    <xf numFmtId="0" fontId="40" fillId="0" borderId="8" xfId="0" applyFont="1" applyBorder="1">
      <alignment vertical="center"/>
    </xf>
    <xf numFmtId="0" fontId="5" fillId="5" borderId="9" xfId="0" applyFont="1" applyFill="1" applyBorder="1" applyAlignment="1" applyProtection="1">
      <alignment horizontal="center" vertical="center"/>
      <protection locked="0"/>
    </xf>
    <xf numFmtId="0" fontId="9" fillId="0" borderId="9" xfId="0" applyFont="1" applyBorder="1" applyAlignment="1">
      <alignment horizontal="left" vertical="center"/>
    </xf>
    <xf numFmtId="0" fontId="9" fillId="0" borderId="9" xfId="0" applyFont="1" applyBorder="1" applyAlignment="1">
      <alignment horizontal="center" vertical="center"/>
    </xf>
    <xf numFmtId="0" fontId="36" fillId="0" borderId="11" xfId="0" applyFont="1" applyBorder="1" applyAlignment="1">
      <alignment horizontal="right" vertical="center"/>
    </xf>
    <xf numFmtId="0" fontId="53" fillId="0" borderId="7" xfId="0" applyFont="1" applyBorder="1" applyAlignment="1" applyProtection="1">
      <alignment horizontal="center" vertical="center"/>
      <protection locked="0"/>
    </xf>
    <xf numFmtId="0" fontId="28" fillId="0" borderId="0" xfId="0" applyFont="1" applyAlignment="1">
      <alignment horizontal="right" vertical="center"/>
    </xf>
    <xf numFmtId="0" fontId="5" fillId="0" borderId="7" xfId="0" applyFont="1" applyBorder="1" applyAlignment="1" applyProtection="1">
      <alignment horizontal="center" vertical="center"/>
      <protection locked="0"/>
    </xf>
    <xf numFmtId="0" fontId="5" fillId="5" borderId="1" xfId="0" applyFont="1" applyFill="1" applyBorder="1" applyAlignment="1" applyProtection="1">
      <alignment horizontal="center" vertical="center"/>
      <protection locked="0"/>
    </xf>
    <xf numFmtId="0" fontId="40" fillId="0" borderId="2" xfId="0" applyFont="1" applyBorder="1">
      <alignment vertical="center"/>
    </xf>
    <xf numFmtId="0" fontId="9" fillId="0" borderId="7" xfId="0" applyFont="1" applyBorder="1" applyAlignment="1">
      <alignment horizontal="center" vertical="center"/>
    </xf>
    <xf numFmtId="0" fontId="9" fillId="0" borderId="1" xfId="0" applyFont="1" applyBorder="1" applyAlignment="1">
      <alignment horizontal="left" vertical="center"/>
    </xf>
    <xf numFmtId="0" fontId="40" fillId="0" borderId="3" xfId="0" applyFont="1" applyBorder="1">
      <alignment vertical="center"/>
    </xf>
    <xf numFmtId="0" fontId="40" fillId="0" borderId="11" xfId="0" applyFont="1" applyBorder="1">
      <alignment vertical="center"/>
    </xf>
    <xf numFmtId="0" fontId="9" fillId="8" borderId="7" xfId="0" applyFont="1" applyFill="1" applyBorder="1" applyAlignment="1">
      <alignment horizontal="center" vertical="top" wrapText="1"/>
    </xf>
    <xf numFmtId="0" fontId="9" fillId="8" borderId="0" xfId="0" applyFont="1" applyFill="1" applyAlignment="1">
      <alignment horizontal="center" vertical="top" wrapText="1"/>
    </xf>
    <xf numFmtId="0" fontId="9" fillId="8" borderId="11" xfId="0" applyFont="1" applyFill="1" applyBorder="1" applyAlignment="1">
      <alignment horizontal="center" vertical="top" wrapText="1"/>
    </xf>
    <xf numFmtId="0" fontId="10" fillId="0" borderId="0" xfId="0" applyFont="1" applyAlignment="1">
      <alignment horizontal="left" vertical="center"/>
    </xf>
    <xf numFmtId="0" fontId="10" fillId="0" borderId="0" xfId="0" applyFont="1" applyAlignment="1">
      <alignment horizontal="right" vertical="center"/>
    </xf>
    <xf numFmtId="0" fontId="10" fillId="0" borderId="11" xfId="0" applyFont="1" applyBorder="1" applyAlignment="1">
      <alignment horizontal="right" vertical="center"/>
    </xf>
    <xf numFmtId="0" fontId="9" fillId="0" borderId="86" xfId="0" applyFont="1" applyBorder="1" applyAlignment="1">
      <alignment horizontal="center" vertical="center"/>
    </xf>
    <xf numFmtId="0" fontId="9" fillId="0" borderId="87" xfId="0" applyFont="1" applyBorder="1">
      <alignment vertical="center"/>
    </xf>
    <xf numFmtId="0" fontId="10" fillId="0" borderId="87" xfId="0" applyFont="1" applyBorder="1">
      <alignment vertical="center"/>
    </xf>
    <xf numFmtId="0" fontId="3" fillId="0" borderId="87" xfId="0" applyFont="1" applyBorder="1">
      <alignment vertical="center"/>
    </xf>
    <xf numFmtId="0" fontId="40" fillId="0" borderId="87" xfId="0" applyFont="1" applyBorder="1">
      <alignment vertical="center"/>
    </xf>
    <xf numFmtId="0" fontId="10" fillId="0" borderId="87" xfId="0" applyFont="1" applyBorder="1" applyAlignment="1">
      <alignment horizontal="left" vertical="center"/>
    </xf>
    <xf numFmtId="0" fontId="10" fillId="0" borderId="87" xfId="0" applyFont="1" applyBorder="1" applyAlignment="1">
      <alignment horizontal="right" vertical="center"/>
    </xf>
    <xf numFmtId="0" fontId="10" fillId="0" borderId="88" xfId="0" applyFont="1" applyBorder="1" applyAlignment="1">
      <alignment horizontal="right" vertical="center"/>
    </xf>
    <xf numFmtId="0" fontId="9" fillId="0" borderId="11" xfId="0" applyFont="1" applyBorder="1" applyAlignment="1">
      <alignment horizontal="distributed" vertical="center"/>
    </xf>
    <xf numFmtId="0" fontId="5" fillId="0" borderId="0" xfId="0" applyFont="1" applyAlignment="1" applyProtection="1">
      <alignment horizontal="center" vertical="center"/>
      <protection locked="0"/>
    </xf>
    <xf numFmtId="0" fontId="9" fillId="0" borderId="7" xfId="0" applyFont="1" applyBorder="1" applyAlignment="1">
      <alignment horizontal="left" vertical="center"/>
    </xf>
    <xf numFmtId="0" fontId="60" fillId="0" borderId="0" xfId="0" applyFont="1">
      <alignment vertical="center"/>
    </xf>
    <xf numFmtId="0" fontId="10" fillId="0" borderId="9" xfId="0" applyFont="1" applyBorder="1">
      <alignment vertical="center"/>
    </xf>
    <xf numFmtId="0" fontId="9" fillId="0" borderId="9" xfId="0" applyFont="1" applyBorder="1">
      <alignment vertical="center"/>
    </xf>
    <xf numFmtId="0" fontId="40" fillId="0" borderId="9" xfId="0" applyFont="1" applyBorder="1">
      <alignment vertical="center"/>
    </xf>
    <xf numFmtId="0" fontId="10" fillId="0" borderId="9" xfId="0" applyFont="1" applyBorder="1" applyAlignment="1">
      <alignment horizontal="left" vertical="center"/>
    </xf>
    <xf numFmtId="0" fontId="10" fillId="0" borderId="9" xfId="0" applyFont="1" applyBorder="1" applyAlignment="1">
      <alignment horizontal="right" vertical="center"/>
    </xf>
    <xf numFmtId="0" fontId="10" fillId="0" borderId="10" xfId="0" applyFont="1" applyBorder="1" applyAlignment="1">
      <alignment horizontal="right" vertical="center"/>
    </xf>
    <xf numFmtId="0" fontId="9" fillId="0" borderId="2" xfId="0" applyFont="1" applyBorder="1">
      <alignment vertical="center"/>
    </xf>
    <xf numFmtId="0" fontId="10" fillId="0" borderId="0" xfId="0" applyFont="1" applyAlignment="1">
      <alignment horizontal="center" vertical="center"/>
    </xf>
    <xf numFmtId="0" fontId="9" fillId="0" borderId="8" xfId="0" applyFont="1" applyBorder="1" applyAlignment="1">
      <alignment horizontal="center" vertical="center"/>
    </xf>
    <xf numFmtId="0" fontId="9" fillId="0" borderId="11" xfId="0" applyFont="1" applyBorder="1" applyAlignment="1">
      <alignment horizontal="left" vertical="center"/>
    </xf>
    <xf numFmtId="0" fontId="9" fillId="0" borderId="8" xfId="0" applyFont="1" applyBorder="1" applyAlignment="1">
      <alignment horizontal="center"/>
    </xf>
    <xf numFmtId="0" fontId="9" fillId="0" borderId="9" xfId="0" applyFont="1" applyBorder="1" applyAlignment="1">
      <alignment horizontal="right" vertical="center"/>
    </xf>
    <xf numFmtId="0" fontId="55" fillId="0" borderId="5" xfId="0" applyFont="1" applyBorder="1">
      <alignment vertical="center"/>
    </xf>
    <xf numFmtId="0" fontId="9" fillId="0" borderId="5" xfId="0" applyFont="1" applyBorder="1" applyAlignment="1">
      <alignment horizontal="left" vertical="center"/>
    </xf>
    <xf numFmtId="0" fontId="5" fillId="5" borderId="5" xfId="0" applyFont="1" applyFill="1" applyBorder="1" applyAlignment="1" applyProtection="1">
      <alignment horizontal="center" vertical="center"/>
      <protection locked="0"/>
    </xf>
    <xf numFmtId="0" fontId="9" fillId="0" borderId="5" xfId="0" applyFont="1" applyBorder="1" applyAlignment="1">
      <alignment horizontal="center" vertical="center"/>
    </xf>
    <xf numFmtId="0" fontId="9" fillId="0" borderId="6" xfId="0" applyFont="1" applyBorder="1" applyAlignment="1">
      <alignment horizontal="center" vertical="center"/>
    </xf>
    <xf numFmtId="0" fontId="55" fillId="0" borderId="0" xfId="0" applyFont="1">
      <alignment vertical="center"/>
    </xf>
    <xf numFmtId="0" fontId="55" fillId="0" borderId="11" xfId="0" applyFont="1" applyBorder="1">
      <alignment vertical="center"/>
    </xf>
    <xf numFmtId="0" fontId="5" fillId="0" borderId="7" xfId="0" applyFont="1" applyBorder="1" applyAlignment="1">
      <alignment horizontal="center" vertical="center"/>
    </xf>
    <xf numFmtId="0" fontId="9" fillId="0" borderId="7" xfId="0" applyFont="1" applyBorder="1">
      <alignment vertical="center"/>
    </xf>
    <xf numFmtId="0" fontId="9" fillId="0" borderId="1" xfId="0" applyFont="1" applyBorder="1" applyAlignment="1">
      <alignment horizontal="center" vertical="center"/>
    </xf>
    <xf numFmtId="0" fontId="5" fillId="5" borderId="2" xfId="0" applyFont="1" applyFill="1" applyBorder="1" applyAlignment="1" applyProtection="1">
      <alignment horizontal="center" vertical="center"/>
      <protection locked="0"/>
    </xf>
    <xf numFmtId="0" fontId="9" fillId="0" borderId="10" xfId="0" applyFont="1" applyBorder="1" applyAlignment="1">
      <alignment horizontal="center" vertical="center"/>
    </xf>
    <xf numFmtId="0" fontId="9" fillId="0" borderId="0" xfId="0" applyFont="1" applyProtection="1">
      <alignment vertical="center"/>
      <protection locked="0"/>
    </xf>
    <xf numFmtId="0" fontId="9" fillId="0" borderId="11" xfId="0" applyFont="1" applyBorder="1" applyProtection="1">
      <alignment vertical="center"/>
      <protection locked="0"/>
    </xf>
    <xf numFmtId="0" fontId="9" fillId="0" borderId="8" xfId="0" applyFont="1" applyBorder="1">
      <alignment vertical="center"/>
    </xf>
    <xf numFmtId="0" fontId="9" fillId="0" borderId="9" xfId="0" applyFont="1" applyBorder="1" applyProtection="1">
      <alignment vertical="center"/>
      <protection locked="0"/>
    </xf>
    <xf numFmtId="0" fontId="9" fillId="0" borderId="10" xfId="0" applyFont="1" applyBorder="1" applyProtection="1">
      <alignment vertical="center"/>
      <protection locked="0"/>
    </xf>
    <xf numFmtId="0" fontId="9" fillId="0" borderId="84" xfId="0" applyFont="1" applyBorder="1" applyAlignment="1">
      <alignment horizontal="center" vertical="top" textRotation="255"/>
    </xf>
    <xf numFmtId="0" fontId="9" fillId="0" borderId="0" xfId="0" applyFont="1" applyAlignment="1" applyProtection="1">
      <alignment horizontal="center" vertical="center" shrinkToFit="1"/>
      <protection locked="0"/>
    </xf>
    <xf numFmtId="0" fontId="9" fillId="0" borderId="74" xfId="0" applyFont="1" applyBorder="1" applyAlignment="1">
      <alignment horizontal="distributed" vertical="center"/>
    </xf>
    <xf numFmtId="0" fontId="55" fillId="0" borderId="65" xfId="0" applyFont="1" applyBorder="1">
      <alignment vertical="center"/>
    </xf>
    <xf numFmtId="0" fontId="55" fillId="0" borderId="75" xfId="0" applyFont="1" applyBorder="1">
      <alignment vertical="center"/>
    </xf>
    <xf numFmtId="0" fontId="5" fillId="0" borderId="74" xfId="0" applyFont="1" applyBorder="1" applyAlignment="1">
      <alignment horizontal="center" vertical="center"/>
    </xf>
    <xf numFmtId="0" fontId="9" fillId="0" borderId="75" xfId="0" applyFont="1" applyBorder="1" applyAlignment="1">
      <alignment horizontal="center" vertical="center"/>
    </xf>
    <xf numFmtId="0" fontId="9" fillId="0" borderId="74" xfId="0" applyFont="1" applyBorder="1" applyAlignment="1">
      <alignment horizontal="left" vertical="center"/>
    </xf>
    <xf numFmtId="0" fontId="36" fillId="0" borderId="66" xfId="0" applyFont="1" applyBorder="1">
      <alignment vertical="center"/>
    </xf>
    <xf numFmtId="0" fontId="28" fillId="0" borderId="68" xfId="0" applyFont="1" applyBorder="1">
      <alignment vertical="center"/>
    </xf>
    <xf numFmtId="0" fontId="40" fillId="0" borderId="68" xfId="0" applyFont="1" applyBorder="1">
      <alignment vertical="center"/>
    </xf>
    <xf numFmtId="0" fontId="36" fillId="0" borderId="73" xfId="0" applyFont="1" applyBorder="1">
      <alignment vertical="center"/>
    </xf>
    <xf numFmtId="0" fontId="28" fillId="0" borderId="65" xfId="0" applyFont="1" applyBorder="1">
      <alignment vertical="center"/>
    </xf>
    <xf numFmtId="0" fontId="40" fillId="0" borderId="65" xfId="0" applyFont="1" applyBorder="1">
      <alignment vertical="center"/>
    </xf>
    <xf numFmtId="0" fontId="9" fillId="8" borderId="7" xfId="0" applyFont="1" applyFill="1" applyBorder="1">
      <alignment vertical="center"/>
    </xf>
    <xf numFmtId="0" fontId="9" fillId="8" borderId="0" xfId="0" applyFont="1" applyFill="1">
      <alignment vertical="center"/>
    </xf>
    <xf numFmtId="0" fontId="9" fillId="8" borderId="11" xfId="0" applyFont="1" applyFill="1" applyBorder="1">
      <alignment vertical="center"/>
    </xf>
    <xf numFmtId="0" fontId="9" fillId="0" borderId="8" xfId="0" applyFont="1" applyBorder="1" applyAlignment="1">
      <alignment horizontal="left" vertical="center"/>
    </xf>
    <xf numFmtId="0" fontId="9" fillId="0" borderId="9" xfId="0" applyFont="1" applyBorder="1" applyAlignment="1" applyProtection="1">
      <alignment horizontal="center" vertical="center" shrinkToFit="1"/>
      <protection locked="0"/>
    </xf>
    <xf numFmtId="0" fontId="9" fillId="0" borderId="2" xfId="0" applyFont="1" applyBorder="1" applyAlignment="1" applyProtection="1">
      <alignment horizontal="center" vertical="center" shrinkToFit="1"/>
      <protection locked="0"/>
    </xf>
    <xf numFmtId="0" fontId="9" fillId="0" borderId="1" xfId="0" applyFont="1" applyBorder="1">
      <alignment vertical="center"/>
    </xf>
    <xf numFmtId="0" fontId="9" fillId="0" borderId="2" xfId="0" applyFont="1" applyBorder="1" applyProtection="1">
      <alignment vertical="center"/>
      <protection locked="0"/>
    </xf>
    <xf numFmtId="0" fontId="9" fillId="0" borderId="3" xfId="0" applyFont="1" applyBorder="1" applyProtection="1">
      <alignment vertical="center"/>
      <protection locked="0"/>
    </xf>
    <xf numFmtId="0" fontId="9" fillId="0" borderId="10" xfId="0" applyFont="1" applyBorder="1" applyAlignment="1">
      <alignment horizontal="right" vertical="center"/>
    </xf>
    <xf numFmtId="0" fontId="9" fillId="0" borderId="89" xfId="7" applyFont="1" applyBorder="1">
      <alignment vertical="center"/>
    </xf>
    <xf numFmtId="0" fontId="9" fillId="0" borderId="89" xfId="7" applyFont="1" applyBorder="1" applyAlignment="1">
      <alignment horizontal="center" vertical="center"/>
    </xf>
    <xf numFmtId="0" fontId="50" fillId="5" borderId="7" xfId="7" applyFont="1" applyFill="1" applyBorder="1">
      <alignment vertical="center"/>
    </xf>
    <xf numFmtId="0" fontId="9" fillId="8" borderId="11" xfId="7" applyFont="1" applyFill="1" applyBorder="1" applyAlignment="1">
      <alignment horizontal="center" vertical="center"/>
    </xf>
    <xf numFmtId="0" fontId="40" fillId="0" borderId="0" xfId="7" applyFont="1" applyAlignment="1">
      <alignment horizontal="left" vertical="center"/>
    </xf>
    <xf numFmtId="0" fontId="40" fillId="0" borderId="11" xfId="7" applyFont="1" applyBorder="1" applyAlignment="1">
      <alignment horizontal="left" vertical="center"/>
    </xf>
    <xf numFmtId="0" fontId="51" fillId="0" borderId="0" xfId="7" applyFont="1">
      <alignment vertical="center"/>
    </xf>
    <xf numFmtId="0" fontId="0" fillId="0" borderId="0" xfId="7" applyFont="1" applyAlignment="1">
      <alignment horizontal="right" vertical="top"/>
    </xf>
    <xf numFmtId="0" fontId="0" fillId="0" borderId="0" xfId="8" applyFont="1" applyAlignment="1"/>
    <xf numFmtId="0" fontId="47" fillId="0" borderId="0" xfId="8" applyFont="1" applyAlignment="1"/>
    <xf numFmtId="176" fontId="3" fillId="0" borderId="0" xfId="8" applyNumberFormat="1" applyFont="1" applyAlignment="1"/>
    <xf numFmtId="0" fontId="3" fillId="0" borderId="0" xfId="8" applyFont="1" applyAlignment="1"/>
    <xf numFmtId="0" fontId="0" fillId="0" borderId="0" xfId="8" applyFont="1">
      <alignment vertical="center"/>
    </xf>
    <xf numFmtId="0" fontId="9" fillId="0" borderId="0" xfId="8" applyFont="1">
      <alignment vertical="center"/>
    </xf>
    <xf numFmtId="0" fontId="9" fillId="0" borderId="0" xfId="8" applyFont="1" applyAlignment="1">
      <alignment vertical="center" shrinkToFit="1"/>
    </xf>
    <xf numFmtId="0" fontId="14" fillId="0" borderId="0" xfId="8" applyFont="1">
      <alignment vertical="center"/>
    </xf>
    <xf numFmtId="0" fontId="3" fillId="0" borderId="0" xfId="8" applyFont="1">
      <alignment vertical="center"/>
    </xf>
    <xf numFmtId="0" fontId="3" fillId="0" borderId="0" xfId="8" applyFont="1" applyAlignment="1">
      <alignment horizontal="center" vertical="center"/>
    </xf>
    <xf numFmtId="49" fontId="3" fillId="0" borderId="0" xfId="8" applyNumberFormat="1" applyFont="1">
      <alignment vertical="center"/>
    </xf>
    <xf numFmtId="49" fontId="19" fillId="0" borderId="0" xfId="8" applyNumberFormat="1" applyFont="1">
      <alignment vertical="center"/>
    </xf>
    <xf numFmtId="0" fontId="3" fillId="0" borderId="0" xfId="10" applyFont="1" applyAlignment="1">
      <alignment horizontal="center" vertical="center"/>
    </xf>
    <xf numFmtId="0" fontId="18" fillId="0" borderId="0" xfId="8" applyFont="1">
      <alignment vertical="center"/>
    </xf>
    <xf numFmtId="0" fontId="9" fillId="0" borderId="24" xfId="8" applyFont="1" applyBorder="1">
      <alignment vertical="center"/>
    </xf>
    <xf numFmtId="0" fontId="63" fillId="0" borderId="0" xfId="8" applyFont="1">
      <alignment vertical="center"/>
    </xf>
    <xf numFmtId="0" fontId="64" fillId="0" borderId="0" xfId="8" applyFont="1">
      <alignment vertical="center"/>
    </xf>
    <xf numFmtId="0" fontId="64" fillId="0" borderId="0" xfId="8" applyFont="1" applyAlignment="1">
      <alignment horizontal="center" vertical="center"/>
    </xf>
    <xf numFmtId="0" fontId="65" fillId="0" borderId="0" xfId="8" applyFont="1">
      <alignment vertical="center"/>
    </xf>
    <xf numFmtId="49" fontId="65" fillId="0" borderId="0" xfId="8" applyNumberFormat="1" applyFont="1" applyAlignment="1">
      <alignment vertical="center" shrinkToFit="1"/>
    </xf>
    <xf numFmtId="0" fontId="9" fillId="0" borderId="9" xfId="8" applyFont="1" applyBorder="1" applyAlignment="1">
      <alignment horizontal="right" vertical="center" shrinkToFit="1"/>
    </xf>
    <xf numFmtId="0" fontId="9" fillId="0" borderId="23" xfId="8" applyFont="1" applyBorder="1">
      <alignment vertical="center"/>
    </xf>
    <xf numFmtId="182" fontId="3" fillId="0" borderId="0" xfId="8" applyNumberFormat="1" applyFont="1">
      <alignment vertical="center"/>
    </xf>
    <xf numFmtId="5" fontId="3" fillId="0" borderId="0" xfId="8" applyNumberFormat="1" applyFont="1">
      <alignment vertical="center"/>
    </xf>
    <xf numFmtId="0" fontId="19" fillId="0" borderId="0" xfId="8" applyFont="1" applyAlignment="1">
      <alignment horizontal="center" vertical="center"/>
    </xf>
    <xf numFmtId="0" fontId="0" fillId="0" borderId="97" xfId="8" applyFont="1" applyBorder="1">
      <alignment vertical="center"/>
    </xf>
    <xf numFmtId="0" fontId="3" fillId="12" borderId="0" xfId="10" applyFont="1" applyFill="1" applyAlignment="1" applyProtection="1">
      <alignment horizontal="center" vertical="center"/>
      <protection locked="0"/>
    </xf>
    <xf numFmtId="0" fontId="9" fillId="0" borderId="0" xfId="10" applyFont="1" applyFill="1" applyAlignment="1">
      <alignment horizontal="left" vertical="center"/>
    </xf>
    <xf numFmtId="0" fontId="10" fillId="0" borderId="0" xfId="8" applyFont="1">
      <alignment vertical="center"/>
    </xf>
    <xf numFmtId="0" fontId="0" fillId="0" borderId="98" xfId="8" applyFont="1" applyBorder="1">
      <alignment vertical="center"/>
    </xf>
    <xf numFmtId="0" fontId="19" fillId="0" borderId="2" xfId="8" applyFont="1" applyBorder="1" applyAlignment="1">
      <alignment horizontal="center" vertical="center"/>
    </xf>
    <xf numFmtId="0" fontId="3" fillId="0" borderId="0" xfId="10" applyFont="1" applyFill="1" applyAlignment="1" applyProtection="1">
      <alignment horizontal="center" vertical="center"/>
      <protection locked="0"/>
    </xf>
    <xf numFmtId="0" fontId="10" fillId="0" borderId="0" xfId="10" applyFont="1" applyAlignment="1"/>
    <xf numFmtId="0" fontId="10" fillId="0" borderId="98" xfId="10" applyFont="1" applyBorder="1" applyAlignment="1"/>
    <xf numFmtId="182" fontId="3" fillId="0" borderId="0" xfId="8" applyNumberFormat="1" applyFont="1" applyAlignment="1">
      <alignment horizontal="right" vertical="center"/>
    </xf>
    <xf numFmtId="0" fontId="3" fillId="0" borderId="0" xfId="8" applyFont="1" applyAlignment="1">
      <alignment horizontal="left" vertical="center"/>
    </xf>
    <xf numFmtId="0" fontId="0" fillId="0" borderId="101" xfId="8" applyFont="1" applyBorder="1">
      <alignment vertical="center"/>
    </xf>
    <xf numFmtId="0" fontId="10" fillId="0" borderId="101" xfId="10" applyFont="1" applyBorder="1" applyAlignment="1"/>
    <xf numFmtId="0" fontId="9" fillId="0" borderId="18" xfId="8" applyFont="1" applyBorder="1">
      <alignment vertical="center"/>
    </xf>
    <xf numFmtId="182" fontId="3" fillId="0" borderId="0" xfId="8" applyNumberFormat="1" applyFont="1" applyAlignment="1">
      <alignment vertical="center" shrinkToFit="1"/>
    </xf>
    <xf numFmtId="0" fontId="10" fillId="0" borderId="102" xfId="10" applyFont="1" applyBorder="1" applyAlignment="1"/>
    <xf numFmtId="0" fontId="9" fillId="0" borderId="2" xfId="10" applyFont="1" applyFill="1" applyBorder="1" applyAlignment="1">
      <alignment horizontal="left" vertical="center"/>
    </xf>
    <xf numFmtId="0" fontId="10" fillId="0" borderId="2" xfId="10" applyFont="1" applyBorder="1" applyAlignment="1"/>
    <xf numFmtId="0" fontId="10" fillId="0" borderId="103" xfId="10" applyFont="1" applyBorder="1" applyAlignment="1"/>
    <xf numFmtId="0" fontId="0" fillId="0" borderId="27" xfId="8" applyFont="1" applyBorder="1">
      <alignment vertical="center"/>
    </xf>
    <xf numFmtId="0" fontId="9" fillId="0" borderId="28" xfId="8" applyFont="1" applyBorder="1">
      <alignment vertical="center"/>
    </xf>
    <xf numFmtId="0" fontId="9" fillId="0" borderId="91" xfId="8" applyFont="1" applyBorder="1">
      <alignment vertical="center"/>
    </xf>
    <xf numFmtId="0" fontId="9" fillId="0" borderId="16" xfId="8" applyFont="1" applyBorder="1">
      <alignment vertical="center"/>
    </xf>
    <xf numFmtId="0" fontId="3" fillId="0" borderId="11" xfId="8" applyFont="1" applyBorder="1">
      <alignment vertical="center"/>
    </xf>
    <xf numFmtId="0" fontId="0" fillId="0" borderId="104" xfId="8" applyFont="1" applyBorder="1" applyAlignment="1"/>
    <xf numFmtId="0" fontId="3" fillId="0" borderId="105" xfId="10" applyFont="1" applyFill="1" applyBorder="1" applyAlignment="1" applyProtection="1">
      <alignment horizontal="center" vertical="center"/>
      <protection locked="0"/>
    </xf>
    <xf numFmtId="0" fontId="9" fillId="0" borderId="105" xfId="10" applyFont="1" applyFill="1" applyBorder="1" applyAlignment="1">
      <alignment horizontal="left" vertical="center"/>
    </xf>
    <xf numFmtId="0" fontId="0" fillId="0" borderId="105" xfId="8" applyFont="1" applyBorder="1" applyAlignment="1"/>
    <xf numFmtId="0" fontId="0" fillId="0" borderId="106" xfId="8" applyFont="1" applyBorder="1" applyAlignment="1"/>
    <xf numFmtId="0" fontId="9" fillId="0" borderId="40" xfId="8" applyFont="1" applyBorder="1" applyAlignment="1">
      <alignment vertical="center" shrinkToFit="1"/>
    </xf>
    <xf numFmtId="0" fontId="0" fillId="0" borderId="40" xfId="8" applyFont="1" applyBorder="1">
      <alignment vertical="center"/>
    </xf>
    <xf numFmtId="0" fontId="0" fillId="0" borderId="8" xfId="8" applyFont="1" applyBorder="1">
      <alignment vertical="center"/>
    </xf>
    <xf numFmtId="185" fontId="9" fillId="0" borderId="9" xfId="8" applyNumberFormat="1" applyFont="1" applyBorder="1" applyAlignment="1">
      <alignment vertical="center" shrinkToFit="1"/>
    </xf>
    <xf numFmtId="0" fontId="9" fillId="0" borderId="9" xfId="8" applyFont="1" applyBorder="1">
      <alignment vertical="center"/>
    </xf>
    <xf numFmtId="0" fontId="0" fillId="0" borderId="9" xfId="8" applyFont="1" applyBorder="1">
      <alignment vertical="center"/>
    </xf>
    <xf numFmtId="0" fontId="9" fillId="0" borderId="10" xfId="8" applyFont="1" applyBorder="1">
      <alignment vertical="center"/>
    </xf>
    <xf numFmtId="0" fontId="9" fillId="0" borderId="44" xfId="8" applyFont="1" applyBorder="1">
      <alignment vertical="center"/>
    </xf>
    <xf numFmtId="0" fontId="9" fillId="0" borderId="40" xfId="8" applyFont="1" applyBorder="1">
      <alignment vertical="center"/>
    </xf>
    <xf numFmtId="182" fontId="3" fillId="0" borderId="9" xfId="8" applyNumberFormat="1" applyFont="1" applyBorder="1" applyAlignment="1">
      <alignment vertical="center" shrinkToFit="1"/>
    </xf>
    <xf numFmtId="0" fontId="3" fillId="0" borderId="9" xfId="8" applyFont="1" applyBorder="1">
      <alignment vertical="center"/>
    </xf>
    <xf numFmtId="185" fontId="3" fillId="0" borderId="10" xfId="8" applyNumberFormat="1" applyFont="1" applyBorder="1" applyAlignment="1">
      <alignment vertical="center" shrinkToFit="1"/>
    </xf>
    <xf numFmtId="0" fontId="10" fillId="0" borderId="0" xfId="10" applyFont="1" applyFill="1" applyAlignment="1"/>
    <xf numFmtId="176" fontId="22" fillId="0" borderId="0" xfId="10" applyNumberFormat="1" applyFont="1" applyFill="1" applyAlignment="1">
      <alignment horizontal="center" vertical="center" textRotation="255"/>
    </xf>
    <xf numFmtId="0" fontId="22" fillId="0" borderId="0" xfId="10" applyFont="1" applyFill="1" applyAlignment="1">
      <alignment horizontal="center" vertical="center" textRotation="255"/>
    </xf>
    <xf numFmtId="0" fontId="22" fillId="0" borderId="0" xfId="10" applyFont="1" applyFill="1" applyAlignment="1">
      <alignment horizontal="center" vertical="center" wrapText="1"/>
    </xf>
    <xf numFmtId="0" fontId="11" fillId="0" borderId="0" xfId="10" applyFont="1" applyFill="1" applyAlignment="1">
      <alignment horizontal="left" vertical="center" wrapText="1"/>
    </xf>
    <xf numFmtId="0" fontId="17" fillId="0" borderId="0" xfId="10" applyFont="1" applyFill="1" applyAlignment="1">
      <alignment horizontal="center" vertical="distributed" textRotation="255" indent="4"/>
    </xf>
    <xf numFmtId="0" fontId="10" fillId="0" borderId="0" xfId="10" applyFont="1" applyFill="1" applyAlignment="1">
      <alignment horizontal="center"/>
    </xf>
    <xf numFmtId="0" fontId="10" fillId="0" borderId="0" xfId="8" applyFont="1" applyAlignment="1">
      <alignment horizontal="center"/>
    </xf>
    <xf numFmtId="0" fontId="52" fillId="0" borderId="0" xfId="8" applyFont="1" applyAlignment="1">
      <alignment horizontal="center" vertical="center"/>
    </xf>
    <xf numFmtId="0" fontId="9" fillId="0" borderId="0" xfId="10" applyFont="1" applyAlignment="1"/>
    <xf numFmtId="176" fontId="3" fillId="0" borderId="0" xfId="8" applyNumberFormat="1" applyFont="1">
      <alignment vertical="center"/>
    </xf>
    <xf numFmtId="0" fontId="67" fillId="0" borderId="0" xfId="10" applyFont="1" applyFill="1" applyAlignment="1">
      <alignment horizontal="center" vertical="center" textRotation="255"/>
    </xf>
    <xf numFmtId="0" fontId="3" fillId="0" borderId="0" xfId="10" applyFont="1" applyFill="1" applyAlignment="1"/>
    <xf numFmtId="0" fontId="3" fillId="0" borderId="0" xfId="10" applyFont="1" applyFill="1" applyAlignment="1">
      <alignment horizontal="center" vertical="center" textRotation="255"/>
    </xf>
    <xf numFmtId="0" fontId="3" fillId="0" borderId="0" xfId="10" applyFont="1" applyFill="1" applyAlignment="1">
      <alignment horizontal="center" vertical="center"/>
    </xf>
    <xf numFmtId="0" fontId="10" fillId="0" borderId="108" xfId="10" applyFont="1" applyBorder="1" applyAlignment="1"/>
    <xf numFmtId="0" fontId="9" fillId="0" borderId="108" xfId="10" applyFont="1" applyFill="1" applyBorder="1" applyAlignment="1">
      <alignment horizontal="left" vertical="center"/>
    </xf>
    <xf numFmtId="0" fontId="10" fillId="0" borderId="108" xfId="10" applyFont="1" applyFill="1" applyBorder="1">
      <alignment vertical="center"/>
    </xf>
    <xf numFmtId="0" fontId="47" fillId="0" borderId="108" xfId="8" applyFont="1" applyBorder="1" applyAlignment="1">
      <alignment horizontal="left" vertical="center"/>
    </xf>
    <xf numFmtId="0" fontId="47" fillId="0" borderId="109" xfId="8" applyFont="1" applyBorder="1" applyAlignment="1">
      <alignment horizontal="left" vertical="center"/>
    </xf>
    <xf numFmtId="0" fontId="10" fillId="13" borderId="108" xfId="10" applyFont="1" applyFill="1" applyBorder="1">
      <alignment vertical="center"/>
    </xf>
    <xf numFmtId="0" fontId="10" fillId="2" borderId="108" xfId="10" applyFont="1" applyFill="1" applyBorder="1">
      <alignment vertical="center"/>
    </xf>
    <xf numFmtId="0" fontId="10" fillId="0" borderId="108" xfId="10" applyFont="1" applyBorder="1">
      <alignment vertical="center"/>
    </xf>
    <xf numFmtId="0" fontId="68" fillId="0" borderId="108" xfId="8" applyFont="1" applyBorder="1" applyAlignment="1">
      <alignment horizontal="left" vertical="center"/>
    </xf>
    <xf numFmtId="0" fontId="68" fillId="0" borderId="108" xfId="10" applyFont="1" applyFill="1" applyBorder="1" applyAlignment="1">
      <alignment horizontal="center" vertical="center" textRotation="255"/>
    </xf>
    <xf numFmtId="0" fontId="68" fillId="0" borderId="108" xfId="10" applyFont="1" applyFill="1" applyBorder="1" applyAlignment="1">
      <alignment horizontal="center" vertical="center"/>
    </xf>
    <xf numFmtId="0" fontId="10" fillId="0" borderId="108" xfId="10" applyFont="1" applyFill="1" applyBorder="1" applyAlignment="1">
      <alignment horizontal="center" vertical="center"/>
    </xf>
    <xf numFmtId="0" fontId="10" fillId="0" borderId="108" xfId="10" applyFont="1" applyFill="1" applyBorder="1" applyAlignment="1">
      <alignment horizontal="left" vertical="center"/>
    </xf>
    <xf numFmtId="0" fontId="68" fillId="0" borderId="108" xfId="8" applyFont="1" applyBorder="1" applyAlignment="1">
      <alignment horizontal="center" vertical="center"/>
    </xf>
    <xf numFmtId="0" fontId="10" fillId="0" borderId="109" xfId="10" applyFont="1" applyBorder="1" applyAlignment="1"/>
    <xf numFmtId="0" fontId="3" fillId="12" borderId="97" xfId="10" applyFont="1" applyFill="1" applyBorder="1" applyAlignment="1" applyProtection="1">
      <alignment horizontal="center" vertical="center"/>
      <protection locked="0"/>
    </xf>
    <xf numFmtId="0" fontId="9" fillId="0" borderId="0" xfId="10" applyFont="1" applyFill="1">
      <alignment vertical="center"/>
    </xf>
    <xf numFmtId="0" fontId="17" fillId="0" borderId="0" xfId="10" applyFont="1" applyFill="1" applyAlignment="1">
      <alignment horizontal="center" vertical="center"/>
    </xf>
    <xf numFmtId="0" fontId="10" fillId="0" borderId="0" xfId="10" applyFont="1" applyFill="1" applyAlignment="1">
      <alignment horizontal="center" vertical="center"/>
    </xf>
    <xf numFmtId="0" fontId="10" fillId="0" borderId="0" xfId="10" applyFont="1" applyFill="1">
      <alignment vertical="center"/>
    </xf>
    <xf numFmtId="0" fontId="47" fillId="0" borderId="0" xfId="8" applyFont="1" applyAlignment="1">
      <alignment horizontal="left" vertical="center"/>
    </xf>
    <xf numFmtId="0" fontId="0" fillId="0" borderId="0" xfId="10" applyFont="1" applyFill="1" applyAlignment="1">
      <alignment horizontal="left" vertical="center"/>
    </xf>
    <xf numFmtId="0" fontId="0" fillId="0" borderId="98" xfId="10" applyFont="1" applyFill="1" applyBorder="1" applyAlignment="1">
      <alignment horizontal="left" vertical="center"/>
    </xf>
    <xf numFmtId="0" fontId="52" fillId="0" borderId="0" xfId="8" applyFont="1" applyAlignment="1">
      <alignment horizontal="left" vertical="center"/>
    </xf>
    <xf numFmtId="0" fontId="9" fillId="0" borderId="0" xfId="10" applyFont="1" applyAlignment="1">
      <alignment horizontal="left" vertical="center"/>
    </xf>
    <xf numFmtId="0" fontId="9" fillId="0" borderId="0" xfId="8" applyFont="1" applyAlignment="1">
      <alignment horizontal="center" vertical="center"/>
    </xf>
    <xf numFmtId="0" fontId="68" fillId="0" borderId="0" xfId="8" applyFont="1" applyAlignment="1">
      <alignment horizontal="left" vertical="center"/>
    </xf>
    <xf numFmtId="0" fontId="10" fillId="0" borderId="0" xfId="8" applyFont="1" applyAlignment="1">
      <alignment horizontal="left" vertical="center"/>
    </xf>
    <xf numFmtId="0" fontId="10" fillId="0" borderId="0" xfId="10" applyFont="1">
      <alignment vertical="center"/>
    </xf>
    <xf numFmtId="0" fontId="52" fillId="0" borderId="0" xfId="10" applyFont="1" applyAlignment="1">
      <alignment horizontal="left" vertical="center"/>
    </xf>
    <xf numFmtId="0" fontId="52" fillId="0" borderId="0" xfId="10" applyFont="1" applyFill="1" applyAlignment="1">
      <alignment horizontal="left" vertical="center"/>
    </xf>
    <xf numFmtId="0" fontId="10" fillId="0" borderId="97" xfId="10" applyFont="1" applyBorder="1" applyAlignment="1"/>
    <xf numFmtId="0" fontId="47" fillId="0" borderId="97" xfId="8" applyFont="1" applyBorder="1" applyAlignment="1">
      <alignment horizontal="left" vertical="center"/>
    </xf>
    <xf numFmtId="0" fontId="69" fillId="0" borderId="0" xfId="10" applyFont="1" applyAlignment="1">
      <alignment horizontal="right" vertical="center"/>
    </xf>
    <xf numFmtId="0" fontId="70" fillId="0" borderId="0" xfId="10" applyFont="1" applyFill="1" applyAlignment="1">
      <alignment horizontal="right" vertical="center"/>
    </xf>
    <xf numFmtId="0" fontId="10" fillId="0" borderId="0" xfId="10" applyFont="1" applyFill="1" applyAlignment="1">
      <alignment horizontal="right" vertical="center" shrinkToFit="1"/>
    </xf>
    <xf numFmtId="0" fontId="9" fillId="0" borderId="0" xfId="8" applyFont="1" applyAlignment="1">
      <alignment horizontal="left" vertical="center"/>
    </xf>
    <xf numFmtId="0" fontId="10" fillId="0" borderId="0" xfId="10" applyFont="1" applyAlignment="1">
      <alignment horizontal="right" vertical="center"/>
    </xf>
    <xf numFmtId="0" fontId="10" fillId="0" borderId="0" xfId="10" applyFont="1" applyFill="1" applyAlignment="1">
      <alignment horizontal="right" vertical="center"/>
    </xf>
    <xf numFmtId="0" fontId="68" fillId="0" borderId="0" xfId="10" applyFont="1" applyFill="1" applyAlignment="1">
      <alignment horizontal="right" vertical="center" wrapText="1"/>
    </xf>
    <xf numFmtId="0" fontId="0" fillId="0" borderId="0" xfId="8" applyFont="1" applyAlignment="1">
      <alignment horizontal="left" indent="1"/>
    </xf>
    <xf numFmtId="0" fontId="9" fillId="0" borderId="0" xfId="10" applyFont="1" applyFill="1" applyAlignment="1">
      <alignment horizontal="right" vertical="center"/>
    </xf>
    <xf numFmtId="0" fontId="9" fillId="0" borderId="98" xfId="10" applyFont="1" applyFill="1" applyBorder="1" applyAlignment="1">
      <alignment horizontal="left" vertical="center"/>
    </xf>
    <xf numFmtId="0" fontId="52" fillId="0" borderId="0" xfId="10" applyFont="1" applyFill="1" applyAlignment="1">
      <alignment horizontal="center" vertical="center" textRotation="255"/>
    </xf>
    <xf numFmtId="0" fontId="10" fillId="0" borderId="0" xfId="8" applyFont="1" applyAlignment="1">
      <alignment horizontal="right" vertical="center" shrinkToFit="1"/>
    </xf>
    <xf numFmtId="0" fontId="47" fillId="0" borderId="97" xfId="8" applyFont="1" applyBorder="1" applyAlignment="1">
      <alignment horizontal="left" vertical="center" indent="2"/>
    </xf>
    <xf numFmtId="0" fontId="10" fillId="0" borderId="0" xfId="10" applyFont="1" applyFill="1" applyAlignment="1">
      <alignment horizontal="left" vertical="center" indent="1"/>
    </xf>
    <xf numFmtId="0" fontId="0" fillId="0" borderId="0" xfId="10" applyFont="1" applyFill="1" applyAlignment="1">
      <alignment horizontal="right" vertical="center"/>
    </xf>
    <xf numFmtId="0" fontId="0" fillId="0" borderId="0" xfId="8" applyFont="1" applyAlignment="1">
      <alignment horizontal="right"/>
    </xf>
    <xf numFmtId="0" fontId="9" fillId="0" borderId="98" xfId="8" applyFont="1" applyBorder="1" applyAlignment="1">
      <alignment horizontal="left" vertical="center"/>
    </xf>
    <xf numFmtId="0" fontId="68" fillId="0" borderId="0" xfId="10" applyFont="1" applyFill="1" applyAlignment="1">
      <alignment horizontal="center" vertical="center" textRotation="255"/>
    </xf>
    <xf numFmtId="0" fontId="10" fillId="0" borderId="7" xfId="10" applyFont="1" applyFill="1" applyBorder="1" applyAlignment="1">
      <alignment horizontal="left" vertical="center"/>
    </xf>
    <xf numFmtId="0" fontId="10" fillId="0" borderId="0" xfId="10" applyFont="1" applyFill="1" applyAlignment="1">
      <alignment horizontal="left" vertical="center"/>
    </xf>
    <xf numFmtId="0" fontId="10" fillId="0" borderId="97" xfId="8" applyFont="1" applyBorder="1">
      <alignment vertical="center"/>
    </xf>
    <xf numFmtId="0" fontId="9" fillId="0" borderId="0" xfId="10" applyFont="1">
      <alignment vertical="center"/>
    </xf>
    <xf numFmtId="0" fontId="9" fillId="0" borderId="97" xfId="8" applyFont="1" applyBorder="1">
      <alignment vertical="center"/>
    </xf>
    <xf numFmtId="0" fontId="68" fillId="0" borderId="0" xfId="8" applyFont="1" applyAlignment="1">
      <alignment horizontal="center" vertical="center"/>
    </xf>
    <xf numFmtId="0" fontId="17" fillId="0" borderId="0" xfId="10" applyFont="1" applyFill="1" applyAlignment="1">
      <alignment horizontal="center" vertical="distributed" textRotation="255" indent="2"/>
    </xf>
    <xf numFmtId="0" fontId="47" fillId="0" borderId="105" xfId="8" applyFont="1" applyBorder="1" applyAlignment="1"/>
    <xf numFmtId="0" fontId="10" fillId="0" borderId="104" xfId="8" applyFont="1" applyBorder="1">
      <alignment vertical="center"/>
    </xf>
    <xf numFmtId="0" fontId="17" fillId="0" borderId="105" xfId="10" applyFont="1" applyFill="1" applyBorder="1" applyAlignment="1">
      <alignment horizontal="center" vertical="distributed" textRotation="255" indent="2"/>
    </xf>
    <xf numFmtId="0" fontId="10" fillId="0" borderId="105" xfId="8" applyFont="1" applyBorder="1">
      <alignment vertical="center"/>
    </xf>
    <xf numFmtId="0" fontId="47" fillId="0" borderId="105" xfId="8" applyFont="1" applyBorder="1" applyAlignment="1">
      <alignment horizontal="left" vertical="center"/>
    </xf>
    <xf numFmtId="0" fontId="68" fillId="0" borderId="105" xfId="8" applyFont="1" applyBorder="1">
      <alignment vertical="center"/>
    </xf>
    <xf numFmtId="0" fontId="10" fillId="0" borderId="105" xfId="10" applyFont="1" applyFill="1" applyBorder="1" applyAlignment="1">
      <alignment horizontal="center" vertical="center"/>
    </xf>
    <xf numFmtId="0" fontId="10" fillId="0" borderId="105" xfId="10" applyFont="1" applyFill="1" applyBorder="1" applyAlignment="1">
      <alignment horizontal="left" vertical="center"/>
    </xf>
    <xf numFmtId="0" fontId="10" fillId="0" borderId="105" xfId="10" applyFont="1" applyFill="1" applyBorder="1">
      <alignment vertical="center"/>
    </xf>
    <xf numFmtId="0" fontId="10" fillId="0" borderId="105" xfId="10" applyFont="1" applyFill="1" applyBorder="1" applyAlignment="1">
      <alignment horizontal="right" vertical="center"/>
    </xf>
    <xf numFmtId="0" fontId="68" fillId="0" borderId="105" xfId="10" applyFont="1" applyFill="1" applyBorder="1" applyAlignment="1">
      <alignment horizontal="center" vertical="center"/>
    </xf>
    <xf numFmtId="0" fontId="3" fillId="0" borderId="105" xfId="10" applyFont="1" applyFill="1" applyBorder="1" applyAlignment="1">
      <alignment horizontal="center" vertical="center"/>
    </xf>
    <xf numFmtId="0" fontId="9" fillId="0" borderId="105" xfId="10" applyFont="1" applyFill="1" applyBorder="1">
      <alignment vertical="center"/>
    </xf>
    <xf numFmtId="0" fontId="3" fillId="0" borderId="105" xfId="8" applyFont="1" applyBorder="1" applyAlignment="1"/>
    <xf numFmtId="0" fontId="3" fillId="0" borderId="106" xfId="8" applyFont="1" applyBorder="1" applyAlignment="1"/>
    <xf numFmtId="0" fontId="17" fillId="0" borderId="0" xfId="10" applyFont="1" applyFill="1" applyAlignment="1">
      <alignment horizontal="center" textRotation="255"/>
    </xf>
    <xf numFmtId="0" fontId="70" fillId="0" borderId="0" xfId="10" applyFont="1" applyFill="1" applyAlignment="1">
      <alignment horizontal="left"/>
    </xf>
    <xf numFmtId="0" fontId="47" fillId="0" borderId="0" xfId="8" applyFont="1" applyAlignment="1">
      <alignment horizontal="left"/>
    </xf>
    <xf numFmtId="0" fontId="71" fillId="0" borderId="0" xfId="10" applyFont="1" applyFill="1" applyAlignment="1">
      <alignment horizontal="center"/>
    </xf>
    <xf numFmtId="0" fontId="68" fillId="0" borderId="0" xfId="10" applyFont="1" applyFill="1" applyAlignment="1">
      <alignment horizontal="left"/>
    </xf>
    <xf numFmtId="0" fontId="10" fillId="0" borderId="0" xfId="10" applyFont="1" applyFill="1" applyAlignment="1">
      <alignment horizontal="left"/>
    </xf>
    <xf numFmtId="0" fontId="70" fillId="0" borderId="0" xfId="10" applyFont="1" applyFill="1" applyAlignment="1"/>
    <xf numFmtId="0" fontId="22" fillId="0" borderId="0" xfId="10" applyFont="1" applyFill="1" applyAlignment="1">
      <alignment horizontal="left"/>
    </xf>
    <xf numFmtId="56" fontId="3" fillId="0" borderId="0" xfId="10" applyNumberFormat="1" applyFont="1" applyAlignment="1">
      <alignment horizontal="center"/>
    </xf>
    <xf numFmtId="0" fontId="68" fillId="0" borderId="0" xfId="8" applyFont="1" applyAlignment="1">
      <alignment horizontal="right"/>
    </xf>
    <xf numFmtId="0" fontId="70" fillId="0" borderId="0" xfId="8" applyFont="1" applyAlignment="1">
      <alignment horizontal="right"/>
    </xf>
    <xf numFmtId="0" fontId="17" fillId="11" borderId="84" xfId="10" applyFont="1" applyFill="1" applyBorder="1" applyAlignment="1">
      <alignment horizontal="center" vertical="center"/>
    </xf>
    <xf numFmtId="0" fontId="10" fillId="13" borderId="0" xfId="10" applyFont="1" applyFill="1">
      <alignment vertical="center"/>
    </xf>
    <xf numFmtId="0" fontId="10" fillId="11" borderId="0" xfId="10" applyFont="1" applyFill="1">
      <alignment vertical="center"/>
    </xf>
    <xf numFmtId="0" fontId="10" fillId="2" borderId="0" xfId="10" applyFont="1" applyFill="1">
      <alignment vertical="center"/>
    </xf>
    <xf numFmtId="0" fontId="10" fillId="11" borderId="82" xfId="10" applyFont="1" applyFill="1" applyBorder="1" applyAlignment="1"/>
    <xf numFmtId="0" fontId="9" fillId="2" borderId="84" xfId="10" applyFont="1" applyFill="1" applyBorder="1" applyAlignment="1">
      <alignment horizontal="center" shrinkToFit="1"/>
    </xf>
    <xf numFmtId="0" fontId="9" fillId="2" borderId="14" xfId="10" applyFont="1" applyFill="1" applyBorder="1" applyAlignment="1">
      <alignment horizontal="center" shrinkToFit="1"/>
    </xf>
    <xf numFmtId="0" fontId="9" fillId="13" borderId="11" xfId="10" applyFont="1" applyFill="1" applyBorder="1" applyAlignment="1">
      <alignment horizontal="center" shrinkToFit="1"/>
    </xf>
    <xf numFmtId="0" fontId="9" fillId="2" borderId="8" xfId="10" applyFont="1" applyFill="1" applyBorder="1" applyAlignment="1">
      <alignment horizontal="center" shrinkToFit="1"/>
    </xf>
    <xf numFmtId="0" fontId="9" fillId="2" borderId="9" xfId="10" applyFont="1" applyFill="1" applyBorder="1" applyAlignment="1">
      <alignment horizontal="center" shrinkToFit="1"/>
    </xf>
    <xf numFmtId="0" fontId="9" fillId="2" borderId="10" xfId="10" applyFont="1" applyFill="1" applyBorder="1" applyAlignment="1">
      <alignment horizontal="center" shrinkToFit="1"/>
    </xf>
    <xf numFmtId="0" fontId="9" fillId="2" borderId="11" xfId="10" applyFont="1" applyFill="1" applyBorder="1" applyAlignment="1">
      <alignment horizontal="center" shrinkToFit="1"/>
    </xf>
    <xf numFmtId="0" fontId="9" fillId="2" borderId="14" xfId="10" applyFont="1" applyFill="1" applyBorder="1" applyAlignment="1">
      <alignment horizontal="center"/>
    </xf>
    <xf numFmtId="0" fontId="17" fillId="11" borderId="110" xfId="10" applyFont="1" applyFill="1" applyBorder="1" applyAlignment="1">
      <alignment horizontal="center" vertical="center"/>
    </xf>
    <xf numFmtId="0" fontId="10" fillId="11" borderId="9" xfId="10" applyFont="1" applyFill="1" applyBorder="1">
      <alignment vertical="center"/>
    </xf>
    <xf numFmtId="0" fontId="9" fillId="2" borderId="110" xfId="10" applyFont="1" applyFill="1" applyBorder="1" applyAlignment="1">
      <alignment horizontal="centerContinuous" shrinkToFit="1"/>
    </xf>
    <xf numFmtId="0" fontId="9" fillId="2" borderId="19" xfId="10" applyFont="1" applyFill="1" applyBorder="1" applyAlignment="1"/>
    <xf numFmtId="0" fontId="9" fillId="2" borderId="19" xfId="10" applyFont="1" applyFill="1" applyBorder="1" applyAlignment="1">
      <alignment horizontal="center" shrinkToFit="1"/>
    </xf>
    <xf numFmtId="0" fontId="9" fillId="2" borderId="19" xfId="10" applyFont="1" applyFill="1" applyBorder="1" applyAlignment="1">
      <alignment horizontal="centerContinuous" shrinkToFit="1"/>
    </xf>
    <xf numFmtId="0" fontId="14" fillId="13" borderId="10" xfId="10" applyFont="1" applyFill="1" applyBorder="1" applyAlignment="1">
      <alignment horizontal="center" shrinkToFit="1"/>
    </xf>
    <xf numFmtId="0" fontId="10" fillId="2" borderId="9" xfId="10" applyFont="1" applyFill="1" applyBorder="1" applyAlignment="1"/>
    <xf numFmtId="0" fontId="9" fillId="2" borderId="9" xfId="10" applyFont="1" applyFill="1" applyBorder="1" applyAlignment="1">
      <alignment horizontal="right" vertical="center" shrinkToFit="1"/>
    </xf>
    <xf numFmtId="0" fontId="9" fillId="2" borderId="9" xfId="10" applyFont="1" applyFill="1" applyBorder="1" applyAlignment="1">
      <alignment horizontal="left" vertical="center"/>
    </xf>
    <xf numFmtId="0" fontId="9" fillId="2" borderId="9" xfId="10" applyFont="1" applyFill="1" applyBorder="1" applyAlignment="1">
      <alignment horizontal="center"/>
    </xf>
    <xf numFmtId="0" fontId="10" fillId="2" borderId="10" xfId="10" applyFont="1" applyFill="1" applyBorder="1" applyAlignment="1"/>
    <xf numFmtId="0" fontId="9" fillId="2" borderId="8" xfId="10" applyFont="1" applyFill="1" applyBorder="1" applyAlignment="1">
      <alignment horizontal="centerContinuous" shrinkToFit="1"/>
    </xf>
    <xf numFmtId="0" fontId="9" fillId="2" borderId="9" xfId="10" applyFont="1" applyFill="1" applyBorder="1" applyAlignment="1">
      <alignment horizontal="centerContinuous" shrinkToFit="1"/>
    </xf>
    <xf numFmtId="0" fontId="9" fillId="2" borderId="10" xfId="10" applyFont="1" applyFill="1" applyBorder="1" applyAlignment="1">
      <alignment horizontal="centerContinuous" shrinkToFit="1"/>
    </xf>
    <xf numFmtId="0" fontId="0" fillId="2" borderId="9" xfId="8" applyFont="1" applyFill="1" applyBorder="1" applyAlignment="1"/>
    <xf numFmtId="0" fontId="9" fillId="2" borderId="8" xfId="10" applyFont="1" applyFill="1" applyBorder="1" applyAlignment="1">
      <alignment horizontal="center" vertical="center" shrinkToFit="1"/>
    </xf>
    <xf numFmtId="0" fontId="9" fillId="2" borderId="9" xfId="10" applyFont="1" applyFill="1" applyBorder="1" applyAlignment="1">
      <alignment horizontal="center" vertical="center" shrinkToFit="1"/>
    </xf>
    <xf numFmtId="0" fontId="0" fillId="2" borderId="10" xfId="8" applyFont="1" applyFill="1" applyBorder="1" applyAlignment="1"/>
    <xf numFmtId="0" fontId="9" fillId="2" borderId="19" xfId="10" applyFont="1" applyFill="1" applyBorder="1" applyAlignment="1">
      <alignment shrinkToFit="1"/>
    </xf>
    <xf numFmtId="0" fontId="9" fillId="2" borderId="10" xfId="10" applyFont="1" applyFill="1" applyBorder="1" applyAlignment="1">
      <alignment shrinkToFit="1"/>
    </xf>
    <xf numFmtId="0" fontId="9" fillId="2" borderId="8" xfId="10" applyFont="1" applyFill="1" applyBorder="1" applyAlignment="1">
      <alignment horizontal="center"/>
    </xf>
    <xf numFmtId="0" fontId="9" fillId="2" borderId="19" xfId="8" applyFont="1" applyFill="1" applyBorder="1" applyAlignment="1">
      <alignment horizontal="left"/>
    </xf>
    <xf numFmtId="0" fontId="9" fillId="2" borderId="8" xfId="8" applyFont="1" applyFill="1" applyBorder="1" applyAlignment="1">
      <alignment horizontal="left"/>
    </xf>
    <xf numFmtId="0" fontId="9" fillId="2" borderId="9" xfId="8" applyFont="1" applyFill="1" applyBorder="1" applyAlignment="1">
      <alignment horizontal="left"/>
    </xf>
    <xf numFmtId="0" fontId="9" fillId="2" borderId="111" xfId="8" applyFont="1" applyFill="1" applyBorder="1" applyAlignment="1">
      <alignment horizontal="left"/>
    </xf>
    <xf numFmtId="0" fontId="10" fillId="11" borderId="114" xfId="10" applyFont="1" applyFill="1" applyBorder="1" applyAlignment="1">
      <alignment horizontal="center" vertical="center"/>
    </xf>
    <xf numFmtId="0" fontId="10" fillId="11" borderId="2" xfId="10" applyFont="1" applyFill="1" applyBorder="1" applyAlignment="1">
      <alignment horizontal="center" vertical="center"/>
    </xf>
    <xf numFmtId="0" fontId="68" fillId="11" borderId="115" xfId="10" applyFont="1" applyFill="1" applyBorder="1" applyAlignment="1">
      <alignment horizontal="center" vertical="center"/>
    </xf>
    <xf numFmtId="0" fontId="68" fillId="11" borderId="2" xfId="10" applyFont="1" applyFill="1" applyBorder="1" applyAlignment="1">
      <alignment horizontal="center" vertical="center"/>
    </xf>
    <xf numFmtId="0" fontId="10" fillId="11" borderId="115" xfId="10" applyFont="1" applyFill="1" applyBorder="1" applyAlignment="1">
      <alignment horizontal="center" vertical="center"/>
    </xf>
    <xf numFmtId="0" fontId="10" fillId="11" borderId="90" xfId="10" applyFont="1" applyFill="1" applyBorder="1" applyAlignment="1">
      <alignment horizontal="center" vertical="center"/>
    </xf>
    <xf numFmtId="0" fontId="68" fillId="11" borderId="116" xfId="10" applyFont="1" applyFill="1" applyBorder="1" applyAlignment="1">
      <alignment horizontal="center" vertical="center"/>
    </xf>
    <xf numFmtId="0" fontId="3" fillId="13" borderId="0" xfId="10" applyFont="1" applyFill="1" applyAlignment="1">
      <alignment vertical="top"/>
    </xf>
    <xf numFmtId="0" fontId="3" fillId="13" borderId="0" xfId="8" applyFont="1" applyFill="1" applyAlignment="1">
      <alignment vertical="top"/>
    </xf>
    <xf numFmtId="0" fontId="3" fillId="13" borderId="123" xfId="10" applyFont="1" applyFill="1" applyBorder="1" applyAlignment="1">
      <alignment vertical="top"/>
    </xf>
    <xf numFmtId="0" fontId="3" fillId="13" borderId="11" xfId="8" applyFont="1" applyFill="1" applyBorder="1" applyAlignment="1">
      <alignment vertical="top"/>
    </xf>
    <xf numFmtId="0" fontId="3" fillId="13" borderId="11" xfId="8" applyFont="1" applyFill="1" applyBorder="1" applyAlignment="1">
      <alignment horizontal="right" vertical="top"/>
    </xf>
    <xf numFmtId="0" fontId="22" fillId="0" borderId="137" xfId="10" applyFont="1" applyFill="1" applyBorder="1" applyAlignment="1" applyProtection="1">
      <alignment horizontal="center" vertical="center" shrinkToFit="1"/>
      <protection locked="0"/>
    </xf>
    <xf numFmtId="0" fontId="22" fillId="0" borderId="134" xfId="10" applyFont="1" applyFill="1" applyBorder="1" applyAlignment="1" applyProtection="1">
      <alignment horizontal="center" vertical="center" shrinkToFit="1"/>
      <protection locked="0"/>
    </xf>
    <xf numFmtId="0" fontId="22" fillId="0" borderId="13" xfId="10" applyFont="1" applyFill="1" applyBorder="1" applyAlignment="1" applyProtection="1">
      <alignment horizontal="center" vertical="center" shrinkToFit="1"/>
      <protection locked="0"/>
    </xf>
    <xf numFmtId="0" fontId="22" fillId="0" borderId="4" xfId="10" applyFont="1" applyFill="1" applyBorder="1" applyAlignment="1" applyProtection="1">
      <alignment horizontal="center" vertical="center" shrinkToFit="1"/>
      <protection locked="0"/>
    </xf>
    <xf numFmtId="0" fontId="22" fillId="0" borderId="138" xfId="10" applyFont="1" applyFill="1" applyBorder="1" applyAlignment="1" applyProtection="1">
      <alignment horizontal="center" vertical="center" shrinkToFit="1"/>
      <protection locked="0"/>
    </xf>
    <xf numFmtId="0" fontId="22" fillId="0" borderId="139" xfId="10" applyFont="1" applyFill="1" applyBorder="1" applyAlignment="1" applyProtection="1">
      <alignment horizontal="center" vertical="center" shrinkToFit="1"/>
      <protection locked="0"/>
    </xf>
    <xf numFmtId="0" fontId="22" fillId="0" borderId="136" xfId="10" applyFont="1" applyFill="1" applyBorder="1" applyAlignment="1" applyProtection="1">
      <alignment horizontal="center" vertical="center" shrinkToFit="1"/>
      <protection locked="0"/>
    </xf>
    <xf numFmtId="0" fontId="22" fillId="0" borderId="135" xfId="10" applyFont="1" applyFill="1" applyBorder="1" applyAlignment="1" applyProtection="1">
      <alignment horizontal="center" vertical="center" shrinkToFit="1"/>
      <protection locked="0"/>
    </xf>
    <xf numFmtId="0" fontId="22" fillId="0" borderId="5" xfId="10" applyFont="1" applyFill="1" applyBorder="1" applyAlignment="1" applyProtection="1">
      <alignment horizontal="center" vertical="center" shrinkToFit="1"/>
      <protection locked="0"/>
    </xf>
    <xf numFmtId="0" fontId="22" fillId="0" borderId="6" xfId="10" applyFont="1" applyFill="1" applyBorder="1" applyAlignment="1" applyProtection="1">
      <alignment horizontal="center" vertical="center" shrinkToFit="1"/>
      <protection locked="0"/>
    </xf>
    <xf numFmtId="0" fontId="22" fillId="0" borderId="140" xfId="10" applyFont="1" applyFill="1" applyBorder="1" applyAlignment="1" applyProtection="1">
      <alignment horizontal="center" vertical="center" shrinkToFit="1"/>
      <protection locked="0"/>
    </xf>
    <xf numFmtId="0" fontId="22" fillId="0" borderId="138" xfId="10" applyFont="1" applyBorder="1" applyAlignment="1" applyProtection="1">
      <alignment horizontal="center" vertical="center" shrinkToFit="1"/>
      <protection locked="0"/>
    </xf>
    <xf numFmtId="0" fontId="22" fillId="0" borderId="139" xfId="10" applyFont="1" applyBorder="1" applyAlignment="1" applyProtection="1">
      <alignment horizontal="center" vertical="center" shrinkToFit="1"/>
      <protection locked="0"/>
    </xf>
    <xf numFmtId="49" fontId="22" fillId="0" borderId="13" xfId="10" applyNumberFormat="1" applyFont="1" applyFill="1" applyBorder="1" applyAlignment="1" applyProtection="1">
      <alignment horizontal="center" vertical="center" shrinkToFit="1"/>
      <protection locked="0"/>
    </xf>
    <xf numFmtId="9" fontId="22" fillId="0" borderId="136" xfId="10" applyNumberFormat="1" applyFont="1" applyFill="1" applyBorder="1" applyAlignment="1" applyProtection="1">
      <alignment horizontal="center" vertical="center" shrinkToFit="1"/>
      <protection locked="0"/>
    </xf>
    <xf numFmtId="0" fontId="22" fillId="0" borderId="139" xfId="10" applyFont="1" applyFill="1" applyBorder="1" applyAlignment="1" applyProtection="1">
      <alignment vertical="center" shrinkToFit="1"/>
      <protection locked="0"/>
    </xf>
    <xf numFmtId="0" fontId="22" fillId="0" borderId="136" xfId="10" applyFont="1" applyFill="1" applyBorder="1" applyAlignment="1" applyProtection="1">
      <alignment vertical="center" shrinkToFit="1"/>
      <protection locked="0"/>
    </xf>
    <xf numFmtId="0" fontId="22" fillId="0" borderId="141" xfId="10" applyFont="1" applyFill="1" applyBorder="1" applyAlignment="1" applyProtection="1">
      <alignment horizontal="center" vertical="center" shrinkToFit="1"/>
      <protection locked="0"/>
    </xf>
    <xf numFmtId="49" fontId="22" fillId="0" borderId="137" xfId="10" applyNumberFormat="1" applyFont="1" applyFill="1" applyBorder="1" applyAlignment="1" applyProtection="1">
      <alignment horizontal="center" vertical="center" shrinkToFit="1"/>
      <protection locked="0"/>
    </xf>
    <xf numFmtId="0" fontId="73" fillId="14" borderId="13" xfId="12" applyFont="1" applyFill="1" applyBorder="1" applyAlignment="1">
      <alignment horizontal="center" vertical="center"/>
    </xf>
    <xf numFmtId="0" fontId="72" fillId="0" borderId="0" xfId="12"/>
    <xf numFmtId="0" fontId="74" fillId="0" borderId="142" xfId="12" applyFont="1" applyBorder="1" applyAlignment="1">
      <alignment vertical="center" wrapText="1"/>
    </xf>
    <xf numFmtId="0" fontId="74" fillId="0" borderId="142" xfId="12" applyFont="1" applyBorder="1" applyAlignment="1">
      <alignment horizontal="right" vertical="center" wrapText="1"/>
    </xf>
    <xf numFmtId="0" fontId="74" fillId="15" borderId="142" xfId="12" applyFont="1" applyFill="1" applyBorder="1" applyAlignment="1">
      <alignment vertical="center" wrapText="1"/>
    </xf>
    <xf numFmtId="0" fontId="72" fillId="15" borderId="0" xfId="12" applyFill="1"/>
    <xf numFmtId="0" fontId="74" fillId="16" borderId="142" xfId="12" applyFont="1" applyFill="1" applyBorder="1" applyAlignment="1">
      <alignment vertical="center" wrapText="1"/>
    </xf>
    <xf numFmtId="0" fontId="72" fillId="16" borderId="0" xfId="12" applyFill="1"/>
    <xf numFmtId="0" fontId="73" fillId="15" borderId="13" xfId="12" applyFont="1" applyFill="1" applyBorder="1" applyAlignment="1">
      <alignment horizontal="center" vertical="center"/>
    </xf>
    <xf numFmtId="0" fontId="73" fillId="17" borderId="13" xfId="12" applyFont="1" applyFill="1" applyBorder="1" applyAlignment="1">
      <alignment horizontal="center" vertical="center"/>
    </xf>
    <xf numFmtId="0" fontId="74" fillId="18" borderId="142" xfId="12" applyFont="1" applyFill="1" applyBorder="1" applyAlignment="1">
      <alignment vertical="center" wrapText="1"/>
    </xf>
    <xf numFmtId="0" fontId="72" fillId="18" borderId="0" xfId="12" applyFill="1"/>
    <xf numFmtId="0" fontId="74" fillId="18" borderId="142" xfId="12" applyFont="1" applyFill="1" applyBorder="1" applyAlignment="1">
      <alignment horizontal="right" vertical="center" wrapText="1"/>
    </xf>
    <xf numFmtId="0" fontId="73" fillId="19" borderId="13" xfId="12" applyFont="1" applyFill="1" applyBorder="1" applyAlignment="1">
      <alignment horizontal="center" vertical="center"/>
    </xf>
    <xf numFmtId="0" fontId="74" fillId="18" borderId="142" xfId="12" applyFont="1" applyFill="1" applyBorder="1" applyAlignment="1">
      <alignment horizontal="left" vertical="center" wrapText="1"/>
    </xf>
    <xf numFmtId="0" fontId="10" fillId="0" borderId="0" xfId="7" applyFont="1" applyAlignment="1">
      <alignment horizontal="left" vertical="center"/>
    </xf>
    <xf numFmtId="0" fontId="51" fillId="0" borderId="0" xfId="7" applyFont="1" applyAlignment="1">
      <alignment horizontal="center" vertical="center"/>
    </xf>
    <xf numFmtId="0" fontId="51" fillId="0" borderId="11" xfId="7" applyFont="1" applyBorder="1" applyAlignment="1">
      <alignment horizontal="center" vertical="center"/>
    </xf>
    <xf numFmtId="0" fontId="18" fillId="0" borderId="0" xfId="8" applyFont="1" applyAlignment="1" applyProtection="1">
      <alignment horizontal="distributed" vertical="center" shrinkToFit="1"/>
      <protection locked="0"/>
    </xf>
    <xf numFmtId="0" fontId="18" fillId="0" borderId="2" xfId="8" applyFont="1" applyBorder="1" applyAlignment="1" applyProtection="1">
      <alignment horizontal="distributed" vertical="center" shrinkToFit="1"/>
      <protection locked="0"/>
    </xf>
    <xf numFmtId="0" fontId="9" fillId="0" borderId="1" xfId="8" applyFont="1" applyBorder="1" applyAlignment="1">
      <alignment horizontal="distributed" vertical="center"/>
    </xf>
    <xf numFmtId="0" fontId="9" fillId="0" borderId="2" xfId="8" applyFont="1" applyBorder="1" applyAlignment="1">
      <alignment horizontal="distributed" vertical="center"/>
    </xf>
    <xf numFmtId="0" fontId="9" fillId="0" borderId="90" xfId="8" applyFont="1" applyBorder="1" applyAlignment="1">
      <alignment horizontal="distributed" vertical="center"/>
    </xf>
    <xf numFmtId="0" fontId="9" fillId="0" borderId="8" xfId="8" applyFont="1" applyBorder="1" applyAlignment="1">
      <alignment horizontal="distributed" vertical="center"/>
    </xf>
    <xf numFmtId="0" fontId="9" fillId="0" borderId="9" xfId="8" applyFont="1" applyBorder="1" applyAlignment="1">
      <alignment horizontal="distributed" vertical="center"/>
    </xf>
    <xf numFmtId="0" fontId="9" fillId="0" borderId="96" xfId="8" applyFont="1" applyBorder="1" applyAlignment="1">
      <alignment horizontal="distributed" vertical="center"/>
    </xf>
    <xf numFmtId="0" fontId="9" fillId="0" borderId="91" xfId="8" applyFont="1" applyBorder="1" applyAlignment="1">
      <alignment horizontal="center" vertical="center"/>
    </xf>
    <xf numFmtId="0" fontId="9" fillId="0" borderId="25" xfId="8" applyFont="1" applyBorder="1" applyAlignment="1">
      <alignment horizontal="center" vertical="center"/>
    </xf>
    <xf numFmtId="0" fontId="3" fillId="0" borderId="25" xfId="8" applyFont="1" applyBorder="1" applyAlignment="1" applyProtection="1">
      <alignment horizontal="left" vertical="center" shrinkToFit="1"/>
      <protection locked="0"/>
    </xf>
    <xf numFmtId="0" fontId="3" fillId="0" borderId="92" xfId="8" applyFont="1" applyBorder="1" applyAlignment="1" applyProtection="1">
      <alignment horizontal="left" vertical="center" shrinkToFit="1"/>
      <protection locked="0"/>
    </xf>
    <xf numFmtId="0" fontId="9" fillId="0" borderId="91" xfId="8" applyFont="1" applyBorder="1" applyAlignment="1">
      <alignment horizontal="center" vertical="center" shrinkToFit="1"/>
    </xf>
    <xf numFmtId="0" fontId="9" fillId="0" borderId="25" xfId="8" applyFont="1" applyBorder="1" applyAlignment="1">
      <alignment horizontal="center" vertical="center" shrinkToFit="1"/>
    </xf>
    <xf numFmtId="0" fontId="61" fillId="9" borderId="1" xfId="9" applyFont="1" applyFill="1" applyBorder="1" applyAlignment="1">
      <alignment horizontal="distributed" vertical="center" indent="1"/>
    </xf>
    <xf numFmtId="0" fontId="61" fillId="9" borderId="2" xfId="9" applyFont="1" applyFill="1" applyBorder="1" applyAlignment="1">
      <alignment horizontal="distributed" vertical="center" indent="1"/>
    </xf>
    <xf numFmtId="0" fontId="61" fillId="9" borderId="3" xfId="9" applyFont="1" applyFill="1" applyBorder="1" applyAlignment="1">
      <alignment horizontal="distributed" vertical="center" indent="1"/>
    </xf>
    <xf numFmtId="0" fontId="61" fillId="9" borderId="8" xfId="9" applyFont="1" applyFill="1" applyBorder="1" applyAlignment="1">
      <alignment horizontal="distributed" vertical="center" indent="1"/>
    </xf>
    <xf numFmtId="0" fontId="61" fillId="9" borderId="9" xfId="9" applyFont="1" applyFill="1" applyBorder="1" applyAlignment="1">
      <alignment horizontal="distributed" vertical="center" indent="1"/>
    </xf>
    <xf numFmtId="0" fontId="61" fillId="9" borderId="10" xfId="9" applyFont="1" applyFill="1" applyBorder="1" applyAlignment="1">
      <alignment horizontal="distributed" vertical="center" indent="1"/>
    </xf>
    <xf numFmtId="0" fontId="3" fillId="10" borderId="25" xfId="8" applyFont="1" applyFill="1" applyBorder="1" applyAlignment="1" applyProtection="1">
      <alignment vertical="center" shrinkToFit="1"/>
      <protection locked="0"/>
    </xf>
    <xf numFmtId="0" fontId="3" fillId="10" borderId="26" xfId="8" applyFont="1" applyFill="1" applyBorder="1" applyAlignment="1" applyProtection="1">
      <alignment vertical="center" shrinkToFit="1"/>
      <protection locked="0"/>
    </xf>
    <xf numFmtId="0" fontId="9" fillId="0" borderId="17" xfId="8" applyFont="1" applyBorder="1" applyAlignment="1">
      <alignment horizontal="distributed" vertical="center"/>
    </xf>
    <xf numFmtId="0" fontId="9" fillId="0" borderId="18" xfId="8" applyFont="1" applyBorder="1" applyAlignment="1">
      <alignment horizontal="distributed" vertical="center"/>
    </xf>
    <xf numFmtId="181" fontId="3" fillId="10" borderId="18" xfId="8" applyNumberFormat="1" applyFont="1" applyFill="1" applyBorder="1" applyAlignment="1" applyProtection="1">
      <alignment vertical="center" shrinkToFit="1"/>
      <protection locked="0"/>
    </xf>
    <xf numFmtId="0" fontId="9" fillId="0" borderId="1" xfId="8" applyFont="1" applyBorder="1" applyAlignment="1">
      <alignment horizontal="distributed" vertical="center" shrinkToFit="1"/>
    </xf>
    <xf numFmtId="0" fontId="9" fillId="0" borderId="2" xfId="8" applyFont="1" applyBorder="1" applyAlignment="1">
      <alignment horizontal="distributed" vertical="center" shrinkToFit="1"/>
    </xf>
    <xf numFmtId="0" fontId="9" fillId="0" borderId="90" xfId="8" applyFont="1" applyBorder="1" applyAlignment="1">
      <alignment horizontal="distributed" vertical="center" shrinkToFit="1"/>
    </xf>
    <xf numFmtId="0" fontId="9" fillId="0" borderId="8" xfId="8" applyFont="1" applyBorder="1" applyAlignment="1">
      <alignment horizontal="distributed" vertical="center" shrinkToFit="1"/>
    </xf>
    <xf numFmtId="0" fontId="9" fillId="0" borderId="9" xfId="8" applyFont="1" applyBorder="1" applyAlignment="1">
      <alignment horizontal="distributed" vertical="center" shrinkToFit="1"/>
    </xf>
    <xf numFmtId="0" fontId="9" fillId="0" borderId="96" xfId="8" applyFont="1" applyBorder="1" applyAlignment="1">
      <alignment horizontal="distributed" vertical="center" shrinkToFit="1"/>
    </xf>
    <xf numFmtId="0" fontId="3" fillId="10" borderId="92" xfId="8" applyFont="1" applyFill="1" applyBorder="1" applyAlignment="1" applyProtection="1">
      <alignment vertical="center" shrinkToFit="1"/>
      <protection locked="0"/>
    </xf>
    <xf numFmtId="0" fontId="3" fillId="10" borderId="44" xfId="8" applyFont="1" applyFill="1" applyBorder="1" applyAlignment="1" applyProtection="1">
      <alignment vertical="center" shrinkToFit="1"/>
      <protection locked="0"/>
    </xf>
    <xf numFmtId="0" fontId="3" fillId="10" borderId="40" xfId="8" applyFont="1" applyFill="1" applyBorder="1" applyAlignment="1" applyProtection="1">
      <alignment vertical="center" shrinkToFit="1"/>
      <protection locked="0"/>
    </xf>
    <xf numFmtId="0" fontId="3" fillId="10" borderId="43" xfId="8" applyFont="1" applyFill="1" applyBorder="1" applyAlignment="1" applyProtection="1">
      <alignment vertical="center" shrinkToFit="1"/>
      <protection locked="0"/>
    </xf>
    <xf numFmtId="0" fontId="62" fillId="0" borderId="0" xfId="10" applyFont="1" applyFill="1" applyAlignment="1">
      <alignment horizontal="right" vertical="center"/>
    </xf>
    <xf numFmtId="0" fontId="9" fillId="0" borderId="4" xfId="8" applyFont="1" applyBorder="1" applyAlignment="1">
      <alignment horizontal="distributed" vertical="center"/>
    </xf>
    <xf numFmtId="0" fontId="9" fillId="0" borderId="5" xfId="8" applyFont="1" applyBorder="1" applyAlignment="1">
      <alignment horizontal="distributed" vertical="center"/>
    </xf>
    <xf numFmtId="0" fontId="22" fillId="0" borderId="5" xfId="8" applyFont="1" applyBorder="1" applyAlignment="1" applyProtection="1">
      <alignment vertical="center" shrinkToFit="1"/>
      <protection locked="0"/>
    </xf>
    <xf numFmtId="0" fontId="22" fillId="0" borderId="6" xfId="8" applyFont="1" applyBorder="1" applyAlignment="1" applyProtection="1">
      <alignment vertical="center" shrinkToFit="1"/>
      <protection locked="0"/>
    </xf>
    <xf numFmtId="0" fontId="3" fillId="0" borderId="5" xfId="8" applyFont="1" applyBorder="1" applyAlignment="1" applyProtection="1">
      <alignment horizontal="left" vertical="center" shrinkToFit="1"/>
      <protection locked="0"/>
    </xf>
    <xf numFmtId="0" fontId="3" fillId="0" borderId="6" xfId="8" applyFont="1" applyBorder="1" applyAlignment="1" applyProtection="1">
      <alignment horizontal="left" vertical="center" shrinkToFit="1"/>
      <protection locked="0"/>
    </xf>
    <xf numFmtId="0" fontId="3" fillId="0" borderId="25" xfId="8" applyFont="1" applyBorder="1" applyAlignment="1" applyProtection="1">
      <alignment vertical="center" shrinkToFit="1"/>
      <protection locked="0"/>
    </xf>
    <xf numFmtId="0" fontId="3" fillId="0" borderId="26" xfId="8" applyFont="1" applyBorder="1" applyAlignment="1" applyProtection="1">
      <alignment vertical="center" shrinkToFit="1"/>
      <protection locked="0"/>
    </xf>
    <xf numFmtId="0" fontId="9" fillId="0" borderId="34" xfId="8" applyFont="1" applyBorder="1" applyAlignment="1">
      <alignment horizontal="distributed" vertical="center"/>
    </xf>
    <xf numFmtId="0" fontId="9" fillId="0" borderId="25" xfId="8" applyFont="1" applyBorder="1" applyAlignment="1">
      <alignment horizontal="distributed" vertical="center"/>
    </xf>
    <xf numFmtId="180" fontId="3" fillId="10" borderId="25" xfId="8" applyNumberFormat="1" applyFont="1" applyFill="1" applyBorder="1" applyAlignment="1" applyProtection="1">
      <alignment horizontal="right" vertical="center" shrinkToFit="1"/>
      <protection locked="0"/>
    </xf>
    <xf numFmtId="180" fontId="3" fillId="10" borderId="26" xfId="8" applyNumberFormat="1" applyFont="1" applyFill="1" applyBorder="1" applyAlignment="1" applyProtection="1">
      <alignment horizontal="right" vertical="center" shrinkToFit="1"/>
      <protection locked="0"/>
    </xf>
    <xf numFmtId="181" fontId="3" fillId="10" borderId="25" xfId="8" applyNumberFormat="1" applyFont="1" applyFill="1" applyBorder="1" applyAlignment="1" applyProtection="1">
      <alignment vertical="center" shrinkToFit="1"/>
      <protection locked="0"/>
    </xf>
    <xf numFmtId="0" fontId="17" fillId="11" borderId="93" xfId="10" applyFont="1" applyFill="1" applyBorder="1" applyAlignment="1">
      <alignment horizontal="left" vertical="center" shrinkToFit="1"/>
    </xf>
    <xf numFmtId="0" fontId="17" fillId="11" borderId="94" xfId="10" applyFont="1" applyFill="1" applyBorder="1" applyAlignment="1">
      <alignment horizontal="left" vertical="center" shrinkToFit="1"/>
    </xf>
    <xf numFmtId="0" fontId="17" fillId="11" borderId="95" xfId="10" applyFont="1" applyFill="1" applyBorder="1" applyAlignment="1">
      <alignment horizontal="left" vertical="center" shrinkToFit="1"/>
    </xf>
    <xf numFmtId="0" fontId="9" fillId="0" borderId="9" xfId="8" applyFont="1" applyBorder="1" applyAlignment="1">
      <alignment horizontal="center" vertical="center"/>
    </xf>
    <xf numFmtId="0" fontId="3" fillId="0" borderId="40" xfId="8" applyFont="1" applyBorder="1" applyAlignment="1" applyProtection="1">
      <alignment horizontal="left" vertical="center" shrinkToFit="1"/>
      <protection locked="0"/>
    </xf>
    <xf numFmtId="0" fontId="3" fillId="0" borderId="43" xfId="8" applyFont="1" applyBorder="1" applyAlignment="1" applyProtection="1">
      <alignment horizontal="left" vertical="center" shrinkToFit="1"/>
      <protection locked="0"/>
    </xf>
    <xf numFmtId="180" fontId="3" fillId="10" borderId="18" xfId="8" applyNumberFormat="1" applyFont="1" applyFill="1" applyBorder="1" applyAlignment="1" applyProtection="1">
      <alignment vertical="center" shrinkToFit="1"/>
      <protection locked="0"/>
    </xf>
    <xf numFmtId="180" fontId="3" fillId="10" borderId="23" xfId="8" applyNumberFormat="1" applyFont="1" applyFill="1" applyBorder="1" applyAlignment="1" applyProtection="1">
      <alignment vertical="center" shrinkToFit="1"/>
      <protection locked="0"/>
    </xf>
    <xf numFmtId="0" fontId="66" fillId="0" borderId="2" xfId="8" applyFont="1" applyBorder="1">
      <alignment vertical="center"/>
    </xf>
    <xf numFmtId="49" fontId="20" fillId="0" borderId="2" xfId="8" applyNumberFormat="1" applyFont="1" applyBorder="1" applyAlignment="1">
      <alignment horizontal="distributed" vertical="center" shrinkToFit="1"/>
    </xf>
    <xf numFmtId="49" fontId="20" fillId="0" borderId="3" xfId="8" applyNumberFormat="1" applyFont="1" applyBorder="1" applyAlignment="1">
      <alignment horizontal="distributed" vertical="center" shrinkToFit="1"/>
    </xf>
    <xf numFmtId="0" fontId="14" fillId="0" borderId="0" xfId="8" applyFont="1" applyAlignment="1">
      <alignment horizontal="distributed" vertical="center" shrinkToFit="1"/>
    </xf>
    <xf numFmtId="180" fontId="20" fillId="0" borderId="0" xfId="8" applyNumberFormat="1" applyFont="1" applyAlignment="1">
      <alignment horizontal="left" vertical="center" shrinkToFit="1"/>
    </xf>
    <xf numFmtId="0" fontId="3" fillId="12" borderId="18" xfId="8" applyFont="1" applyFill="1" applyBorder="1" applyAlignment="1" applyProtection="1">
      <alignment horizontal="left" vertical="center" shrinkToFit="1"/>
      <protection locked="0"/>
    </xf>
    <xf numFmtId="0" fontId="3" fillId="12" borderId="23" xfId="8" applyFont="1" applyFill="1" applyBorder="1" applyAlignment="1" applyProtection="1">
      <alignment horizontal="left" vertical="center" shrinkToFit="1"/>
      <protection locked="0"/>
    </xf>
    <xf numFmtId="0" fontId="9" fillId="0" borderId="99" xfId="8" applyFont="1" applyBorder="1" applyAlignment="1">
      <alignment horizontal="center" vertical="center"/>
    </xf>
    <xf numFmtId="0" fontId="3" fillId="10" borderId="100" xfId="8" applyFont="1" applyFill="1" applyBorder="1" applyAlignment="1" applyProtection="1">
      <alignment vertical="center" shrinkToFit="1"/>
      <protection locked="0"/>
    </xf>
    <xf numFmtId="5" fontId="3" fillId="0" borderId="0" xfId="8" applyNumberFormat="1" applyFont="1" applyAlignment="1">
      <alignment horizontal="left" vertical="center"/>
    </xf>
    <xf numFmtId="5" fontId="3" fillId="0" borderId="11" xfId="8" applyNumberFormat="1" applyFont="1" applyBorder="1" applyAlignment="1">
      <alignment horizontal="left" vertical="center"/>
    </xf>
    <xf numFmtId="0" fontId="19" fillId="0" borderId="0" xfId="8" applyFont="1" applyAlignment="1">
      <alignment horizontal="distributed" vertical="center" shrinkToFit="1"/>
    </xf>
    <xf numFmtId="0" fontId="20" fillId="0" borderId="0" xfId="8" applyFont="1" applyAlignment="1">
      <alignment horizontal="center" vertical="center" shrinkToFit="1"/>
    </xf>
    <xf numFmtId="0" fontId="66" fillId="0" borderId="0" xfId="8" applyFont="1">
      <alignment vertical="center"/>
    </xf>
    <xf numFmtId="49" fontId="20" fillId="0" borderId="0" xfId="8" quotePrefix="1" applyNumberFormat="1" applyFont="1" applyAlignment="1">
      <alignment horizontal="distributed" vertical="center" shrinkToFit="1"/>
    </xf>
    <xf numFmtId="0" fontId="9" fillId="0" borderId="2" xfId="8" applyFont="1" applyBorder="1" applyAlignment="1">
      <alignment horizontal="center" vertical="center"/>
    </xf>
    <xf numFmtId="0" fontId="19" fillId="0" borderId="1" xfId="8" applyFont="1" applyBorder="1" applyAlignment="1">
      <alignment horizontal="distributed" vertical="center" shrinkToFit="1"/>
    </xf>
    <xf numFmtId="0" fontId="19" fillId="0" borderId="2" xfId="8" applyFont="1" applyBorder="1" applyAlignment="1">
      <alignment horizontal="distributed" vertical="center" shrinkToFit="1"/>
    </xf>
    <xf numFmtId="0" fontId="20" fillId="0" borderId="2" xfId="8" applyFont="1" applyBorder="1" applyAlignment="1">
      <alignment horizontal="distributed" vertical="center" shrinkToFit="1"/>
    </xf>
    <xf numFmtId="0" fontId="3" fillId="0" borderId="0" xfId="8" applyFont="1" applyAlignment="1">
      <alignment horizontal="distributed" vertical="center"/>
    </xf>
    <xf numFmtId="180" fontId="3" fillId="0" borderId="0" xfId="8" applyNumberFormat="1" applyFont="1" applyAlignment="1">
      <alignment horizontal="left" vertical="center"/>
    </xf>
    <xf numFmtId="0" fontId="3" fillId="0" borderId="0" xfId="8" applyFont="1" applyAlignment="1">
      <alignment horizontal="center" vertical="distributed"/>
    </xf>
    <xf numFmtId="183" fontId="3" fillId="10" borderId="18" xfId="11" applyNumberFormat="1" applyFont="1" applyFill="1" applyBorder="1" applyAlignment="1" applyProtection="1">
      <alignment vertical="center" shrinkToFit="1"/>
      <protection locked="0"/>
    </xf>
    <xf numFmtId="0" fontId="14" fillId="0" borderId="7" xfId="8" applyFont="1" applyBorder="1" applyAlignment="1">
      <alignment horizontal="distributed" vertical="center" shrinkToFit="1"/>
    </xf>
    <xf numFmtId="180" fontId="20" fillId="0" borderId="11" xfId="8" applyNumberFormat="1" applyFont="1" applyBorder="1" applyAlignment="1">
      <alignment horizontal="left" vertical="center" shrinkToFit="1"/>
    </xf>
    <xf numFmtId="182" fontId="3" fillId="0" borderId="0" xfId="8" applyNumberFormat="1" applyFont="1" applyAlignment="1">
      <alignment horizontal="center" vertical="center"/>
    </xf>
    <xf numFmtId="0" fontId="3" fillId="0" borderId="0" xfId="8" applyFont="1" applyAlignment="1">
      <alignment horizontal="left" vertical="center"/>
    </xf>
    <xf numFmtId="0" fontId="3" fillId="0" borderId="7" xfId="8" applyFont="1" applyBorder="1" applyAlignment="1">
      <alignment horizontal="distributed" vertical="center"/>
    </xf>
    <xf numFmtId="180" fontId="3" fillId="10" borderId="5" xfId="8" applyNumberFormat="1" applyFont="1" applyFill="1" applyBorder="1" applyAlignment="1" applyProtection="1">
      <alignment horizontal="center" vertical="center" shrinkToFit="1"/>
      <protection locked="0"/>
    </xf>
    <xf numFmtId="180" fontId="3" fillId="10" borderId="6" xfId="8" applyNumberFormat="1" applyFont="1" applyFill="1" applyBorder="1" applyAlignment="1" applyProtection="1">
      <alignment horizontal="center" vertical="center" shrinkToFit="1"/>
      <protection locked="0"/>
    </xf>
    <xf numFmtId="0" fontId="9" fillId="0" borderId="4" xfId="8" applyFont="1" applyBorder="1" applyAlignment="1">
      <alignment horizontal="distributed" vertical="center" shrinkToFit="1"/>
    </xf>
    <xf numFmtId="0" fontId="9" fillId="0" borderId="5" xfId="8" applyFont="1" applyBorder="1" applyAlignment="1">
      <alignment horizontal="distributed" vertical="center" shrinkToFit="1"/>
    </xf>
    <xf numFmtId="180" fontId="3" fillId="10" borderId="40" xfId="8" applyNumberFormat="1" applyFont="1" applyFill="1" applyBorder="1" applyAlignment="1" applyProtection="1">
      <alignment horizontal="center" vertical="center" shrinkToFit="1"/>
      <protection locked="0"/>
    </xf>
    <xf numFmtId="180" fontId="3" fillId="10" borderId="43" xfId="8" applyNumberFormat="1" applyFont="1" applyFill="1" applyBorder="1" applyAlignment="1" applyProtection="1">
      <alignment horizontal="center" vertical="center" shrinkToFit="1"/>
      <protection locked="0"/>
    </xf>
    <xf numFmtId="0" fontId="3" fillId="0" borderId="8" xfId="8" applyFont="1" applyBorder="1" applyAlignment="1">
      <alignment horizontal="center" vertical="center" shrinkToFit="1"/>
    </xf>
    <xf numFmtId="0" fontId="3" fillId="0" borderId="9" xfId="8" applyFont="1" applyBorder="1" applyAlignment="1">
      <alignment horizontal="center" vertical="center" shrinkToFit="1"/>
    </xf>
    <xf numFmtId="0" fontId="17" fillId="11" borderId="93" xfId="10" applyFont="1" applyFill="1" applyBorder="1" applyAlignment="1">
      <alignment horizontal="distributed" vertical="center" shrinkToFit="1"/>
    </xf>
    <xf numFmtId="0" fontId="17" fillId="11" borderId="94" xfId="10" applyFont="1" applyFill="1" applyBorder="1" applyAlignment="1">
      <alignment horizontal="distributed" vertical="center" shrinkToFit="1"/>
    </xf>
    <xf numFmtId="0" fontId="17" fillId="11" borderId="107" xfId="10" applyFont="1" applyFill="1" applyBorder="1" applyAlignment="1">
      <alignment horizontal="distributed" vertical="center" shrinkToFit="1"/>
    </xf>
    <xf numFmtId="184" fontId="3" fillId="10" borderId="40" xfId="8" applyNumberFormat="1" applyFont="1" applyFill="1" applyBorder="1" applyAlignment="1" applyProtection="1">
      <alignment horizontal="center" vertical="center" shrinkToFit="1"/>
      <protection locked="0"/>
    </xf>
    <xf numFmtId="0" fontId="9" fillId="0" borderId="40" xfId="8" applyFont="1" applyBorder="1" applyAlignment="1">
      <alignment horizontal="center" vertical="center" shrinkToFit="1"/>
    </xf>
    <xf numFmtId="184" fontId="3" fillId="0" borderId="9" xfId="8" applyNumberFormat="1" applyFont="1" applyBorder="1" applyAlignment="1" applyProtection="1">
      <alignment horizontal="center" vertical="center" shrinkToFit="1"/>
      <protection locked="0"/>
    </xf>
    <xf numFmtId="180" fontId="3" fillId="10" borderId="0" xfId="8" applyNumberFormat="1" applyFont="1" applyFill="1" applyAlignment="1" applyProtection="1">
      <alignment horizontal="center" vertical="center" shrinkToFit="1"/>
      <protection locked="0"/>
    </xf>
    <xf numFmtId="180" fontId="3" fillId="10" borderId="16" xfId="8" applyNumberFormat="1" applyFont="1" applyFill="1" applyBorder="1" applyAlignment="1" applyProtection="1">
      <alignment horizontal="center" vertical="center" shrinkToFit="1"/>
      <protection locked="0"/>
    </xf>
    <xf numFmtId="180" fontId="3" fillId="10" borderId="24" xfId="8" applyNumberFormat="1" applyFont="1" applyFill="1" applyBorder="1" applyAlignment="1" applyProtection="1">
      <alignment horizontal="center" vertical="center" shrinkToFit="1"/>
      <protection locked="0"/>
    </xf>
    <xf numFmtId="0" fontId="3" fillId="0" borderId="7" xfId="8" applyFont="1" applyBorder="1" applyAlignment="1">
      <alignment horizontal="center" vertical="center" shrinkToFit="1"/>
    </xf>
    <xf numFmtId="0" fontId="3" fillId="0" borderId="0" xfId="8" applyFont="1" applyAlignment="1">
      <alignment horizontal="center" vertical="center" shrinkToFit="1"/>
    </xf>
    <xf numFmtId="182" fontId="3" fillId="0" borderId="0" xfId="8" applyNumberFormat="1" applyFont="1" applyAlignment="1">
      <alignment horizontal="left" vertical="center" shrinkToFit="1"/>
    </xf>
    <xf numFmtId="0" fontId="9" fillId="0" borderId="42" xfId="8" applyFont="1" applyBorder="1" applyAlignment="1">
      <alignment horizontal="distributed" vertical="center"/>
    </xf>
    <xf numFmtId="0" fontId="9" fillId="0" borderId="40" xfId="8" applyFont="1" applyBorder="1" applyAlignment="1">
      <alignment horizontal="distributed" vertical="center"/>
    </xf>
    <xf numFmtId="0" fontId="9" fillId="0" borderId="41" xfId="8" applyFont="1" applyBorder="1" applyAlignment="1">
      <alignment horizontal="distributed" vertical="center"/>
    </xf>
    <xf numFmtId="0" fontId="9" fillId="0" borderId="27" xfId="8" applyFont="1" applyBorder="1" applyAlignment="1">
      <alignment horizontal="distributed" vertical="center"/>
    </xf>
    <xf numFmtId="184" fontId="3" fillId="0" borderId="27" xfId="8" applyNumberFormat="1" applyFont="1" applyBorder="1" applyAlignment="1" applyProtection="1">
      <alignment horizontal="center" vertical="center" shrinkToFit="1"/>
      <protection locked="0"/>
    </xf>
    <xf numFmtId="0" fontId="3" fillId="2" borderId="4" xfId="10" applyFont="1" applyFill="1" applyBorder="1" applyAlignment="1" applyProtection="1">
      <alignment horizontal="center" vertical="center" shrinkToFit="1"/>
      <protection locked="0"/>
    </xf>
    <xf numFmtId="0" fontId="3" fillId="2" borderId="5" xfId="10" applyFont="1" applyFill="1" applyBorder="1" applyAlignment="1" applyProtection="1">
      <alignment horizontal="center" vertical="center" shrinkToFit="1"/>
      <protection locked="0"/>
    </xf>
    <xf numFmtId="0" fontId="3" fillId="2" borderId="6" xfId="10" applyFont="1" applyFill="1" applyBorder="1" applyAlignment="1" applyProtection="1">
      <alignment horizontal="center" vertical="center" shrinkToFit="1"/>
      <protection locked="0"/>
    </xf>
    <xf numFmtId="0" fontId="0" fillId="13" borderId="4" xfId="8" applyFont="1" applyFill="1" applyBorder="1" applyAlignment="1" applyProtection="1">
      <alignment horizontal="left" vertical="center" shrinkToFit="1"/>
      <protection locked="0"/>
    </xf>
    <xf numFmtId="0" fontId="1" fillId="13" borderId="5" xfId="8" applyFill="1" applyBorder="1" applyAlignment="1" applyProtection="1">
      <alignment horizontal="left" vertical="center" shrinkToFit="1"/>
      <protection locked="0"/>
    </xf>
    <xf numFmtId="0" fontId="1" fillId="13" borderId="6" xfId="8" applyFill="1" applyBorder="1" applyAlignment="1" applyProtection="1">
      <alignment horizontal="left" vertical="center" shrinkToFit="1"/>
      <protection locked="0"/>
    </xf>
    <xf numFmtId="0" fontId="3" fillId="13" borderId="4" xfId="10" applyFont="1" applyFill="1" applyBorder="1" applyAlignment="1" applyProtection="1">
      <alignment horizontal="left" vertical="center" shrinkToFit="1"/>
      <protection locked="0"/>
    </xf>
    <xf numFmtId="0" fontId="3" fillId="13" borderId="5" xfId="10" applyFont="1" applyFill="1" applyBorder="1" applyAlignment="1" applyProtection="1">
      <alignment horizontal="left" vertical="center" shrinkToFit="1"/>
      <protection locked="0"/>
    </xf>
    <xf numFmtId="0" fontId="3" fillId="13" borderId="6" xfId="10" applyFont="1" applyFill="1" applyBorder="1" applyAlignment="1" applyProtection="1">
      <alignment horizontal="left" vertical="center" shrinkToFit="1"/>
      <protection locked="0"/>
    </xf>
    <xf numFmtId="0" fontId="3" fillId="13" borderId="4" xfId="10" applyFont="1" applyFill="1" applyBorder="1" applyAlignment="1" applyProtection="1">
      <alignment horizontal="center" vertical="center"/>
      <protection locked="0"/>
    </xf>
    <xf numFmtId="0" fontId="3" fillId="13" borderId="5" xfId="10" applyFont="1" applyFill="1" applyBorder="1" applyAlignment="1" applyProtection="1">
      <alignment horizontal="center" vertical="center"/>
      <protection locked="0"/>
    </xf>
    <xf numFmtId="0" fontId="3" fillId="13" borderId="6" xfId="10" applyFont="1" applyFill="1" applyBorder="1" applyAlignment="1" applyProtection="1">
      <alignment horizontal="center" vertical="center"/>
      <protection locked="0"/>
    </xf>
    <xf numFmtId="0" fontId="9" fillId="10" borderId="0" xfId="10" applyFont="1" applyFill="1" applyAlignment="1" applyProtection="1">
      <alignment horizontal="center" vertical="center" shrinkToFit="1"/>
      <protection locked="0"/>
    </xf>
    <xf numFmtId="0" fontId="0" fillId="13" borderId="5" xfId="8" applyFont="1" applyFill="1" applyBorder="1" applyAlignment="1" applyProtection="1">
      <alignment horizontal="left" vertical="center" shrinkToFit="1"/>
      <protection locked="0"/>
    </xf>
    <xf numFmtId="0" fontId="0" fillId="13" borderId="6" xfId="8" applyFont="1" applyFill="1" applyBorder="1" applyAlignment="1" applyProtection="1">
      <alignment horizontal="left" vertical="center" shrinkToFit="1"/>
      <protection locked="0"/>
    </xf>
    <xf numFmtId="0" fontId="3" fillId="13" borderId="4" xfId="10" applyFont="1" applyFill="1" applyBorder="1" applyAlignment="1" applyProtection="1">
      <alignment horizontal="center" vertical="center" shrinkToFit="1"/>
      <protection locked="0"/>
    </xf>
    <xf numFmtId="0" fontId="3" fillId="13" borderId="5" xfId="10" applyFont="1" applyFill="1" applyBorder="1" applyAlignment="1" applyProtection="1">
      <alignment horizontal="center" vertical="center" shrinkToFit="1"/>
      <protection locked="0"/>
    </xf>
    <xf numFmtId="0" fontId="3" fillId="13" borderId="6" xfId="10" applyFont="1" applyFill="1" applyBorder="1" applyAlignment="1" applyProtection="1">
      <alignment horizontal="center" vertical="center" shrinkToFit="1"/>
      <protection locked="0"/>
    </xf>
    <xf numFmtId="0" fontId="1" fillId="13" borderId="4" xfId="8" applyFill="1" applyBorder="1" applyAlignment="1" applyProtection="1">
      <alignment horizontal="left" vertical="center" shrinkToFit="1"/>
      <protection locked="0"/>
    </xf>
    <xf numFmtId="0" fontId="3" fillId="2" borderId="4" xfId="10" applyFont="1" applyFill="1" applyBorder="1" applyAlignment="1" applyProtection="1">
      <alignment horizontal="center" vertical="center"/>
      <protection locked="0"/>
    </xf>
    <xf numFmtId="0" fontId="3" fillId="2" borderId="5" xfId="10" applyFont="1" applyFill="1" applyBorder="1" applyAlignment="1" applyProtection="1">
      <alignment horizontal="center" vertical="center"/>
      <protection locked="0"/>
    </xf>
    <xf numFmtId="0" fontId="3" fillId="2" borderId="6" xfId="10" applyFont="1" applyFill="1" applyBorder="1" applyAlignment="1" applyProtection="1">
      <alignment horizontal="center" vertical="center"/>
      <protection locked="0"/>
    </xf>
    <xf numFmtId="0" fontId="3" fillId="13" borderId="4" xfId="10" applyFont="1" applyFill="1" applyBorder="1" applyAlignment="1" applyProtection="1">
      <alignment horizontal="center" vertical="center" wrapText="1"/>
      <protection locked="0"/>
    </xf>
    <xf numFmtId="0" fontId="3" fillId="13" borderId="5" xfId="10" applyFont="1" applyFill="1" applyBorder="1" applyAlignment="1" applyProtection="1">
      <alignment horizontal="center" vertical="center" wrapText="1"/>
      <protection locked="0"/>
    </xf>
    <xf numFmtId="0" fontId="3" fillId="13" borderId="6" xfId="10" applyFont="1" applyFill="1" applyBorder="1" applyAlignment="1" applyProtection="1">
      <alignment horizontal="center" vertical="center" wrapText="1"/>
      <protection locked="0"/>
    </xf>
    <xf numFmtId="0" fontId="9" fillId="2" borderId="7" xfId="10" applyFont="1" applyFill="1" applyBorder="1" applyAlignment="1">
      <alignment horizontal="center" shrinkToFit="1"/>
    </xf>
    <xf numFmtId="0" fontId="9" fillId="2" borderId="11" xfId="10" applyFont="1" applyFill="1" applyBorder="1" applyAlignment="1">
      <alignment horizontal="center" shrinkToFit="1"/>
    </xf>
    <xf numFmtId="0" fontId="9" fillId="2" borderId="1" xfId="10" applyFont="1" applyFill="1" applyBorder="1" applyAlignment="1">
      <alignment horizontal="center" shrinkToFit="1"/>
    </xf>
    <xf numFmtId="0" fontId="9" fillId="2" borderId="2" xfId="10" applyFont="1" applyFill="1" applyBorder="1" applyAlignment="1">
      <alignment horizontal="center" shrinkToFit="1"/>
    </xf>
    <xf numFmtId="0" fontId="9" fillId="2" borderId="3" xfId="10" applyFont="1" applyFill="1" applyBorder="1" applyAlignment="1">
      <alignment horizontal="center" shrinkToFit="1"/>
    </xf>
    <xf numFmtId="0" fontId="9" fillId="2" borderId="4" xfId="10" applyFont="1" applyFill="1" applyBorder="1" applyAlignment="1">
      <alignment horizontal="center" shrinkToFit="1"/>
    </xf>
    <xf numFmtId="0" fontId="9" fillId="2" borderId="5" xfId="10" applyFont="1" applyFill="1" applyBorder="1" applyAlignment="1">
      <alignment horizontal="center" shrinkToFit="1"/>
    </xf>
    <xf numFmtId="0" fontId="9" fillId="2" borderId="6" xfId="10" applyFont="1" applyFill="1" applyBorder="1" applyAlignment="1">
      <alignment horizontal="center" shrinkToFit="1"/>
    </xf>
    <xf numFmtId="0" fontId="9" fillId="2" borderId="4" xfId="10" applyFont="1" applyFill="1" applyBorder="1" applyAlignment="1">
      <alignment horizontal="center"/>
    </xf>
    <xf numFmtId="0" fontId="9" fillId="2" borderId="5" xfId="10" applyFont="1" applyFill="1" applyBorder="1" applyAlignment="1">
      <alignment horizontal="center"/>
    </xf>
    <xf numFmtId="0" fontId="9" fillId="2" borderId="6" xfId="10" applyFont="1" applyFill="1" applyBorder="1" applyAlignment="1">
      <alignment horizontal="center"/>
    </xf>
    <xf numFmtId="0" fontId="9" fillId="2" borderId="1" xfId="10" applyFont="1" applyFill="1" applyBorder="1" applyAlignment="1">
      <alignment horizontal="center"/>
    </xf>
    <xf numFmtId="0" fontId="9" fillId="2" borderId="2" xfId="10" applyFont="1" applyFill="1" applyBorder="1" applyAlignment="1">
      <alignment horizontal="center"/>
    </xf>
    <xf numFmtId="0" fontId="9" fillId="2" borderId="85" xfId="10" applyFont="1" applyFill="1" applyBorder="1" applyAlignment="1">
      <alignment horizontal="center"/>
    </xf>
    <xf numFmtId="0" fontId="52" fillId="11" borderId="67" xfId="10" applyFont="1" applyFill="1" applyBorder="1" applyAlignment="1">
      <alignment horizontal="center" vertical="center" wrapText="1" shrinkToFit="1"/>
    </xf>
    <xf numFmtId="0" fontId="52" fillId="11" borderId="69" xfId="10" applyFont="1" applyFill="1" applyBorder="1" applyAlignment="1">
      <alignment horizontal="center" vertical="center" shrinkToFit="1"/>
    </xf>
    <xf numFmtId="0" fontId="52" fillId="11" borderId="8" xfId="10" applyFont="1" applyFill="1" applyBorder="1" applyAlignment="1">
      <alignment horizontal="center" vertical="center" shrinkToFit="1"/>
    </xf>
    <xf numFmtId="0" fontId="52" fillId="11" borderId="10" xfId="10" applyFont="1" applyFill="1" applyBorder="1" applyAlignment="1">
      <alignment horizontal="center" vertical="center" shrinkToFit="1"/>
    </xf>
    <xf numFmtId="0" fontId="52" fillId="11" borderId="67" xfId="10" applyFont="1" applyFill="1" applyBorder="1" applyAlignment="1">
      <alignment horizontal="center" vertical="center"/>
    </xf>
    <xf numFmtId="0" fontId="52" fillId="11" borderId="68" xfId="10" applyFont="1" applyFill="1" applyBorder="1" applyAlignment="1">
      <alignment horizontal="center" vertical="center"/>
    </xf>
    <xf numFmtId="0" fontId="52" fillId="11" borderId="69" xfId="10" applyFont="1" applyFill="1" applyBorder="1" applyAlignment="1">
      <alignment horizontal="center" vertical="center"/>
    </xf>
    <xf numFmtId="0" fontId="52" fillId="11" borderId="8" xfId="10" applyFont="1" applyFill="1" applyBorder="1" applyAlignment="1">
      <alignment horizontal="center" vertical="center"/>
    </xf>
    <xf numFmtId="0" fontId="52" fillId="11" borderId="9" xfId="10" applyFont="1" applyFill="1" applyBorder="1" applyAlignment="1">
      <alignment horizontal="center" vertical="center"/>
    </xf>
    <xf numFmtId="0" fontId="52" fillId="11" borderId="10" xfId="10" applyFont="1" applyFill="1" applyBorder="1" applyAlignment="1">
      <alignment horizontal="center" vertical="center"/>
    </xf>
    <xf numFmtId="0" fontId="52" fillId="11" borderId="72" xfId="10" applyFont="1" applyFill="1" applyBorder="1" applyAlignment="1">
      <alignment horizontal="center" vertical="center"/>
    </xf>
    <xf numFmtId="0" fontId="52" fillId="11" borderId="111" xfId="10" applyFont="1" applyFill="1" applyBorder="1" applyAlignment="1">
      <alignment horizontal="center" vertical="center"/>
    </xf>
    <xf numFmtId="0" fontId="9" fillId="13" borderId="67" xfId="10" applyFont="1" applyFill="1" applyBorder="1" applyAlignment="1">
      <alignment horizontal="center" shrinkToFit="1"/>
    </xf>
    <xf numFmtId="0" fontId="9" fillId="13" borderId="68" xfId="10" applyFont="1" applyFill="1" applyBorder="1" applyAlignment="1">
      <alignment horizontal="center" shrinkToFit="1"/>
    </xf>
    <xf numFmtId="0" fontId="9" fillId="13" borderId="69" xfId="10" applyFont="1" applyFill="1" applyBorder="1" applyAlignment="1">
      <alignment horizontal="center" shrinkToFit="1"/>
    </xf>
    <xf numFmtId="0" fontId="9" fillId="2" borderId="8" xfId="10" applyFont="1" applyFill="1" applyBorder="1" applyAlignment="1">
      <alignment horizontal="center" shrinkToFit="1"/>
    </xf>
    <xf numFmtId="0" fontId="9" fillId="2" borderId="9" xfId="10" applyFont="1" applyFill="1" applyBorder="1" applyAlignment="1">
      <alignment horizontal="center" shrinkToFit="1"/>
    </xf>
    <xf numFmtId="0" fontId="9" fillId="2" borderId="10" xfId="10" applyFont="1" applyFill="1" applyBorder="1" applyAlignment="1">
      <alignment horizontal="center" shrinkToFit="1"/>
    </xf>
    <xf numFmtId="0" fontId="9" fillId="2" borderId="4" xfId="10" applyFont="1" applyFill="1" applyBorder="1" applyAlignment="1">
      <alignment horizontal="center" wrapText="1" shrinkToFit="1"/>
    </xf>
    <xf numFmtId="0" fontId="9" fillId="2" borderId="5" xfId="10" applyFont="1" applyFill="1" applyBorder="1" applyAlignment="1">
      <alignment horizontal="center" wrapText="1" shrinkToFit="1"/>
    </xf>
    <xf numFmtId="0" fontId="9" fillId="2" borderId="6" xfId="10" applyFont="1" applyFill="1" applyBorder="1" applyAlignment="1">
      <alignment horizontal="center" wrapText="1" shrinkToFit="1"/>
    </xf>
    <xf numFmtId="0" fontId="17" fillId="11" borderId="66" xfId="10" applyFont="1" applyFill="1" applyBorder="1" applyAlignment="1">
      <alignment horizontal="distributed" vertical="center" wrapText="1" shrinkToFit="1"/>
    </xf>
    <xf numFmtId="0" fontId="17" fillId="11" borderId="68" xfId="10" applyFont="1" applyFill="1" applyBorder="1" applyAlignment="1">
      <alignment horizontal="distributed" vertical="center" shrinkToFit="1"/>
    </xf>
    <xf numFmtId="0" fontId="17" fillId="11" borderId="72" xfId="10" applyFont="1" applyFill="1" applyBorder="1" applyAlignment="1">
      <alignment horizontal="distributed" vertical="center" shrinkToFit="1"/>
    </xf>
    <xf numFmtId="0" fontId="17" fillId="11" borderId="84" xfId="10" applyFont="1" applyFill="1" applyBorder="1" applyAlignment="1">
      <alignment horizontal="distributed" vertical="center" shrinkToFit="1"/>
    </xf>
    <xf numFmtId="0" fontId="17" fillId="11" borderId="0" xfId="10" applyFont="1" applyFill="1" applyAlignment="1">
      <alignment horizontal="distributed" vertical="center" shrinkToFit="1"/>
    </xf>
    <xf numFmtId="0" fontId="17" fillId="11" borderId="82" xfId="10" applyFont="1" applyFill="1" applyBorder="1" applyAlignment="1">
      <alignment horizontal="distributed" vertical="center" shrinkToFit="1"/>
    </xf>
    <xf numFmtId="0" fontId="52" fillId="11" borderId="66" xfId="10" applyFont="1" applyFill="1" applyBorder="1" applyAlignment="1">
      <alignment horizontal="center" vertical="center"/>
    </xf>
    <xf numFmtId="0" fontId="52" fillId="11" borderId="110" xfId="10" applyFont="1" applyFill="1" applyBorder="1" applyAlignment="1">
      <alignment horizontal="center" vertical="center"/>
    </xf>
    <xf numFmtId="0" fontId="52" fillId="11" borderId="67" xfId="10" applyFont="1" applyFill="1" applyBorder="1" applyAlignment="1">
      <alignment horizontal="center" vertical="center" shrinkToFit="1"/>
    </xf>
    <xf numFmtId="0" fontId="52" fillId="11" borderId="68" xfId="10" applyFont="1" applyFill="1" applyBorder="1" applyAlignment="1">
      <alignment horizontal="center" vertical="center" shrinkToFit="1"/>
    </xf>
    <xf numFmtId="0" fontId="52" fillId="11" borderId="9" xfId="10" applyFont="1" applyFill="1" applyBorder="1" applyAlignment="1">
      <alignment horizontal="center" vertical="center" shrinkToFit="1"/>
    </xf>
    <xf numFmtId="0" fontId="52" fillId="11" borderId="74" xfId="10" applyFont="1" applyFill="1" applyBorder="1" applyAlignment="1">
      <alignment horizontal="center" vertical="center" shrinkToFit="1"/>
    </xf>
    <xf numFmtId="0" fontId="52" fillId="11" borderId="65" xfId="10" applyFont="1" applyFill="1" applyBorder="1" applyAlignment="1">
      <alignment horizontal="center" vertical="center" shrinkToFit="1"/>
    </xf>
    <xf numFmtId="0" fontId="3" fillId="2" borderId="119" xfId="10" applyFont="1" applyFill="1" applyBorder="1" applyAlignment="1">
      <alignment horizontal="center" vertical="top" textRotation="255" shrinkToFit="1"/>
    </xf>
    <xf numFmtId="0" fontId="3" fillId="2" borderId="126" xfId="10" applyFont="1" applyFill="1" applyBorder="1" applyAlignment="1">
      <alignment horizontal="center" vertical="top" textRotation="255" shrinkToFit="1"/>
    </xf>
    <xf numFmtId="0" fontId="3" fillId="2" borderId="113" xfId="10" applyFont="1" applyFill="1" applyBorder="1" applyAlignment="1">
      <alignment horizontal="center" vertical="top" textRotation="255" shrinkToFit="1"/>
    </xf>
    <xf numFmtId="0" fontId="3" fillId="2" borderId="20" xfId="10" applyFont="1" applyFill="1" applyBorder="1" applyAlignment="1">
      <alignment horizontal="center" vertical="top" textRotation="255" shrinkToFit="1"/>
    </xf>
    <xf numFmtId="0" fontId="3" fillId="2" borderId="21" xfId="10" applyFont="1" applyFill="1" applyBorder="1" applyAlignment="1">
      <alignment horizontal="center" vertical="top" textRotation="255" shrinkToFit="1"/>
    </xf>
    <xf numFmtId="0" fontId="3" fillId="2" borderId="22" xfId="10" applyFont="1" applyFill="1" applyBorder="1" applyAlignment="1">
      <alignment horizontal="center" vertical="top" textRotation="255" shrinkToFit="1"/>
    </xf>
    <xf numFmtId="0" fontId="3" fillId="2" borderId="118" xfId="10" applyFont="1" applyFill="1" applyBorder="1" applyAlignment="1">
      <alignment horizontal="center" vertical="top" textRotation="255" shrinkToFit="1"/>
    </xf>
    <xf numFmtId="0" fontId="3" fillId="2" borderId="125" xfId="10" applyFont="1" applyFill="1" applyBorder="1" applyAlignment="1">
      <alignment horizontal="center" vertical="top" textRotation="255" shrinkToFit="1"/>
    </xf>
    <xf numFmtId="0" fontId="3" fillId="2" borderId="112" xfId="10" applyFont="1" applyFill="1" applyBorder="1" applyAlignment="1">
      <alignment horizontal="center" vertical="top" textRotation="255" shrinkToFit="1"/>
    </xf>
    <xf numFmtId="0" fontId="9" fillId="2" borderId="9" xfId="10" applyFont="1" applyFill="1" applyBorder="1" applyAlignment="1">
      <alignment horizontal="center"/>
    </xf>
    <xf numFmtId="0" fontId="9" fillId="2" borderId="10" xfId="10" applyFont="1" applyFill="1" applyBorder="1" applyAlignment="1">
      <alignment horizontal="center"/>
    </xf>
    <xf numFmtId="0" fontId="9" fillId="2" borderId="9" xfId="8" applyFont="1" applyFill="1" applyBorder="1" applyAlignment="1">
      <alignment horizontal="center"/>
    </xf>
    <xf numFmtId="0" fontId="9" fillId="2" borderId="10" xfId="8" applyFont="1" applyFill="1" applyBorder="1" applyAlignment="1">
      <alignment horizontal="center"/>
    </xf>
    <xf numFmtId="0" fontId="3" fillId="2" borderId="117" xfId="10" applyFont="1" applyFill="1" applyBorder="1" applyAlignment="1">
      <alignment horizontal="center" vertical="top" textRotation="255" shrinkToFit="1"/>
    </xf>
    <xf numFmtId="0" fontId="3" fillId="2" borderId="81" xfId="10" applyFont="1" applyFill="1" applyBorder="1" applyAlignment="1">
      <alignment horizontal="center" vertical="top" textRotation="255" shrinkToFit="1"/>
    </xf>
    <xf numFmtId="0" fontId="3" fillId="2" borderId="133" xfId="10" applyFont="1" applyFill="1" applyBorder="1" applyAlignment="1">
      <alignment horizontal="center" vertical="top" textRotation="255" shrinkToFit="1"/>
    </xf>
    <xf numFmtId="0" fontId="3" fillId="2" borderId="12" xfId="10" applyFont="1" applyFill="1" applyBorder="1" applyAlignment="1">
      <alignment horizontal="center" vertical="top" textRotation="255" shrinkToFit="1"/>
    </xf>
    <xf numFmtId="0" fontId="3" fillId="2" borderId="14" xfId="10" applyFont="1" applyFill="1" applyBorder="1" applyAlignment="1">
      <alignment horizontal="center" vertical="top" textRotation="255" shrinkToFit="1"/>
    </xf>
    <xf numFmtId="0" fontId="3" fillId="2" borderId="19" xfId="10" applyFont="1" applyFill="1" applyBorder="1" applyAlignment="1">
      <alignment horizontal="center" vertical="top" textRotation="255" shrinkToFit="1"/>
    </xf>
    <xf numFmtId="0" fontId="9" fillId="2" borderId="112" xfId="10" applyFont="1" applyFill="1" applyBorder="1" applyAlignment="1">
      <alignment horizontal="center" shrinkToFit="1"/>
    </xf>
    <xf numFmtId="0" fontId="9" fillId="2" borderId="113" xfId="8" applyFont="1" applyFill="1" applyBorder="1" applyAlignment="1">
      <alignment horizontal="center" shrinkToFit="1"/>
    </xf>
    <xf numFmtId="0" fontId="9" fillId="2" borderId="22" xfId="8" applyFont="1" applyFill="1" applyBorder="1" applyAlignment="1">
      <alignment horizontal="center" shrinkToFit="1"/>
    </xf>
    <xf numFmtId="0" fontId="9" fillId="2" borderId="9" xfId="8" applyFont="1" applyFill="1" applyBorder="1" applyAlignment="1">
      <alignment horizontal="center" shrinkToFit="1"/>
    </xf>
    <xf numFmtId="0" fontId="9" fillId="2" borderId="10" xfId="8" applyFont="1" applyFill="1" applyBorder="1" applyAlignment="1">
      <alignment horizontal="center" shrinkToFit="1"/>
    </xf>
    <xf numFmtId="0" fontId="9" fillId="2" borderId="4" xfId="8" applyFont="1" applyFill="1" applyBorder="1" applyAlignment="1">
      <alignment horizontal="center" shrinkToFit="1"/>
    </xf>
    <xf numFmtId="0" fontId="9" fillId="2" borderId="5" xfId="8" applyFont="1" applyFill="1" applyBorder="1" applyAlignment="1">
      <alignment horizontal="center" shrinkToFit="1"/>
    </xf>
    <xf numFmtId="0" fontId="9" fillId="2" borderId="6" xfId="8" applyFont="1" applyFill="1" applyBorder="1" applyAlignment="1">
      <alignment horizontal="center" shrinkToFit="1"/>
    </xf>
    <xf numFmtId="0" fontId="14" fillId="13" borderId="8" xfId="10" applyFont="1" applyFill="1" applyBorder="1" applyAlignment="1">
      <alignment horizontal="center" shrinkToFit="1"/>
    </xf>
    <xf numFmtId="0" fontId="14" fillId="13" borderId="9" xfId="10" applyFont="1" applyFill="1" applyBorder="1" applyAlignment="1">
      <alignment horizontal="center" shrinkToFit="1"/>
    </xf>
    <xf numFmtId="0" fontId="14" fillId="13" borderId="10" xfId="10" applyFont="1" applyFill="1" applyBorder="1" applyAlignment="1">
      <alignment horizontal="center" shrinkToFit="1"/>
    </xf>
    <xf numFmtId="0" fontId="10" fillId="13" borderId="8" xfId="10" applyFont="1" applyFill="1" applyBorder="1" applyAlignment="1">
      <alignment horizontal="center"/>
    </xf>
    <xf numFmtId="0" fontId="10" fillId="13" borderId="9" xfId="10" applyFont="1" applyFill="1" applyBorder="1" applyAlignment="1">
      <alignment horizontal="center"/>
    </xf>
    <xf numFmtId="0" fontId="10" fillId="13" borderId="10" xfId="10" applyFont="1" applyFill="1" applyBorder="1" applyAlignment="1">
      <alignment horizontal="center"/>
    </xf>
    <xf numFmtId="0" fontId="3" fillId="13" borderId="0" xfId="10" applyFont="1" applyFill="1" applyAlignment="1">
      <alignment vertical="top" wrapText="1"/>
    </xf>
    <xf numFmtId="0" fontId="3" fillId="13" borderId="115" xfId="8" applyFont="1" applyFill="1" applyBorder="1" applyAlignment="1">
      <alignment vertical="top" wrapText="1"/>
    </xf>
    <xf numFmtId="0" fontId="3" fillId="13" borderId="2" xfId="8" applyFont="1" applyFill="1" applyBorder="1" applyAlignment="1">
      <alignment vertical="top" wrapText="1"/>
    </xf>
    <xf numFmtId="0" fontId="3" fillId="13" borderId="3" xfId="8" applyFont="1" applyFill="1" applyBorder="1" applyAlignment="1">
      <alignment vertical="top" wrapText="1"/>
    </xf>
    <xf numFmtId="0" fontId="3" fillId="13" borderId="123" xfId="8" applyFont="1" applyFill="1" applyBorder="1" applyAlignment="1">
      <alignment vertical="top" wrapText="1"/>
    </xf>
    <xf numFmtId="0" fontId="3" fillId="13" borderId="0" xfId="8" applyFont="1" applyFill="1" applyAlignment="1">
      <alignment vertical="top" wrapText="1"/>
    </xf>
    <xf numFmtId="0" fontId="3" fillId="13" borderId="11" xfId="8" applyFont="1" applyFill="1" applyBorder="1" applyAlignment="1">
      <alignment vertical="top" wrapText="1"/>
    </xf>
    <xf numFmtId="0" fontId="3" fillId="13" borderId="118" xfId="10" applyFont="1" applyFill="1" applyBorder="1" applyAlignment="1">
      <alignment horizontal="center" vertical="top" textRotation="255" shrinkToFit="1"/>
    </xf>
    <xf numFmtId="0" fontId="3" fillId="13" borderId="125" xfId="10" applyFont="1" applyFill="1" applyBorder="1" applyAlignment="1">
      <alignment horizontal="center" vertical="top" textRotation="255" shrinkToFit="1"/>
    </xf>
    <xf numFmtId="0" fontId="3" fillId="13" borderId="112" xfId="10" applyFont="1" applyFill="1" applyBorder="1" applyAlignment="1">
      <alignment horizontal="center" vertical="top" textRotation="255" shrinkToFit="1"/>
    </xf>
    <xf numFmtId="0" fontId="3" fillId="13" borderId="119" xfId="10" applyFont="1" applyFill="1" applyBorder="1" applyAlignment="1">
      <alignment horizontal="center" vertical="top" textRotation="255" shrinkToFit="1"/>
    </xf>
    <xf numFmtId="0" fontId="3" fillId="13" borderId="126" xfId="10" applyFont="1" applyFill="1" applyBorder="1" applyAlignment="1">
      <alignment horizontal="center" vertical="top" textRotation="255" shrinkToFit="1"/>
    </xf>
    <xf numFmtId="0" fontId="3" fillId="13" borderId="113" xfId="10" applyFont="1" applyFill="1" applyBorder="1" applyAlignment="1">
      <alignment horizontal="center" vertical="top" textRotation="255" shrinkToFit="1"/>
    </xf>
    <xf numFmtId="0" fontId="3" fillId="13" borderId="11" xfId="10" applyFont="1" applyFill="1" applyBorder="1" applyAlignment="1">
      <alignment vertical="top" wrapText="1"/>
    </xf>
    <xf numFmtId="0" fontId="3" fillId="13" borderId="9" xfId="10" applyFont="1" applyFill="1" applyBorder="1" applyAlignment="1">
      <alignment horizontal="center" vertical="top" shrinkToFit="1"/>
    </xf>
    <xf numFmtId="0" fontId="3" fillId="13" borderId="10" xfId="10" applyFont="1" applyFill="1" applyBorder="1" applyAlignment="1">
      <alignment horizontal="center" vertical="top" shrinkToFit="1"/>
    </xf>
    <xf numFmtId="0" fontId="3" fillId="13" borderId="12" xfId="10" applyFont="1" applyFill="1" applyBorder="1" applyAlignment="1">
      <alignment horizontal="center" vertical="top" textRotation="255" shrinkToFit="1"/>
    </xf>
    <xf numFmtId="0" fontId="3" fillId="13" borderId="14" xfId="10" applyFont="1" applyFill="1" applyBorder="1" applyAlignment="1">
      <alignment horizontal="center" vertical="top" textRotation="255" shrinkToFit="1"/>
    </xf>
    <xf numFmtId="0" fontId="3" fillId="13" borderId="19" xfId="10" applyFont="1" applyFill="1" applyBorder="1" applyAlignment="1">
      <alignment horizontal="center" vertical="top" textRotation="255" shrinkToFit="1"/>
    </xf>
    <xf numFmtId="0" fontId="3" fillId="2" borderId="1" xfId="10" applyFont="1" applyFill="1" applyBorder="1" applyAlignment="1">
      <alignment horizontal="center" vertical="top" textRotation="255" wrapText="1" shrinkToFit="1"/>
    </xf>
    <xf numFmtId="0" fontId="3" fillId="2" borderId="2" xfId="10" applyFont="1" applyFill="1" applyBorder="1" applyAlignment="1">
      <alignment horizontal="center" vertical="top" textRotation="255" wrapText="1" shrinkToFit="1"/>
    </xf>
    <xf numFmtId="0" fontId="3" fillId="2" borderId="3" xfId="10" applyFont="1" applyFill="1" applyBorder="1" applyAlignment="1">
      <alignment horizontal="center" vertical="top" textRotation="255" wrapText="1" shrinkToFit="1"/>
    </xf>
    <xf numFmtId="0" fontId="3" fillId="2" borderId="7" xfId="10" applyFont="1" applyFill="1" applyBorder="1" applyAlignment="1">
      <alignment horizontal="center" vertical="top" textRotation="255" wrapText="1" shrinkToFit="1"/>
    </xf>
    <xf numFmtId="0" fontId="3" fillId="2" borderId="0" xfId="10" applyFont="1" applyFill="1" applyAlignment="1">
      <alignment horizontal="center" vertical="top" textRotation="255" wrapText="1" shrinkToFit="1"/>
    </xf>
    <xf numFmtId="0" fontId="3" fillId="2" borderId="11" xfId="10" applyFont="1" applyFill="1" applyBorder="1" applyAlignment="1">
      <alignment horizontal="center" vertical="top" textRotation="255" wrapText="1" shrinkToFit="1"/>
    </xf>
    <xf numFmtId="0" fontId="9" fillId="2" borderId="34" xfId="10" applyFont="1" applyFill="1" applyBorder="1" applyAlignment="1">
      <alignment horizontal="center"/>
    </xf>
    <xf numFmtId="0" fontId="9" fillId="2" borderId="25" xfId="10" applyFont="1" applyFill="1" applyBorder="1" applyAlignment="1">
      <alignment horizontal="center"/>
    </xf>
    <xf numFmtId="0" fontId="9" fillId="2" borderId="26" xfId="10" applyFont="1" applyFill="1" applyBorder="1" applyAlignment="1">
      <alignment horizontal="center"/>
    </xf>
    <xf numFmtId="0" fontId="9" fillId="2" borderId="34" xfId="10" applyFont="1" applyFill="1" applyBorder="1" applyAlignment="1">
      <alignment horizontal="center" shrinkToFit="1"/>
    </xf>
    <xf numFmtId="0" fontId="9" fillId="2" borderId="26" xfId="10" applyFont="1" applyFill="1" applyBorder="1" applyAlignment="1">
      <alignment horizontal="center" shrinkToFit="1"/>
    </xf>
    <xf numFmtId="0" fontId="3" fillId="2" borderId="129" xfId="10" applyFont="1" applyFill="1" applyBorder="1" applyAlignment="1">
      <alignment horizontal="center" vertical="top" textRotation="255" shrinkToFit="1"/>
    </xf>
    <xf numFmtId="0" fontId="3" fillId="2" borderId="130" xfId="10" applyFont="1" applyFill="1" applyBorder="1" applyAlignment="1">
      <alignment horizontal="center" vertical="top" textRotation="255" shrinkToFit="1"/>
    </xf>
    <xf numFmtId="0" fontId="3" fillId="2" borderId="115" xfId="10" applyFont="1" applyFill="1" applyBorder="1" applyAlignment="1">
      <alignment horizontal="center" vertical="top" textRotation="255" shrinkToFit="1"/>
    </xf>
    <xf numFmtId="0" fontId="3" fillId="2" borderId="2" xfId="10" applyFont="1" applyFill="1" applyBorder="1" applyAlignment="1">
      <alignment horizontal="center" vertical="top" textRotation="255" shrinkToFit="1"/>
    </xf>
    <xf numFmtId="0" fontId="3" fillId="2" borderId="90" xfId="10" applyFont="1" applyFill="1" applyBorder="1" applyAlignment="1">
      <alignment horizontal="center" vertical="top" textRotation="255" shrinkToFit="1"/>
    </xf>
    <xf numFmtId="0" fontId="3" fillId="2" borderId="123" xfId="10" applyFont="1" applyFill="1" applyBorder="1" applyAlignment="1">
      <alignment horizontal="center" vertical="top" textRotation="255" shrinkToFit="1"/>
    </xf>
    <xf numFmtId="0" fontId="3" fillId="2" borderId="0" xfId="10" applyFont="1" applyFill="1" applyAlignment="1">
      <alignment horizontal="center" vertical="top" textRotation="255" shrinkToFit="1"/>
    </xf>
    <xf numFmtId="0" fontId="3" fillId="2" borderId="122" xfId="10" applyFont="1" applyFill="1" applyBorder="1" applyAlignment="1">
      <alignment horizontal="center" vertical="top" textRotation="255" shrinkToFit="1"/>
    </xf>
    <xf numFmtId="0" fontId="3" fillId="2" borderId="99" xfId="10" applyFont="1" applyFill="1" applyBorder="1" applyAlignment="1">
      <alignment horizontal="center" vertical="top" textRotation="255" shrinkToFit="1"/>
    </xf>
    <xf numFmtId="0" fontId="3" fillId="2" borderId="9" xfId="10" applyFont="1" applyFill="1" applyBorder="1" applyAlignment="1">
      <alignment horizontal="center" vertical="top" textRotation="255" shrinkToFit="1"/>
    </xf>
    <xf numFmtId="0" fontId="3" fillId="2" borderId="96" xfId="10" applyFont="1" applyFill="1" applyBorder="1" applyAlignment="1">
      <alignment horizontal="center" vertical="top" textRotation="255" shrinkToFit="1"/>
    </xf>
    <xf numFmtId="0" fontId="3" fillId="2" borderId="115" xfId="10" applyFont="1" applyFill="1" applyBorder="1" applyAlignment="1">
      <alignment vertical="top" textRotation="255" shrinkToFit="1"/>
    </xf>
    <xf numFmtId="0" fontId="3" fillId="2" borderId="2" xfId="10" applyFont="1" applyFill="1" applyBorder="1" applyAlignment="1">
      <alignment vertical="top" textRotation="255" shrinkToFit="1"/>
    </xf>
    <xf numFmtId="0" fontId="3" fillId="2" borderId="3" xfId="10" applyFont="1" applyFill="1" applyBorder="1" applyAlignment="1">
      <alignment vertical="top" textRotation="255" shrinkToFit="1"/>
    </xf>
    <xf numFmtId="0" fontId="3" fillId="2" borderId="123" xfId="10" applyFont="1" applyFill="1" applyBorder="1" applyAlignment="1">
      <alignment vertical="top" textRotation="255" shrinkToFit="1"/>
    </xf>
    <xf numFmtId="0" fontId="3" fillId="2" borderId="0" xfId="10" applyFont="1" applyFill="1" applyAlignment="1">
      <alignment vertical="top" textRotation="255" shrinkToFit="1"/>
    </xf>
    <xf numFmtId="0" fontId="3" fillId="2" borderId="11" xfId="10" applyFont="1" applyFill="1" applyBorder="1" applyAlignment="1">
      <alignment vertical="top" textRotation="255" shrinkToFit="1"/>
    </xf>
    <xf numFmtId="0" fontId="3" fillId="2" borderId="99" xfId="10" applyFont="1" applyFill="1" applyBorder="1" applyAlignment="1">
      <alignment vertical="top" textRotation="255" shrinkToFit="1"/>
    </xf>
    <xf numFmtId="0" fontId="3" fillId="2" borderId="9" xfId="10" applyFont="1" applyFill="1" applyBorder="1" applyAlignment="1">
      <alignment vertical="top" textRotation="255" shrinkToFit="1"/>
    </xf>
    <xf numFmtId="0" fontId="3" fillId="2" borderId="10" xfId="10" applyFont="1" applyFill="1" applyBorder="1" applyAlignment="1">
      <alignment vertical="top" textRotation="255" shrinkToFit="1"/>
    </xf>
    <xf numFmtId="0" fontId="3" fillId="2" borderId="3" xfId="10" applyFont="1" applyFill="1" applyBorder="1" applyAlignment="1">
      <alignment horizontal="center" vertical="top" textRotation="255" shrinkToFit="1"/>
    </xf>
    <xf numFmtId="0" fontId="3" fillId="2" borderId="11" xfId="10" applyFont="1" applyFill="1" applyBorder="1" applyAlignment="1">
      <alignment horizontal="center" vertical="top" textRotation="255" shrinkToFit="1"/>
    </xf>
    <xf numFmtId="0" fontId="3" fillId="2" borderId="10" xfId="10" applyFont="1" applyFill="1" applyBorder="1" applyAlignment="1">
      <alignment horizontal="center" vertical="top" textRotation="255" shrinkToFit="1"/>
    </xf>
    <xf numFmtId="0" fontId="3" fillId="2" borderId="1" xfId="10" applyFont="1" applyFill="1" applyBorder="1" applyAlignment="1">
      <alignment horizontal="center" vertical="top" textRotation="255" shrinkToFit="1"/>
    </xf>
    <xf numFmtId="0" fontId="3" fillId="2" borderId="7" xfId="10" applyFont="1" applyFill="1" applyBorder="1" applyAlignment="1">
      <alignment horizontal="center" vertical="top" textRotation="255" shrinkToFit="1"/>
    </xf>
    <xf numFmtId="0" fontId="3" fillId="2" borderId="8" xfId="10" applyFont="1" applyFill="1" applyBorder="1" applyAlignment="1">
      <alignment horizontal="center" vertical="top" textRotation="255" shrinkToFit="1"/>
    </xf>
    <xf numFmtId="0" fontId="9" fillId="2" borderId="15" xfId="10" applyFont="1" applyFill="1" applyBorder="1" applyAlignment="1">
      <alignment horizontal="center" shrinkToFit="1"/>
    </xf>
    <xf numFmtId="0" fontId="9" fillId="2" borderId="24" xfId="10" applyFont="1" applyFill="1" applyBorder="1" applyAlignment="1">
      <alignment horizontal="center" shrinkToFit="1"/>
    </xf>
    <xf numFmtId="0" fontId="3" fillId="11" borderId="84" xfId="10" applyFont="1" applyFill="1" applyBorder="1" applyAlignment="1">
      <alignment horizontal="center" vertical="top" shrinkToFit="1"/>
    </xf>
    <xf numFmtId="0" fontId="3" fillId="11" borderId="0" xfId="10" applyFont="1" applyFill="1" applyAlignment="1">
      <alignment horizontal="center" vertical="top" shrinkToFit="1"/>
    </xf>
    <xf numFmtId="0" fontId="3" fillId="11" borderId="122" xfId="10" applyFont="1" applyFill="1" applyBorder="1" applyAlignment="1">
      <alignment horizontal="center" vertical="top" shrinkToFit="1"/>
    </xf>
    <xf numFmtId="0" fontId="3" fillId="11" borderId="110" xfId="10" applyFont="1" applyFill="1" applyBorder="1" applyAlignment="1">
      <alignment horizontal="center" vertical="top" shrinkToFit="1"/>
    </xf>
    <xf numFmtId="0" fontId="3" fillId="11" borderId="9" xfId="10" applyFont="1" applyFill="1" applyBorder="1" applyAlignment="1">
      <alignment horizontal="center" vertical="top" shrinkToFit="1"/>
    </xf>
    <xf numFmtId="0" fontId="3" fillId="11" borderId="96" xfId="10" applyFont="1" applyFill="1" applyBorder="1" applyAlignment="1">
      <alignment horizontal="center" vertical="top" shrinkToFit="1"/>
    </xf>
    <xf numFmtId="0" fontId="3" fillId="11" borderId="123" xfId="10" applyFont="1" applyFill="1" applyBorder="1" applyAlignment="1">
      <alignment horizontal="center" vertical="top" textRotation="255" shrinkToFit="1"/>
    </xf>
    <xf numFmtId="0" fontId="3" fillId="11" borderId="122" xfId="10" applyFont="1" applyFill="1" applyBorder="1" applyAlignment="1">
      <alignment horizontal="center" vertical="top" textRotation="255" shrinkToFit="1"/>
    </xf>
    <xf numFmtId="0" fontId="3" fillId="11" borderId="99" xfId="10" applyFont="1" applyFill="1" applyBorder="1" applyAlignment="1">
      <alignment horizontal="center" vertical="top" textRotation="255" shrinkToFit="1"/>
    </xf>
    <xf numFmtId="0" fontId="3" fillId="11" borderId="96" xfId="10" applyFont="1" applyFill="1" applyBorder="1" applyAlignment="1">
      <alignment horizontal="center" vertical="top" textRotation="255" shrinkToFit="1"/>
    </xf>
    <xf numFmtId="0" fontId="3" fillId="11" borderId="124" xfId="10" applyFont="1" applyFill="1" applyBorder="1" applyAlignment="1">
      <alignment horizontal="center" vertical="top" textRotation="255" shrinkToFit="1"/>
    </xf>
    <xf numFmtId="0" fontId="3" fillId="11" borderId="132" xfId="10" applyFont="1" applyFill="1" applyBorder="1" applyAlignment="1">
      <alignment horizontal="center" vertical="top" textRotation="255" shrinkToFit="1"/>
    </xf>
    <xf numFmtId="0" fontId="3" fillId="2" borderId="41" xfId="10" applyFont="1" applyFill="1" applyBorder="1" applyAlignment="1">
      <alignment horizontal="center" vertical="top" textRotation="255" wrapText="1" shrinkToFit="1"/>
    </xf>
    <xf numFmtId="0" fontId="3" fillId="2" borderId="27" xfId="10" applyFont="1" applyFill="1" applyBorder="1" applyAlignment="1">
      <alignment horizontal="center" vertical="top" textRotation="255" wrapText="1" shrinkToFit="1"/>
    </xf>
    <xf numFmtId="0" fontId="3" fillId="2" borderId="127" xfId="10" applyFont="1" applyFill="1" applyBorder="1" applyAlignment="1">
      <alignment horizontal="center" vertical="top" textRotation="255" wrapText="1" shrinkToFit="1"/>
    </xf>
    <xf numFmtId="0" fontId="3" fillId="2" borderId="122" xfId="10" applyFont="1" applyFill="1" applyBorder="1" applyAlignment="1">
      <alignment horizontal="center" vertical="top" textRotation="255" wrapText="1" shrinkToFit="1"/>
    </xf>
    <xf numFmtId="0" fontId="3" fillId="2" borderId="128" xfId="10" applyFont="1" applyFill="1" applyBorder="1" applyAlignment="1">
      <alignment horizontal="center" vertical="top" textRotation="255" shrinkToFit="1"/>
    </xf>
    <xf numFmtId="0" fontId="3" fillId="2" borderId="27" xfId="10" applyFont="1" applyFill="1" applyBorder="1" applyAlignment="1">
      <alignment horizontal="center" vertical="top" textRotation="255" shrinkToFit="1"/>
    </xf>
    <xf numFmtId="0" fontId="3" fillId="2" borderId="28" xfId="10" applyFont="1" applyFill="1" applyBorder="1" applyAlignment="1">
      <alignment horizontal="center" vertical="top" textRotation="255" shrinkToFit="1"/>
    </xf>
    <xf numFmtId="0" fontId="3" fillId="2" borderId="8" xfId="10" applyFont="1" applyFill="1" applyBorder="1" applyAlignment="1">
      <alignment horizontal="center" vertical="top" shrinkToFit="1"/>
    </xf>
    <xf numFmtId="0" fontId="3" fillId="2" borderId="9" xfId="10" applyFont="1" applyFill="1" applyBorder="1" applyAlignment="1">
      <alignment horizontal="center" vertical="top" shrinkToFit="1"/>
    </xf>
    <xf numFmtId="0" fontId="3" fillId="2" borderId="10" xfId="10" applyFont="1" applyFill="1" applyBorder="1" applyAlignment="1">
      <alignment horizontal="center" vertical="top" shrinkToFit="1"/>
    </xf>
    <xf numFmtId="0" fontId="3" fillId="2" borderId="7" xfId="10" applyFont="1" applyFill="1" applyBorder="1" applyAlignment="1">
      <alignment horizontal="center" vertical="top" shrinkToFit="1"/>
    </xf>
    <xf numFmtId="0" fontId="3" fillId="2" borderId="0" xfId="10" applyFont="1" applyFill="1" applyAlignment="1">
      <alignment horizontal="center" vertical="top" shrinkToFit="1"/>
    </xf>
    <xf numFmtId="0" fontId="3" fillId="2" borderId="122" xfId="10" applyFont="1" applyFill="1" applyBorder="1" applyAlignment="1">
      <alignment horizontal="center" vertical="top" shrinkToFit="1"/>
    </xf>
    <xf numFmtId="0" fontId="10" fillId="2" borderId="34" xfId="10" applyFont="1" applyFill="1" applyBorder="1" applyAlignment="1">
      <alignment horizontal="center"/>
    </xf>
    <xf numFmtId="0" fontId="10" fillId="2" borderId="25" xfId="10" applyFont="1" applyFill="1" applyBorder="1" applyAlignment="1">
      <alignment horizontal="center"/>
    </xf>
    <xf numFmtId="0" fontId="10" fillId="2" borderId="26" xfId="10" applyFont="1" applyFill="1" applyBorder="1" applyAlignment="1">
      <alignment horizontal="center"/>
    </xf>
    <xf numFmtId="0" fontId="3" fillId="2" borderId="116" xfId="10" applyFont="1" applyFill="1" applyBorder="1" applyAlignment="1">
      <alignment horizontal="center" vertical="top" textRotation="255" shrinkToFit="1"/>
    </xf>
    <xf numFmtId="0" fontId="3" fillId="2" borderId="124" xfId="10" applyFont="1" applyFill="1" applyBorder="1" applyAlignment="1">
      <alignment horizontal="center" vertical="top" textRotation="255" shrinkToFit="1"/>
    </xf>
    <xf numFmtId="0" fontId="3" fillId="2" borderId="132" xfId="10" applyFont="1" applyFill="1" applyBorder="1" applyAlignment="1">
      <alignment horizontal="center" vertical="top" textRotation="255" shrinkToFit="1"/>
    </xf>
    <xf numFmtId="0" fontId="10" fillId="2" borderId="25" xfId="8" applyFont="1" applyFill="1" applyBorder="1" applyAlignment="1">
      <alignment horizontal="center"/>
    </xf>
    <xf numFmtId="0" fontId="10" fillId="2" borderId="26" xfId="8" applyFont="1" applyFill="1" applyBorder="1" applyAlignment="1">
      <alignment horizontal="center"/>
    </xf>
    <xf numFmtId="0" fontId="3" fillId="2" borderId="12" xfId="10" applyFont="1" applyFill="1" applyBorder="1" applyAlignment="1">
      <alignment horizontal="center" vertical="top" shrinkToFit="1"/>
    </xf>
    <xf numFmtId="0" fontId="3" fillId="2" borderId="14" xfId="10" applyFont="1" applyFill="1" applyBorder="1" applyAlignment="1">
      <alignment horizontal="center" vertical="top" shrinkToFit="1"/>
    </xf>
    <xf numFmtId="0" fontId="3" fillId="2" borderId="19" xfId="10" applyFont="1" applyFill="1" applyBorder="1" applyAlignment="1">
      <alignment horizontal="center" vertical="top" shrinkToFit="1"/>
    </xf>
    <xf numFmtId="0" fontId="10" fillId="2" borderId="92" xfId="10" applyFont="1" applyFill="1" applyBorder="1" applyAlignment="1">
      <alignment horizontal="center"/>
    </xf>
    <xf numFmtId="0" fontId="10" fillId="2" borderId="120" xfId="10" applyFont="1" applyFill="1" applyBorder="1" applyAlignment="1">
      <alignment horizontal="center"/>
    </xf>
    <xf numFmtId="0" fontId="10" fillId="2" borderId="91" xfId="10" applyFont="1" applyFill="1" applyBorder="1" applyAlignment="1">
      <alignment horizontal="center"/>
    </xf>
    <xf numFmtId="0" fontId="10" fillId="2" borderId="121" xfId="10" applyFont="1" applyFill="1" applyBorder="1" applyAlignment="1">
      <alignment horizontal="center"/>
    </xf>
    <xf numFmtId="0" fontId="10" fillId="2" borderId="30" xfId="10" applyFont="1" applyFill="1" applyBorder="1" applyAlignment="1">
      <alignment horizontal="center"/>
    </xf>
    <xf numFmtId="0" fontId="10" fillId="2" borderId="34" xfId="10" applyFont="1" applyFill="1" applyBorder="1" applyAlignment="1">
      <alignment horizontal="center" shrinkToFit="1"/>
    </xf>
    <xf numFmtId="0" fontId="10" fillId="2" borderId="25" xfId="10" applyFont="1" applyFill="1" applyBorder="1" applyAlignment="1">
      <alignment horizontal="center" shrinkToFit="1"/>
    </xf>
    <xf numFmtId="0" fontId="10" fillId="2" borderId="26" xfId="10" applyFont="1" applyFill="1" applyBorder="1" applyAlignment="1">
      <alignment horizontal="center" shrinkToFit="1"/>
    </xf>
    <xf numFmtId="0" fontId="0" fillId="2" borderId="25" xfId="8" applyFont="1" applyFill="1" applyBorder="1" applyAlignment="1">
      <alignment horizontal="center"/>
    </xf>
    <xf numFmtId="0" fontId="3" fillId="2" borderId="131" xfId="10" applyFont="1" applyFill="1" applyBorder="1" applyAlignment="1">
      <alignment horizontal="center" vertical="top" textRotation="255" shrinkToFit="1"/>
    </xf>
    <xf numFmtId="0" fontId="22" fillId="0" borderId="4" xfId="10" applyFont="1" applyFill="1" applyBorder="1" applyAlignment="1" applyProtection="1">
      <alignment horizontal="center" vertical="center" shrinkToFit="1"/>
      <protection locked="0"/>
    </xf>
    <xf numFmtId="0" fontId="22" fillId="0" borderId="6" xfId="10" applyFont="1" applyFill="1" applyBorder="1" applyAlignment="1" applyProtection="1">
      <alignment horizontal="center" vertical="center" shrinkToFit="1"/>
      <protection locked="0"/>
    </xf>
    <xf numFmtId="0" fontId="22" fillId="0" borderId="5" xfId="10" applyFont="1" applyFill="1" applyBorder="1" applyAlignment="1" applyProtection="1">
      <alignment horizontal="center" vertical="center" shrinkToFit="1"/>
      <protection locked="0"/>
    </xf>
    <xf numFmtId="0" fontId="22" fillId="0" borderId="136" xfId="10" applyFont="1" applyFill="1" applyBorder="1" applyAlignment="1" applyProtection="1">
      <alignment horizontal="center" vertical="center" shrinkToFit="1"/>
      <protection locked="0"/>
    </xf>
    <xf numFmtId="0" fontId="22" fillId="0" borderId="135" xfId="10" applyFont="1" applyFill="1" applyBorder="1" applyAlignment="1" applyProtection="1">
      <alignment horizontal="center" vertical="center" shrinkToFit="1"/>
      <protection locked="0"/>
    </xf>
    <xf numFmtId="0" fontId="22" fillId="0" borderId="5" xfId="10" applyFont="1" applyBorder="1" applyAlignment="1" applyProtection="1">
      <alignment horizontal="center" vertical="center" shrinkToFit="1"/>
      <protection locked="0"/>
    </xf>
    <xf numFmtId="0" fontId="22" fillId="0" borderId="136" xfId="10" applyFont="1" applyBorder="1" applyAlignment="1" applyProtection="1">
      <alignment horizontal="center" vertical="center" shrinkToFit="1"/>
      <protection locked="0"/>
    </xf>
    <xf numFmtId="0" fontId="22" fillId="0" borderId="6" xfId="10" applyFont="1" applyBorder="1" applyAlignment="1" applyProtection="1">
      <alignment horizontal="center" vertical="center" shrinkToFit="1"/>
      <protection locked="0"/>
    </xf>
    <xf numFmtId="49" fontId="22" fillId="0" borderId="134" xfId="10" applyNumberFormat="1" applyFont="1" applyFill="1" applyBorder="1" applyAlignment="1" applyProtection="1">
      <alignment horizontal="center" vertical="center" shrinkToFit="1"/>
      <protection locked="0"/>
    </xf>
    <xf numFmtId="49" fontId="22" fillId="0" borderId="5" xfId="10" applyNumberFormat="1" applyFont="1" applyFill="1" applyBorder="1" applyAlignment="1" applyProtection="1">
      <alignment horizontal="center" vertical="center" shrinkToFit="1"/>
      <protection locked="0"/>
    </xf>
    <xf numFmtId="49" fontId="22" fillId="0" borderId="135" xfId="10" applyNumberFormat="1" applyFont="1" applyFill="1" applyBorder="1" applyAlignment="1" applyProtection="1">
      <alignment horizontal="center" vertical="center" shrinkToFit="1"/>
      <protection locked="0"/>
    </xf>
    <xf numFmtId="49" fontId="22" fillId="0" borderId="136" xfId="10" applyNumberFormat="1" applyFont="1" applyFill="1" applyBorder="1" applyAlignment="1" applyProtection="1">
      <alignment horizontal="center" vertical="center" shrinkToFit="1"/>
      <protection locked="0"/>
    </xf>
    <xf numFmtId="49" fontId="22" fillId="0" borderId="4" xfId="10" applyNumberFormat="1" applyFont="1" applyFill="1" applyBorder="1" applyAlignment="1" applyProtection="1">
      <alignment horizontal="center" vertical="center" shrinkToFit="1"/>
      <protection locked="0"/>
    </xf>
    <xf numFmtId="49" fontId="22" fillId="0" borderId="6" xfId="10" applyNumberFormat="1" applyFont="1" applyFill="1" applyBorder="1" applyAlignment="1" applyProtection="1">
      <alignment horizontal="center" vertical="center" shrinkToFit="1"/>
      <protection locked="0"/>
    </xf>
    <xf numFmtId="0" fontId="3" fillId="0" borderId="0" xfId="2" applyAlignment="1">
      <alignment horizontal="distributed" vertical="center"/>
    </xf>
    <xf numFmtId="0" fontId="3" fillId="0" borderId="0" xfId="2" applyAlignment="1">
      <alignment horizontal="left" vertical="center"/>
    </xf>
    <xf numFmtId="0" fontId="3" fillId="0" borderId="1" xfId="2" applyBorder="1" applyAlignment="1">
      <alignment horizontal="distributed" vertical="center"/>
    </xf>
    <xf numFmtId="0" fontId="3" fillId="0" borderId="3" xfId="2" applyBorder="1" applyAlignment="1">
      <alignment horizontal="distributed" vertical="center"/>
    </xf>
    <xf numFmtId="0" fontId="3" fillId="0" borderId="8" xfId="2" applyBorder="1" applyAlignment="1">
      <alignment horizontal="distributed" vertical="center"/>
    </xf>
    <xf numFmtId="0" fontId="3" fillId="0" borderId="10" xfId="2" applyBorder="1" applyAlignment="1">
      <alignment horizontal="distributed" vertical="center"/>
    </xf>
    <xf numFmtId="0" fontId="3" fillId="4" borderId="1" xfId="2" applyFill="1" applyBorder="1" applyAlignment="1" applyProtection="1">
      <alignment horizontal="left" vertical="center" shrinkToFit="1"/>
      <protection locked="0"/>
    </xf>
    <xf numFmtId="0" fontId="3" fillId="4" borderId="2" xfId="2" applyFill="1" applyBorder="1" applyAlignment="1" applyProtection="1">
      <alignment horizontal="left" vertical="center" shrinkToFit="1"/>
      <protection locked="0"/>
    </xf>
    <xf numFmtId="0" fontId="3" fillId="4" borderId="3" xfId="2" applyFill="1" applyBorder="1" applyAlignment="1" applyProtection="1">
      <alignment horizontal="left" vertical="center" shrinkToFit="1"/>
      <protection locked="0"/>
    </xf>
    <xf numFmtId="0" fontId="3" fillId="4" borderId="8" xfId="2" applyFill="1" applyBorder="1" applyAlignment="1" applyProtection="1">
      <alignment horizontal="left" vertical="center" shrinkToFit="1"/>
      <protection locked="0"/>
    </xf>
    <xf numFmtId="0" fontId="3" fillId="4" borderId="9" xfId="2" applyFill="1" applyBorder="1" applyAlignment="1" applyProtection="1">
      <alignment horizontal="left" vertical="center" shrinkToFit="1"/>
      <protection locked="0"/>
    </xf>
    <xf numFmtId="0" fontId="3" fillId="4" borderId="10" xfId="2" applyFill="1" applyBorder="1" applyAlignment="1" applyProtection="1">
      <alignment horizontal="left" vertical="center" shrinkToFit="1"/>
      <protection locked="0"/>
    </xf>
    <xf numFmtId="0" fontId="3" fillId="0" borderId="0" xfId="2" applyAlignment="1">
      <alignment horizontal="center" vertical="center"/>
    </xf>
    <xf numFmtId="0" fontId="11" fillId="0" borderId="0" xfId="2" applyFont="1" applyAlignment="1">
      <alignment horizontal="center" vertical="center"/>
    </xf>
    <xf numFmtId="0" fontId="11" fillId="0" borderId="0" xfId="2" applyFont="1" applyAlignment="1">
      <alignment horizontal="center" vertical="distributed"/>
    </xf>
    <xf numFmtId="0" fontId="1" fillId="0" borderId="0" xfId="2" applyFont="1" applyAlignment="1">
      <alignment horizontal="center" vertical="center"/>
    </xf>
    <xf numFmtId="0" fontId="17" fillId="4" borderId="0" xfId="2" applyFont="1" applyFill="1" applyAlignment="1">
      <alignment horizontal="center" vertical="center"/>
    </xf>
    <xf numFmtId="49" fontId="9" fillId="4" borderId="9" xfId="0" applyNumberFormat="1" applyFont="1" applyFill="1" applyBorder="1" applyAlignment="1" applyProtection="1">
      <alignment vertical="center" shrinkToFit="1"/>
      <protection locked="0"/>
    </xf>
    <xf numFmtId="49" fontId="9" fillId="4" borderId="10" xfId="0" applyNumberFormat="1" applyFont="1" applyFill="1" applyBorder="1" applyAlignment="1" applyProtection="1">
      <alignment vertical="center" shrinkToFit="1"/>
      <protection locked="0"/>
    </xf>
    <xf numFmtId="49" fontId="3" fillId="4" borderId="0" xfId="0" applyNumberFormat="1" applyFont="1" applyFill="1" applyAlignment="1" applyProtection="1">
      <alignment horizontal="center" vertical="center" shrinkToFit="1"/>
      <protection locked="0"/>
    </xf>
    <xf numFmtId="49" fontId="3" fillId="4" borderId="9" xfId="0" applyNumberFormat="1" applyFont="1" applyFill="1" applyBorder="1" applyAlignment="1" applyProtection="1">
      <alignment horizontal="center" vertical="center" shrinkToFit="1"/>
      <protection locked="0"/>
    </xf>
    <xf numFmtId="49" fontId="3" fillId="0" borderId="46" xfId="0" applyNumberFormat="1" applyFont="1" applyBorder="1" applyAlignment="1">
      <alignment horizontal="center" vertical="center"/>
    </xf>
    <xf numFmtId="49" fontId="3" fillId="0" borderId="47" xfId="0" applyNumberFormat="1" applyFont="1" applyBorder="1" applyAlignment="1">
      <alignment horizontal="center" vertical="center"/>
    </xf>
    <xf numFmtId="49" fontId="3" fillId="0" borderId="48" xfId="0" applyNumberFormat="1" applyFont="1" applyBorder="1" applyAlignment="1">
      <alignment horizontal="center" vertical="center"/>
    </xf>
    <xf numFmtId="49" fontId="3" fillId="0" borderId="49" xfId="0" applyNumberFormat="1" applyFont="1" applyBorder="1" applyAlignment="1">
      <alignment horizontal="center" vertical="center"/>
    </xf>
    <xf numFmtId="49" fontId="3" fillId="0" borderId="50" xfId="0" applyNumberFormat="1" applyFont="1" applyBorder="1" applyAlignment="1">
      <alignment horizontal="center" vertical="center"/>
    </xf>
    <xf numFmtId="49" fontId="3" fillId="0" borderId="51" xfId="0" applyNumberFormat="1" applyFont="1" applyBorder="1" applyAlignment="1">
      <alignment horizontal="center" vertical="center"/>
    </xf>
    <xf numFmtId="49" fontId="3" fillId="0" borderId="52" xfId="0" applyNumberFormat="1" applyFont="1" applyBorder="1" applyAlignment="1">
      <alignment horizontal="center" vertical="center"/>
    </xf>
    <xf numFmtId="49" fontId="3" fillId="0" borderId="53" xfId="0" applyNumberFormat="1" applyFont="1" applyBorder="1" applyAlignment="1">
      <alignment horizontal="center" vertical="center"/>
    </xf>
    <xf numFmtId="49" fontId="3" fillId="0" borderId="54" xfId="0" applyNumberFormat="1" applyFont="1" applyBorder="1" applyAlignment="1">
      <alignment horizontal="center" vertical="center"/>
    </xf>
    <xf numFmtId="49" fontId="3" fillId="4" borderId="2" xfId="0" applyNumberFormat="1" applyFont="1" applyFill="1" applyBorder="1" applyAlignment="1" applyProtection="1">
      <alignment horizontal="center" vertical="center" shrinkToFit="1"/>
      <protection locked="0"/>
    </xf>
    <xf numFmtId="49" fontId="9" fillId="4" borderId="0" xfId="0" applyNumberFormat="1" applyFont="1" applyFill="1" applyAlignment="1" applyProtection="1">
      <alignment vertical="center" shrinkToFit="1"/>
      <protection locked="0"/>
    </xf>
    <xf numFmtId="49" fontId="9" fillId="4" borderId="11" xfId="0" applyNumberFormat="1" applyFont="1" applyFill="1" applyBorder="1" applyAlignment="1" applyProtection="1">
      <alignment vertical="center" shrinkToFit="1"/>
      <protection locked="0"/>
    </xf>
    <xf numFmtId="0" fontId="3" fillId="4" borderId="4" xfId="0" applyFont="1" applyFill="1" applyBorder="1" applyAlignment="1" applyProtection="1">
      <alignment horizontal="center" vertical="center" shrinkToFit="1"/>
      <protection locked="0"/>
    </xf>
    <xf numFmtId="0" fontId="3" fillId="4" borderId="5" xfId="0" applyFont="1" applyFill="1" applyBorder="1" applyAlignment="1" applyProtection="1">
      <alignment horizontal="center" vertical="center" shrinkToFit="1"/>
      <protection locked="0"/>
    </xf>
    <xf numFmtId="0" fontId="3" fillId="4" borderId="6" xfId="0" applyFont="1" applyFill="1" applyBorder="1" applyAlignment="1" applyProtection="1">
      <alignment horizontal="center" vertical="center" shrinkToFit="1"/>
      <protection locked="0"/>
    </xf>
    <xf numFmtId="49" fontId="9" fillId="4" borderId="2" xfId="0" applyNumberFormat="1" applyFont="1" applyFill="1" applyBorder="1" applyAlignment="1" applyProtection="1">
      <alignment vertical="center" shrinkToFit="1"/>
      <protection locked="0"/>
    </xf>
    <xf numFmtId="49" fontId="9" fillId="4" borderId="3" xfId="0" applyNumberFormat="1" applyFont="1" applyFill="1" applyBorder="1" applyAlignment="1" applyProtection="1">
      <alignment vertical="center" shrinkToFit="1"/>
      <protection locked="0"/>
    </xf>
    <xf numFmtId="49" fontId="3" fillId="0" borderId="12" xfId="0" applyNumberFormat="1" applyFont="1" applyBorder="1" applyAlignment="1">
      <alignment horizontal="center" vertical="top" textRotation="255"/>
    </xf>
    <xf numFmtId="49" fontId="3" fillId="0" borderId="14" xfId="0" applyNumberFormat="1" applyFont="1" applyBorder="1" applyAlignment="1">
      <alignment horizontal="center" vertical="top" textRotation="255"/>
    </xf>
    <xf numFmtId="49" fontId="3" fillId="0" borderId="46" xfId="0" applyNumberFormat="1" applyFont="1" applyBorder="1">
      <alignment vertical="center"/>
    </xf>
    <xf numFmtId="49" fontId="3" fillId="0" borderId="47" xfId="0" applyNumberFormat="1" applyFont="1" applyBorder="1">
      <alignment vertical="center"/>
    </xf>
    <xf numFmtId="49" fontId="3" fillId="0" borderId="48" xfId="0" applyNumberFormat="1" applyFont="1" applyBorder="1">
      <alignment vertical="center"/>
    </xf>
    <xf numFmtId="49" fontId="3" fillId="0" borderId="49" xfId="0" applyNumberFormat="1" applyFont="1" applyBorder="1">
      <alignment vertical="center"/>
    </xf>
    <xf numFmtId="49" fontId="3" fillId="0" borderId="50" xfId="0" applyNumberFormat="1" applyFont="1" applyBorder="1">
      <alignment vertical="center"/>
    </xf>
    <xf numFmtId="49" fontId="3" fillId="0" borderId="51" xfId="0" applyNumberFormat="1" applyFont="1" applyBorder="1">
      <alignment vertical="center"/>
    </xf>
    <xf numFmtId="49" fontId="3" fillId="0" borderId="52" xfId="0" applyNumberFormat="1" applyFont="1" applyBorder="1">
      <alignment vertical="center"/>
    </xf>
    <xf numFmtId="49" fontId="3" fillId="0" borderId="53" xfId="0" applyNumberFormat="1" applyFont="1" applyBorder="1">
      <alignment vertical="center"/>
    </xf>
    <xf numFmtId="49" fontId="3" fillId="0" borderId="54" xfId="0" applyNumberFormat="1" applyFont="1" applyBorder="1">
      <alignment vertical="center"/>
    </xf>
    <xf numFmtId="49" fontId="3" fillId="0" borderId="41" xfId="0" applyNumberFormat="1" applyFont="1" applyBorder="1" applyAlignment="1">
      <alignment horizontal="center" vertical="center"/>
    </xf>
    <xf numFmtId="49" fontId="3" fillId="0" borderId="27" xfId="0" applyNumberFormat="1" applyFont="1" applyBorder="1" applyAlignment="1">
      <alignment horizontal="center" vertical="center"/>
    </xf>
    <xf numFmtId="49" fontId="3" fillId="0" borderId="28" xfId="0" applyNumberFormat="1" applyFont="1" applyBorder="1" applyAlignment="1">
      <alignment horizontal="center" vertical="center"/>
    </xf>
    <xf numFmtId="49" fontId="3" fillId="0" borderId="15" xfId="0" applyNumberFormat="1" applyFont="1" applyBorder="1" applyAlignment="1">
      <alignment horizontal="center" vertical="center"/>
    </xf>
    <xf numFmtId="49" fontId="3" fillId="0" borderId="16" xfId="0" applyNumberFormat="1" applyFont="1" applyBorder="1" applyAlignment="1">
      <alignment horizontal="center" vertical="center"/>
    </xf>
    <xf numFmtId="49" fontId="3" fillId="0" borderId="24" xfId="0" applyNumberFormat="1" applyFont="1" applyBorder="1" applyAlignment="1">
      <alignment horizontal="center" vertical="center"/>
    </xf>
    <xf numFmtId="177" fontId="3" fillId="4" borderId="4" xfId="0" applyNumberFormat="1" applyFont="1" applyFill="1" applyBorder="1" applyAlignment="1" applyProtection="1">
      <alignment horizontal="center" vertical="center" shrinkToFit="1"/>
      <protection locked="0"/>
    </xf>
    <xf numFmtId="177" fontId="3" fillId="4" borderId="5" xfId="0" applyNumberFormat="1" applyFont="1" applyFill="1" applyBorder="1" applyAlignment="1" applyProtection="1">
      <alignment horizontal="center" vertical="center" shrinkToFit="1"/>
      <protection locked="0"/>
    </xf>
    <xf numFmtId="177" fontId="3" fillId="4" borderId="6" xfId="0" applyNumberFormat="1" applyFont="1" applyFill="1" applyBorder="1" applyAlignment="1" applyProtection="1">
      <alignment horizontal="center" vertical="center" shrinkToFit="1"/>
      <protection locked="0"/>
    </xf>
    <xf numFmtId="49" fontId="3" fillId="0" borderId="4" xfId="0" applyNumberFormat="1" applyFont="1" applyBorder="1" applyAlignment="1">
      <alignment horizontal="center" vertical="center"/>
    </xf>
    <xf numFmtId="49" fontId="3" fillId="0" borderId="5" xfId="0" applyNumberFormat="1" applyFont="1" applyBorder="1" applyAlignment="1">
      <alignment horizontal="center" vertical="center"/>
    </xf>
    <xf numFmtId="49" fontId="3" fillId="0" borderId="6" xfId="0" applyNumberFormat="1" applyFont="1" applyBorder="1" applyAlignment="1">
      <alignment horizontal="center" vertical="center"/>
    </xf>
    <xf numFmtId="49" fontId="3" fillId="8" borderId="0" xfId="0" applyNumberFormat="1" applyFont="1" applyFill="1" applyAlignment="1">
      <alignment vertical="center" shrinkToFit="1"/>
    </xf>
    <xf numFmtId="49" fontId="3" fillId="8" borderId="11" xfId="0" applyNumberFormat="1" applyFont="1" applyFill="1" applyBorder="1" applyAlignment="1">
      <alignment vertical="center" shrinkToFit="1"/>
    </xf>
    <xf numFmtId="49" fontId="3" fillId="0" borderId="8" xfId="0" applyNumberFormat="1" applyFont="1" applyBorder="1" applyAlignment="1">
      <alignment horizontal="center" vertical="center"/>
    </xf>
    <xf numFmtId="49" fontId="3" fillId="0" borderId="9" xfId="0" applyNumberFormat="1" applyFont="1" applyBorder="1" applyAlignment="1">
      <alignment horizontal="center" vertical="center"/>
    </xf>
    <xf numFmtId="49" fontId="3" fillId="0" borderId="10" xfId="0" applyNumberFormat="1" applyFont="1" applyBorder="1" applyAlignment="1">
      <alignment horizontal="center" vertical="center"/>
    </xf>
    <xf numFmtId="49" fontId="3" fillId="0" borderId="1" xfId="0" applyNumberFormat="1" applyFont="1" applyBorder="1" applyAlignment="1">
      <alignment horizontal="center" vertical="center"/>
    </xf>
    <xf numFmtId="49" fontId="3" fillId="0" borderId="2" xfId="0" applyNumberFormat="1" applyFont="1" applyBorder="1" applyAlignment="1">
      <alignment horizontal="center" vertical="center"/>
    </xf>
    <xf numFmtId="49" fontId="3" fillId="0" borderId="3" xfId="0" applyNumberFormat="1" applyFont="1" applyBorder="1" applyAlignment="1">
      <alignment horizontal="center" vertical="center"/>
    </xf>
    <xf numFmtId="49" fontId="3" fillId="0" borderId="8" xfId="0" applyNumberFormat="1" applyFont="1" applyBorder="1" applyAlignment="1">
      <alignment horizontal="center" vertical="center" shrinkToFit="1"/>
    </xf>
    <xf numFmtId="49" fontId="3" fillId="0" borderId="9" xfId="0" applyNumberFormat="1" applyFont="1" applyBorder="1" applyAlignment="1">
      <alignment horizontal="center" vertical="center" shrinkToFit="1"/>
    </xf>
    <xf numFmtId="49" fontId="3" fillId="0" borderId="10" xfId="0" applyNumberFormat="1" applyFont="1" applyBorder="1" applyAlignment="1">
      <alignment horizontal="center" vertical="center" shrinkToFit="1"/>
    </xf>
    <xf numFmtId="49" fontId="3" fillId="0" borderId="55" xfId="0" applyNumberFormat="1" applyFont="1" applyBorder="1" applyAlignment="1">
      <alignment horizontal="center" vertical="center"/>
    </xf>
    <xf numFmtId="49" fontId="3" fillId="0" borderId="56" xfId="0" applyNumberFormat="1" applyFont="1" applyBorder="1" applyAlignment="1">
      <alignment horizontal="center" vertical="center"/>
    </xf>
    <xf numFmtId="49" fontId="3" fillId="0" borderId="57" xfId="0" applyNumberFormat="1" applyFont="1" applyBorder="1" applyAlignment="1">
      <alignment horizontal="center" vertical="center"/>
    </xf>
    <xf numFmtId="49" fontId="3" fillId="0" borderId="58" xfId="0" applyNumberFormat="1" applyFont="1" applyBorder="1" applyAlignment="1">
      <alignment horizontal="center" vertical="center"/>
    </xf>
    <xf numFmtId="49" fontId="3" fillId="0" borderId="59" xfId="0" applyNumberFormat="1" applyFont="1" applyBorder="1" applyAlignment="1">
      <alignment horizontal="center" vertical="center"/>
    </xf>
    <xf numFmtId="49" fontId="3" fillId="0" borderId="60" xfId="0" applyNumberFormat="1" applyFont="1" applyBorder="1" applyAlignment="1">
      <alignment horizontal="center" vertical="center"/>
    </xf>
    <xf numFmtId="0" fontId="3" fillId="4" borderId="25" xfId="0" applyFont="1" applyFill="1" applyBorder="1" applyAlignment="1" applyProtection="1">
      <alignment horizontal="center" vertical="center" shrinkToFit="1"/>
      <protection locked="0"/>
    </xf>
    <xf numFmtId="0" fontId="3" fillId="4" borderId="17" xfId="0" applyFont="1" applyFill="1" applyBorder="1" applyAlignment="1" applyProtection="1">
      <alignment horizontal="center" vertical="center" shrinkToFit="1"/>
      <protection locked="0"/>
    </xf>
    <xf numFmtId="0" fontId="3" fillId="4" borderId="18" xfId="0" applyFont="1" applyFill="1" applyBorder="1" applyAlignment="1" applyProtection="1">
      <alignment horizontal="center" vertical="center" shrinkToFit="1"/>
      <protection locked="0"/>
    </xf>
    <xf numFmtId="0" fontId="3" fillId="4" borderId="23" xfId="0" applyFont="1" applyFill="1" applyBorder="1" applyAlignment="1" applyProtection="1">
      <alignment horizontal="center" vertical="center" shrinkToFit="1"/>
      <protection locked="0"/>
    </xf>
    <xf numFmtId="0" fontId="3" fillId="4" borderId="40" xfId="0" applyFont="1" applyFill="1" applyBorder="1" applyAlignment="1" applyProtection="1">
      <alignment horizontal="center" vertical="center" shrinkToFit="1"/>
      <protection locked="0"/>
    </xf>
    <xf numFmtId="49" fontId="3" fillId="5" borderId="2" xfId="0" applyNumberFormat="1" applyFont="1" applyFill="1" applyBorder="1" applyAlignment="1" applyProtection="1">
      <alignment horizontal="center" vertical="center" shrinkToFit="1"/>
      <protection locked="0"/>
    </xf>
    <xf numFmtId="0" fontId="9" fillId="0" borderId="0" xfId="4" applyFont="1" applyAlignment="1">
      <alignment horizontal="center" vertical="center" wrapText="1"/>
    </xf>
    <xf numFmtId="0" fontId="9" fillId="0" borderId="11" xfId="4" applyFont="1" applyBorder="1" applyAlignment="1">
      <alignment horizontal="center" vertical="center" wrapText="1"/>
    </xf>
    <xf numFmtId="0" fontId="9" fillId="0" borderId="9" xfId="4" applyFont="1" applyBorder="1" applyAlignment="1">
      <alignment horizontal="center" vertical="center" wrapText="1"/>
    </xf>
    <xf numFmtId="0" fontId="9" fillId="0" borderId="10" xfId="4" applyFont="1" applyBorder="1" applyAlignment="1">
      <alignment horizontal="center" vertical="center" wrapText="1"/>
    </xf>
    <xf numFmtId="0" fontId="9" fillId="0" borderId="1" xfId="4" applyFont="1" applyBorder="1" applyAlignment="1">
      <alignment horizontal="center" vertical="center"/>
    </xf>
    <xf numFmtId="0" fontId="9" fillId="0" borderId="3" xfId="4" applyFont="1" applyBorder="1" applyAlignment="1">
      <alignment horizontal="center" vertical="center"/>
    </xf>
    <xf numFmtId="0" fontId="9" fillId="0" borderId="8" xfId="4" applyFont="1" applyBorder="1" applyAlignment="1">
      <alignment horizontal="center" vertical="center"/>
    </xf>
    <xf numFmtId="0" fontId="9" fillId="0" borderId="10" xfId="4" applyFont="1" applyBorder="1" applyAlignment="1">
      <alignment horizontal="center" vertical="center"/>
    </xf>
    <xf numFmtId="0" fontId="9" fillId="0" borderId="1" xfId="4" applyFont="1" applyBorder="1" applyAlignment="1">
      <alignment horizontal="center" vertical="center" shrinkToFit="1"/>
    </xf>
    <xf numFmtId="0" fontId="9" fillId="0" borderId="2" xfId="4" applyFont="1" applyBorder="1" applyAlignment="1">
      <alignment horizontal="center" vertical="center" shrinkToFit="1"/>
    </xf>
    <xf numFmtId="0" fontId="9" fillId="0" borderId="8" xfId="4" applyFont="1" applyBorder="1" applyAlignment="1">
      <alignment horizontal="center" vertical="center" shrinkToFit="1"/>
    </xf>
    <xf numFmtId="0" fontId="9" fillId="0" borderId="9" xfId="4" applyFont="1" applyBorder="1" applyAlignment="1">
      <alignment horizontal="center" vertical="center" shrinkToFit="1"/>
    </xf>
    <xf numFmtId="0" fontId="3" fillId="5" borderId="0" xfId="0" applyFont="1" applyFill="1" applyAlignment="1" applyProtection="1">
      <alignment horizontal="center" vertical="center" shrinkToFit="1"/>
      <protection locked="0"/>
    </xf>
    <xf numFmtId="0" fontId="3" fillId="4" borderId="9" xfId="0" applyFont="1" applyFill="1" applyBorder="1" applyAlignment="1" applyProtection="1">
      <alignment horizontal="center" vertical="center" shrinkToFit="1"/>
      <protection locked="0"/>
    </xf>
    <xf numFmtId="0" fontId="3" fillId="4" borderId="0" xfId="0" applyFont="1" applyFill="1" applyAlignment="1" applyProtection="1">
      <alignment horizontal="center" vertical="center" shrinkToFit="1"/>
      <protection locked="0"/>
    </xf>
    <xf numFmtId="0" fontId="9" fillId="0" borderId="1" xfId="4" applyFont="1" applyBorder="1" applyAlignment="1">
      <alignment horizontal="center" vertical="center" wrapText="1"/>
    </xf>
    <xf numFmtId="0" fontId="9" fillId="0" borderId="2" xfId="4" applyFont="1" applyBorder="1" applyAlignment="1">
      <alignment horizontal="center" vertical="center" wrapText="1"/>
    </xf>
    <xf numFmtId="0" fontId="9" fillId="0" borderId="3" xfId="4" applyFont="1" applyBorder="1" applyAlignment="1">
      <alignment horizontal="center" vertical="center" wrapText="1"/>
    </xf>
    <xf numFmtId="0" fontId="9" fillId="0" borderId="7" xfId="4" applyFont="1" applyBorder="1" applyAlignment="1">
      <alignment horizontal="center" vertical="center" wrapText="1"/>
    </xf>
    <xf numFmtId="0" fontId="9" fillId="0" borderId="8" xfId="4" applyFont="1" applyBorder="1" applyAlignment="1">
      <alignment horizontal="center" vertical="center" wrapText="1"/>
    </xf>
    <xf numFmtId="0" fontId="9" fillId="0" borderId="7" xfId="4" applyFont="1" applyBorder="1" applyAlignment="1">
      <alignment horizontal="center" vertical="center" shrinkToFit="1"/>
    </xf>
    <xf numFmtId="0" fontId="9" fillId="0" borderId="0" xfId="4" applyFont="1" applyAlignment="1">
      <alignment horizontal="center" vertical="center" shrinkToFit="1"/>
    </xf>
    <xf numFmtId="49" fontId="3" fillId="0" borderId="19" xfId="0" applyNumberFormat="1" applyFont="1" applyBorder="1" applyAlignment="1">
      <alignment horizontal="center" vertical="top" textRotation="255"/>
    </xf>
    <xf numFmtId="49" fontId="3" fillId="4" borderId="9" xfId="0" applyNumberFormat="1" applyFont="1" applyFill="1" applyBorder="1" applyAlignment="1" applyProtection="1">
      <alignment vertical="center" shrinkToFit="1"/>
      <protection locked="0"/>
    </xf>
    <xf numFmtId="49" fontId="3" fillId="4" borderId="0" xfId="0" applyNumberFormat="1" applyFont="1" applyFill="1" applyAlignment="1" applyProtection="1">
      <alignment vertical="center" shrinkToFit="1"/>
      <protection locked="0"/>
    </xf>
    <xf numFmtId="0" fontId="3" fillId="6" borderId="1" xfId="2" applyFill="1" applyBorder="1" applyAlignment="1" applyProtection="1">
      <alignment horizontal="left" vertical="center" indent="1" shrinkToFit="1"/>
      <protection hidden="1"/>
    </xf>
    <xf numFmtId="0" fontId="3" fillId="6" borderId="2" xfId="2" applyFill="1" applyBorder="1" applyAlignment="1" applyProtection="1">
      <alignment horizontal="left" vertical="center" indent="1" shrinkToFit="1"/>
      <protection hidden="1"/>
    </xf>
    <xf numFmtId="0" fontId="3" fillId="6" borderId="3" xfId="2" applyFill="1" applyBorder="1" applyAlignment="1" applyProtection="1">
      <alignment horizontal="left" vertical="center" indent="1" shrinkToFit="1"/>
      <protection hidden="1"/>
    </xf>
    <xf numFmtId="0" fontId="3" fillId="6" borderId="8" xfId="2" applyFill="1" applyBorder="1" applyAlignment="1" applyProtection="1">
      <alignment horizontal="left" vertical="center" indent="1" shrinkToFit="1"/>
      <protection hidden="1"/>
    </xf>
    <xf numFmtId="0" fontId="3" fillId="6" borderId="9" xfId="2" applyFill="1" applyBorder="1" applyAlignment="1" applyProtection="1">
      <alignment horizontal="left" vertical="center" indent="1" shrinkToFit="1"/>
      <protection hidden="1"/>
    </xf>
    <xf numFmtId="0" fontId="3" fillId="6" borderId="10" xfId="2" applyFill="1" applyBorder="1" applyAlignment="1" applyProtection="1">
      <alignment horizontal="left" vertical="center" indent="1" shrinkToFit="1"/>
      <protection hidden="1"/>
    </xf>
    <xf numFmtId="0" fontId="3" fillId="0" borderId="1" xfId="2" applyBorder="1" applyAlignment="1">
      <alignment horizontal="center" vertical="center"/>
    </xf>
    <xf numFmtId="0" fontId="3" fillId="0" borderId="3" xfId="2" applyBorder="1" applyAlignment="1">
      <alignment horizontal="center" vertical="center"/>
    </xf>
    <xf numFmtId="0" fontId="3" fillId="0" borderId="8" xfId="2" applyBorder="1" applyAlignment="1">
      <alignment horizontal="center" vertical="center"/>
    </xf>
    <xf numFmtId="0" fontId="3" fillId="0" borderId="10" xfId="2" applyBorder="1" applyAlignment="1">
      <alignment horizontal="center" vertical="center"/>
    </xf>
    <xf numFmtId="49" fontId="3" fillId="4" borderId="1" xfId="0" applyNumberFormat="1" applyFont="1" applyFill="1" applyBorder="1" applyAlignment="1" applyProtection="1">
      <alignment vertical="center" shrinkToFit="1"/>
      <protection locked="0"/>
    </xf>
    <xf numFmtId="49" fontId="3" fillId="4" borderId="2" xfId="0" applyNumberFormat="1" applyFont="1" applyFill="1" applyBorder="1" applyAlignment="1" applyProtection="1">
      <alignment vertical="center" shrinkToFit="1"/>
      <protection locked="0"/>
    </xf>
    <xf numFmtId="49" fontId="3" fillId="4" borderId="3" xfId="0" applyNumberFormat="1" applyFont="1" applyFill="1" applyBorder="1" applyAlignment="1" applyProtection="1">
      <alignment vertical="center" shrinkToFit="1"/>
      <protection locked="0"/>
    </xf>
    <xf numFmtId="49" fontId="3" fillId="4" borderId="15" xfId="0" applyNumberFormat="1" applyFont="1" applyFill="1" applyBorder="1" applyAlignment="1" applyProtection="1">
      <alignment vertical="center" shrinkToFit="1"/>
      <protection locked="0"/>
    </xf>
    <xf numFmtId="49" fontId="3" fillId="4" borderId="16" xfId="0" applyNumberFormat="1" applyFont="1" applyFill="1" applyBorder="1" applyAlignment="1" applyProtection="1">
      <alignment vertical="center" shrinkToFit="1"/>
      <protection locked="0"/>
    </xf>
    <xf numFmtId="49" fontId="3" fillId="4" borderId="24" xfId="0" applyNumberFormat="1" applyFont="1" applyFill="1" applyBorder="1" applyAlignment="1" applyProtection="1">
      <alignment vertical="center" shrinkToFit="1"/>
      <protection locked="0"/>
    </xf>
    <xf numFmtId="49" fontId="3" fillId="4" borderId="41" xfId="0" applyNumberFormat="1" applyFont="1" applyFill="1" applyBorder="1" applyAlignment="1" applyProtection="1">
      <alignment vertical="center" shrinkToFit="1"/>
      <protection locked="0"/>
    </xf>
    <xf numFmtId="49" fontId="3" fillId="4" borderId="27" xfId="0" applyNumberFormat="1" applyFont="1" applyFill="1" applyBorder="1" applyAlignment="1" applyProtection="1">
      <alignment vertical="center" shrinkToFit="1"/>
      <protection locked="0"/>
    </xf>
    <xf numFmtId="49" fontId="3" fillId="4" borderId="28" xfId="0" applyNumberFormat="1" applyFont="1" applyFill="1" applyBorder="1" applyAlignment="1" applyProtection="1">
      <alignment vertical="center" shrinkToFit="1"/>
      <protection locked="0"/>
    </xf>
    <xf numFmtId="49" fontId="3" fillId="4" borderId="8" xfId="0" applyNumberFormat="1" applyFont="1" applyFill="1" applyBorder="1" applyAlignment="1" applyProtection="1">
      <alignment horizontal="right" vertical="center" shrinkToFit="1"/>
      <protection locked="0"/>
    </xf>
    <xf numFmtId="49" fontId="3" fillId="4" borderId="9" xfId="0" applyNumberFormat="1" applyFont="1" applyFill="1" applyBorder="1" applyAlignment="1" applyProtection="1">
      <alignment horizontal="right" vertical="center" shrinkToFit="1"/>
      <protection locked="0"/>
    </xf>
    <xf numFmtId="49" fontId="3" fillId="4" borderId="10" xfId="0" applyNumberFormat="1" applyFont="1" applyFill="1" applyBorder="1" applyAlignment="1" applyProtection="1">
      <alignment horizontal="right" vertical="center" shrinkToFit="1"/>
      <protection locked="0"/>
    </xf>
    <xf numFmtId="49" fontId="3" fillId="0" borderId="7" xfId="0" applyNumberFormat="1" applyFont="1" applyBorder="1" applyAlignment="1">
      <alignment vertical="center" shrinkToFit="1"/>
    </xf>
    <xf numFmtId="49" fontId="3" fillId="0" borderId="0" xfId="0" applyNumberFormat="1" applyFont="1" applyAlignment="1">
      <alignment vertical="center" shrinkToFit="1"/>
    </xf>
    <xf numFmtId="49" fontId="3" fillId="0" borderId="11" xfId="0" applyNumberFormat="1" applyFont="1" applyBorder="1" applyAlignment="1">
      <alignment vertical="center" shrinkToFit="1"/>
    </xf>
    <xf numFmtId="0" fontId="9" fillId="4" borderId="9" xfId="7" applyFont="1" applyFill="1" applyBorder="1" applyAlignment="1" applyProtection="1">
      <alignment vertical="center" shrinkToFit="1"/>
      <protection locked="0"/>
    </xf>
    <xf numFmtId="0" fontId="9" fillId="0" borderId="7" xfId="7" applyFont="1" applyBorder="1" applyAlignment="1">
      <alignment horizontal="distributed" vertical="center"/>
    </xf>
    <xf numFmtId="0" fontId="9" fillId="0" borderId="0" xfId="7" applyFont="1" applyAlignment="1">
      <alignment horizontal="distributed" vertical="center"/>
    </xf>
    <xf numFmtId="0" fontId="9" fillId="0" borderId="11" xfId="7" applyFont="1" applyBorder="1" applyAlignment="1">
      <alignment horizontal="distributed" vertical="center"/>
    </xf>
    <xf numFmtId="0" fontId="9" fillId="8" borderId="2" xfId="7" applyFont="1" applyFill="1" applyBorder="1" applyAlignment="1">
      <alignment horizontal="distributed" vertical="center"/>
    </xf>
    <xf numFmtId="0" fontId="9" fillId="8" borderId="3" xfId="7" applyFont="1" applyFill="1" applyBorder="1" applyAlignment="1">
      <alignment horizontal="distributed" vertical="center"/>
    </xf>
    <xf numFmtId="0" fontId="9" fillId="8" borderId="1" xfId="7" applyFont="1" applyFill="1" applyBorder="1" applyAlignment="1">
      <alignment horizontal="distributed" vertical="center"/>
    </xf>
    <xf numFmtId="0" fontId="9" fillId="8" borderId="9" xfId="7" applyFont="1" applyFill="1" applyBorder="1" applyAlignment="1">
      <alignment horizontal="distributed" vertical="center"/>
    </xf>
    <xf numFmtId="0" fontId="1" fillId="8" borderId="9" xfId="7" applyFont="1" applyFill="1" applyBorder="1" applyAlignment="1">
      <alignment horizontal="distributed" vertical="center"/>
    </xf>
    <xf numFmtId="0" fontId="1" fillId="8" borderId="10" xfId="7" applyFont="1" applyFill="1" applyBorder="1" applyAlignment="1">
      <alignment horizontal="distributed" vertical="center"/>
    </xf>
    <xf numFmtId="0" fontId="9" fillId="8" borderId="8" xfId="7" applyFont="1" applyFill="1" applyBorder="1" applyAlignment="1">
      <alignment horizontal="distributed" vertical="center"/>
    </xf>
    <xf numFmtId="0" fontId="9" fillId="0" borderId="0" xfId="0" applyFont="1" applyAlignment="1" applyProtection="1">
      <alignment vertical="center" shrinkToFit="1"/>
      <protection locked="0"/>
    </xf>
    <xf numFmtId="0" fontId="9" fillId="0" borderId="11" xfId="0" applyFont="1" applyBorder="1" applyAlignment="1" applyProtection="1">
      <alignment vertical="center" shrinkToFit="1"/>
      <protection locked="0"/>
    </xf>
    <xf numFmtId="0" fontId="9" fillId="8" borderId="65" xfId="7" applyFont="1" applyFill="1" applyBorder="1" applyAlignment="1">
      <alignment horizontal="distributed" vertical="center"/>
    </xf>
    <xf numFmtId="0" fontId="9" fillId="8" borderId="75" xfId="7" applyFont="1" applyFill="1" applyBorder="1" applyAlignment="1">
      <alignment horizontal="distributed" vertical="center"/>
    </xf>
    <xf numFmtId="0" fontId="9" fillId="8" borderId="74" xfId="7" applyFont="1" applyFill="1" applyBorder="1" applyAlignment="1">
      <alignment horizontal="distributed" vertical="center"/>
    </xf>
    <xf numFmtId="0" fontId="9" fillId="4" borderId="65" xfId="7" applyFont="1" applyFill="1" applyBorder="1" applyAlignment="1" applyProtection="1">
      <alignment vertical="center" shrinkToFit="1"/>
      <protection locked="0"/>
    </xf>
    <xf numFmtId="0" fontId="9" fillId="4" borderId="0" xfId="0" applyFont="1" applyFill="1" applyAlignment="1">
      <alignment horizontal="center" vertical="center"/>
    </xf>
    <xf numFmtId="0" fontId="10" fillId="4" borderId="0" xfId="0" applyFont="1" applyFill="1" applyAlignment="1">
      <alignment horizontal="center" vertical="center"/>
    </xf>
    <xf numFmtId="0" fontId="9" fillId="8" borderId="4" xfId="0" applyFont="1" applyFill="1" applyBorder="1" applyAlignment="1">
      <alignment horizontal="distributed" vertical="center" wrapText="1"/>
    </xf>
    <xf numFmtId="0" fontId="9" fillId="8" borderId="5" xfId="0" applyFont="1" applyFill="1" applyBorder="1" applyAlignment="1">
      <alignment horizontal="distributed" vertical="center" wrapText="1"/>
    </xf>
    <xf numFmtId="0" fontId="9" fillId="8" borderId="6" xfId="0" applyFont="1" applyFill="1" applyBorder="1" applyAlignment="1">
      <alignment horizontal="distributed" vertical="center" wrapText="1"/>
    </xf>
    <xf numFmtId="0" fontId="9" fillId="8" borderId="1" xfId="0" applyFont="1" applyFill="1" applyBorder="1" applyAlignment="1">
      <alignment horizontal="distributed" vertical="center"/>
    </xf>
    <xf numFmtId="0" fontId="9" fillId="8" borderId="2" xfId="0" applyFont="1" applyFill="1" applyBorder="1" applyAlignment="1">
      <alignment horizontal="distributed" vertical="center"/>
    </xf>
    <xf numFmtId="0" fontId="9" fillId="8" borderId="3" xfId="0" applyFont="1" applyFill="1" applyBorder="1" applyAlignment="1">
      <alignment horizontal="distributed" vertical="center"/>
    </xf>
    <xf numFmtId="0" fontId="9" fillId="0" borderId="2" xfId="0" applyFont="1" applyBorder="1" applyAlignment="1" applyProtection="1">
      <alignment vertical="center" shrinkToFit="1"/>
      <protection locked="0"/>
    </xf>
    <xf numFmtId="0" fontId="9" fillId="0" borderId="3" xfId="0" applyFont="1" applyBorder="1" applyAlignment="1" applyProtection="1">
      <alignment vertical="center" shrinkToFit="1"/>
      <protection locked="0"/>
    </xf>
    <xf numFmtId="0" fontId="9" fillId="0" borderId="80" xfId="7" applyFont="1" applyBorder="1" applyAlignment="1">
      <alignment horizontal="center" vertical="top" textRotation="255"/>
    </xf>
    <xf numFmtId="0" fontId="9" fillId="0" borderId="81" xfId="7" applyFont="1" applyBorder="1" applyAlignment="1">
      <alignment horizontal="center" vertical="top" textRotation="255"/>
    </xf>
    <xf numFmtId="0" fontId="9" fillId="0" borderId="83" xfId="7" applyFont="1" applyBorder="1" applyAlignment="1">
      <alignment horizontal="center" vertical="top" textRotation="255"/>
    </xf>
    <xf numFmtId="0" fontId="9" fillId="8" borderId="67" xfId="7" applyFont="1" applyFill="1" applyBorder="1" applyAlignment="1">
      <alignment horizontal="left" vertical="center"/>
    </xf>
    <xf numFmtId="0" fontId="9" fillId="8" borderId="68" xfId="7" applyFont="1" applyFill="1" applyBorder="1" applyAlignment="1">
      <alignment horizontal="left" vertical="center"/>
    </xf>
    <xf numFmtId="0" fontId="9" fillId="8" borderId="69" xfId="7" applyFont="1" applyFill="1" applyBorder="1" applyAlignment="1">
      <alignment horizontal="left" vertical="center"/>
    </xf>
    <xf numFmtId="0" fontId="9" fillId="8" borderId="8" xfId="7" applyFont="1" applyFill="1" applyBorder="1" applyAlignment="1">
      <alignment horizontal="left" vertical="center"/>
    </xf>
    <xf numFmtId="0" fontId="9" fillId="8" borderId="9" xfId="7" applyFont="1" applyFill="1" applyBorder="1" applyAlignment="1">
      <alignment horizontal="left" vertical="center"/>
    </xf>
    <xf numFmtId="0" fontId="9" fillId="8" borderId="10" xfId="7" applyFont="1" applyFill="1" applyBorder="1" applyAlignment="1">
      <alignment horizontal="left" vertical="center"/>
    </xf>
    <xf numFmtId="0" fontId="9" fillId="8" borderId="67" xfId="7" applyFont="1" applyFill="1" applyBorder="1" applyAlignment="1">
      <alignment horizontal="distributed" vertical="center"/>
    </xf>
    <xf numFmtId="0" fontId="9" fillId="8" borderId="68" xfId="7" applyFont="1" applyFill="1" applyBorder="1" applyAlignment="1">
      <alignment horizontal="distributed" vertical="center"/>
    </xf>
    <xf numFmtId="0" fontId="9" fillId="8" borderId="69" xfId="7" applyFont="1" applyFill="1" applyBorder="1" applyAlignment="1">
      <alignment horizontal="distributed" vertical="center"/>
    </xf>
    <xf numFmtId="0" fontId="9" fillId="8" borderId="10" xfId="7" applyFont="1" applyFill="1" applyBorder="1" applyAlignment="1">
      <alignment horizontal="distributed" vertical="center"/>
    </xf>
    <xf numFmtId="0" fontId="9" fillId="0" borderId="7" xfId="7" applyFont="1" applyBorder="1" applyAlignment="1">
      <alignment horizontal="center" vertical="center"/>
    </xf>
    <xf numFmtId="0" fontId="9" fillId="0" borderId="0" xfId="7" applyFont="1" applyAlignment="1">
      <alignment horizontal="center" vertical="center"/>
    </xf>
    <xf numFmtId="0" fontId="9" fillId="0" borderId="11" xfId="7" applyFont="1" applyBorder="1" applyAlignment="1">
      <alignment horizontal="center" vertical="center"/>
    </xf>
    <xf numFmtId="0" fontId="1" fillId="8" borderId="2" xfId="7" applyFont="1" applyFill="1" applyBorder="1" applyAlignment="1">
      <alignment horizontal="distributed" vertical="center"/>
    </xf>
    <xf numFmtId="0" fontId="1" fillId="8" borderId="3" xfId="7" applyFont="1" applyFill="1" applyBorder="1" applyAlignment="1">
      <alignment horizontal="distributed" vertical="center"/>
    </xf>
    <xf numFmtId="0" fontId="9" fillId="8" borderId="34" xfId="7" applyFont="1" applyFill="1" applyBorder="1" applyAlignment="1">
      <alignment horizontal="distributed" vertical="center"/>
    </xf>
    <xf numFmtId="0" fontId="1" fillId="8" borderId="25" xfId="7" applyFont="1" applyFill="1" applyBorder="1" applyAlignment="1">
      <alignment horizontal="distributed" vertical="center"/>
    </xf>
    <xf numFmtId="0" fontId="1" fillId="8" borderId="26" xfId="7" applyFont="1" applyFill="1" applyBorder="1" applyAlignment="1">
      <alignment horizontal="distributed" vertical="center"/>
    </xf>
    <xf numFmtId="0" fontId="10" fillId="4" borderId="87" xfId="0" applyFont="1" applyFill="1" applyBorder="1" applyAlignment="1">
      <alignment horizontal="center" vertical="center"/>
    </xf>
    <xf numFmtId="0" fontId="9" fillId="8" borderId="7" xfId="0" applyFont="1" applyFill="1" applyBorder="1" applyAlignment="1">
      <alignment horizontal="distributed" vertical="center" wrapText="1"/>
    </xf>
    <xf numFmtId="0" fontId="9" fillId="8" borderId="0" xfId="0" applyFont="1" applyFill="1" applyAlignment="1">
      <alignment horizontal="distributed" vertical="center"/>
    </xf>
    <xf numFmtId="0" fontId="9" fillId="8" borderId="11" xfId="0" applyFont="1" applyFill="1" applyBorder="1" applyAlignment="1">
      <alignment horizontal="distributed" vertical="center"/>
    </xf>
    <xf numFmtId="0" fontId="9" fillId="8" borderId="7" xfId="0" applyFont="1" applyFill="1" applyBorder="1" applyAlignment="1">
      <alignment horizontal="distributed" vertical="center"/>
    </xf>
    <xf numFmtId="0" fontId="9" fillId="8" borderId="8" xfId="0" applyFont="1" applyFill="1" applyBorder="1" applyAlignment="1">
      <alignment horizontal="distributed" vertical="center"/>
    </xf>
    <xf numFmtId="0" fontId="9" fillId="8" borderId="9" xfId="0" applyFont="1" applyFill="1" applyBorder="1" applyAlignment="1">
      <alignment horizontal="distributed" vertical="center"/>
    </xf>
    <xf numFmtId="0" fontId="9" fillId="8" borderId="10" xfId="0" applyFont="1" applyFill="1" applyBorder="1" applyAlignment="1">
      <alignment horizontal="distributed" vertical="center"/>
    </xf>
    <xf numFmtId="0" fontId="9" fillId="4" borderId="0" xfId="0" applyFont="1" applyFill="1" applyAlignment="1" applyProtection="1">
      <alignment horizontal="center" vertical="center" shrinkToFit="1"/>
      <protection locked="0"/>
    </xf>
    <xf numFmtId="0" fontId="9" fillId="0" borderId="0" xfId="0" applyFont="1" applyAlignment="1">
      <alignment horizontal="center" vertical="center"/>
    </xf>
    <xf numFmtId="0" fontId="9" fillId="0" borderId="80" xfId="0" applyFont="1" applyBorder="1" applyAlignment="1">
      <alignment horizontal="center" vertical="top" textRotation="255"/>
    </xf>
    <xf numFmtId="0" fontId="9" fillId="0" borderId="81" xfId="0" applyFont="1" applyBorder="1" applyAlignment="1">
      <alignment horizontal="center" vertical="top" textRotation="255"/>
    </xf>
    <xf numFmtId="0" fontId="9" fillId="0" borderId="9" xfId="0" applyFont="1" applyBorder="1" applyAlignment="1" applyProtection="1">
      <alignment vertical="center" shrinkToFit="1"/>
      <protection locked="0"/>
    </xf>
    <xf numFmtId="0" fontId="9" fillId="0" borderId="10" xfId="0" applyFont="1" applyBorder="1" applyAlignment="1" applyProtection="1">
      <alignment vertical="center" shrinkToFit="1"/>
      <protection locked="0"/>
    </xf>
    <xf numFmtId="0" fontId="9" fillId="4" borderId="0" xfId="0" applyFont="1" applyFill="1" applyAlignment="1" applyProtection="1">
      <alignment vertical="center" shrinkToFit="1"/>
      <protection locked="0"/>
    </xf>
    <xf numFmtId="0" fontId="9" fillId="8" borderId="1" xfId="0" applyFont="1" applyFill="1" applyBorder="1" applyAlignment="1">
      <alignment horizontal="center" vertical="top" wrapText="1"/>
    </xf>
    <xf numFmtId="0" fontId="9" fillId="8" borderId="2" xfId="0" applyFont="1" applyFill="1" applyBorder="1" applyAlignment="1">
      <alignment horizontal="center" vertical="top" wrapText="1"/>
    </xf>
    <xf numFmtId="0" fontId="9" fillId="8" borderId="3" xfId="0" applyFont="1" applyFill="1" applyBorder="1" applyAlignment="1">
      <alignment horizontal="center" vertical="top" wrapText="1"/>
    </xf>
    <xf numFmtId="0" fontId="9" fillId="8" borderId="7" xfId="0" applyFont="1" applyFill="1" applyBorder="1" applyAlignment="1">
      <alignment horizontal="center" vertical="top" wrapText="1"/>
    </xf>
    <xf numFmtId="0" fontId="9" fillId="8" borderId="0" xfId="0" applyFont="1" applyFill="1" applyAlignment="1">
      <alignment horizontal="center" vertical="top" wrapText="1"/>
    </xf>
    <xf numFmtId="0" fontId="9" fillId="8" borderId="11" xfId="0" applyFont="1" applyFill="1" applyBorder="1" applyAlignment="1">
      <alignment horizontal="center" vertical="top" wrapText="1"/>
    </xf>
    <xf numFmtId="0" fontId="9" fillId="8" borderId="8" xfId="0" applyFont="1" applyFill="1" applyBorder="1" applyAlignment="1">
      <alignment horizontal="center" vertical="top" wrapText="1"/>
    </xf>
    <xf numFmtId="0" fontId="9" fillId="8" borderId="9" xfId="0" applyFont="1" applyFill="1" applyBorder="1" applyAlignment="1">
      <alignment horizontal="center" vertical="top" wrapText="1"/>
    </xf>
    <xf numFmtId="0" fontId="9" fillId="8" borderId="10" xfId="0" applyFont="1" applyFill="1" applyBorder="1" applyAlignment="1">
      <alignment horizontal="center" vertical="top" wrapText="1"/>
    </xf>
    <xf numFmtId="0" fontId="9" fillId="4" borderId="2" xfId="0" applyFont="1" applyFill="1" applyBorder="1" applyAlignment="1">
      <alignment horizontal="center" vertical="center"/>
    </xf>
    <xf numFmtId="0" fontId="9" fillId="8" borderId="67" xfId="0" applyFont="1" applyFill="1" applyBorder="1" applyAlignment="1">
      <alignment horizontal="left" vertical="top"/>
    </xf>
    <xf numFmtId="0" fontId="9" fillId="8" borderId="68" xfId="0" applyFont="1" applyFill="1" applyBorder="1" applyAlignment="1">
      <alignment horizontal="left" vertical="top"/>
    </xf>
    <xf numFmtId="0" fontId="9" fillId="8" borderId="69" xfId="0" applyFont="1" applyFill="1" applyBorder="1" applyAlignment="1">
      <alignment horizontal="left" vertical="top"/>
    </xf>
    <xf numFmtId="0" fontId="9" fillId="8" borderId="7" xfId="0" applyFont="1" applyFill="1" applyBorder="1" applyAlignment="1">
      <alignment horizontal="left" vertical="top"/>
    </xf>
    <xf numFmtId="0" fontId="9" fillId="8" borderId="0" xfId="0" applyFont="1" applyFill="1" applyAlignment="1">
      <alignment horizontal="left" vertical="top"/>
    </xf>
    <xf numFmtId="0" fontId="9" fillId="8" borderId="11" xfId="0" applyFont="1" applyFill="1" applyBorder="1" applyAlignment="1">
      <alignment horizontal="left" vertical="top"/>
    </xf>
    <xf numFmtId="0" fontId="9" fillId="8" borderId="8" xfId="0" applyFont="1" applyFill="1" applyBorder="1" applyAlignment="1">
      <alignment horizontal="left" vertical="top"/>
    </xf>
    <xf numFmtId="0" fontId="9" fillId="8" borderId="9" xfId="0" applyFont="1" applyFill="1" applyBorder="1" applyAlignment="1">
      <alignment horizontal="left" vertical="top"/>
    </xf>
    <xf numFmtId="0" fontId="9" fillId="8" borderId="10" xfId="0" applyFont="1" applyFill="1" applyBorder="1" applyAlignment="1">
      <alignment horizontal="left" vertical="top"/>
    </xf>
    <xf numFmtId="0" fontId="9" fillId="0" borderId="7" xfId="0" applyFont="1" applyBorder="1" applyAlignment="1">
      <alignment horizontal="distributed" vertical="center"/>
    </xf>
    <xf numFmtId="0" fontId="9" fillId="0" borderId="0" xfId="0" applyFont="1" applyAlignment="1">
      <alignment horizontal="distributed" vertical="center"/>
    </xf>
    <xf numFmtId="0" fontId="51" fillId="8" borderId="7" xfId="0" applyFont="1" applyFill="1" applyBorder="1" applyAlignment="1">
      <alignment horizontal="left" vertical="top" wrapText="1"/>
    </xf>
    <xf numFmtId="0" fontId="51" fillId="8" borderId="0" xfId="0" applyFont="1" applyFill="1" applyAlignment="1">
      <alignment horizontal="left" vertical="top" wrapText="1"/>
    </xf>
    <xf numFmtId="0" fontId="51" fillId="8" borderId="11" xfId="0" applyFont="1" applyFill="1" applyBorder="1" applyAlignment="1">
      <alignment horizontal="left" vertical="top" wrapText="1"/>
    </xf>
    <xf numFmtId="0" fontId="51" fillId="8" borderId="8" xfId="0" applyFont="1" applyFill="1" applyBorder="1" applyAlignment="1">
      <alignment horizontal="left" vertical="top" wrapText="1"/>
    </xf>
    <xf numFmtId="0" fontId="51" fillId="8" borderId="9" xfId="0" applyFont="1" applyFill="1" applyBorder="1" applyAlignment="1">
      <alignment horizontal="left" vertical="top" wrapText="1"/>
    </xf>
    <xf numFmtId="0" fontId="51" fillId="8" borderId="10" xfId="0" applyFont="1" applyFill="1" applyBorder="1" applyAlignment="1">
      <alignment horizontal="left" vertical="top" wrapText="1"/>
    </xf>
    <xf numFmtId="0" fontId="28" fillId="0" borderId="67" xfId="7" applyFont="1" applyBorder="1" applyAlignment="1">
      <alignment horizontal="center" vertical="center" wrapText="1"/>
    </xf>
    <xf numFmtId="0" fontId="28" fillId="0" borderId="72" xfId="7" applyFont="1" applyBorder="1" applyAlignment="1">
      <alignment horizontal="center" vertical="center" wrapText="1"/>
    </xf>
    <xf numFmtId="0" fontId="28" fillId="0" borderId="74" xfId="7" applyFont="1" applyBorder="1" applyAlignment="1">
      <alignment horizontal="center" vertical="center" wrapText="1"/>
    </xf>
    <xf numFmtId="0" fontId="28" fillId="0" borderId="79" xfId="7" applyFont="1" applyBorder="1" applyAlignment="1">
      <alignment horizontal="center" vertical="center" wrapText="1"/>
    </xf>
    <xf numFmtId="0" fontId="9" fillId="0" borderId="74" xfId="7" applyFont="1" applyBorder="1" applyAlignment="1">
      <alignment horizontal="distributed" vertical="center"/>
    </xf>
    <xf numFmtId="0" fontId="9" fillId="0" borderId="65" xfId="7" applyFont="1" applyBorder="1" applyAlignment="1">
      <alignment horizontal="distributed" vertical="center"/>
    </xf>
    <xf numFmtId="0" fontId="9" fillId="0" borderId="75" xfId="7" applyFont="1" applyBorder="1" applyAlignment="1">
      <alignment horizontal="distributed" vertical="center"/>
    </xf>
    <xf numFmtId="0" fontId="9" fillId="0" borderId="76" xfId="7" applyFont="1" applyBorder="1" applyAlignment="1">
      <alignment horizontal="distributed" vertical="center"/>
    </xf>
    <xf numFmtId="0" fontId="9" fillId="0" borderId="77" xfId="7" applyFont="1" applyBorder="1" applyAlignment="1">
      <alignment horizontal="distributed" vertical="center"/>
    </xf>
    <xf numFmtId="0" fontId="9" fillId="0" borderId="78" xfId="7" applyFont="1" applyBorder="1" applyAlignment="1">
      <alignment horizontal="distributed" vertical="center"/>
    </xf>
    <xf numFmtId="0" fontId="9" fillId="0" borderId="76" xfId="7" applyFont="1" applyBorder="1" applyAlignment="1">
      <alignment horizontal="center" vertical="center"/>
    </xf>
    <xf numFmtId="0" fontId="9" fillId="0" borderId="77" xfId="7" applyFont="1" applyBorder="1" applyAlignment="1">
      <alignment horizontal="center" vertical="center"/>
    </xf>
    <xf numFmtId="0" fontId="9" fillId="0" borderId="78" xfId="7" applyFont="1" applyBorder="1" applyAlignment="1">
      <alignment horizontal="center" vertical="center"/>
    </xf>
    <xf numFmtId="0" fontId="9" fillId="0" borderId="67" xfId="7" applyFont="1" applyBorder="1" applyAlignment="1">
      <alignment horizontal="distributed" vertical="center"/>
    </xf>
    <xf numFmtId="0" fontId="9" fillId="0" borderId="68" xfId="7" applyFont="1" applyBorder="1" applyAlignment="1">
      <alignment horizontal="distributed" vertical="center"/>
    </xf>
    <xf numFmtId="0" fontId="9" fillId="0" borderId="69" xfId="7" applyFont="1" applyBorder="1" applyAlignment="1">
      <alignment horizontal="distributed" vertical="center"/>
    </xf>
    <xf numFmtId="0" fontId="10" fillId="0" borderId="67" xfId="7" applyFont="1" applyBorder="1" applyAlignment="1">
      <alignment horizontal="center" vertical="center" wrapText="1"/>
    </xf>
    <xf numFmtId="0" fontId="10" fillId="0" borderId="69" xfId="7" applyFont="1" applyBorder="1" applyAlignment="1">
      <alignment horizontal="center" vertical="center"/>
    </xf>
    <xf numFmtId="0" fontId="10" fillId="0" borderId="74" xfId="7" applyFont="1" applyBorder="1" applyAlignment="1">
      <alignment horizontal="center" vertical="center"/>
    </xf>
    <xf numFmtId="0" fontId="10" fillId="0" borderId="75" xfId="7" applyFont="1" applyBorder="1" applyAlignment="1">
      <alignment horizontal="center" vertical="center"/>
    </xf>
    <xf numFmtId="0" fontId="9" fillId="0" borderId="67" xfId="7" applyFont="1" applyBorder="1" applyAlignment="1">
      <alignment horizontal="center" vertical="center" wrapText="1"/>
    </xf>
    <xf numFmtId="0" fontId="9" fillId="0" borderId="68" xfId="7" applyFont="1" applyBorder="1" applyAlignment="1">
      <alignment horizontal="center" vertical="center" wrapText="1"/>
    </xf>
    <xf numFmtId="0" fontId="9" fillId="0" borderId="69" xfId="7" applyFont="1" applyBorder="1" applyAlignment="1">
      <alignment horizontal="center" vertical="center"/>
    </xf>
    <xf numFmtId="0" fontId="9" fillId="0" borderId="74" xfId="7" applyFont="1" applyBorder="1" applyAlignment="1">
      <alignment horizontal="center" vertical="center"/>
    </xf>
    <xf numFmtId="0" fontId="9" fillId="0" borderId="65" xfId="7" applyFont="1" applyBorder="1" applyAlignment="1">
      <alignment horizontal="center" vertical="center"/>
    </xf>
    <xf numFmtId="0" fontId="9" fillId="0" borderId="75" xfId="7" applyFont="1" applyBorder="1" applyAlignment="1">
      <alignment horizontal="center" vertical="center"/>
    </xf>
    <xf numFmtId="0" fontId="9" fillId="0" borderId="70" xfId="7" applyFont="1" applyBorder="1" applyAlignment="1">
      <alignment horizontal="center" vertical="center"/>
    </xf>
    <xf numFmtId="0" fontId="9" fillId="0" borderId="71" xfId="7" applyFont="1" applyBorder="1" applyAlignment="1">
      <alignment horizontal="center" vertical="center"/>
    </xf>
    <xf numFmtId="0" fontId="25" fillId="8" borderId="74" xfId="0" applyFont="1" applyFill="1" applyBorder="1" applyAlignment="1">
      <alignment horizontal="center" vertical="center"/>
    </xf>
    <xf numFmtId="0" fontId="25" fillId="8" borderId="65" xfId="0" applyFont="1" applyFill="1" applyBorder="1" applyAlignment="1">
      <alignment horizontal="center" vertical="center"/>
    </xf>
    <xf numFmtId="0" fontId="25" fillId="8" borderId="75" xfId="0" applyFont="1" applyFill="1" applyBorder="1" applyAlignment="1">
      <alignment horizontal="center" vertical="center"/>
    </xf>
    <xf numFmtId="0" fontId="40" fillId="0" borderId="65" xfId="0" applyFont="1" applyBorder="1" applyAlignment="1">
      <alignment horizontal="right" vertical="center"/>
    </xf>
    <xf numFmtId="0" fontId="40" fillId="0" borderId="79" xfId="0" applyFont="1" applyBorder="1" applyAlignment="1">
      <alignment horizontal="right" vertical="center"/>
    </xf>
    <xf numFmtId="0" fontId="10" fillId="4" borderId="9" xfId="0" applyFont="1" applyFill="1" applyBorder="1" applyAlignment="1">
      <alignment horizontal="center" vertical="center"/>
    </xf>
    <xf numFmtId="0" fontId="9" fillId="8" borderId="1" xfId="0" applyFont="1" applyFill="1" applyBorder="1" applyAlignment="1">
      <alignment horizontal="left" vertical="top" wrapText="1"/>
    </xf>
    <xf numFmtId="0" fontId="9" fillId="8" borderId="2" xfId="0" applyFont="1" applyFill="1" applyBorder="1" applyAlignment="1">
      <alignment horizontal="left" vertical="top" wrapText="1"/>
    </xf>
    <xf numFmtId="0" fontId="9" fillId="8" borderId="7" xfId="0" applyFont="1" applyFill="1" applyBorder="1" applyAlignment="1">
      <alignment horizontal="left" vertical="top" wrapText="1"/>
    </xf>
    <xf numFmtId="0" fontId="9" fillId="8" borderId="0" xfId="0" applyFont="1" applyFill="1" applyAlignment="1">
      <alignment horizontal="left" vertical="top" wrapText="1"/>
    </xf>
    <xf numFmtId="0" fontId="9" fillId="8" borderId="8" xfId="0" applyFont="1" applyFill="1" applyBorder="1" applyAlignment="1">
      <alignment horizontal="left" vertical="top" wrapText="1"/>
    </xf>
    <xf numFmtId="0" fontId="9" fillId="8" borderId="9" xfId="0" applyFont="1" applyFill="1" applyBorder="1" applyAlignment="1">
      <alignment horizontal="left" vertical="top" wrapText="1"/>
    </xf>
    <xf numFmtId="0" fontId="10" fillId="4" borderId="9" xfId="0" applyFont="1" applyFill="1" applyBorder="1" applyAlignment="1" applyProtection="1">
      <alignment horizontal="center" vertical="center" shrinkToFit="1"/>
      <protection locked="0"/>
    </xf>
    <xf numFmtId="0" fontId="9" fillId="0" borderId="0" xfId="0" applyFont="1" applyAlignment="1" applyProtection="1">
      <alignment horizontal="left" vertical="center" shrinkToFit="1"/>
      <protection locked="0"/>
    </xf>
    <xf numFmtId="0" fontId="9" fillId="0" borderId="11" xfId="0" applyFont="1" applyBorder="1" applyAlignment="1" applyProtection="1">
      <alignment horizontal="left" vertical="center" shrinkToFit="1"/>
      <protection locked="0"/>
    </xf>
    <xf numFmtId="0" fontId="9" fillId="8" borderId="3" xfId="0" applyFont="1" applyFill="1" applyBorder="1" applyAlignment="1">
      <alignment horizontal="left" vertical="top" wrapText="1"/>
    </xf>
    <xf numFmtId="0" fontId="9" fillId="8" borderId="11" xfId="0" applyFont="1" applyFill="1" applyBorder="1" applyAlignment="1">
      <alignment horizontal="left" vertical="top" wrapText="1"/>
    </xf>
    <xf numFmtId="0" fontId="9" fillId="8" borderId="10" xfId="0" applyFont="1" applyFill="1" applyBorder="1" applyAlignment="1">
      <alignment horizontal="left" vertical="top" wrapText="1"/>
    </xf>
    <xf numFmtId="0" fontId="9" fillId="4" borderId="9" xfId="0" applyFont="1" applyFill="1" applyBorder="1" applyAlignment="1">
      <alignment horizontal="center" vertical="center"/>
    </xf>
    <xf numFmtId="0" fontId="9" fillId="8" borderId="0" xfId="0" applyFont="1" applyFill="1" applyAlignment="1">
      <alignment horizontal="distributed" vertical="center" wrapText="1"/>
    </xf>
    <xf numFmtId="0" fontId="9" fillId="8" borderId="74" xfId="0" applyFont="1" applyFill="1" applyBorder="1" applyAlignment="1">
      <alignment horizontal="distributed" vertical="center" wrapText="1"/>
    </xf>
    <xf numFmtId="0" fontId="9" fillId="8" borderId="65" xfId="0" applyFont="1" applyFill="1" applyBorder="1" applyAlignment="1">
      <alignment horizontal="distributed" vertical="center" wrapText="1"/>
    </xf>
    <xf numFmtId="0" fontId="25" fillId="8" borderId="7" xfId="0" applyFont="1" applyFill="1" applyBorder="1" applyAlignment="1">
      <alignment horizontal="center" vertical="center"/>
    </xf>
    <xf numFmtId="0" fontId="25" fillId="8" borderId="0" xfId="0" applyFont="1" applyFill="1" applyAlignment="1">
      <alignment horizontal="center" vertical="center"/>
    </xf>
    <xf numFmtId="0" fontId="25" fillId="8" borderId="11" xfId="0" applyFont="1" applyFill="1" applyBorder="1" applyAlignment="1">
      <alignment horizontal="center" vertical="center"/>
    </xf>
    <xf numFmtId="0" fontId="9" fillId="0" borderId="0" xfId="7" applyFont="1" applyAlignment="1" applyProtection="1">
      <alignment horizontal="left" vertical="center" shrinkToFit="1"/>
      <protection locked="0"/>
    </xf>
    <xf numFmtId="0" fontId="9" fillId="0" borderId="11" xfId="7" applyFont="1" applyBorder="1" applyAlignment="1" applyProtection="1">
      <alignment horizontal="left" vertical="center" shrinkToFit="1"/>
      <protection locked="0"/>
    </xf>
    <xf numFmtId="0" fontId="9" fillId="8" borderId="1" xfId="7" applyFont="1" applyFill="1" applyBorder="1" applyAlignment="1">
      <alignment horizontal="left" vertical="top" wrapText="1"/>
    </xf>
    <xf numFmtId="0" fontId="9" fillId="8" borderId="2" xfId="7" applyFont="1" applyFill="1" applyBorder="1" applyAlignment="1">
      <alignment horizontal="left" vertical="top" wrapText="1"/>
    </xf>
    <xf numFmtId="0" fontId="9" fillId="8" borderId="3" xfId="7" applyFont="1" applyFill="1" applyBorder="1" applyAlignment="1">
      <alignment horizontal="left" vertical="top" wrapText="1"/>
    </xf>
    <xf numFmtId="0" fontId="9" fillId="8" borderId="7" xfId="7" applyFont="1" applyFill="1" applyBorder="1" applyAlignment="1">
      <alignment horizontal="left" vertical="top" wrapText="1"/>
    </xf>
    <xf numFmtId="0" fontId="9" fillId="8" borderId="0" xfId="7" applyFont="1" applyFill="1" applyAlignment="1">
      <alignment horizontal="left" vertical="top" wrapText="1"/>
    </xf>
    <xf numFmtId="0" fontId="9" fillId="8" borderId="11" xfId="7" applyFont="1" applyFill="1" applyBorder="1" applyAlignment="1">
      <alignment horizontal="left" vertical="top" wrapText="1"/>
    </xf>
    <xf numFmtId="0" fontId="9" fillId="8" borderId="74" xfId="7" applyFont="1" applyFill="1" applyBorder="1" applyAlignment="1">
      <alignment horizontal="left" vertical="top" wrapText="1"/>
    </xf>
    <xf numFmtId="0" fontId="9" fillId="8" borderId="65" xfId="7" applyFont="1" applyFill="1" applyBorder="1" applyAlignment="1">
      <alignment horizontal="left" vertical="top" wrapText="1"/>
    </xf>
    <xf numFmtId="0" fontId="9" fillId="8" borderId="75" xfId="7" applyFont="1" applyFill="1" applyBorder="1" applyAlignment="1">
      <alignment horizontal="left" vertical="top" wrapText="1"/>
    </xf>
    <xf numFmtId="0" fontId="9" fillId="0" borderId="65" xfId="7" applyFont="1" applyBorder="1" applyAlignment="1" applyProtection="1">
      <alignment vertical="center" shrinkToFit="1"/>
      <protection locked="0"/>
    </xf>
    <xf numFmtId="0" fontId="9" fillId="8" borderId="1" xfId="7" applyFont="1" applyFill="1" applyBorder="1" applyAlignment="1">
      <alignment horizontal="left" vertical="top"/>
    </xf>
    <xf numFmtId="0" fontId="9" fillId="8" borderId="2" xfId="7" applyFont="1" applyFill="1" applyBorder="1" applyAlignment="1">
      <alignment horizontal="left" vertical="top"/>
    </xf>
    <xf numFmtId="0" fontId="9" fillId="8" borderId="3" xfId="7" applyFont="1" applyFill="1" applyBorder="1" applyAlignment="1">
      <alignment horizontal="left" vertical="top"/>
    </xf>
    <xf numFmtId="0" fontId="9" fillId="8" borderId="7" xfId="7" applyFont="1" applyFill="1" applyBorder="1" applyAlignment="1">
      <alignment horizontal="left" vertical="top"/>
    </xf>
    <xf numFmtId="0" fontId="9" fillId="8" borderId="0" xfId="7" applyFont="1" applyFill="1" applyAlignment="1">
      <alignment horizontal="left" vertical="top"/>
    </xf>
    <xf numFmtId="0" fontId="9" fillId="8" borderId="11" xfId="7" applyFont="1" applyFill="1" applyBorder="1" applyAlignment="1">
      <alignment horizontal="left" vertical="top"/>
    </xf>
    <xf numFmtId="0" fontId="9" fillId="8" borderId="8" xfId="7" applyFont="1" applyFill="1" applyBorder="1" applyAlignment="1">
      <alignment horizontal="left" vertical="top"/>
    </xf>
    <xf numFmtId="0" fontId="9" fillId="8" borderId="9" xfId="7" applyFont="1" applyFill="1" applyBorder="1" applyAlignment="1">
      <alignment horizontal="left" vertical="top"/>
    </xf>
    <xf numFmtId="0" fontId="9" fillId="8" borderId="10" xfId="7" applyFont="1" applyFill="1" applyBorder="1" applyAlignment="1">
      <alignment horizontal="left" vertical="top"/>
    </xf>
    <xf numFmtId="0" fontId="9" fillId="4" borderId="2" xfId="7" applyFont="1" applyFill="1" applyBorder="1" applyAlignment="1">
      <alignment horizontal="center" vertical="center"/>
    </xf>
    <xf numFmtId="0" fontId="40" fillId="0" borderId="0" xfId="7" applyFont="1" applyAlignment="1">
      <alignment horizontal="right" vertical="center"/>
    </xf>
    <xf numFmtId="0" fontId="9" fillId="8" borderId="8" xfId="7" applyFont="1" applyFill="1" applyBorder="1" applyAlignment="1">
      <alignment horizontal="left" vertical="top" wrapText="1"/>
    </xf>
    <xf numFmtId="0" fontId="9" fillId="8" borderId="9" xfId="7" applyFont="1" applyFill="1" applyBorder="1" applyAlignment="1">
      <alignment horizontal="left" vertical="top" wrapText="1"/>
    </xf>
    <xf numFmtId="0" fontId="9" fillId="8" borderId="10" xfId="7" applyFont="1" applyFill="1" applyBorder="1" applyAlignment="1">
      <alignment horizontal="left" vertical="top" wrapText="1"/>
    </xf>
    <xf numFmtId="0" fontId="9" fillId="4" borderId="0" xfId="7" applyFont="1" applyFill="1" applyAlignment="1" applyProtection="1">
      <alignment horizontal="left" vertical="center" shrinkToFit="1"/>
      <protection locked="0"/>
    </xf>
    <xf numFmtId="0" fontId="40" fillId="8" borderId="1" xfId="7" applyFont="1" applyFill="1" applyBorder="1" applyAlignment="1">
      <alignment horizontal="left" vertical="top" wrapText="1"/>
    </xf>
    <xf numFmtId="0" fontId="40" fillId="8" borderId="2" xfId="7" applyFont="1" applyFill="1" applyBorder="1" applyAlignment="1">
      <alignment horizontal="left" vertical="top" wrapText="1"/>
    </xf>
    <xf numFmtId="0" fontId="40" fillId="8" borderId="8" xfId="7" applyFont="1" applyFill="1" applyBorder="1" applyAlignment="1">
      <alignment horizontal="left" vertical="top" wrapText="1"/>
    </xf>
    <xf numFmtId="0" fontId="40" fillId="8" borderId="9" xfId="7" applyFont="1" applyFill="1" applyBorder="1" applyAlignment="1">
      <alignment horizontal="left" vertical="top" wrapText="1"/>
    </xf>
    <xf numFmtId="0" fontId="40" fillId="8" borderId="10" xfId="7" applyFont="1" applyFill="1" applyBorder="1" applyAlignment="1">
      <alignment horizontal="left" vertical="top" wrapText="1"/>
    </xf>
    <xf numFmtId="0" fontId="9" fillId="0" borderId="2" xfId="7" applyFont="1" applyBorder="1" applyAlignment="1">
      <alignment horizontal="left" vertical="center" wrapText="1"/>
    </xf>
    <xf numFmtId="0" fontId="9" fillId="0" borderId="3" xfId="7" applyFont="1" applyBorder="1" applyAlignment="1">
      <alignment horizontal="left" vertical="center" wrapText="1"/>
    </xf>
    <xf numFmtId="0" fontId="9" fillId="0" borderId="0" xfId="7" applyFont="1" applyAlignment="1">
      <alignment horizontal="left" vertical="center" wrapText="1"/>
    </xf>
    <xf numFmtId="0" fontId="9" fillId="0" borderId="11" xfId="7" applyFont="1" applyBorder="1" applyAlignment="1">
      <alignment horizontal="left" vertical="center" wrapText="1"/>
    </xf>
    <xf numFmtId="0" fontId="9" fillId="0" borderId="0" xfId="7" applyFont="1" applyAlignment="1" applyProtection="1">
      <alignment vertical="center" shrinkToFit="1"/>
      <protection locked="0"/>
    </xf>
    <xf numFmtId="0" fontId="40" fillId="8" borderId="3" xfId="7" applyFont="1" applyFill="1" applyBorder="1" applyAlignment="1">
      <alignment horizontal="left" vertical="top" wrapText="1"/>
    </xf>
    <xf numFmtId="0" fontId="51" fillId="8" borderId="1" xfId="7" applyFont="1" applyFill="1" applyBorder="1" applyAlignment="1">
      <alignment horizontal="left" vertical="top" wrapText="1"/>
    </xf>
    <xf numFmtId="0" fontId="51" fillId="8" borderId="2" xfId="7" applyFont="1" applyFill="1" applyBorder="1" applyAlignment="1">
      <alignment horizontal="left" vertical="top" wrapText="1"/>
    </xf>
    <xf numFmtId="0" fontId="51" fillId="8" borderId="3" xfId="7" applyFont="1" applyFill="1" applyBorder="1" applyAlignment="1">
      <alignment horizontal="left" vertical="top" wrapText="1"/>
    </xf>
    <xf numFmtId="0" fontId="51" fillId="8" borderId="7" xfId="7" applyFont="1" applyFill="1" applyBorder="1" applyAlignment="1">
      <alignment horizontal="left" vertical="top" wrapText="1"/>
    </xf>
    <xf numFmtId="0" fontId="51" fillId="8" borderId="0" xfId="7" applyFont="1" applyFill="1" applyAlignment="1">
      <alignment horizontal="left" vertical="top" wrapText="1"/>
    </xf>
    <xf numFmtId="0" fontId="51" fillId="8" borderId="11" xfId="7" applyFont="1" applyFill="1" applyBorder="1" applyAlignment="1">
      <alignment horizontal="left" vertical="top" wrapText="1"/>
    </xf>
    <xf numFmtId="0" fontId="51" fillId="8" borderId="8" xfId="7" applyFont="1" applyFill="1" applyBorder="1" applyAlignment="1">
      <alignment horizontal="left" vertical="top" wrapText="1"/>
    </xf>
    <xf numFmtId="0" fontId="51" fillId="8" borderId="9" xfId="7" applyFont="1" applyFill="1" applyBorder="1" applyAlignment="1">
      <alignment horizontal="left" vertical="top" wrapText="1"/>
    </xf>
    <xf numFmtId="0" fontId="51" fillId="8" borderId="10" xfId="7" applyFont="1" applyFill="1" applyBorder="1" applyAlignment="1">
      <alignment horizontal="left" vertical="top" wrapText="1"/>
    </xf>
    <xf numFmtId="0" fontId="10" fillId="0" borderId="0" xfId="7" applyFont="1" applyAlignment="1">
      <alignment horizontal="distributed" vertical="center" wrapText="1"/>
    </xf>
    <xf numFmtId="0" fontId="56" fillId="0" borderId="0" xfId="7" applyFont="1">
      <alignment vertical="center"/>
    </xf>
    <xf numFmtId="0" fontId="51" fillId="8" borderId="67" xfId="7" applyFont="1" applyFill="1" applyBorder="1" applyAlignment="1">
      <alignment horizontal="center" vertical="center" wrapText="1"/>
    </xf>
    <xf numFmtId="0" fontId="51" fillId="8" borderId="68" xfId="7" applyFont="1" applyFill="1" applyBorder="1" applyAlignment="1">
      <alignment horizontal="center" vertical="center" wrapText="1"/>
    </xf>
    <xf numFmtId="0" fontId="51" fillId="8" borderId="69" xfId="7" applyFont="1" applyFill="1" applyBorder="1" applyAlignment="1">
      <alignment horizontal="center" vertical="center" wrapText="1"/>
    </xf>
    <xf numFmtId="0" fontId="51" fillId="8" borderId="7" xfId="7" applyFont="1" applyFill="1" applyBorder="1" applyAlignment="1">
      <alignment horizontal="center" vertical="center" wrapText="1"/>
    </xf>
    <xf numFmtId="0" fontId="51" fillId="8" borderId="0" xfId="7" applyFont="1" applyFill="1" applyAlignment="1">
      <alignment horizontal="center" vertical="center" wrapText="1"/>
    </xf>
    <xf numFmtId="0" fontId="51" fillId="8" borderId="11" xfId="7" applyFont="1" applyFill="1" applyBorder="1" applyAlignment="1">
      <alignment horizontal="center" vertical="center" wrapText="1"/>
    </xf>
    <xf numFmtId="0" fontId="51" fillId="8" borderId="8" xfId="7" applyFont="1" applyFill="1" applyBorder="1" applyAlignment="1">
      <alignment horizontal="center" vertical="center" wrapText="1"/>
    </xf>
    <xf numFmtId="0" fontId="51" fillId="8" borderId="9" xfId="7" applyFont="1" applyFill="1" applyBorder="1" applyAlignment="1">
      <alignment horizontal="center" vertical="center" wrapText="1"/>
    </xf>
    <xf numFmtId="0" fontId="51" fillId="8" borderId="10" xfId="7" applyFont="1" applyFill="1" applyBorder="1" applyAlignment="1">
      <alignment horizontal="center" vertical="center" wrapText="1"/>
    </xf>
    <xf numFmtId="0" fontId="9" fillId="0" borderId="1" xfId="7" applyFont="1" applyBorder="1" applyAlignment="1">
      <alignment horizontal="distributed" vertical="center"/>
    </xf>
    <xf numFmtId="0" fontId="9" fillId="0" borderId="2" xfId="7" applyFont="1" applyBorder="1" applyAlignment="1">
      <alignment horizontal="distributed" vertical="center"/>
    </xf>
    <xf numFmtId="0" fontId="9" fillId="0" borderId="3" xfId="7" applyFont="1" applyBorder="1" applyAlignment="1">
      <alignment horizontal="distributed" vertical="center"/>
    </xf>
    <xf numFmtId="0" fontId="9" fillId="0" borderId="1" xfId="7" applyFont="1" applyBorder="1" applyAlignment="1">
      <alignment horizontal="center" vertical="center"/>
    </xf>
    <xf numFmtId="0" fontId="9" fillId="0" borderId="2" xfId="7" applyFont="1" applyBorder="1" applyAlignment="1">
      <alignment horizontal="center" vertical="center"/>
    </xf>
    <xf numFmtId="0" fontId="9" fillId="0" borderId="3" xfId="7" applyFont="1" applyBorder="1" applyAlignment="1">
      <alignment horizontal="center" vertical="center"/>
    </xf>
    <xf numFmtId="49" fontId="3" fillId="4" borderId="8" xfId="0" applyNumberFormat="1" applyFont="1" applyFill="1" applyBorder="1" applyAlignment="1" applyProtection="1">
      <alignment vertical="center" shrinkToFit="1"/>
      <protection locked="0"/>
    </xf>
    <xf numFmtId="49" fontId="3" fillId="4" borderId="10" xfId="0" applyNumberFormat="1" applyFont="1" applyFill="1" applyBorder="1" applyAlignment="1" applyProtection="1">
      <alignment vertical="center" shrinkToFit="1"/>
      <protection locked="0"/>
    </xf>
    <xf numFmtId="49" fontId="3" fillId="4" borderId="7" xfId="0" applyNumberFormat="1" applyFont="1" applyFill="1" applyBorder="1" applyAlignment="1" applyProtection="1">
      <alignment vertical="center" shrinkToFit="1"/>
      <protection locked="0"/>
    </xf>
    <xf numFmtId="49" fontId="3" fillId="4" borderId="11" xfId="0" applyNumberFormat="1" applyFont="1" applyFill="1" applyBorder="1" applyAlignment="1" applyProtection="1">
      <alignment vertical="center" shrinkToFit="1"/>
      <protection locked="0"/>
    </xf>
    <xf numFmtId="0" fontId="0" fillId="4" borderId="0" xfId="0" applyFill="1" applyAlignment="1" applyProtection="1">
      <alignment vertical="center" shrinkToFit="1"/>
      <protection locked="0"/>
    </xf>
    <xf numFmtId="0" fontId="0" fillId="4" borderId="11" xfId="0" applyFill="1" applyBorder="1" applyAlignment="1" applyProtection="1">
      <alignment vertical="center" shrinkToFit="1"/>
      <protection locked="0"/>
    </xf>
    <xf numFmtId="0" fontId="3" fillId="0" borderId="12"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14" xfId="0" applyFont="1" applyBorder="1" applyAlignment="1">
      <alignment horizontal="center" vertical="center" shrinkToFit="1"/>
    </xf>
    <xf numFmtId="0" fontId="9" fillId="0" borderId="12" xfId="0" applyFont="1" applyBorder="1" applyAlignment="1">
      <alignment horizontal="center" vertical="center" wrapText="1"/>
    </xf>
    <xf numFmtId="0" fontId="9" fillId="0" borderId="14" xfId="0" applyFont="1" applyBorder="1" applyAlignment="1">
      <alignment horizontal="center" vertical="center" wrapText="1"/>
    </xf>
    <xf numFmtId="0" fontId="3" fillId="0" borderId="14" xfId="0" applyFont="1" applyBorder="1" applyAlignment="1">
      <alignment horizontal="center" vertical="center"/>
    </xf>
    <xf numFmtId="49" fontId="3" fillId="0" borderId="4" xfId="0" applyNumberFormat="1" applyFont="1" applyBorder="1" applyAlignment="1">
      <alignment horizontal="center" vertical="center" shrinkToFit="1"/>
    </xf>
    <xf numFmtId="49" fontId="3" fillId="0" borderId="5" xfId="0" applyNumberFormat="1" applyFont="1" applyBorder="1" applyAlignment="1">
      <alignment horizontal="center" vertical="center" shrinkToFit="1"/>
    </xf>
    <xf numFmtId="49" fontId="3" fillId="0" borderId="6" xfId="0" applyNumberFormat="1" applyFont="1" applyBorder="1" applyAlignment="1">
      <alignment horizontal="center" vertical="center" shrinkToFit="1"/>
    </xf>
    <xf numFmtId="0" fontId="23" fillId="0" borderId="14" xfId="0" applyFont="1" applyBorder="1" applyAlignment="1">
      <alignment horizontal="center" vertical="center" wrapText="1"/>
    </xf>
    <xf numFmtId="0" fontId="23" fillId="0" borderId="19" xfId="0" applyFont="1" applyBorder="1" applyAlignment="1">
      <alignment horizontal="center" vertical="center" wrapText="1"/>
    </xf>
    <xf numFmtId="0" fontId="3" fillId="0" borderId="1" xfId="0" applyFont="1" applyBorder="1" applyAlignment="1">
      <alignment horizontal="center" vertical="center" shrinkToFit="1"/>
    </xf>
    <xf numFmtId="0" fontId="3" fillId="0" borderId="2" xfId="0" applyFont="1" applyBorder="1" applyAlignment="1">
      <alignment horizontal="center" vertical="center" shrinkToFit="1"/>
    </xf>
    <xf numFmtId="0" fontId="3" fillId="0" borderId="4" xfId="0" quotePrefix="1" applyFont="1" applyBorder="1" applyAlignment="1">
      <alignment horizontal="center" vertical="center" shrinkToFit="1"/>
    </xf>
    <xf numFmtId="0" fontId="3" fillId="0" borderId="2" xfId="0" quotePrefix="1" applyFont="1" applyBorder="1" applyAlignment="1">
      <alignment horizontal="center" vertical="center" shrinkToFit="1"/>
    </xf>
    <xf numFmtId="0" fontId="3" fillId="0" borderId="6" xfId="0" quotePrefix="1" applyFont="1" applyBorder="1" applyAlignment="1">
      <alignment horizontal="center" vertical="center" shrinkToFit="1"/>
    </xf>
    <xf numFmtId="0" fontId="9" fillId="0" borderId="12" xfId="0" applyFont="1" applyBorder="1" applyAlignment="1">
      <alignment horizontal="center" vertical="center"/>
    </xf>
    <xf numFmtId="0" fontId="9" fillId="0" borderId="14" xfId="0" applyFont="1" applyBorder="1" applyAlignment="1">
      <alignment horizontal="center" vertical="center"/>
    </xf>
    <xf numFmtId="0" fontId="22" fillId="0" borderId="14" xfId="0" applyFont="1" applyBorder="1" applyAlignment="1">
      <alignment horizontal="center" vertical="center" wrapText="1"/>
    </xf>
    <xf numFmtId="49" fontId="3" fillId="0" borderId="14" xfId="0" applyNumberFormat="1" applyFont="1" applyBorder="1" applyAlignment="1">
      <alignment horizontal="center" vertical="center"/>
    </xf>
    <xf numFmtId="0" fontId="3" fillId="0" borderId="4" xfId="0" applyFont="1" applyBorder="1" applyAlignment="1">
      <alignment horizontal="center" vertical="center" shrinkToFit="1"/>
    </xf>
    <xf numFmtId="0" fontId="3" fillId="0" borderId="5" xfId="0" applyFont="1" applyBorder="1" applyAlignment="1">
      <alignment horizontal="center" vertical="center" shrinkToFit="1"/>
    </xf>
    <xf numFmtId="0" fontId="3" fillId="0" borderId="6" xfId="0" applyFont="1" applyBorder="1" applyAlignment="1">
      <alignment horizontal="center" vertical="center" shrinkToFit="1"/>
    </xf>
    <xf numFmtId="0" fontId="5" fillId="0" borderId="12" xfId="3" applyFont="1" applyBorder="1" applyAlignment="1">
      <alignment horizontal="center" vertical="center"/>
    </xf>
    <xf numFmtId="0" fontId="5" fillId="0" borderId="19" xfId="3" applyFont="1" applyBorder="1" applyAlignment="1">
      <alignment horizontal="center" vertical="center"/>
    </xf>
    <xf numFmtId="9" fontId="11" fillId="6" borderId="61" xfId="1" applyFont="1" applyFill="1" applyBorder="1" applyAlignment="1" applyProtection="1">
      <alignment horizontal="right" vertical="center" shrinkToFit="1"/>
      <protection hidden="1"/>
    </xf>
    <xf numFmtId="0" fontId="11" fillId="6" borderId="14" xfId="3" applyFont="1" applyFill="1" applyBorder="1" applyAlignment="1" applyProtection="1">
      <alignment horizontal="right" shrinkToFit="1"/>
      <protection hidden="1"/>
    </xf>
    <xf numFmtId="9" fontId="7" fillId="0" borderId="14" xfId="1" applyFont="1" applyFill="1" applyBorder="1" applyAlignment="1" applyProtection="1">
      <alignment horizontal="right" vertical="center" shrinkToFit="1"/>
      <protection hidden="1"/>
    </xf>
    <xf numFmtId="0" fontId="7" fillId="0" borderId="62" xfId="3" applyFont="1" applyBorder="1" applyAlignment="1" applyProtection="1">
      <alignment horizontal="right" shrinkToFit="1"/>
      <protection hidden="1"/>
    </xf>
    <xf numFmtId="0" fontId="5" fillId="4" borderId="7" xfId="3" applyFont="1" applyFill="1" applyBorder="1" applyAlignment="1" applyProtection="1">
      <alignment vertical="center" wrapText="1" shrinkToFit="1"/>
      <protection locked="0"/>
    </xf>
    <xf numFmtId="0" fontId="5" fillId="4" borderId="0" xfId="3" applyFont="1" applyFill="1" applyAlignment="1" applyProtection="1">
      <alignment vertical="center" wrapText="1" shrinkToFit="1"/>
      <protection locked="0"/>
    </xf>
    <xf numFmtId="0" fontId="5" fillId="4" borderId="11" xfId="3" applyFont="1" applyFill="1" applyBorder="1" applyAlignment="1" applyProtection="1">
      <alignment vertical="center" wrapText="1" shrinkToFit="1"/>
      <protection locked="0"/>
    </xf>
    <xf numFmtId="0" fontId="5" fillId="4" borderId="8" xfId="3" applyFont="1" applyFill="1" applyBorder="1" applyAlignment="1" applyProtection="1">
      <alignment vertical="center" wrapText="1" shrinkToFit="1"/>
      <protection locked="0"/>
    </xf>
    <xf numFmtId="0" fontId="5" fillId="4" borderId="9" xfId="3" applyFont="1" applyFill="1" applyBorder="1" applyAlignment="1" applyProtection="1">
      <alignment vertical="center" wrapText="1" shrinkToFit="1"/>
      <protection locked="0"/>
    </xf>
    <xf numFmtId="0" fontId="5" fillId="4" borderId="10" xfId="3" applyFont="1" applyFill="1" applyBorder="1" applyAlignment="1" applyProtection="1">
      <alignment vertical="center" wrapText="1" shrinkToFit="1"/>
      <protection locked="0"/>
    </xf>
    <xf numFmtId="0" fontId="5" fillId="0" borderId="1" xfId="3" applyFont="1" applyBorder="1" applyAlignment="1">
      <alignment horizontal="center" vertical="center"/>
    </xf>
    <xf numFmtId="0" fontId="5" fillId="0" borderId="3" xfId="3" applyFont="1" applyBorder="1" applyAlignment="1">
      <alignment horizontal="center" vertical="center"/>
    </xf>
    <xf numFmtId="0" fontId="5" fillId="0" borderId="8" xfId="3" applyFont="1" applyBorder="1" applyAlignment="1">
      <alignment horizontal="center" vertical="center"/>
    </xf>
    <xf numFmtId="0" fontId="5" fillId="0" borderId="10" xfId="3" applyFont="1" applyBorder="1" applyAlignment="1">
      <alignment horizontal="center" vertical="center"/>
    </xf>
    <xf numFmtId="0" fontId="5" fillId="0" borderId="61" xfId="3" applyFont="1" applyBorder="1" applyAlignment="1">
      <alignment horizontal="center" vertical="center" shrinkToFit="1"/>
    </xf>
    <xf numFmtId="0" fontId="5" fillId="0" borderId="19" xfId="3" applyFont="1" applyBorder="1" applyAlignment="1">
      <alignment horizontal="center" vertical="center" shrinkToFit="1"/>
    </xf>
    <xf numFmtId="9" fontId="11" fillId="6" borderId="61" xfId="1" applyFont="1" applyFill="1" applyBorder="1" applyAlignment="1" applyProtection="1">
      <alignment vertical="center" shrinkToFit="1"/>
      <protection hidden="1"/>
    </xf>
    <xf numFmtId="0" fontId="11" fillId="6" borderId="14" xfId="3" applyFont="1" applyFill="1" applyBorder="1" applyAlignment="1" applyProtection="1">
      <alignment shrinkToFit="1"/>
      <protection hidden="1"/>
    </xf>
    <xf numFmtId="9" fontId="11" fillId="6" borderId="63" xfId="1" applyFont="1" applyFill="1" applyBorder="1" applyAlignment="1" applyProtection="1">
      <alignment horizontal="right" vertical="center" shrinkToFit="1"/>
      <protection hidden="1"/>
    </xf>
    <xf numFmtId="0" fontId="11" fillId="6" borderId="11" xfId="3" applyFont="1" applyFill="1" applyBorder="1" applyAlignment="1" applyProtection="1">
      <alignment horizontal="right" shrinkToFit="1"/>
      <protection hidden="1"/>
    </xf>
    <xf numFmtId="0" fontId="5" fillId="0" borderId="12" xfId="3" applyFont="1" applyBorder="1" applyAlignment="1" applyProtection="1">
      <alignment horizontal="center" vertical="center" shrinkToFit="1"/>
      <protection hidden="1"/>
    </xf>
    <xf numFmtId="0" fontId="5" fillId="0" borderId="14" xfId="3" applyFont="1" applyBorder="1" applyAlignment="1" applyProtection="1">
      <alignment horizontal="center" vertical="center" shrinkToFit="1"/>
      <protection hidden="1"/>
    </xf>
    <xf numFmtId="0" fontId="5" fillId="0" borderId="19" xfId="3" applyFont="1" applyBorder="1" applyAlignment="1" applyProtection="1">
      <alignment horizontal="center" vertical="center" shrinkToFit="1"/>
      <protection hidden="1"/>
    </xf>
    <xf numFmtId="0" fontId="5" fillId="0" borderId="14" xfId="3" applyFont="1" applyBorder="1" applyAlignment="1">
      <alignment horizontal="center" vertical="center"/>
    </xf>
    <xf numFmtId="0" fontId="5" fillId="0" borderId="14" xfId="3" applyFont="1" applyBorder="1" applyAlignment="1">
      <alignment horizontal="center" vertical="center" shrinkToFit="1"/>
    </xf>
    <xf numFmtId="0" fontId="5" fillId="0" borderId="62" xfId="3" applyFont="1" applyBorder="1" applyAlignment="1">
      <alignment horizontal="center" vertical="center" shrinkToFit="1"/>
    </xf>
    <xf numFmtId="9" fontId="7" fillId="0" borderId="14" xfId="1" applyFont="1" applyFill="1" applyBorder="1" applyAlignment="1" applyProtection="1">
      <alignment vertical="center" shrinkToFit="1"/>
      <protection hidden="1"/>
    </xf>
    <xf numFmtId="0" fontId="7" fillId="0" borderId="14" xfId="3" applyFont="1" applyBorder="1" applyAlignment="1" applyProtection="1">
      <alignment shrinkToFit="1"/>
      <protection hidden="1"/>
    </xf>
    <xf numFmtId="9" fontId="7" fillId="0" borderId="11" xfId="1" applyFont="1" applyFill="1" applyBorder="1" applyAlignment="1" applyProtection="1">
      <alignment horizontal="right" vertical="center" shrinkToFit="1"/>
      <protection hidden="1"/>
    </xf>
    <xf numFmtId="0" fontId="7" fillId="0" borderId="64" xfId="3" applyFont="1" applyBorder="1" applyAlignment="1" applyProtection="1">
      <alignment horizontal="right" shrinkToFit="1"/>
      <protection hidden="1"/>
    </xf>
    <xf numFmtId="0" fontId="5" fillId="0" borderId="12" xfId="3" applyFont="1" applyBorder="1" applyAlignment="1">
      <alignment horizontal="center" vertical="center" shrinkToFit="1"/>
    </xf>
    <xf numFmtId="0" fontId="5" fillId="0" borderId="12" xfId="3" applyFont="1" applyBorder="1" applyAlignment="1">
      <alignment horizontal="center" vertical="center" wrapText="1"/>
    </xf>
    <xf numFmtId="0" fontId="5" fillId="0" borderId="19" xfId="3" applyFont="1" applyBorder="1" applyAlignment="1">
      <alignment horizontal="center" vertical="center" wrapText="1"/>
    </xf>
    <xf numFmtId="0" fontId="5" fillId="0" borderId="1" xfId="3" applyFont="1" applyBorder="1" applyAlignment="1">
      <alignment horizontal="center" vertical="center" wrapText="1"/>
    </xf>
    <xf numFmtId="0" fontId="5" fillId="0" borderId="3" xfId="3" applyFont="1" applyBorder="1" applyAlignment="1">
      <alignment horizontal="center" vertical="center" wrapText="1"/>
    </xf>
    <xf numFmtId="0" fontId="5" fillId="0" borderId="7" xfId="3" applyFont="1" applyBorder="1" applyAlignment="1">
      <alignment horizontal="center" vertical="center" wrapText="1"/>
    </xf>
    <xf numFmtId="0" fontId="5" fillId="0" borderId="11" xfId="3" applyFont="1" applyBorder="1" applyAlignment="1">
      <alignment horizontal="center" vertical="center" wrapText="1"/>
    </xf>
    <xf numFmtId="0" fontId="5" fillId="0" borderId="8" xfId="3" applyFont="1" applyBorder="1" applyAlignment="1">
      <alignment horizontal="center" vertical="center" wrapText="1"/>
    </xf>
    <xf numFmtId="0" fontId="5" fillId="0" borderId="10" xfId="3" applyFont="1" applyBorder="1" applyAlignment="1">
      <alignment horizontal="center" vertical="center" wrapText="1"/>
    </xf>
    <xf numFmtId="0" fontId="5" fillId="0" borderId="4" xfId="3" applyFont="1" applyBorder="1" applyAlignment="1">
      <alignment horizontal="center" vertical="center"/>
    </xf>
    <xf numFmtId="0" fontId="5" fillId="0" borderId="5" xfId="3" applyFont="1" applyBorder="1" applyAlignment="1">
      <alignment horizontal="center" vertical="center"/>
    </xf>
    <xf numFmtId="0" fontId="5" fillId="0" borderId="6" xfId="3" applyFont="1" applyBorder="1" applyAlignment="1">
      <alignment horizontal="center" vertical="center"/>
    </xf>
    <xf numFmtId="0" fontId="5" fillId="0" borderId="2" xfId="3" applyFont="1" applyBorder="1" applyAlignment="1">
      <alignment horizontal="center" vertical="center"/>
    </xf>
    <xf numFmtId="0" fontId="5" fillId="0" borderId="7" xfId="3" applyFont="1" applyBorder="1" applyAlignment="1">
      <alignment horizontal="center" vertical="center"/>
    </xf>
    <xf numFmtId="0" fontId="5" fillId="0" borderId="0" xfId="3" applyFont="1" applyAlignment="1">
      <alignment horizontal="center" vertical="center"/>
    </xf>
    <xf numFmtId="0" fontId="5" fillId="0" borderId="11" xfId="3" applyFont="1" applyBorder="1" applyAlignment="1">
      <alignment horizontal="center" vertical="center"/>
    </xf>
    <xf numFmtId="0" fontId="5" fillId="0" borderId="9" xfId="3" applyFont="1" applyBorder="1" applyAlignment="1">
      <alignment horizontal="center" vertical="center"/>
    </xf>
    <xf numFmtId="0" fontId="5" fillId="0" borderId="1" xfId="3" quotePrefix="1" applyFont="1" applyBorder="1" applyAlignment="1">
      <alignment horizontal="center" vertical="center"/>
    </xf>
    <xf numFmtId="0" fontId="5" fillId="0" borderId="3" xfId="3" quotePrefix="1" applyFont="1" applyBorder="1" applyAlignment="1">
      <alignment horizontal="center" vertical="center"/>
    </xf>
    <xf numFmtId="0" fontId="5" fillId="0" borderId="8" xfId="3" quotePrefix="1" applyFont="1" applyBorder="1" applyAlignment="1">
      <alignment horizontal="center" vertical="center"/>
    </xf>
    <xf numFmtId="0" fontId="5" fillId="0" borderId="10" xfId="3" quotePrefix="1" applyFont="1" applyBorder="1" applyAlignment="1">
      <alignment horizontal="center" vertical="center"/>
    </xf>
    <xf numFmtId="49" fontId="9" fillId="0" borderId="42" xfId="3" applyNumberFormat="1" applyFont="1" applyBorder="1" applyAlignment="1" applyProtection="1">
      <alignment vertical="center"/>
      <protection locked="0"/>
    </xf>
    <xf numFmtId="49" fontId="9" fillId="0" borderId="43" xfId="3" applyNumberFormat="1" applyFont="1" applyBorder="1" applyAlignment="1" applyProtection="1">
      <alignment vertical="center"/>
      <protection locked="0"/>
    </xf>
    <xf numFmtId="49" fontId="9" fillId="0" borderId="17" xfId="3" applyNumberFormat="1" applyFont="1" applyBorder="1" applyAlignment="1" applyProtection="1">
      <alignment vertical="center"/>
      <protection locked="0"/>
    </xf>
    <xf numFmtId="49" fontId="9" fillId="0" borderId="23" xfId="3" applyNumberFormat="1" applyFont="1" applyBorder="1" applyAlignment="1" applyProtection="1">
      <alignment vertical="center"/>
      <protection locked="0"/>
    </xf>
    <xf numFmtId="0" fontId="9" fillId="0" borderId="7" xfId="3" applyFont="1" applyBorder="1" applyAlignment="1" applyProtection="1">
      <alignment horizontal="center" vertical="center"/>
      <protection locked="0"/>
    </xf>
    <xf numFmtId="0" fontId="9" fillId="0" borderId="8" xfId="3" applyFont="1" applyBorder="1" applyAlignment="1" applyProtection="1">
      <alignment horizontal="center" vertical="center"/>
      <protection locked="0"/>
    </xf>
    <xf numFmtId="0" fontId="9" fillId="0" borderId="14" xfId="3" applyFont="1" applyBorder="1" applyAlignment="1" applyProtection="1">
      <alignment horizontal="center" vertical="center"/>
      <protection locked="0"/>
    </xf>
    <xf numFmtId="0" fontId="9" fillId="0" borderId="19" xfId="3" applyFont="1" applyBorder="1" applyAlignment="1" applyProtection="1">
      <alignment vertical="center"/>
      <protection locked="0"/>
    </xf>
    <xf numFmtId="0" fontId="9" fillId="0" borderId="11" xfId="3" applyFont="1" applyBorder="1" applyAlignment="1" applyProtection="1">
      <alignment horizontal="center" vertical="center"/>
      <protection locked="0"/>
    </xf>
    <xf numFmtId="0" fontId="9" fillId="0" borderId="10" xfId="3" applyFont="1" applyBorder="1" applyAlignment="1" applyProtection="1">
      <alignment horizontal="center" vertical="center"/>
      <protection locked="0"/>
    </xf>
    <xf numFmtId="0" fontId="9" fillId="0" borderId="16" xfId="3" applyFont="1" applyBorder="1" applyAlignment="1" applyProtection="1">
      <alignment horizontal="center" vertical="center"/>
      <protection locked="0"/>
    </xf>
    <xf numFmtId="49" fontId="9" fillId="0" borderId="34" xfId="3" applyNumberFormat="1" applyFont="1" applyBorder="1" applyAlignment="1" applyProtection="1">
      <alignment vertical="center"/>
      <protection locked="0"/>
    </xf>
    <xf numFmtId="49" fontId="9" fillId="0" borderId="26" xfId="3" applyNumberFormat="1" applyFont="1" applyBorder="1" applyAlignment="1" applyProtection="1">
      <alignment vertical="center"/>
      <protection locked="0"/>
    </xf>
    <xf numFmtId="49" fontId="3" fillId="4" borderId="0" xfId="0" applyNumberFormat="1" applyFont="1" applyFill="1" applyAlignment="1" applyProtection="1">
      <alignment horizontal="left" vertical="center" shrinkToFit="1"/>
      <protection locked="0"/>
    </xf>
    <xf numFmtId="49" fontId="3" fillId="4" borderId="2" xfId="0" applyNumberFormat="1" applyFont="1" applyFill="1" applyBorder="1" applyAlignment="1" applyProtection="1">
      <alignment horizontal="left" vertical="center" shrinkToFit="1"/>
      <protection locked="0"/>
    </xf>
    <xf numFmtId="49" fontId="3" fillId="4" borderId="9" xfId="0" applyNumberFormat="1" applyFont="1" applyFill="1" applyBorder="1" applyAlignment="1" applyProtection="1">
      <alignment horizontal="left" vertical="center" shrinkToFit="1"/>
      <protection locked="0"/>
    </xf>
    <xf numFmtId="0" fontId="0" fillId="4" borderId="0" xfId="0" applyFill="1" applyAlignment="1" applyProtection="1">
      <alignment horizontal="left" vertical="center" shrinkToFit="1"/>
      <protection locked="0"/>
    </xf>
    <xf numFmtId="49" fontId="22" fillId="4" borderId="0" xfId="0" applyNumberFormat="1" applyFont="1" applyFill="1" applyAlignment="1" applyProtection="1">
      <alignment horizontal="center" vertical="center" shrinkToFit="1"/>
      <protection locked="0"/>
    </xf>
    <xf numFmtId="49" fontId="22" fillId="5" borderId="0" xfId="0" applyNumberFormat="1" applyFont="1" applyFill="1" applyAlignment="1" applyProtection="1">
      <alignment horizontal="center" vertical="center" shrinkToFit="1"/>
      <protection locked="0"/>
    </xf>
    <xf numFmtId="49" fontId="10" fillId="4" borderId="1" xfId="0" applyNumberFormat="1" applyFont="1" applyFill="1" applyBorder="1" applyAlignment="1" applyProtection="1">
      <alignment vertical="center" shrinkToFit="1"/>
      <protection locked="0"/>
    </xf>
    <xf numFmtId="49" fontId="10" fillId="4" borderId="2" xfId="0" applyNumberFormat="1" applyFont="1" applyFill="1" applyBorder="1" applyAlignment="1" applyProtection="1">
      <alignment vertical="center" shrinkToFit="1"/>
      <protection locked="0"/>
    </xf>
    <xf numFmtId="49" fontId="10" fillId="4" borderId="3" xfId="0" applyNumberFormat="1" applyFont="1" applyFill="1" applyBorder="1" applyAlignment="1" applyProtection="1">
      <alignment vertical="center" shrinkToFit="1"/>
      <protection locked="0"/>
    </xf>
    <xf numFmtId="49" fontId="10" fillId="4" borderId="8" xfId="0" applyNumberFormat="1" applyFont="1" applyFill="1" applyBorder="1" applyAlignment="1" applyProtection="1">
      <alignment horizontal="right" vertical="center" shrinkToFit="1"/>
      <protection locked="0"/>
    </xf>
    <xf numFmtId="49" fontId="10" fillId="4" borderId="9" xfId="0" applyNumberFormat="1" applyFont="1" applyFill="1" applyBorder="1" applyAlignment="1" applyProtection="1">
      <alignment horizontal="right" vertical="center" shrinkToFit="1"/>
      <protection locked="0"/>
    </xf>
    <xf numFmtId="49" fontId="10" fillId="4" borderId="10" xfId="0" applyNumberFormat="1" applyFont="1" applyFill="1" applyBorder="1" applyAlignment="1" applyProtection="1">
      <alignment horizontal="right" vertical="center" shrinkToFit="1"/>
      <protection locked="0"/>
    </xf>
    <xf numFmtId="49" fontId="10" fillId="0" borderId="4" xfId="0" applyNumberFormat="1" applyFont="1" applyBorder="1" applyAlignment="1">
      <alignment horizontal="center" vertical="center"/>
    </xf>
    <xf numFmtId="49" fontId="10" fillId="0" borderId="5" xfId="0" applyNumberFormat="1" applyFont="1" applyBorder="1" applyAlignment="1">
      <alignment horizontal="center" vertical="center"/>
    </xf>
    <xf numFmtId="49" fontId="10" fillId="0" borderId="6" xfId="0" applyNumberFormat="1" applyFont="1" applyBorder="1" applyAlignment="1">
      <alignment horizontal="center" vertical="center"/>
    </xf>
    <xf numFmtId="49" fontId="10" fillId="4" borderId="7" xfId="0" applyNumberFormat="1" applyFont="1" applyFill="1" applyBorder="1" applyAlignment="1" applyProtection="1">
      <alignment horizontal="center" vertical="center" shrinkToFit="1"/>
      <protection locked="0"/>
    </xf>
    <xf numFmtId="49" fontId="10" fillId="4" borderId="0" xfId="0" applyNumberFormat="1" applyFont="1" applyFill="1" applyAlignment="1" applyProtection="1">
      <alignment horizontal="center" vertical="center" shrinkToFit="1"/>
      <protection locked="0"/>
    </xf>
    <xf numFmtId="49" fontId="10" fillId="4" borderId="11" xfId="0" applyNumberFormat="1" applyFont="1" applyFill="1" applyBorder="1" applyAlignment="1" applyProtection="1">
      <alignment horizontal="center" vertical="center" shrinkToFit="1"/>
      <protection locked="0"/>
    </xf>
    <xf numFmtId="49" fontId="10" fillId="0" borderId="1" xfId="0" applyNumberFormat="1" applyFont="1" applyBorder="1" applyAlignment="1">
      <alignment horizontal="center" vertical="center"/>
    </xf>
    <xf numFmtId="49" fontId="10" fillId="0" borderId="2" xfId="0" applyNumberFormat="1" applyFont="1" applyBorder="1" applyAlignment="1">
      <alignment horizontal="center" vertical="center"/>
    </xf>
    <xf numFmtId="49" fontId="10" fillId="0" borderId="3" xfId="0" applyNumberFormat="1" applyFont="1" applyBorder="1" applyAlignment="1">
      <alignment horizontal="center" vertical="center"/>
    </xf>
    <xf numFmtId="49" fontId="10" fillId="5" borderId="4" xfId="0" applyNumberFormat="1" applyFont="1" applyFill="1" applyBorder="1" applyAlignment="1" applyProtection="1">
      <alignment horizontal="center" vertical="center" shrinkToFit="1"/>
      <protection locked="0"/>
    </xf>
    <xf numFmtId="49" fontId="10" fillId="5" borderId="5" xfId="0" applyNumberFormat="1" applyFont="1" applyFill="1" applyBorder="1" applyAlignment="1" applyProtection="1">
      <alignment horizontal="center" vertical="center" shrinkToFit="1"/>
      <protection locked="0"/>
    </xf>
    <xf numFmtId="49" fontId="10" fillId="5" borderId="6" xfId="0" applyNumberFormat="1" applyFont="1" applyFill="1" applyBorder="1" applyAlignment="1" applyProtection="1">
      <alignment horizontal="center" vertical="center" shrinkToFit="1"/>
      <protection locked="0"/>
    </xf>
    <xf numFmtId="49" fontId="10" fillId="5" borderId="34" xfId="0" applyNumberFormat="1" applyFont="1" applyFill="1" applyBorder="1" applyAlignment="1" applyProtection="1">
      <alignment horizontal="center" vertical="center" shrinkToFit="1"/>
      <protection locked="0"/>
    </xf>
    <xf numFmtId="49" fontId="10" fillId="5" borderId="25" xfId="0" applyNumberFormat="1" applyFont="1" applyFill="1" applyBorder="1" applyAlignment="1" applyProtection="1">
      <alignment horizontal="center" vertical="center" shrinkToFit="1"/>
      <protection locked="0"/>
    </xf>
    <xf numFmtId="49" fontId="10" fillId="5" borderId="26" xfId="0" applyNumberFormat="1" applyFont="1" applyFill="1" applyBorder="1" applyAlignment="1" applyProtection="1">
      <alignment horizontal="center" vertical="center" shrinkToFit="1"/>
      <protection locked="0"/>
    </xf>
    <xf numFmtId="49" fontId="10" fillId="5" borderId="18" xfId="0" applyNumberFormat="1" applyFont="1" applyFill="1" applyBorder="1" applyAlignment="1" applyProtection="1">
      <alignment horizontal="center" vertical="center" shrinkToFit="1"/>
      <protection locked="0"/>
    </xf>
    <xf numFmtId="49" fontId="10" fillId="5" borderId="23" xfId="0" applyNumberFormat="1" applyFont="1" applyFill="1" applyBorder="1" applyAlignment="1" applyProtection="1">
      <alignment horizontal="center" vertical="center" shrinkToFit="1"/>
      <protection locked="0"/>
    </xf>
    <xf numFmtId="49" fontId="10" fillId="5" borderId="17" xfId="0" applyNumberFormat="1" applyFont="1" applyFill="1" applyBorder="1" applyAlignment="1" applyProtection="1">
      <alignment horizontal="center" vertical="center" shrinkToFit="1"/>
      <protection locked="0"/>
    </xf>
    <xf numFmtId="49" fontId="10" fillId="5" borderId="42" xfId="0" applyNumberFormat="1" applyFont="1" applyFill="1" applyBorder="1" applyAlignment="1" applyProtection="1">
      <alignment horizontal="center" vertical="center" shrinkToFit="1"/>
      <protection locked="0"/>
    </xf>
    <xf numFmtId="49" fontId="10" fillId="5" borderId="40" xfId="0" applyNumberFormat="1" applyFont="1" applyFill="1" applyBorder="1" applyAlignment="1" applyProtection="1">
      <alignment horizontal="center" vertical="center" shrinkToFit="1"/>
      <protection locked="0"/>
    </xf>
    <xf numFmtId="49" fontId="10" fillId="5" borderId="43" xfId="0" applyNumberFormat="1" applyFont="1" applyFill="1" applyBorder="1" applyAlignment="1" applyProtection="1">
      <alignment horizontal="center" vertical="center" shrinkToFit="1"/>
      <protection locked="0"/>
    </xf>
    <xf numFmtId="49" fontId="10" fillId="5" borderId="7" xfId="0" applyNumberFormat="1" applyFont="1" applyFill="1" applyBorder="1" applyAlignment="1" applyProtection="1">
      <alignment horizontal="center" vertical="center" shrinkToFit="1"/>
      <protection locked="0"/>
    </xf>
    <xf numFmtId="49" fontId="10" fillId="5" borderId="0" xfId="0" applyNumberFormat="1" applyFont="1" applyFill="1" applyAlignment="1" applyProtection="1">
      <alignment horizontal="center" vertical="center" shrinkToFit="1"/>
      <protection locked="0"/>
    </xf>
    <xf numFmtId="49" fontId="10" fillId="5" borderId="11" xfId="0" applyNumberFormat="1" applyFont="1" applyFill="1" applyBorder="1" applyAlignment="1" applyProtection="1">
      <alignment horizontal="center" vertical="center" shrinkToFit="1"/>
      <protection locked="0"/>
    </xf>
    <xf numFmtId="49" fontId="10" fillId="5" borderId="15" xfId="0" applyNumberFormat="1" applyFont="1" applyFill="1" applyBorder="1" applyAlignment="1" applyProtection="1">
      <alignment horizontal="center" vertical="center" shrinkToFit="1"/>
      <protection locked="0"/>
    </xf>
    <xf numFmtId="49" fontId="10" fillId="5" borderId="16" xfId="0" applyNumberFormat="1" applyFont="1" applyFill="1" applyBorder="1" applyAlignment="1" applyProtection="1">
      <alignment horizontal="center" vertical="center" shrinkToFit="1"/>
      <protection locked="0"/>
    </xf>
    <xf numFmtId="49" fontId="10" fillId="5" borderId="24" xfId="0" applyNumberFormat="1" applyFont="1" applyFill="1" applyBorder="1" applyAlignment="1" applyProtection="1">
      <alignment horizontal="center" vertical="center" shrinkToFit="1"/>
      <protection locked="0"/>
    </xf>
    <xf numFmtId="49" fontId="10" fillId="5" borderId="8" xfId="0" applyNumberFormat="1" applyFont="1" applyFill="1" applyBorder="1" applyAlignment="1" applyProtection="1">
      <alignment horizontal="center" vertical="center" shrinkToFit="1"/>
      <protection locked="0"/>
    </xf>
    <xf numFmtId="49" fontId="10" fillId="5" borderId="9" xfId="0" applyNumberFormat="1" applyFont="1" applyFill="1" applyBorder="1" applyAlignment="1" applyProtection="1">
      <alignment horizontal="center" vertical="center" shrinkToFit="1"/>
      <protection locked="0"/>
    </xf>
    <xf numFmtId="49" fontId="10" fillId="5" borderId="10" xfId="0" applyNumberFormat="1" applyFont="1" applyFill="1" applyBorder="1" applyAlignment="1" applyProtection="1">
      <alignment horizontal="center" vertical="center" shrinkToFit="1"/>
      <protection locked="0"/>
    </xf>
    <xf numFmtId="49" fontId="10" fillId="5" borderId="1" xfId="0" applyNumberFormat="1" applyFont="1" applyFill="1" applyBorder="1" applyAlignment="1" applyProtection="1">
      <alignment horizontal="center" vertical="center" shrinkToFit="1"/>
      <protection locked="0"/>
    </xf>
    <xf numFmtId="49" fontId="10" fillId="5" borderId="2" xfId="0" applyNumberFormat="1" applyFont="1" applyFill="1" applyBorder="1" applyAlignment="1" applyProtection="1">
      <alignment horizontal="center" vertical="center" shrinkToFit="1"/>
      <protection locked="0"/>
    </xf>
    <xf numFmtId="49" fontId="10" fillId="5" borderId="3" xfId="0" applyNumberFormat="1" applyFont="1" applyFill="1" applyBorder="1" applyAlignment="1" applyProtection="1">
      <alignment horizontal="center" vertical="center" shrinkToFit="1"/>
      <protection locked="0"/>
    </xf>
    <xf numFmtId="49" fontId="10" fillId="4" borderId="0" xfId="0" applyNumberFormat="1" applyFont="1" applyFill="1" applyAlignment="1" applyProtection="1">
      <alignment vertical="center" shrinkToFit="1"/>
      <protection locked="0"/>
    </xf>
    <xf numFmtId="49" fontId="10" fillId="4" borderId="11" xfId="0" applyNumberFormat="1" applyFont="1" applyFill="1" applyBorder="1" applyAlignment="1" applyProtection="1">
      <alignment vertical="center" shrinkToFit="1"/>
      <protection locked="0"/>
    </xf>
    <xf numFmtId="0" fontId="10" fillId="6" borderId="1" xfId="0" applyFont="1" applyFill="1" applyBorder="1" applyAlignment="1" applyProtection="1">
      <alignment horizontal="center" vertical="center" shrinkToFit="1"/>
      <protection hidden="1"/>
    </xf>
    <xf numFmtId="0" fontId="10" fillId="6" borderId="2" xfId="0" applyFont="1" applyFill="1" applyBorder="1" applyAlignment="1" applyProtection="1">
      <alignment horizontal="center" vertical="center" shrinkToFit="1"/>
      <protection hidden="1"/>
    </xf>
    <xf numFmtId="0" fontId="10" fillId="6" borderId="3" xfId="0" applyFont="1" applyFill="1" applyBorder="1" applyAlignment="1" applyProtection="1">
      <alignment horizontal="center" vertical="center" shrinkToFit="1"/>
      <protection hidden="1"/>
    </xf>
    <xf numFmtId="0" fontId="10" fillId="6" borderId="8" xfId="0" applyFont="1" applyFill="1" applyBorder="1" applyAlignment="1" applyProtection="1">
      <alignment horizontal="center" vertical="center" shrinkToFit="1"/>
      <protection hidden="1"/>
    </xf>
    <xf numFmtId="0" fontId="10" fillId="6" borderId="9" xfId="0" applyFont="1" applyFill="1" applyBorder="1" applyAlignment="1" applyProtection="1">
      <alignment horizontal="center" vertical="center" shrinkToFit="1"/>
      <protection hidden="1"/>
    </xf>
    <xf numFmtId="0" fontId="10" fillId="6" borderId="10" xfId="0" applyFont="1" applyFill="1" applyBorder="1" applyAlignment="1" applyProtection="1">
      <alignment horizontal="center" vertical="center" shrinkToFit="1"/>
      <protection hidden="1"/>
    </xf>
    <xf numFmtId="49" fontId="10" fillId="0" borderId="12" xfId="0" applyNumberFormat="1" applyFont="1" applyBorder="1" applyAlignment="1">
      <alignment horizontal="center" vertical="top" textRotation="255"/>
    </xf>
    <xf numFmtId="49" fontId="10" fillId="0" borderId="14" xfId="0" applyNumberFormat="1" applyFont="1" applyBorder="1" applyAlignment="1">
      <alignment horizontal="center" vertical="top" textRotation="255"/>
    </xf>
    <xf numFmtId="49" fontId="10" fillId="0" borderId="19" xfId="0" applyNumberFormat="1" applyFont="1" applyBorder="1" applyAlignment="1">
      <alignment horizontal="center" vertical="top" textRotation="255"/>
    </xf>
    <xf numFmtId="49" fontId="10" fillId="4" borderId="1" xfId="0" applyNumberFormat="1" applyFont="1" applyFill="1" applyBorder="1" applyAlignment="1" applyProtection="1">
      <alignment horizontal="center" vertical="center" shrinkToFit="1"/>
      <protection locked="0"/>
    </xf>
    <xf numFmtId="49" fontId="10" fillId="4" borderId="2" xfId="0" applyNumberFormat="1" applyFont="1" applyFill="1" applyBorder="1" applyAlignment="1" applyProtection="1">
      <alignment horizontal="center" vertical="center" shrinkToFit="1"/>
      <protection locked="0"/>
    </xf>
    <xf numFmtId="49" fontId="10" fillId="4" borderId="3" xfId="0" applyNumberFormat="1" applyFont="1" applyFill="1" applyBorder="1" applyAlignment="1" applyProtection="1">
      <alignment horizontal="center" vertical="center" shrinkToFit="1"/>
      <protection locked="0"/>
    </xf>
    <xf numFmtId="49" fontId="10" fillId="4" borderId="8" xfId="0" applyNumberFormat="1" applyFont="1" applyFill="1" applyBorder="1" applyAlignment="1" applyProtection="1">
      <alignment horizontal="center" vertical="center" shrinkToFit="1"/>
      <protection locked="0"/>
    </xf>
    <xf numFmtId="49" fontId="10" fillId="4" borderId="9" xfId="0" applyNumberFormat="1" applyFont="1" applyFill="1" applyBorder="1" applyAlignment="1" applyProtection="1">
      <alignment horizontal="center" vertical="center" shrinkToFit="1"/>
      <protection locked="0"/>
    </xf>
    <xf numFmtId="49" fontId="10" fillId="4" borderId="10" xfId="0" applyNumberFormat="1" applyFont="1" applyFill="1" applyBorder="1" applyAlignment="1" applyProtection="1">
      <alignment horizontal="center" vertical="center" shrinkToFit="1"/>
      <protection locked="0"/>
    </xf>
    <xf numFmtId="49" fontId="10" fillId="4" borderId="9" xfId="0" applyNumberFormat="1" applyFont="1" applyFill="1" applyBorder="1" applyAlignment="1" applyProtection="1">
      <alignment vertical="center" shrinkToFit="1"/>
      <protection locked="0"/>
    </xf>
    <xf numFmtId="49" fontId="10" fillId="4" borderId="10" xfId="0" applyNumberFormat="1" applyFont="1" applyFill="1" applyBorder="1" applyAlignment="1" applyProtection="1">
      <alignment vertical="center" shrinkToFit="1"/>
      <protection locked="0"/>
    </xf>
    <xf numFmtId="49" fontId="10" fillId="4" borderId="5" xfId="0" applyNumberFormat="1" applyFont="1" applyFill="1" applyBorder="1" applyAlignment="1" applyProtection="1">
      <alignment horizontal="center" vertical="center" shrinkToFit="1"/>
      <protection locked="0"/>
    </xf>
    <xf numFmtId="49" fontId="3" fillId="4" borderId="27" xfId="0" applyNumberFormat="1" applyFont="1" applyFill="1" applyBorder="1" applyAlignment="1" applyProtection="1">
      <alignment horizontal="center" vertical="center" shrinkToFit="1"/>
      <protection locked="0"/>
    </xf>
    <xf numFmtId="0" fontId="3" fillId="0" borderId="0" xfId="0" applyFont="1" applyAlignment="1">
      <alignment vertical="center" wrapText="1" shrinkToFit="1"/>
    </xf>
    <xf numFmtId="49" fontId="3" fillId="4" borderId="42" xfId="0" applyNumberFormat="1" applyFont="1" applyFill="1" applyBorder="1" applyAlignment="1" applyProtection="1">
      <alignment vertical="center" shrinkToFit="1"/>
      <protection locked="0"/>
    </xf>
    <xf numFmtId="49" fontId="3" fillId="4" borderId="40" xfId="0" applyNumberFormat="1" applyFont="1" applyFill="1" applyBorder="1" applyAlignment="1" applyProtection="1">
      <alignment vertical="center" shrinkToFit="1"/>
      <protection locked="0"/>
    </xf>
    <xf numFmtId="49" fontId="3" fillId="4" borderId="43" xfId="0" applyNumberFormat="1" applyFont="1" applyFill="1" applyBorder="1" applyAlignment="1" applyProtection="1">
      <alignment vertical="center" shrinkToFit="1"/>
      <protection locked="0"/>
    </xf>
    <xf numFmtId="178" fontId="3" fillId="4" borderId="42" xfId="0" applyNumberFormat="1" applyFont="1" applyFill="1" applyBorder="1" applyAlignment="1" applyProtection="1">
      <alignment horizontal="center" vertical="center" shrinkToFit="1"/>
      <protection locked="0"/>
    </xf>
    <xf numFmtId="178" fontId="3" fillId="4" borderId="43" xfId="0" applyNumberFormat="1" applyFont="1" applyFill="1" applyBorder="1" applyAlignment="1" applyProtection="1">
      <alignment horizontal="center" vertical="center" shrinkToFit="1"/>
      <protection locked="0"/>
    </xf>
    <xf numFmtId="177" fontId="3" fillId="4" borderId="42" xfId="0" applyNumberFormat="1" applyFont="1" applyFill="1" applyBorder="1" applyAlignment="1" applyProtection="1">
      <alignment horizontal="center" vertical="center" shrinkToFit="1"/>
      <protection locked="0"/>
    </xf>
    <xf numFmtId="177" fontId="3" fillId="4" borderId="43" xfId="0" applyNumberFormat="1" applyFont="1" applyFill="1" applyBorder="1" applyAlignment="1" applyProtection="1">
      <alignment horizontal="center" vertical="center" shrinkToFit="1"/>
      <protection locked="0"/>
    </xf>
    <xf numFmtId="49" fontId="3" fillId="0" borderId="7" xfId="0" applyNumberFormat="1" applyFont="1" applyBorder="1" applyAlignment="1">
      <alignment horizontal="right" vertical="center"/>
    </xf>
    <xf numFmtId="49" fontId="3" fillId="0" borderId="0" xfId="0" applyNumberFormat="1" applyFont="1" applyAlignment="1">
      <alignment horizontal="right" vertical="center"/>
    </xf>
    <xf numFmtId="49" fontId="3" fillId="0" borderId="11" xfId="0" applyNumberFormat="1" applyFont="1" applyBorder="1" applyAlignment="1">
      <alignment horizontal="right" vertical="center"/>
    </xf>
    <xf numFmtId="49" fontId="3" fillId="4" borderId="34" xfId="0" applyNumberFormat="1" applyFont="1" applyFill="1" applyBorder="1" applyAlignment="1" applyProtection="1">
      <alignment vertical="center" shrinkToFit="1"/>
      <protection locked="0"/>
    </xf>
    <xf numFmtId="49" fontId="3" fillId="4" borderId="25" xfId="0" applyNumberFormat="1" applyFont="1" applyFill="1" applyBorder="1" applyAlignment="1" applyProtection="1">
      <alignment vertical="center" shrinkToFit="1"/>
      <protection locked="0"/>
    </xf>
    <xf numFmtId="49" fontId="3" fillId="4" borderId="26" xfId="0" applyNumberFormat="1" applyFont="1" applyFill="1" applyBorder="1" applyAlignment="1" applyProtection="1">
      <alignment vertical="center" shrinkToFit="1"/>
      <protection locked="0"/>
    </xf>
    <xf numFmtId="178" fontId="3" fillId="4" borderId="34" xfId="0" applyNumberFormat="1" applyFont="1" applyFill="1" applyBorder="1" applyAlignment="1" applyProtection="1">
      <alignment horizontal="center" vertical="center" shrinkToFit="1"/>
      <protection locked="0"/>
    </xf>
    <xf numFmtId="178" fontId="3" fillId="4" borderId="26" xfId="0" applyNumberFormat="1" applyFont="1" applyFill="1" applyBorder="1" applyAlignment="1" applyProtection="1">
      <alignment horizontal="center" vertical="center" shrinkToFit="1"/>
      <protection locked="0"/>
    </xf>
    <xf numFmtId="177" fontId="3" fillId="4" borderId="34" xfId="0" applyNumberFormat="1" applyFont="1" applyFill="1" applyBorder="1" applyAlignment="1" applyProtection="1">
      <alignment horizontal="center" vertical="center" shrinkToFit="1"/>
      <protection locked="0"/>
    </xf>
    <xf numFmtId="177" fontId="3" fillId="4" borderId="26" xfId="0" applyNumberFormat="1" applyFont="1" applyFill="1" applyBorder="1" applyAlignment="1" applyProtection="1">
      <alignment horizontal="center" vertical="center" shrinkToFit="1"/>
      <protection locked="0"/>
    </xf>
    <xf numFmtId="49" fontId="3" fillId="4" borderId="17" xfId="0" applyNumberFormat="1" applyFont="1" applyFill="1" applyBorder="1" applyAlignment="1" applyProtection="1">
      <alignment vertical="center" shrinkToFit="1"/>
      <protection locked="0"/>
    </xf>
    <xf numFmtId="49" fontId="3" fillId="4" borderId="18" xfId="0" applyNumberFormat="1" applyFont="1" applyFill="1" applyBorder="1" applyAlignment="1" applyProtection="1">
      <alignment vertical="center" shrinkToFit="1"/>
      <protection locked="0"/>
    </xf>
    <xf numFmtId="49" fontId="3" fillId="4" borderId="23" xfId="0" applyNumberFormat="1" applyFont="1" applyFill="1" applyBorder="1" applyAlignment="1" applyProtection="1">
      <alignment vertical="center" shrinkToFit="1"/>
      <protection locked="0"/>
    </xf>
    <xf numFmtId="178" fontId="3" fillId="4" borderId="17" xfId="0" applyNumberFormat="1" applyFont="1" applyFill="1" applyBorder="1" applyAlignment="1" applyProtection="1">
      <alignment horizontal="center" vertical="center" shrinkToFit="1"/>
      <protection locked="0"/>
    </xf>
    <xf numFmtId="178" fontId="3" fillId="4" borderId="23" xfId="0" applyNumberFormat="1" applyFont="1" applyFill="1" applyBorder="1" applyAlignment="1" applyProtection="1">
      <alignment horizontal="center" vertical="center" shrinkToFit="1"/>
      <protection locked="0"/>
    </xf>
    <xf numFmtId="177" fontId="3" fillId="4" borderId="17" xfId="0" applyNumberFormat="1" applyFont="1" applyFill="1" applyBorder="1" applyAlignment="1" applyProtection="1">
      <alignment horizontal="center" vertical="center" shrinkToFit="1"/>
      <protection locked="0"/>
    </xf>
    <xf numFmtId="177" fontId="3" fillId="4" borderId="23" xfId="0" applyNumberFormat="1" applyFont="1" applyFill="1" applyBorder="1" applyAlignment="1" applyProtection="1">
      <alignment horizontal="center" vertical="center" shrinkToFit="1"/>
      <protection locked="0"/>
    </xf>
    <xf numFmtId="0" fontId="3" fillId="4" borderId="34" xfId="0" applyFont="1" applyFill="1" applyBorder="1" applyAlignment="1" applyProtection="1">
      <alignment horizontal="center" vertical="center" shrinkToFit="1"/>
      <protection locked="0"/>
    </xf>
    <xf numFmtId="0" fontId="3" fillId="4" borderId="26" xfId="0" applyFont="1" applyFill="1" applyBorder="1" applyAlignment="1" applyProtection="1">
      <alignment horizontal="center" vertical="center" shrinkToFit="1"/>
      <protection locked="0"/>
    </xf>
    <xf numFmtId="0" fontId="3" fillId="0" borderId="3" xfId="0" applyFont="1" applyBorder="1" applyAlignment="1">
      <alignment horizontal="center" vertical="center" shrinkToFit="1"/>
    </xf>
    <xf numFmtId="0" fontId="3" fillId="0" borderId="1" xfId="0" applyFont="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8" xfId="0" applyFont="1" applyBorder="1" applyAlignment="1" applyProtection="1">
      <alignment horizontal="center" vertical="center" wrapText="1"/>
      <protection locked="0"/>
    </xf>
    <xf numFmtId="0" fontId="3" fillId="0" borderId="9" xfId="0" applyFont="1" applyBorder="1" applyAlignment="1" applyProtection="1">
      <alignment horizontal="center" vertical="center" wrapText="1"/>
      <protection locked="0"/>
    </xf>
    <xf numFmtId="0" fontId="3" fillId="0" borderId="10" xfId="0" applyFont="1" applyBorder="1" applyAlignment="1" applyProtection="1">
      <alignment horizontal="center" vertical="center" wrapText="1"/>
      <protection locked="0"/>
    </xf>
    <xf numFmtId="49" fontId="3" fillId="0" borderId="0" xfId="0" applyNumberFormat="1" applyFont="1" applyAlignment="1">
      <alignment vertical="center" wrapText="1"/>
    </xf>
    <xf numFmtId="49" fontId="3" fillId="0" borderId="0" xfId="0" applyNumberFormat="1" applyFont="1">
      <alignment vertical="center"/>
    </xf>
    <xf numFmtId="49" fontId="3" fillId="0" borderId="11" xfId="0" applyNumberFormat="1" applyFont="1" applyBorder="1">
      <alignment vertical="center"/>
    </xf>
    <xf numFmtId="0" fontId="3" fillId="4" borderId="42" xfId="0" applyFont="1" applyFill="1" applyBorder="1" applyAlignment="1" applyProtection="1">
      <alignment horizontal="center" vertical="center" shrinkToFit="1"/>
      <protection locked="0"/>
    </xf>
    <xf numFmtId="0" fontId="3" fillId="4" borderId="43" xfId="0" applyFont="1" applyFill="1" applyBorder="1" applyAlignment="1" applyProtection="1">
      <alignment horizontal="center" vertical="center" shrinkToFit="1"/>
      <protection locked="0"/>
    </xf>
    <xf numFmtId="49" fontId="3" fillId="0" borderId="2" xfId="0" applyNumberFormat="1" applyFont="1" applyBorder="1" applyAlignment="1">
      <alignment horizontal="left" vertical="center" shrinkToFit="1"/>
    </xf>
    <xf numFmtId="0" fontId="3" fillId="4" borderId="38" xfId="0" applyFont="1" applyFill="1" applyBorder="1" applyAlignment="1" applyProtection="1">
      <alignment horizontal="center" vertical="center" shrinkToFit="1"/>
      <protection locked="0"/>
    </xf>
    <xf numFmtId="0" fontId="3" fillId="4" borderId="35" xfId="0" applyFont="1" applyFill="1" applyBorder="1" applyAlignment="1" applyProtection="1">
      <alignment horizontal="center" vertical="center" shrinkToFit="1"/>
      <protection locked="0"/>
    </xf>
    <xf numFmtId="0" fontId="3" fillId="4" borderId="45" xfId="0" applyFont="1" applyFill="1" applyBorder="1" applyAlignment="1" applyProtection="1">
      <alignment horizontal="center" vertical="center" shrinkToFit="1"/>
      <protection locked="0"/>
    </xf>
    <xf numFmtId="49" fontId="3" fillId="4" borderId="38" xfId="0" applyNumberFormat="1" applyFont="1" applyFill="1" applyBorder="1" applyAlignment="1" applyProtection="1">
      <alignment horizontal="center" vertical="center" shrinkToFit="1"/>
      <protection locked="0"/>
    </xf>
    <xf numFmtId="49" fontId="3" fillId="4" borderId="35" xfId="0" applyNumberFormat="1" applyFont="1" applyFill="1" applyBorder="1" applyAlignment="1" applyProtection="1">
      <alignment horizontal="center" vertical="center" shrinkToFit="1"/>
      <protection locked="0"/>
    </xf>
    <xf numFmtId="49" fontId="3" fillId="4" borderId="45" xfId="0" applyNumberFormat="1" applyFont="1" applyFill="1" applyBorder="1" applyAlignment="1" applyProtection="1">
      <alignment horizontal="center" vertical="center" shrinkToFit="1"/>
      <protection locked="0"/>
    </xf>
    <xf numFmtId="0" fontId="3" fillId="0" borderId="13" xfId="0" applyFont="1" applyBorder="1" applyAlignment="1">
      <alignment horizontal="center" vertical="center" shrinkToFit="1"/>
    </xf>
    <xf numFmtId="49" fontId="9" fillId="0" borderId="1" xfId="0" applyNumberFormat="1" applyFont="1" applyBorder="1" applyAlignment="1">
      <alignment vertical="center" wrapText="1"/>
    </xf>
    <xf numFmtId="49" fontId="9" fillId="0" borderId="2" xfId="0" applyNumberFormat="1" applyFont="1" applyBorder="1" applyAlignment="1">
      <alignment vertical="center" wrapText="1"/>
    </xf>
    <xf numFmtId="49" fontId="9" fillId="0" borderId="3" xfId="0" applyNumberFormat="1" applyFont="1" applyBorder="1" applyAlignment="1">
      <alignment vertical="center" wrapText="1"/>
    </xf>
    <xf numFmtId="49" fontId="9" fillId="0" borderId="8" xfId="0" applyNumberFormat="1" applyFont="1" applyBorder="1" applyAlignment="1">
      <alignment vertical="center" wrapText="1"/>
    </xf>
    <xf numFmtId="49" fontId="9" fillId="0" borderId="9" xfId="0" applyNumberFormat="1" applyFont="1" applyBorder="1" applyAlignment="1">
      <alignment vertical="center" wrapText="1"/>
    </xf>
    <xf numFmtId="49" fontId="9" fillId="0" borderId="10" xfId="0" applyNumberFormat="1" applyFont="1" applyBorder="1" applyAlignment="1">
      <alignment vertical="center" wrapText="1"/>
    </xf>
    <xf numFmtId="49" fontId="9" fillId="0" borderId="1" xfId="0" applyNumberFormat="1" applyFont="1" applyBorder="1">
      <alignment vertical="center"/>
    </xf>
    <xf numFmtId="49" fontId="9" fillId="0" borderId="2" xfId="0" applyNumberFormat="1" applyFont="1" applyBorder="1">
      <alignment vertical="center"/>
    </xf>
    <xf numFmtId="49" fontId="9" fillId="0" borderId="3" xfId="0" applyNumberFormat="1" applyFont="1" applyBorder="1">
      <alignment vertical="center"/>
    </xf>
    <xf numFmtId="49" fontId="9" fillId="0" borderId="8" xfId="0" applyNumberFormat="1" applyFont="1" applyBorder="1">
      <alignment vertical="center"/>
    </xf>
    <xf numFmtId="49" fontId="9" fillId="0" borderId="9" xfId="0" applyNumberFormat="1" applyFont="1" applyBorder="1">
      <alignment vertical="center"/>
    </xf>
    <xf numFmtId="49" fontId="9" fillId="0" borderId="10" xfId="0" applyNumberFormat="1" applyFont="1" applyBorder="1">
      <alignment vertical="center"/>
    </xf>
    <xf numFmtId="49" fontId="9" fillId="0" borderId="7" xfId="0" applyNumberFormat="1" applyFont="1" applyBorder="1" applyAlignment="1">
      <alignment vertical="center" wrapText="1"/>
    </xf>
    <xf numFmtId="49" fontId="9" fillId="0" borderId="0" xfId="0" applyNumberFormat="1" applyFont="1" applyAlignment="1">
      <alignment vertical="center" wrapText="1"/>
    </xf>
    <xf numFmtId="49" fontId="9" fillId="0" borderId="11" xfId="0" applyNumberFormat="1" applyFont="1" applyBorder="1" applyAlignment="1">
      <alignment vertical="center" wrapText="1"/>
    </xf>
    <xf numFmtId="49" fontId="22" fillId="5" borderId="7" xfId="0" applyNumberFormat="1" applyFont="1" applyFill="1" applyBorder="1" applyAlignment="1" applyProtection="1">
      <alignment horizontal="center" vertical="center" shrinkToFit="1"/>
      <protection locked="0"/>
    </xf>
    <xf numFmtId="49" fontId="22" fillId="5" borderId="11" xfId="0" applyNumberFormat="1" applyFont="1" applyFill="1" applyBorder="1" applyAlignment="1" applyProtection="1">
      <alignment horizontal="center" vertical="center" shrinkToFit="1"/>
      <protection locked="0"/>
    </xf>
    <xf numFmtId="49" fontId="3" fillId="0" borderId="1" xfId="0" applyNumberFormat="1" applyFont="1" applyBorder="1" applyAlignment="1">
      <alignment vertical="center" shrinkToFit="1"/>
    </xf>
    <xf numFmtId="49" fontId="3" fillId="0" borderId="2" xfId="0" applyNumberFormat="1" applyFont="1" applyBorder="1" applyAlignment="1">
      <alignment vertical="center" shrinkToFit="1"/>
    </xf>
    <xf numFmtId="49" fontId="3" fillId="0" borderId="3" xfId="0" applyNumberFormat="1" applyFont="1" applyBorder="1" applyAlignment="1">
      <alignment vertical="center" shrinkToFit="1"/>
    </xf>
    <xf numFmtId="49" fontId="9" fillId="4" borderId="0" xfId="0" applyNumberFormat="1" applyFont="1" applyFill="1" applyAlignment="1" applyProtection="1">
      <alignment horizontal="left" vertical="center" shrinkToFit="1"/>
      <protection locked="0"/>
    </xf>
    <xf numFmtId="49" fontId="9" fillId="4" borderId="11" xfId="0" applyNumberFormat="1" applyFont="1" applyFill="1" applyBorder="1" applyAlignment="1" applyProtection="1">
      <alignment horizontal="left" vertical="center" shrinkToFit="1"/>
      <protection locked="0"/>
    </xf>
    <xf numFmtId="176" fontId="3" fillId="4" borderId="34" xfId="0" applyNumberFormat="1" applyFont="1" applyFill="1" applyBorder="1" applyAlignment="1" applyProtection="1">
      <alignment horizontal="center" vertical="center" shrinkToFit="1"/>
      <protection locked="0"/>
    </xf>
    <xf numFmtId="176" fontId="3" fillId="4" borderId="25" xfId="0" applyNumberFormat="1" applyFont="1" applyFill="1" applyBorder="1" applyAlignment="1" applyProtection="1">
      <alignment horizontal="center" vertical="center" shrinkToFit="1"/>
      <protection locked="0"/>
    </xf>
    <xf numFmtId="176" fontId="3" fillId="4" borderId="26" xfId="0" applyNumberFormat="1" applyFont="1" applyFill="1" applyBorder="1" applyAlignment="1" applyProtection="1">
      <alignment horizontal="center" vertical="center" shrinkToFit="1"/>
      <protection locked="0"/>
    </xf>
    <xf numFmtId="176" fontId="3" fillId="4" borderId="42" xfId="0" applyNumberFormat="1" applyFont="1" applyFill="1" applyBorder="1" applyAlignment="1" applyProtection="1">
      <alignment horizontal="center" vertical="center" shrinkToFit="1"/>
      <protection locked="0"/>
    </xf>
    <xf numFmtId="176" fontId="3" fillId="4" borderId="40" xfId="0" applyNumberFormat="1" applyFont="1" applyFill="1" applyBorder="1" applyAlignment="1" applyProtection="1">
      <alignment horizontal="center" vertical="center" shrinkToFit="1"/>
      <protection locked="0"/>
    </xf>
    <xf numFmtId="176" fontId="3" fillId="4" borderId="43" xfId="0" applyNumberFormat="1" applyFont="1" applyFill="1" applyBorder="1" applyAlignment="1" applyProtection="1">
      <alignment horizontal="center" vertical="center" shrinkToFit="1"/>
      <protection locked="0"/>
    </xf>
    <xf numFmtId="176" fontId="3" fillId="4" borderId="17" xfId="0" applyNumberFormat="1" applyFont="1" applyFill="1" applyBorder="1" applyAlignment="1" applyProtection="1">
      <alignment horizontal="center" vertical="center" shrinkToFit="1"/>
      <protection locked="0"/>
    </xf>
    <xf numFmtId="176" fontId="3" fillId="4" borderId="18" xfId="0" applyNumberFormat="1" applyFont="1" applyFill="1" applyBorder="1" applyAlignment="1" applyProtection="1">
      <alignment horizontal="center" vertical="center" shrinkToFit="1"/>
      <protection locked="0"/>
    </xf>
    <xf numFmtId="176" fontId="3" fillId="4" borderId="23" xfId="0" applyNumberFormat="1" applyFont="1" applyFill="1" applyBorder="1" applyAlignment="1" applyProtection="1">
      <alignment horizontal="center" vertical="center" shrinkToFit="1"/>
      <protection locked="0"/>
    </xf>
    <xf numFmtId="0" fontId="3" fillId="0" borderId="13" xfId="0" applyFont="1" applyBorder="1" applyAlignment="1" applyProtection="1">
      <alignment horizontal="center" vertical="center" shrinkToFit="1"/>
      <protection locked="0"/>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3" fillId="0" borderId="10" xfId="0" applyFont="1" applyBorder="1" applyAlignment="1">
      <alignment horizontal="center" vertical="center"/>
    </xf>
    <xf numFmtId="0" fontId="3" fillId="0" borderId="9" xfId="0" applyFont="1" applyBorder="1" applyAlignment="1">
      <alignment horizontal="center" vertical="center" shrinkToFit="1"/>
    </xf>
    <xf numFmtId="0" fontId="3" fillId="0" borderId="10" xfId="0" applyFont="1" applyBorder="1" applyAlignment="1">
      <alignment horizontal="center" vertical="center" shrinkToFit="1"/>
    </xf>
    <xf numFmtId="49" fontId="3" fillId="0" borderId="4" xfId="0" applyNumberFormat="1" applyFont="1" applyBorder="1" applyAlignment="1">
      <alignment horizontal="left" vertical="center"/>
    </xf>
    <xf numFmtId="49" fontId="3" fillId="0" borderId="5" xfId="0" applyNumberFormat="1" applyFont="1" applyBorder="1" applyAlignment="1">
      <alignment horizontal="left" vertical="center"/>
    </xf>
    <xf numFmtId="49" fontId="3" fillId="0" borderId="6" xfId="0" applyNumberFormat="1" applyFont="1" applyBorder="1" applyAlignment="1">
      <alignment horizontal="left" vertical="center"/>
    </xf>
    <xf numFmtId="176" fontId="3" fillId="4" borderId="38" xfId="0" applyNumberFormat="1" applyFont="1" applyFill="1" applyBorder="1" applyAlignment="1" applyProtection="1">
      <alignment horizontal="center" vertical="center" shrinkToFit="1"/>
      <protection locked="0"/>
    </xf>
    <xf numFmtId="49" fontId="3" fillId="0" borderId="0" xfId="0" applyNumberFormat="1" applyFont="1" applyAlignment="1">
      <alignment horizontal="center" vertical="center"/>
    </xf>
    <xf numFmtId="49" fontId="3" fillId="0" borderId="7" xfId="0" applyNumberFormat="1" applyFont="1" applyBorder="1" applyAlignment="1">
      <alignment horizontal="left" vertical="center" wrapText="1"/>
    </xf>
    <xf numFmtId="49" fontId="3" fillId="0" borderId="0" xfId="0" applyNumberFormat="1" applyFont="1" applyAlignment="1">
      <alignment horizontal="left" vertical="center" wrapText="1"/>
    </xf>
    <xf numFmtId="49" fontId="3" fillId="0" borderId="11" xfId="0" applyNumberFormat="1" applyFont="1" applyBorder="1" applyAlignment="1">
      <alignment horizontal="left" vertical="center" wrapText="1"/>
    </xf>
    <xf numFmtId="49" fontId="3" fillId="7" borderId="2" xfId="0" applyNumberFormat="1" applyFont="1" applyFill="1" applyBorder="1" applyAlignment="1">
      <alignment horizontal="center" vertical="center"/>
    </xf>
    <xf numFmtId="49" fontId="3" fillId="7" borderId="0" xfId="0" applyNumberFormat="1" applyFont="1" applyFill="1" applyAlignment="1">
      <alignment horizontal="center" vertical="center"/>
    </xf>
    <xf numFmtId="49" fontId="3" fillId="0" borderId="1" xfId="0" applyNumberFormat="1" applyFont="1" applyBorder="1" applyAlignment="1">
      <alignment horizontal="left" vertical="center" shrinkToFit="1"/>
    </xf>
    <xf numFmtId="49" fontId="3" fillId="7" borderId="9" xfId="0" applyNumberFormat="1" applyFont="1" applyFill="1" applyBorder="1" applyAlignment="1">
      <alignment horizontal="center" vertical="center"/>
    </xf>
    <xf numFmtId="49" fontId="3" fillId="0" borderId="9" xfId="0" applyNumberFormat="1" applyFont="1" applyBorder="1" applyAlignment="1">
      <alignment horizontal="left" vertical="center" shrinkToFit="1"/>
    </xf>
    <xf numFmtId="49" fontId="3" fillId="0" borderId="0" xfId="0" applyNumberFormat="1" applyFont="1" applyAlignment="1">
      <alignment horizontal="left" vertical="center" shrinkToFit="1"/>
    </xf>
    <xf numFmtId="177" fontId="3" fillId="7" borderId="0" xfId="0" applyNumberFormat="1" applyFont="1" applyFill="1" applyAlignment="1">
      <alignment horizontal="center" vertical="center"/>
    </xf>
    <xf numFmtId="0" fontId="3" fillId="0" borderId="0" xfId="0" applyFont="1" applyAlignment="1">
      <alignment vertical="center" shrinkToFit="1"/>
    </xf>
    <xf numFmtId="49" fontId="3" fillId="0" borderId="4" xfId="0" applyNumberFormat="1" applyFont="1" applyBorder="1" applyAlignment="1">
      <alignment horizontal="left" vertical="center" shrinkToFit="1"/>
    </xf>
    <xf numFmtId="49" fontId="3" fillId="0" borderId="5" xfId="0" applyNumberFormat="1" applyFont="1" applyBorder="1" applyAlignment="1">
      <alignment horizontal="left" vertical="center" shrinkToFit="1"/>
    </xf>
    <xf numFmtId="49" fontId="3" fillId="0" borderId="6" xfId="0" applyNumberFormat="1" applyFont="1" applyBorder="1" applyAlignment="1">
      <alignment horizontal="left" vertical="center" shrinkToFit="1"/>
    </xf>
    <xf numFmtId="49" fontId="3" fillId="0" borderId="1" xfId="0" applyNumberFormat="1" applyFont="1" applyBorder="1" applyAlignment="1">
      <alignment horizontal="left" vertical="top" wrapText="1"/>
    </xf>
    <xf numFmtId="49" fontId="3" fillId="0" borderId="2" xfId="0" applyNumberFormat="1" applyFont="1" applyBorder="1" applyAlignment="1">
      <alignment horizontal="left" vertical="top" wrapText="1"/>
    </xf>
    <xf numFmtId="49" fontId="3" fillId="0" borderId="3" xfId="0" applyNumberFormat="1" applyFont="1" applyBorder="1" applyAlignment="1">
      <alignment horizontal="left" vertical="top" wrapText="1"/>
    </xf>
    <xf numFmtId="49" fontId="3" fillId="0" borderId="7" xfId="0" applyNumberFormat="1" applyFont="1" applyBorder="1" applyAlignment="1">
      <alignment horizontal="left" vertical="top" wrapText="1"/>
    </xf>
    <xf numFmtId="49" fontId="3" fillId="0" borderId="0" xfId="0" applyNumberFormat="1" applyFont="1" applyAlignment="1">
      <alignment horizontal="left" vertical="top" wrapText="1"/>
    </xf>
    <xf numFmtId="49" fontId="3" fillId="0" borderId="11" xfId="0" applyNumberFormat="1" applyFont="1" applyBorder="1" applyAlignment="1">
      <alignment horizontal="left" vertical="top" wrapText="1"/>
    </xf>
    <xf numFmtId="49" fontId="3" fillId="0" borderId="8" xfId="0" applyNumberFormat="1" applyFont="1" applyBorder="1" applyAlignment="1">
      <alignment horizontal="left" vertical="top" wrapText="1"/>
    </xf>
    <xf numFmtId="49" fontId="3" fillId="0" borderId="9" xfId="0" applyNumberFormat="1" applyFont="1" applyBorder="1" applyAlignment="1">
      <alignment horizontal="left" vertical="top" wrapText="1"/>
    </xf>
    <xf numFmtId="49" fontId="3" fillId="0" borderId="10" xfId="0" applyNumberFormat="1" applyFont="1" applyBorder="1" applyAlignment="1">
      <alignment horizontal="left" vertical="top" wrapText="1"/>
    </xf>
    <xf numFmtId="0" fontId="0" fillId="0" borderId="14" xfId="0" applyBorder="1">
      <alignment vertical="center"/>
    </xf>
    <xf numFmtId="0" fontId="0" fillId="0" borderId="19" xfId="0" applyBorder="1">
      <alignment vertical="center"/>
    </xf>
    <xf numFmtId="176" fontId="3" fillId="7" borderId="2" xfId="0" applyNumberFormat="1" applyFont="1" applyFill="1" applyBorder="1" applyAlignment="1">
      <alignment horizontal="center" vertical="center"/>
    </xf>
    <xf numFmtId="176" fontId="3" fillId="7" borderId="0" xfId="0" applyNumberFormat="1" applyFont="1" applyFill="1" applyAlignment="1">
      <alignment horizontal="center" vertical="center"/>
    </xf>
    <xf numFmtId="176" fontId="3" fillId="7" borderId="9" xfId="0" applyNumberFormat="1" applyFont="1" applyFill="1" applyBorder="1" applyAlignment="1">
      <alignment horizontal="center" vertical="center"/>
    </xf>
    <xf numFmtId="177" fontId="3" fillId="7" borderId="9" xfId="0" applyNumberFormat="1" applyFont="1" applyFill="1" applyBorder="1" applyAlignment="1">
      <alignment horizontal="center" vertical="center"/>
    </xf>
    <xf numFmtId="49" fontId="9" fillId="0" borderId="7" xfId="0" applyNumberFormat="1" applyFont="1" applyBorder="1" applyAlignment="1">
      <alignment horizontal="left" vertical="top" wrapText="1"/>
    </xf>
    <xf numFmtId="49" fontId="9" fillId="0" borderId="0" xfId="0" applyNumberFormat="1" applyFont="1" applyAlignment="1">
      <alignment horizontal="left" vertical="top" wrapText="1"/>
    </xf>
    <xf numFmtId="49" fontId="9" fillId="0" borderId="11" xfId="0" applyNumberFormat="1" applyFont="1" applyBorder="1" applyAlignment="1">
      <alignment horizontal="left" vertical="top" wrapText="1"/>
    </xf>
    <xf numFmtId="49" fontId="9" fillId="0" borderId="8" xfId="0" applyNumberFormat="1" applyFont="1" applyBorder="1" applyAlignment="1">
      <alignment horizontal="left" vertical="top" wrapText="1"/>
    </xf>
    <xf numFmtId="49" fontId="9" fillId="0" borderId="9" xfId="0" applyNumberFormat="1" applyFont="1" applyBorder="1" applyAlignment="1">
      <alignment horizontal="left" vertical="top" wrapText="1"/>
    </xf>
    <xf numFmtId="49" fontId="9" fillId="0" borderId="10" xfId="0" applyNumberFormat="1" applyFont="1" applyBorder="1" applyAlignment="1">
      <alignment horizontal="left" vertical="top" wrapText="1"/>
    </xf>
    <xf numFmtId="49" fontId="3" fillId="7" borderId="5" xfId="0" applyNumberFormat="1" applyFont="1" applyFill="1" applyBorder="1" applyAlignment="1">
      <alignment horizontal="center" vertical="center"/>
    </xf>
    <xf numFmtId="49" fontId="3" fillId="7" borderId="0" xfId="0" applyNumberFormat="1" applyFont="1" applyFill="1" applyAlignment="1">
      <alignment horizontal="left" vertical="center"/>
    </xf>
    <xf numFmtId="49" fontId="3" fillId="7" borderId="9" xfId="0" applyNumberFormat="1" applyFont="1" applyFill="1" applyBorder="1" applyAlignment="1">
      <alignment horizontal="left" vertical="center"/>
    </xf>
    <xf numFmtId="49" fontId="3" fillId="0" borderId="1" xfId="0" applyNumberFormat="1" applyFont="1" applyBorder="1" applyAlignment="1">
      <alignment horizontal="left" vertical="top"/>
    </xf>
    <xf numFmtId="49" fontId="3" fillId="0" borderId="2" xfId="0" applyNumberFormat="1" applyFont="1" applyBorder="1" applyAlignment="1">
      <alignment horizontal="left" vertical="top"/>
    </xf>
    <xf numFmtId="49" fontId="3" fillId="0" borderId="3" xfId="0" applyNumberFormat="1" applyFont="1" applyBorder="1" applyAlignment="1">
      <alignment horizontal="left" vertical="top"/>
    </xf>
    <xf numFmtId="49" fontId="3" fillId="0" borderId="7" xfId="0" applyNumberFormat="1" applyFont="1" applyBorder="1" applyAlignment="1">
      <alignment horizontal="left" vertical="top"/>
    </xf>
    <xf numFmtId="49" fontId="3" fillId="0" borderId="0" xfId="0" applyNumberFormat="1" applyFont="1" applyAlignment="1">
      <alignment horizontal="left" vertical="top"/>
    </xf>
    <xf numFmtId="49" fontId="3" fillId="0" borderId="11" xfId="0" applyNumberFormat="1" applyFont="1" applyBorder="1" applyAlignment="1">
      <alignment horizontal="left" vertical="top"/>
    </xf>
    <xf numFmtId="49" fontId="3" fillId="0" borderId="8" xfId="0" applyNumberFormat="1" applyFont="1" applyBorder="1" applyAlignment="1">
      <alignment horizontal="left" vertical="top"/>
    </xf>
    <xf numFmtId="49" fontId="3" fillId="0" borderId="9" xfId="0" applyNumberFormat="1" applyFont="1" applyBorder="1" applyAlignment="1">
      <alignment horizontal="left" vertical="top"/>
    </xf>
    <xf numFmtId="49" fontId="3" fillId="0" borderId="10" xfId="0" applyNumberFormat="1" applyFont="1" applyBorder="1" applyAlignment="1">
      <alignment horizontal="left" vertical="top"/>
    </xf>
    <xf numFmtId="49" fontId="3" fillId="0" borderId="3" xfId="0" applyNumberFormat="1" applyFont="1" applyBorder="1" applyAlignment="1">
      <alignment horizontal="left" vertical="center" shrinkToFit="1"/>
    </xf>
  </cellXfs>
  <cellStyles count="13">
    <cellStyle name="パーセント" xfId="1" builtinId="5"/>
    <cellStyle name="桁区切り 2 2" xfId="11" xr:uid="{9456E524-E12F-42FA-92B5-DD13F37545B1}"/>
    <cellStyle name="標準" xfId="0" builtinId="0"/>
    <cellStyle name="標準 2" xfId="7" xr:uid="{4E4E8F25-2DF7-4EF1-9624-3560E697CB57}"/>
    <cellStyle name="標準 2 2" xfId="8" xr:uid="{9CDEF276-7443-45EB-9B8C-D2226D4DD07A}"/>
    <cellStyle name="標準 3" xfId="12" xr:uid="{B043AACC-67AB-42AF-B69B-E1C0EF6012C7}"/>
    <cellStyle name="標準 3 2" xfId="9" xr:uid="{579F5709-0B49-4B55-A0F7-451CF0619522}"/>
    <cellStyle name="標準_61" xfId="2" xr:uid="{00000000-0005-0000-0000-000002000000}"/>
    <cellStyle name="標準_光視開口率計算書" xfId="3" xr:uid="{00000000-0005-0000-0000-000003000000}"/>
    <cellStyle name="標準_設計住宅性能評価（防犯） 2" xfId="10" xr:uid="{4296AA66-A866-45B4-95DF-5EB9204220A0}"/>
    <cellStyle name="標準_設計内容説明書　第一面" xfId="6" xr:uid="{00000000-0005-0000-0000-000004000000}"/>
    <cellStyle name="標準_設計内容説明書RC劣化" xfId="4" xr:uid="{00000000-0005-0000-0000-000005000000}"/>
    <cellStyle name="標準_別紙②新基準開口率計算シート" xfId="5" xr:uid="{00000000-0005-0000-0000-000006000000}"/>
  </cellStyles>
  <dxfs count="28">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border>
        <top style="thin">
          <color indexed="64"/>
        </top>
      </border>
    </dxf>
    <dxf>
      <border>
        <top style="thin">
          <color indexed="64"/>
        </top>
        <bottom style="thin">
          <color indexed="64"/>
        </bottom>
      </border>
    </dxf>
    <dxf>
      <border>
        <top style="thin">
          <color indexed="64"/>
        </top>
      </border>
    </dxf>
    <dxf>
      <border>
        <top style="thin">
          <color indexed="64"/>
        </top>
        <bottom style="thin">
          <color indexed="64"/>
        </bottom>
      </border>
    </dxf>
    <dxf>
      <border>
        <top style="thin">
          <color indexed="64"/>
        </top>
      </border>
    </dxf>
    <dxf>
      <border>
        <top style="thin">
          <color indexed="64"/>
        </top>
        <bottom style="thin">
          <color indexed="64"/>
        </bottom>
      </border>
    </dxf>
  </dxfs>
  <tableStyles count="0" defaultTableStyle="TableStyleMedium9" defaultPivotStyle="PivotStyleLight16"/>
  <colors>
    <mruColors>
      <color rgb="FFCCFFFF"/>
      <color rgb="FFFF6600"/>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119</xdr:col>
      <xdr:colOff>0</xdr:colOff>
      <xdr:row>1</xdr:row>
      <xdr:rowOff>0</xdr:rowOff>
    </xdr:from>
    <xdr:to>
      <xdr:col>120</xdr:col>
      <xdr:colOff>200025</xdr:colOff>
      <xdr:row>2</xdr:row>
      <xdr:rowOff>190500</xdr:rowOff>
    </xdr:to>
    <xdr:pic>
      <xdr:nvPicPr>
        <xdr:cNvPr id="2" name="Picture 8" descr="rId1">
          <a:extLst>
            <a:ext uri="{FF2B5EF4-FFF2-40B4-BE49-F238E27FC236}">
              <a16:creationId xmlns:a16="http://schemas.microsoft.com/office/drawing/2014/main" id="{C0403FA2-6B49-471E-B87E-60231F764E2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955500" y="171450"/>
          <a:ext cx="40957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106</xdr:col>
      <xdr:colOff>4646</xdr:colOff>
      <xdr:row>4</xdr:row>
      <xdr:rowOff>4646</xdr:rowOff>
    </xdr:from>
    <xdr:to>
      <xdr:col>140</xdr:col>
      <xdr:colOff>0</xdr:colOff>
      <xdr:row>11</xdr:row>
      <xdr:rowOff>4646</xdr:rowOff>
    </xdr:to>
    <xdr:cxnSp macro="">
      <xdr:nvCxnSpPr>
        <xdr:cNvPr id="3" name="直線コネクタ 2">
          <a:extLst>
            <a:ext uri="{FF2B5EF4-FFF2-40B4-BE49-F238E27FC236}">
              <a16:creationId xmlns:a16="http://schemas.microsoft.com/office/drawing/2014/main" id="{09BFE591-8730-4436-BC9A-1A9417873799}"/>
            </a:ext>
          </a:extLst>
        </xdr:cNvPr>
        <xdr:cNvCxnSpPr/>
      </xdr:nvCxnSpPr>
      <xdr:spPr>
        <a:xfrm flipV="1">
          <a:off x="22235996" y="861896"/>
          <a:ext cx="7120054" cy="16002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1796B8-DA61-44F2-BE7E-C8432DE481C5}">
  <dimension ref="A1:IF94"/>
  <sheetViews>
    <sheetView showGridLines="0" tabSelected="1" view="pageBreakPreview" zoomScale="85" zoomScaleNormal="85" zoomScaleSheetLayoutView="85" workbookViewId="0">
      <selection activeCell="E35" sqref="E35:F35"/>
    </sheetView>
  </sheetViews>
  <sheetFormatPr defaultColWidth="2.75" defaultRowHeight="13.5"/>
  <cols>
    <col min="1" max="1" width="2.875" style="674" customWidth="1"/>
    <col min="2" max="4" width="2.75" style="674" customWidth="1"/>
    <col min="5" max="8" width="2.75" style="675" customWidth="1"/>
    <col min="9" max="9" width="2.875" style="675" customWidth="1"/>
    <col min="10" max="10" width="2.75" style="675" customWidth="1"/>
    <col min="11" max="134" width="2.75" style="674" customWidth="1"/>
    <col min="135" max="136" width="2.75" style="676" customWidth="1"/>
    <col min="137" max="178" width="2.75" style="677" customWidth="1"/>
    <col min="179" max="180" width="2.75" style="674" customWidth="1"/>
    <col min="181" max="181" width="2.75" style="677" customWidth="1"/>
    <col min="182" max="200" width="2.75" style="677" hidden="1" customWidth="1"/>
    <col min="201" max="204" width="2.75" style="677" customWidth="1"/>
    <col min="205" max="16384" width="2.75" style="674"/>
  </cols>
  <sheetData>
    <row r="1" spans="2:240">
      <c r="FA1" s="677" t="s">
        <v>1803</v>
      </c>
    </row>
    <row r="2" spans="2:240" s="678" customFormat="1" ht="18" customHeight="1">
      <c r="B2" s="941" t="s">
        <v>1804</v>
      </c>
      <c r="C2" s="942"/>
      <c r="D2" s="942"/>
      <c r="E2" s="942"/>
      <c r="F2" s="942"/>
      <c r="G2" s="942"/>
      <c r="H2" s="942"/>
      <c r="I2" s="942"/>
      <c r="J2" s="942"/>
      <c r="K2" s="942"/>
      <c r="L2" s="942"/>
      <c r="M2" s="942"/>
      <c r="N2" s="942"/>
      <c r="O2" s="942"/>
      <c r="P2" s="942"/>
      <c r="Q2" s="942"/>
      <c r="R2" s="942"/>
      <c r="S2" s="942"/>
      <c r="T2" s="942"/>
      <c r="U2" s="942"/>
      <c r="V2" s="942"/>
      <c r="W2" s="942"/>
      <c r="X2" s="942"/>
      <c r="Y2" s="942"/>
      <c r="Z2" s="942"/>
      <c r="AA2" s="942"/>
      <c r="AB2" s="942"/>
      <c r="AC2" s="942"/>
      <c r="AD2" s="942"/>
      <c r="AE2" s="942"/>
      <c r="AF2" s="942"/>
      <c r="AG2" s="943"/>
      <c r="AI2" s="679" t="s">
        <v>1805</v>
      </c>
      <c r="AJ2" s="679"/>
      <c r="AK2" s="679"/>
      <c r="AL2" s="679"/>
      <c r="AM2" s="679"/>
      <c r="AN2" s="679"/>
      <c r="AO2" s="679"/>
      <c r="AP2" s="680"/>
      <c r="AQ2" s="680"/>
      <c r="AR2" s="681"/>
      <c r="AS2" s="680"/>
      <c r="AT2" s="680"/>
      <c r="AU2" s="680"/>
      <c r="AV2" s="680"/>
      <c r="AW2" s="680"/>
      <c r="AX2" s="680"/>
      <c r="AY2" s="680"/>
      <c r="AZ2" s="680"/>
      <c r="BA2" s="680"/>
      <c r="BB2" s="680"/>
      <c r="BC2" s="680"/>
      <c r="BD2" s="680"/>
      <c r="BE2" s="680"/>
      <c r="BF2" s="680"/>
      <c r="BG2" s="680"/>
      <c r="BH2" s="680"/>
      <c r="BI2" s="680"/>
      <c r="BJ2" s="680"/>
      <c r="BK2" s="680"/>
      <c r="BL2" s="680"/>
      <c r="BM2" s="680"/>
      <c r="BN2" s="680"/>
      <c r="BO2" s="679"/>
      <c r="BP2" s="679"/>
      <c r="BQ2" s="679"/>
      <c r="CA2" s="679"/>
      <c r="CB2" s="679"/>
      <c r="CC2" s="679"/>
      <c r="CD2" s="679"/>
      <c r="CE2" s="679"/>
      <c r="DP2" s="962" t="s">
        <v>1806</v>
      </c>
      <c r="DQ2" s="962"/>
      <c r="DR2" s="962"/>
      <c r="DS2" s="962"/>
      <c r="DT2" s="962"/>
      <c r="DU2" s="962"/>
      <c r="DV2" s="962"/>
      <c r="DW2" s="962"/>
      <c r="DX2" s="962"/>
      <c r="DY2" s="962"/>
      <c r="DZ2" s="962"/>
      <c r="EA2" s="962"/>
      <c r="EB2" s="962"/>
      <c r="EC2" s="962"/>
      <c r="ED2" s="962"/>
      <c r="EE2" s="962"/>
      <c r="EF2" s="962"/>
      <c r="EG2" s="962"/>
      <c r="EH2" s="962"/>
      <c r="EI2" s="962"/>
      <c r="EJ2" s="962"/>
      <c r="FZ2" s="682" t="s">
        <v>1807</v>
      </c>
      <c r="GA2" s="682"/>
      <c r="GB2" s="682"/>
      <c r="GC2" s="682"/>
      <c r="GD2" s="682"/>
      <c r="GF2" s="682"/>
      <c r="GG2" s="682"/>
      <c r="GH2" s="682"/>
      <c r="GI2" s="682" t="s">
        <v>1808</v>
      </c>
      <c r="GJ2" s="682"/>
      <c r="GK2" s="682"/>
      <c r="GM2" s="682"/>
      <c r="GN2" s="682"/>
      <c r="GO2" s="682"/>
      <c r="GP2" s="682"/>
      <c r="GQ2" s="682"/>
      <c r="GR2" s="682" t="s">
        <v>1809</v>
      </c>
    </row>
    <row r="3" spans="2:240" s="678" customFormat="1" ht="18" customHeight="1">
      <c r="B3" s="944"/>
      <c r="C3" s="945"/>
      <c r="D3" s="945"/>
      <c r="E3" s="945"/>
      <c r="F3" s="945"/>
      <c r="G3" s="945"/>
      <c r="H3" s="945"/>
      <c r="I3" s="945"/>
      <c r="J3" s="945"/>
      <c r="K3" s="945"/>
      <c r="L3" s="945"/>
      <c r="M3" s="945"/>
      <c r="N3" s="945"/>
      <c r="O3" s="945"/>
      <c r="P3" s="945"/>
      <c r="Q3" s="945"/>
      <c r="R3" s="945"/>
      <c r="S3" s="945"/>
      <c r="T3" s="945"/>
      <c r="U3" s="945"/>
      <c r="V3" s="945"/>
      <c r="W3" s="945"/>
      <c r="X3" s="945"/>
      <c r="Y3" s="945"/>
      <c r="Z3" s="945"/>
      <c r="AA3" s="945"/>
      <c r="AB3" s="945"/>
      <c r="AC3" s="945"/>
      <c r="AD3" s="945"/>
      <c r="AE3" s="945"/>
      <c r="AF3" s="945"/>
      <c r="AG3" s="946"/>
      <c r="AI3" s="963" t="s">
        <v>1810</v>
      </c>
      <c r="AJ3" s="964"/>
      <c r="AK3" s="964"/>
      <c r="AL3" s="964"/>
      <c r="AM3" s="964"/>
      <c r="AN3" s="964"/>
      <c r="AO3" s="964"/>
      <c r="AP3" s="965"/>
      <c r="AQ3" s="965"/>
      <c r="AR3" s="965"/>
      <c r="AS3" s="965"/>
      <c r="AT3" s="965"/>
      <c r="AU3" s="965"/>
      <c r="AV3" s="965"/>
      <c r="AW3" s="965"/>
      <c r="AX3" s="965"/>
      <c r="AY3" s="965"/>
      <c r="AZ3" s="965"/>
      <c r="BA3" s="965"/>
      <c r="BB3" s="965"/>
      <c r="BC3" s="965"/>
      <c r="BD3" s="965"/>
      <c r="BE3" s="965"/>
      <c r="BF3" s="965"/>
      <c r="BG3" s="965"/>
      <c r="BH3" s="965"/>
      <c r="BI3" s="965"/>
      <c r="BJ3" s="965"/>
      <c r="BK3" s="965"/>
      <c r="BL3" s="965"/>
      <c r="BM3" s="965"/>
      <c r="BN3" s="965"/>
      <c r="BO3" s="965"/>
      <c r="BP3" s="965"/>
      <c r="BQ3" s="966"/>
      <c r="BS3" s="963" t="s">
        <v>1811</v>
      </c>
      <c r="BT3" s="964"/>
      <c r="BU3" s="964"/>
      <c r="BV3" s="964"/>
      <c r="BW3" s="964"/>
      <c r="BX3" s="964"/>
      <c r="BY3" s="967"/>
      <c r="BZ3" s="967"/>
      <c r="CA3" s="967"/>
      <c r="CB3" s="967"/>
      <c r="CC3" s="967"/>
      <c r="CD3" s="967"/>
      <c r="CE3" s="967"/>
      <c r="CF3" s="967"/>
      <c r="CG3" s="967"/>
      <c r="CH3" s="967"/>
      <c r="CI3" s="967"/>
      <c r="CJ3" s="967"/>
      <c r="CK3" s="967"/>
      <c r="CL3" s="967"/>
      <c r="CM3" s="967"/>
      <c r="CN3" s="967"/>
      <c r="CO3" s="967"/>
      <c r="CP3" s="967"/>
      <c r="CQ3" s="967"/>
      <c r="CR3" s="967"/>
      <c r="CS3" s="967"/>
      <c r="CT3" s="967"/>
      <c r="CU3" s="967"/>
      <c r="CV3" s="967"/>
      <c r="CW3" s="967"/>
      <c r="CX3" s="967"/>
      <c r="CY3" s="967"/>
      <c r="CZ3" s="967"/>
      <c r="DA3" s="968"/>
      <c r="DP3" s="962"/>
      <c r="DQ3" s="962"/>
      <c r="DR3" s="962"/>
      <c r="DS3" s="962"/>
      <c r="DT3" s="962"/>
      <c r="DU3" s="962"/>
      <c r="DV3" s="962"/>
      <c r="DW3" s="962"/>
      <c r="DX3" s="962"/>
      <c r="DY3" s="962"/>
      <c r="DZ3" s="962"/>
      <c r="EA3" s="962"/>
      <c r="EB3" s="962"/>
      <c r="EC3" s="962"/>
      <c r="ED3" s="962"/>
      <c r="EE3" s="962"/>
      <c r="EF3" s="962"/>
      <c r="EG3" s="962"/>
      <c r="EH3" s="962"/>
      <c r="EI3" s="962"/>
      <c r="EJ3" s="962"/>
      <c r="FZ3" s="682" t="s">
        <v>1812</v>
      </c>
      <c r="GA3" s="682"/>
      <c r="GB3" s="682"/>
      <c r="GC3" s="683"/>
      <c r="GD3" s="682"/>
      <c r="GF3" s="682"/>
      <c r="GG3" s="682"/>
      <c r="GH3" s="682"/>
      <c r="GI3" s="682" t="s">
        <v>1813</v>
      </c>
      <c r="GJ3" s="682"/>
      <c r="GK3" s="684"/>
      <c r="GM3" s="682"/>
      <c r="GN3" s="684"/>
      <c r="GO3" s="685"/>
      <c r="GP3" s="682"/>
      <c r="GQ3" s="682"/>
      <c r="GR3" s="682" t="s">
        <v>1814</v>
      </c>
      <c r="HK3" s="682"/>
      <c r="HL3" s="682"/>
      <c r="HM3" s="682"/>
      <c r="HN3" s="682"/>
      <c r="HO3" s="682"/>
      <c r="HP3" s="682"/>
      <c r="HQ3" s="682"/>
      <c r="HR3" s="682"/>
      <c r="HS3" s="682"/>
      <c r="HT3" s="682"/>
      <c r="HU3" s="682"/>
      <c r="HV3" s="682"/>
      <c r="HW3" s="682"/>
      <c r="HX3" s="682"/>
      <c r="HY3" s="682"/>
      <c r="HZ3" s="682"/>
      <c r="IB3" s="682"/>
    </row>
    <row r="4" spans="2:240" s="678" customFormat="1" ht="18" customHeight="1" thickBot="1">
      <c r="B4" s="686" t="s">
        <v>1815</v>
      </c>
      <c r="C4" s="927" t="s">
        <v>1816</v>
      </c>
      <c r="D4" s="927"/>
      <c r="E4" s="927"/>
      <c r="F4" s="927"/>
      <c r="G4" s="927"/>
      <c r="H4" s="927"/>
      <c r="I4" s="927"/>
      <c r="J4" s="927"/>
      <c r="K4" s="927"/>
      <c r="L4" s="687"/>
      <c r="O4" s="682" t="s">
        <v>1815</v>
      </c>
      <c r="P4" s="928" t="s">
        <v>2205</v>
      </c>
      <c r="Q4" s="928"/>
      <c r="R4" s="928"/>
      <c r="S4" s="928"/>
      <c r="T4" s="928"/>
      <c r="U4" s="928"/>
      <c r="V4" s="928"/>
      <c r="X4" s="679"/>
      <c r="AI4" s="929" t="s">
        <v>1817</v>
      </c>
      <c r="AJ4" s="930"/>
      <c r="AK4" s="930"/>
      <c r="AL4" s="930"/>
      <c r="AM4" s="931"/>
      <c r="AN4" s="935" t="s">
        <v>1818</v>
      </c>
      <c r="AO4" s="936"/>
      <c r="AP4" s="937"/>
      <c r="AQ4" s="937"/>
      <c r="AR4" s="937"/>
      <c r="AS4" s="937"/>
      <c r="AT4" s="937"/>
      <c r="AU4" s="937"/>
      <c r="AV4" s="937"/>
      <c r="AW4" s="937"/>
      <c r="AX4" s="937"/>
      <c r="AY4" s="937"/>
      <c r="AZ4" s="937"/>
      <c r="BA4" s="937"/>
      <c r="BB4" s="937"/>
      <c r="BC4" s="937"/>
      <c r="BD4" s="937"/>
      <c r="BE4" s="937"/>
      <c r="BF4" s="937"/>
      <c r="BG4" s="937"/>
      <c r="BH4" s="937"/>
      <c r="BI4" s="938"/>
      <c r="BJ4" s="939" t="s">
        <v>1819</v>
      </c>
      <c r="BK4" s="940"/>
      <c r="BL4" s="969"/>
      <c r="BM4" s="969"/>
      <c r="BN4" s="969"/>
      <c r="BO4" s="969"/>
      <c r="BP4" s="969"/>
      <c r="BQ4" s="970"/>
      <c r="BS4" s="971" t="s">
        <v>1820</v>
      </c>
      <c r="BT4" s="972"/>
      <c r="BU4" s="972"/>
      <c r="BV4" s="972"/>
      <c r="BW4" s="972"/>
      <c r="BX4" s="972"/>
      <c r="BY4" s="973"/>
      <c r="BZ4" s="973"/>
      <c r="CA4" s="973"/>
      <c r="CB4" s="973"/>
      <c r="CC4" s="973"/>
      <c r="CD4" s="973"/>
      <c r="CE4" s="973"/>
      <c r="CF4" s="973"/>
      <c r="CG4" s="973"/>
      <c r="CH4" s="973"/>
      <c r="CI4" s="974"/>
      <c r="CJ4" s="971" t="s">
        <v>1821</v>
      </c>
      <c r="CK4" s="972"/>
      <c r="CL4" s="972"/>
      <c r="CM4" s="972"/>
      <c r="CN4" s="972"/>
      <c r="CO4" s="972"/>
      <c r="CP4" s="975"/>
      <c r="CQ4" s="975"/>
      <c r="CR4" s="975"/>
      <c r="CS4" s="975"/>
      <c r="CT4" s="975"/>
      <c r="CU4" s="975"/>
      <c r="CV4" s="975"/>
      <c r="CW4" s="975"/>
      <c r="CX4" s="975"/>
      <c r="CY4" s="975"/>
      <c r="CZ4" s="975"/>
      <c r="DA4" s="688" t="s">
        <v>1822</v>
      </c>
      <c r="DC4" s="689" t="s">
        <v>1823</v>
      </c>
      <c r="FZ4" s="682" t="s">
        <v>1824</v>
      </c>
      <c r="GA4" s="682"/>
      <c r="GB4" s="682"/>
      <c r="GC4" s="683"/>
      <c r="GD4" s="682"/>
      <c r="GF4" s="682"/>
      <c r="GG4" s="682"/>
      <c r="GH4" s="682"/>
      <c r="GI4" s="682" t="s">
        <v>1825</v>
      </c>
      <c r="GJ4" s="682"/>
      <c r="GK4" s="682"/>
      <c r="GM4" s="682"/>
      <c r="GN4" s="682"/>
      <c r="GO4" s="682"/>
      <c r="GP4" s="682"/>
      <c r="GQ4" s="682"/>
      <c r="GR4" s="682" t="s">
        <v>1826</v>
      </c>
      <c r="HK4" s="682"/>
      <c r="HL4" s="682"/>
      <c r="HM4" s="682"/>
      <c r="HN4" s="682"/>
      <c r="HO4" s="682"/>
      <c r="HP4" s="682"/>
      <c r="HQ4" s="682"/>
      <c r="HR4" s="682"/>
      <c r="HS4" s="682"/>
      <c r="HT4" s="682"/>
      <c r="HU4" s="682"/>
      <c r="HV4" s="682"/>
      <c r="HW4" s="682"/>
      <c r="HX4" s="682"/>
      <c r="HY4" s="682"/>
      <c r="HZ4" s="682"/>
      <c r="IA4" s="682"/>
      <c r="IB4" s="682"/>
    </row>
    <row r="5" spans="2:240" s="678" customFormat="1" ht="18" customHeight="1" thickTop="1">
      <c r="C5" s="679"/>
      <c r="D5" s="690"/>
      <c r="E5" s="690"/>
      <c r="F5" s="691"/>
      <c r="G5" s="692"/>
      <c r="H5" s="692"/>
      <c r="I5" s="692"/>
      <c r="J5" s="692"/>
      <c r="K5" s="692"/>
      <c r="L5" s="692"/>
      <c r="M5" s="692"/>
      <c r="N5" s="693"/>
      <c r="X5" s="679"/>
      <c r="Z5" s="976" t="s">
        <v>1827</v>
      </c>
      <c r="AA5" s="977"/>
      <c r="AB5" s="977"/>
      <c r="AC5" s="977"/>
      <c r="AD5" s="977"/>
      <c r="AE5" s="977"/>
      <c r="AF5" s="977"/>
      <c r="AG5" s="978"/>
      <c r="AI5" s="932"/>
      <c r="AJ5" s="933"/>
      <c r="AK5" s="933"/>
      <c r="AL5" s="933"/>
      <c r="AM5" s="934"/>
      <c r="AN5" s="979" t="s">
        <v>1828</v>
      </c>
      <c r="AO5" s="979"/>
      <c r="AP5" s="694" t="s">
        <v>1829</v>
      </c>
      <c r="AQ5" s="980"/>
      <c r="AR5" s="980"/>
      <c r="AS5" s="980"/>
      <c r="AT5" s="980"/>
      <c r="AU5" s="980"/>
      <c r="AV5" s="980"/>
      <c r="AW5" s="980"/>
      <c r="AX5" s="980"/>
      <c r="AY5" s="980"/>
      <c r="AZ5" s="980"/>
      <c r="BA5" s="980"/>
      <c r="BB5" s="980"/>
      <c r="BC5" s="980"/>
      <c r="BD5" s="980"/>
      <c r="BE5" s="980"/>
      <c r="BF5" s="980"/>
      <c r="BG5" s="980"/>
      <c r="BH5" s="980"/>
      <c r="BI5" s="980"/>
      <c r="BJ5" s="980"/>
      <c r="BK5" s="980"/>
      <c r="BL5" s="980"/>
      <c r="BM5" s="980"/>
      <c r="BN5" s="980"/>
      <c r="BO5" s="980"/>
      <c r="BP5" s="980"/>
      <c r="BQ5" s="981"/>
      <c r="BS5" s="949" t="s">
        <v>1830</v>
      </c>
      <c r="BT5" s="950"/>
      <c r="BU5" s="950"/>
      <c r="BV5" s="950"/>
      <c r="BW5" s="950"/>
      <c r="BX5" s="950"/>
      <c r="BY5" s="982"/>
      <c r="BZ5" s="982"/>
      <c r="CA5" s="982"/>
      <c r="CB5" s="982"/>
      <c r="CC5" s="982"/>
      <c r="CD5" s="982"/>
      <c r="CE5" s="982"/>
      <c r="CF5" s="982"/>
      <c r="CG5" s="982"/>
      <c r="CH5" s="982"/>
      <c r="CI5" s="983"/>
      <c r="CJ5" s="949" t="s">
        <v>1831</v>
      </c>
      <c r="CK5" s="950"/>
      <c r="CL5" s="950"/>
      <c r="CM5" s="950"/>
      <c r="CN5" s="950"/>
      <c r="CO5" s="950"/>
      <c r="CP5" s="951"/>
      <c r="CQ5" s="951"/>
      <c r="CR5" s="951"/>
      <c r="CS5" s="951"/>
      <c r="CT5" s="951"/>
      <c r="CU5" s="951"/>
      <c r="CV5" s="951"/>
      <c r="CW5" s="951"/>
      <c r="CX5" s="951"/>
      <c r="CY5" s="951"/>
      <c r="CZ5" s="951"/>
      <c r="DA5" s="695" t="s">
        <v>1822</v>
      </c>
      <c r="DC5" s="952" t="s">
        <v>1832</v>
      </c>
      <c r="DD5" s="953"/>
      <c r="DE5" s="953"/>
      <c r="DF5" s="954"/>
      <c r="DG5" s="935" t="s">
        <v>1818</v>
      </c>
      <c r="DH5" s="936"/>
      <c r="DI5" s="947"/>
      <c r="DJ5" s="947"/>
      <c r="DK5" s="947"/>
      <c r="DL5" s="947"/>
      <c r="DM5" s="947"/>
      <c r="DN5" s="947"/>
      <c r="DO5" s="947"/>
      <c r="DP5" s="947"/>
      <c r="DQ5" s="947"/>
      <c r="DR5" s="947"/>
      <c r="DS5" s="947"/>
      <c r="DT5" s="947"/>
      <c r="DU5" s="947"/>
      <c r="DV5" s="947"/>
      <c r="DW5" s="947"/>
      <c r="DX5" s="947"/>
      <c r="DY5" s="947"/>
      <c r="DZ5" s="947"/>
      <c r="EA5" s="947"/>
      <c r="EB5" s="958"/>
      <c r="EC5" s="939" t="s">
        <v>1819</v>
      </c>
      <c r="ED5" s="940"/>
      <c r="EE5" s="947"/>
      <c r="EF5" s="947"/>
      <c r="EG5" s="947"/>
      <c r="EH5" s="947"/>
      <c r="EI5" s="947"/>
      <c r="EJ5" s="948"/>
      <c r="FZ5" s="682" t="s">
        <v>1833</v>
      </c>
      <c r="GA5" s="682"/>
      <c r="GB5" s="682"/>
      <c r="GC5" s="683"/>
      <c r="GD5" s="696"/>
      <c r="GF5" s="696"/>
      <c r="GG5" s="696"/>
      <c r="GH5" s="696"/>
      <c r="GI5" s="682" t="s">
        <v>230</v>
      </c>
      <c r="GJ5" s="682"/>
      <c r="GK5" s="682"/>
      <c r="GM5" s="682"/>
      <c r="GN5" s="683"/>
      <c r="GO5" s="697"/>
      <c r="GP5" s="697"/>
      <c r="GQ5" s="697"/>
      <c r="GR5" s="682" t="s">
        <v>1834</v>
      </c>
      <c r="HK5" s="682"/>
      <c r="HL5" s="682"/>
      <c r="HM5" s="682"/>
      <c r="HN5" s="682"/>
      <c r="HO5" s="682"/>
      <c r="HP5" s="682"/>
      <c r="HQ5" s="682"/>
      <c r="HR5" s="682"/>
      <c r="HS5" s="682"/>
      <c r="HT5" s="682"/>
      <c r="HU5" s="682"/>
      <c r="HV5" s="682"/>
      <c r="HW5" s="682"/>
      <c r="HX5" s="682"/>
      <c r="HY5" s="682"/>
      <c r="HZ5" s="682"/>
      <c r="IA5" s="682"/>
      <c r="IB5" s="682"/>
    </row>
    <row r="6" spans="2:240" s="678" customFormat="1" ht="18" customHeight="1">
      <c r="B6" s="995"/>
      <c r="C6" s="995"/>
      <c r="D6" s="995"/>
      <c r="E6" s="995"/>
      <c r="F6" s="698"/>
      <c r="G6" s="996"/>
      <c r="H6" s="996"/>
      <c r="I6" s="996"/>
      <c r="J6" s="996"/>
      <c r="K6" s="996"/>
      <c r="L6" s="996"/>
      <c r="M6" s="996"/>
      <c r="N6" s="996"/>
      <c r="O6" s="996"/>
      <c r="P6" s="996"/>
      <c r="Q6" s="996"/>
      <c r="R6" s="996"/>
      <c r="S6" s="997"/>
      <c r="T6" s="997"/>
      <c r="U6" s="998"/>
      <c r="V6" s="998"/>
      <c r="W6" s="998"/>
      <c r="X6" s="998"/>
      <c r="Z6" s="699"/>
      <c r="AA6" s="700" t="s">
        <v>1815</v>
      </c>
      <c r="AB6" s="701" t="s">
        <v>1835</v>
      </c>
      <c r="AF6" s="702"/>
      <c r="AG6" s="703"/>
      <c r="AI6" s="929" t="s">
        <v>1836</v>
      </c>
      <c r="AJ6" s="930"/>
      <c r="AK6" s="930"/>
      <c r="AL6" s="930"/>
      <c r="AM6" s="931"/>
      <c r="AN6" s="999" t="s">
        <v>1818</v>
      </c>
      <c r="AO6" s="999"/>
      <c r="AP6" s="937"/>
      <c r="AQ6" s="937"/>
      <c r="AR6" s="937"/>
      <c r="AS6" s="937"/>
      <c r="AT6" s="937"/>
      <c r="AU6" s="937"/>
      <c r="AV6" s="937"/>
      <c r="AW6" s="937"/>
      <c r="AX6" s="937"/>
      <c r="AY6" s="937"/>
      <c r="AZ6" s="937"/>
      <c r="BA6" s="937"/>
      <c r="BB6" s="937"/>
      <c r="BC6" s="937"/>
      <c r="BD6" s="937"/>
      <c r="BE6" s="937"/>
      <c r="BF6" s="937"/>
      <c r="BG6" s="937"/>
      <c r="BH6" s="937"/>
      <c r="BI6" s="938"/>
      <c r="BJ6" s="939" t="s">
        <v>1819</v>
      </c>
      <c r="BK6" s="940"/>
      <c r="BL6" s="969"/>
      <c r="BM6" s="969"/>
      <c r="BN6" s="969"/>
      <c r="BO6" s="969"/>
      <c r="BP6" s="969"/>
      <c r="BQ6" s="970"/>
      <c r="BS6" s="949" t="s">
        <v>1837</v>
      </c>
      <c r="BT6" s="950"/>
      <c r="BU6" s="950"/>
      <c r="BV6" s="950"/>
      <c r="BW6" s="950"/>
      <c r="BX6" s="950"/>
      <c r="BY6" s="989"/>
      <c r="BZ6" s="989"/>
      <c r="CA6" s="989"/>
      <c r="CB6" s="989"/>
      <c r="CC6" s="989"/>
      <c r="CD6" s="989"/>
      <c r="CE6" s="989"/>
      <c r="CF6" s="989"/>
      <c r="CG6" s="989"/>
      <c r="CH6" s="989"/>
      <c r="CI6" s="990"/>
      <c r="CJ6" s="949" t="s">
        <v>1838</v>
      </c>
      <c r="CK6" s="950"/>
      <c r="CL6" s="950"/>
      <c r="CM6" s="950"/>
      <c r="CN6" s="950"/>
      <c r="CO6" s="950"/>
      <c r="CP6" s="989"/>
      <c r="CQ6" s="989"/>
      <c r="CR6" s="989"/>
      <c r="CS6" s="989"/>
      <c r="CT6" s="989"/>
      <c r="CU6" s="989"/>
      <c r="CV6" s="989"/>
      <c r="CW6" s="989"/>
      <c r="CX6" s="989"/>
      <c r="CY6" s="989"/>
      <c r="CZ6" s="989"/>
      <c r="DA6" s="990"/>
      <c r="DC6" s="955"/>
      <c r="DD6" s="956"/>
      <c r="DE6" s="956"/>
      <c r="DF6" s="957"/>
      <c r="DG6" s="991" t="s">
        <v>1828</v>
      </c>
      <c r="DH6" s="979"/>
      <c r="DI6" s="694" t="s">
        <v>1829</v>
      </c>
      <c r="DJ6" s="960"/>
      <c r="DK6" s="960"/>
      <c r="DL6" s="992"/>
      <c r="DM6" s="959"/>
      <c r="DN6" s="960"/>
      <c r="DO6" s="960"/>
      <c r="DP6" s="960"/>
      <c r="DQ6" s="960"/>
      <c r="DR6" s="960"/>
      <c r="DS6" s="960"/>
      <c r="DT6" s="960"/>
      <c r="DU6" s="960"/>
      <c r="DV6" s="960"/>
      <c r="DW6" s="960"/>
      <c r="DX6" s="960"/>
      <c r="DY6" s="960"/>
      <c r="DZ6" s="960"/>
      <c r="EA6" s="960"/>
      <c r="EB6" s="960"/>
      <c r="EC6" s="960"/>
      <c r="ED6" s="960"/>
      <c r="EE6" s="960"/>
      <c r="EF6" s="960"/>
      <c r="EG6" s="960"/>
      <c r="EH6" s="960"/>
      <c r="EI6" s="960"/>
      <c r="EJ6" s="961"/>
      <c r="EL6" s="1000" t="s">
        <v>1839</v>
      </c>
      <c r="EM6" s="1001"/>
      <c r="EN6" s="1001"/>
      <c r="EO6" s="1001"/>
      <c r="EP6" s="704" t="s">
        <v>1840</v>
      </c>
      <c r="EQ6" s="1002" t="s">
        <v>1841</v>
      </c>
      <c r="ER6" s="1002"/>
      <c r="ES6" s="1002"/>
      <c r="ET6" s="1002"/>
      <c r="EU6" s="1002"/>
      <c r="EV6" s="1002"/>
      <c r="EW6" s="1002"/>
      <c r="EX6" s="1002"/>
      <c r="EY6" s="985"/>
      <c r="EZ6" s="985"/>
      <c r="FA6" s="985"/>
      <c r="FB6" s="985"/>
      <c r="FC6" s="984" t="s">
        <v>1842</v>
      </c>
      <c r="FD6" s="984"/>
      <c r="FE6" s="985"/>
      <c r="FF6" s="985"/>
      <c r="FG6" s="985"/>
      <c r="FH6" s="986"/>
      <c r="FZ6" s="682" t="s">
        <v>1843</v>
      </c>
      <c r="GA6" s="682"/>
      <c r="GB6" s="682"/>
      <c r="GC6" s="683"/>
      <c r="GD6" s="696"/>
      <c r="GF6" s="696"/>
      <c r="GG6" s="696"/>
      <c r="GH6" s="696"/>
      <c r="GI6" s="682" t="s">
        <v>1844</v>
      </c>
      <c r="GJ6" s="682"/>
      <c r="GK6" s="682"/>
      <c r="GM6" s="682"/>
      <c r="GN6" s="683"/>
      <c r="GO6" s="682"/>
      <c r="GP6" s="682"/>
      <c r="GQ6" s="682"/>
      <c r="GR6" s="682" t="s">
        <v>1845</v>
      </c>
      <c r="HK6" s="682"/>
      <c r="HL6" s="682"/>
      <c r="HM6" s="682"/>
      <c r="HN6" s="682"/>
      <c r="HO6" s="682"/>
      <c r="HP6" s="682"/>
      <c r="HQ6" s="682"/>
      <c r="HR6" s="682"/>
      <c r="HS6" s="682"/>
      <c r="HT6" s="682"/>
      <c r="HU6" s="682"/>
      <c r="HV6" s="682"/>
      <c r="HW6" s="682"/>
      <c r="HX6" s="682"/>
      <c r="HY6" s="682"/>
      <c r="HZ6" s="682"/>
      <c r="IA6" s="682"/>
      <c r="IB6" s="682"/>
    </row>
    <row r="7" spans="2:240" s="678" customFormat="1" ht="18" customHeight="1" thickBot="1">
      <c r="B7" s="987"/>
      <c r="C7" s="987"/>
      <c r="D7" s="987"/>
      <c r="E7" s="987"/>
      <c r="F7" s="698"/>
      <c r="G7" s="988"/>
      <c r="H7" s="988"/>
      <c r="I7" s="988"/>
      <c r="J7" s="988"/>
      <c r="K7" s="988"/>
      <c r="L7" s="988"/>
      <c r="M7" s="988"/>
      <c r="N7" s="988"/>
      <c r="O7" s="988"/>
      <c r="P7" s="988"/>
      <c r="Q7" s="988"/>
      <c r="R7" s="988"/>
      <c r="S7" s="988"/>
      <c r="T7" s="988"/>
      <c r="U7" s="988"/>
      <c r="V7" s="988"/>
      <c r="W7" s="988"/>
      <c r="X7" s="988"/>
      <c r="Z7" s="699"/>
      <c r="AA7" s="705" t="str">
        <f>IF(AA6="□","■","□")</f>
        <v>□</v>
      </c>
      <c r="AB7" s="701" t="s">
        <v>1846</v>
      </c>
      <c r="AC7" s="706"/>
      <c r="AD7" s="706"/>
      <c r="AE7" s="706"/>
      <c r="AF7" s="706"/>
      <c r="AG7" s="707"/>
      <c r="AI7" s="932"/>
      <c r="AJ7" s="933"/>
      <c r="AK7" s="933"/>
      <c r="AL7" s="933"/>
      <c r="AM7" s="934"/>
      <c r="AN7" s="979" t="s">
        <v>1828</v>
      </c>
      <c r="AO7" s="979"/>
      <c r="AP7" s="694" t="s">
        <v>1829</v>
      </c>
      <c r="AQ7" s="980"/>
      <c r="AR7" s="980"/>
      <c r="AS7" s="980"/>
      <c r="AT7" s="980"/>
      <c r="AU7" s="980"/>
      <c r="AV7" s="980"/>
      <c r="AW7" s="980"/>
      <c r="AX7" s="980"/>
      <c r="AY7" s="980"/>
      <c r="AZ7" s="980"/>
      <c r="BA7" s="980"/>
      <c r="BB7" s="980"/>
      <c r="BC7" s="980"/>
      <c r="BD7" s="980"/>
      <c r="BE7" s="980"/>
      <c r="BF7" s="980"/>
      <c r="BG7" s="980"/>
      <c r="BH7" s="980"/>
      <c r="BI7" s="980"/>
      <c r="BJ7" s="980"/>
      <c r="BK7" s="980"/>
      <c r="BL7" s="980"/>
      <c r="BM7" s="980"/>
      <c r="BN7" s="980"/>
      <c r="BO7" s="980"/>
      <c r="BP7" s="980"/>
      <c r="BQ7" s="981"/>
      <c r="BS7" s="949" t="s">
        <v>1808</v>
      </c>
      <c r="BT7" s="950"/>
      <c r="BU7" s="950"/>
      <c r="BV7" s="950"/>
      <c r="BW7" s="950"/>
      <c r="BX7" s="950"/>
      <c r="BY7" s="989"/>
      <c r="BZ7" s="989"/>
      <c r="CA7" s="989"/>
      <c r="CB7" s="989"/>
      <c r="CC7" s="989"/>
      <c r="CD7" s="989"/>
      <c r="CE7" s="989"/>
      <c r="CF7" s="989"/>
      <c r="CG7" s="989"/>
      <c r="CH7" s="989"/>
      <c r="CI7" s="990"/>
      <c r="CJ7" s="949" t="s">
        <v>1847</v>
      </c>
      <c r="CK7" s="950"/>
      <c r="CL7" s="950"/>
      <c r="CM7" s="950"/>
      <c r="CN7" s="950"/>
      <c r="CO7" s="950"/>
      <c r="CP7" s="989" t="s">
        <v>2113</v>
      </c>
      <c r="CQ7" s="989"/>
      <c r="CR7" s="989"/>
      <c r="CS7" s="989"/>
      <c r="CT7" s="989"/>
      <c r="CU7" s="989"/>
      <c r="CV7" s="989"/>
      <c r="CW7" s="989"/>
      <c r="CX7" s="989"/>
      <c r="CY7" s="989"/>
      <c r="CZ7" s="989"/>
      <c r="DA7" s="990"/>
      <c r="DC7" s="952" t="s">
        <v>1848</v>
      </c>
      <c r="DD7" s="953"/>
      <c r="DE7" s="953"/>
      <c r="DF7" s="954"/>
      <c r="DG7" s="935" t="s">
        <v>1818</v>
      </c>
      <c r="DH7" s="936"/>
      <c r="DI7" s="947"/>
      <c r="DJ7" s="947"/>
      <c r="DK7" s="947"/>
      <c r="DL7" s="947"/>
      <c r="DM7" s="947"/>
      <c r="DN7" s="947"/>
      <c r="DO7" s="947"/>
      <c r="DP7" s="947"/>
      <c r="DQ7" s="947"/>
      <c r="DR7" s="947"/>
      <c r="DS7" s="947"/>
      <c r="DT7" s="947"/>
      <c r="DU7" s="947"/>
      <c r="DV7" s="947"/>
      <c r="DW7" s="947"/>
      <c r="DX7" s="947"/>
      <c r="DY7" s="947"/>
      <c r="DZ7" s="947"/>
      <c r="EA7" s="947"/>
      <c r="EB7" s="958"/>
      <c r="EC7" s="939" t="s">
        <v>1819</v>
      </c>
      <c r="ED7" s="940"/>
      <c r="EE7" s="947"/>
      <c r="EF7" s="947"/>
      <c r="EG7" s="947"/>
      <c r="EH7" s="947"/>
      <c r="EI7" s="947"/>
      <c r="EJ7" s="948"/>
      <c r="EL7" s="1007" t="s">
        <v>1849</v>
      </c>
      <c r="EM7" s="987"/>
      <c r="EN7" s="987"/>
      <c r="EO7" s="987"/>
      <c r="EP7" s="698" t="s">
        <v>1840</v>
      </c>
      <c r="EQ7" s="988"/>
      <c r="ER7" s="988"/>
      <c r="ES7" s="988"/>
      <c r="ET7" s="988"/>
      <c r="EU7" s="988"/>
      <c r="EV7" s="988"/>
      <c r="EW7" s="988"/>
      <c r="EX7" s="988"/>
      <c r="EY7" s="988"/>
      <c r="EZ7" s="988"/>
      <c r="FA7" s="988"/>
      <c r="FB7" s="988"/>
      <c r="FC7" s="988"/>
      <c r="FD7" s="988"/>
      <c r="FE7" s="988"/>
      <c r="FF7" s="988"/>
      <c r="FG7" s="988"/>
      <c r="FH7" s="1008"/>
      <c r="FZ7" s="682" t="s">
        <v>230</v>
      </c>
      <c r="GA7" s="682"/>
      <c r="GB7" s="682"/>
      <c r="GC7" s="682"/>
      <c r="GD7" s="682"/>
      <c r="GE7" s="706"/>
      <c r="GF7" s="683"/>
      <c r="GG7" s="696"/>
      <c r="GH7" s="696"/>
      <c r="GI7" s="682" t="s">
        <v>1850</v>
      </c>
      <c r="GJ7" s="696"/>
      <c r="GK7" s="696"/>
      <c r="GL7" s="706"/>
      <c r="GM7" s="682"/>
      <c r="GN7" s="682"/>
      <c r="GO7" s="682"/>
      <c r="GP7" s="682"/>
      <c r="GQ7" s="682"/>
      <c r="GR7" s="682" t="s">
        <v>1851</v>
      </c>
      <c r="GS7" s="706"/>
      <c r="GT7" s="706"/>
      <c r="GU7" s="706"/>
    </row>
    <row r="8" spans="2:240" s="678" customFormat="1" ht="18" customHeight="1" thickTop="1" thickBot="1">
      <c r="B8" s="1003"/>
      <c r="C8" s="1003"/>
      <c r="D8" s="1003"/>
      <c r="E8" s="1003"/>
      <c r="F8" s="683"/>
      <c r="G8" s="708"/>
      <c r="H8" s="1009"/>
      <c r="I8" s="1009"/>
      <c r="J8" s="1009"/>
      <c r="K8" s="1009"/>
      <c r="L8" s="1009"/>
      <c r="M8" s="1009"/>
      <c r="N8" s="709"/>
      <c r="O8" s="682"/>
      <c r="P8" s="1005"/>
      <c r="Q8" s="1005"/>
      <c r="R8" s="1005"/>
      <c r="S8" s="697"/>
      <c r="T8" s="1010"/>
      <c r="U8" s="1010"/>
      <c r="V8" s="1010"/>
      <c r="W8" s="1010"/>
      <c r="X8" s="1010"/>
      <c r="Z8" s="710"/>
      <c r="AA8" s="710"/>
      <c r="AB8" s="710"/>
      <c r="AC8" s="710"/>
      <c r="AD8" s="710"/>
      <c r="AE8" s="710"/>
      <c r="AF8" s="710"/>
      <c r="AG8" s="711"/>
      <c r="AI8" s="929" t="s">
        <v>1852</v>
      </c>
      <c r="AJ8" s="930"/>
      <c r="AK8" s="930"/>
      <c r="AL8" s="930"/>
      <c r="AM8" s="931"/>
      <c r="AN8" s="999" t="s">
        <v>1818</v>
      </c>
      <c r="AO8" s="999"/>
      <c r="AP8" s="937"/>
      <c r="AQ8" s="937"/>
      <c r="AR8" s="937"/>
      <c r="AS8" s="937"/>
      <c r="AT8" s="937"/>
      <c r="AU8" s="937"/>
      <c r="AV8" s="937"/>
      <c r="AW8" s="937"/>
      <c r="AX8" s="937"/>
      <c r="AY8" s="937"/>
      <c r="AZ8" s="937"/>
      <c r="BA8" s="937"/>
      <c r="BB8" s="937"/>
      <c r="BC8" s="937"/>
      <c r="BD8" s="937"/>
      <c r="BE8" s="937"/>
      <c r="BF8" s="937"/>
      <c r="BG8" s="937"/>
      <c r="BH8" s="937"/>
      <c r="BI8" s="938"/>
      <c r="BJ8" s="939" t="s">
        <v>1853</v>
      </c>
      <c r="BK8" s="940"/>
      <c r="BL8" s="969"/>
      <c r="BM8" s="969"/>
      <c r="BN8" s="969"/>
      <c r="BO8" s="969"/>
      <c r="BP8" s="969"/>
      <c r="BQ8" s="970"/>
      <c r="BS8" s="949" t="s">
        <v>1854</v>
      </c>
      <c r="BT8" s="950"/>
      <c r="BU8" s="950"/>
      <c r="BV8" s="950"/>
      <c r="BW8" s="950"/>
      <c r="BX8" s="950"/>
      <c r="BY8" s="1006"/>
      <c r="BZ8" s="1006"/>
      <c r="CA8" s="1006"/>
      <c r="CB8" s="1006"/>
      <c r="CC8" s="1006"/>
      <c r="CD8" s="1006"/>
      <c r="CE8" s="1006"/>
      <c r="CF8" s="1006"/>
      <c r="CG8" s="1006"/>
      <c r="CH8" s="1006"/>
      <c r="CI8" s="712" t="s">
        <v>1855</v>
      </c>
      <c r="CJ8" s="949" t="s">
        <v>1856</v>
      </c>
      <c r="CK8" s="950"/>
      <c r="CL8" s="950"/>
      <c r="CM8" s="950"/>
      <c r="CN8" s="950"/>
      <c r="CO8" s="950"/>
      <c r="CP8" s="989"/>
      <c r="CQ8" s="989"/>
      <c r="CR8" s="989"/>
      <c r="CS8" s="989"/>
      <c r="CT8" s="989"/>
      <c r="CU8" s="989"/>
      <c r="CV8" s="989"/>
      <c r="CW8" s="989"/>
      <c r="CX8" s="989"/>
      <c r="CY8" s="989"/>
      <c r="CZ8" s="989"/>
      <c r="DA8" s="990"/>
      <c r="DC8" s="955"/>
      <c r="DD8" s="956"/>
      <c r="DE8" s="956"/>
      <c r="DF8" s="957"/>
      <c r="DG8" s="991" t="s">
        <v>1828</v>
      </c>
      <c r="DH8" s="979"/>
      <c r="DI8" s="694" t="s">
        <v>1829</v>
      </c>
      <c r="DJ8" s="960"/>
      <c r="DK8" s="960"/>
      <c r="DL8" s="992"/>
      <c r="DM8" s="959"/>
      <c r="DN8" s="960"/>
      <c r="DO8" s="960"/>
      <c r="DP8" s="960"/>
      <c r="DQ8" s="960"/>
      <c r="DR8" s="960"/>
      <c r="DS8" s="960"/>
      <c r="DT8" s="960"/>
      <c r="DU8" s="960"/>
      <c r="DV8" s="960"/>
      <c r="DW8" s="960"/>
      <c r="DX8" s="960"/>
      <c r="DY8" s="960"/>
      <c r="DZ8" s="960"/>
      <c r="EA8" s="960"/>
      <c r="EB8" s="960"/>
      <c r="EC8" s="960"/>
      <c r="ED8" s="960"/>
      <c r="EE8" s="960"/>
      <c r="EF8" s="960"/>
      <c r="EG8" s="960"/>
      <c r="EH8" s="960"/>
      <c r="EI8" s="960"/>
      <c r="EJ8" s="961"/>
      <c r="EL8" s="1011" t="s">
        <v>1857</v>
      </c>
      <c r="EM8" s="1003"/>
      <c r="EN8" s="1003"/>
      <c r="EO8" s="1003"/>
      <c r="EP8" s="683" t="s">
        <v>1840</v>
      </c>
      <c r="EQ8" s="708" t="s">
        <v>1858</v>
      </c>
      <c r="ER8" s="1009"/>
      <c r="ES8" s="1009"/>
      <c r="ET8" s="1009"/>
      <c r="EU8" s="1009"/>
      <c r="EV8" s="1009"/>
      <c r="EW8" s="1009"/>
      <c r="EX8" s="709" t="s">
        <v>1859</v>
      </c>
      <c r="EY8" s="682"/>
      <c r="EZ8" s="1005" t="s">
        <v>1860</v>
      </c>
      <c r="FA8" s="1005"/>
      <c r="FB8" s="1005"/>
      <c r="FC8" s="697" t="s">
        <v>1840</v>
      </c>
      <c r="FD8" s="993"/>
      <c r="FE8" s="993"/>
      <c r="FF8" s="993"/>
      <c r="FG8" s="993"/>
      <c r="FH8" s="994"/>
      <c r="FZ8" s="706"/>
      <c r="GA8" s="706"/>
      <c r="GB8" s="706"/>
      <c r="GC8" s="706"/>
      <c r="GD8" s="706"/>
      <c r="GE8" s="706"/>
      <c r="GF8" s="706"/>
      <c r="GG8" s="706"/>
      <c r="GH8" s="706"/>
      <c r="GI8" s="682" t="s">
        <v>1861</v>
      </c>
      <c r="GJ8" s="696"/>
      <c r="GK8" s="696"/>
      <c r="GL8" s="706"/>
      <c r="GM8" s="696"/>
      <c r="GN8" s="696"/>
      <c r="GO8" s="696"/>
      <c r="GP8" s="696"/>
      <c r="GQ8" s="696"/>
      <c r="GR8" s="682" t="s">
        <v>1862</v>
      </c>
      <c r="GS8" s="706"/>
      <c r="GT8" s="706"/>
      <c r="GU8" s="706"/>
    </row>
    <row r="9" spans="2:240" s="678" customFormat="1" ht="18" customHeight="1" thickTop="1">
      <c r="B9" s="1003"/>
      <c r="C9" s="1003"/>
      <c r="D9" s="1003"/>
      <c r="E9" s="1003"/>
      <c r="F9" s="683"/>
      <c r="G9" s="1004"/>
      <c r="H9" s="1004"/>
      <c r="I9" s="1004"/>
      <c r="J9" s="1004"/>
      <c r="K9" s="1004"/>
      <c r="L9" s="1004"/>
      <c r="M9" s="1004"/>
      <c r="N9" s="1004"/>
      <c r="O9" s="682"/>
      <c r="P9" s="1005"/>
      <c r="Q9" s="1005"/>
      <c r="R9" s="1005"/>
      <c r="S9" s="682"/>
      <c r="T9" s="993"/>
      <c r="U9" s="993"/>
      <c r="V9" s="993"/>
      <c r="W9" s="993"/>
      <c r="X9" s="993"/>
      <c r="Z9" s="976" t="s">
        <v>1863</v>
      </c>
      <c r="AA9" s="977"/>
      <c r="AB9" s="977"/>
      <c r="AC9" s="977"/>
      <c r="AD9" s="977"/>
      <c r="AE9" s="977"/>
      <c r="AF9" s="977"/>
      <c r="AG9" s="978"/>
      <c r="AI9" s="932"/>
      <c r="AJ9" s="933"/>
      <c r="AK9" s="933"/>
      <c r="AL9" s="933"/>
      <c r="AM9" s="934"/>
      <c r="AN9" s="979" t="s">
        <v>1828</v>
      </c>
      <c r="AO9" s="979"/>
      <c r="AP9" s="694" t="s">
        <v>1829</v>
      </c>
      <c r="AQ9" s="980"/>
      <c r="AR9" s="980"/>
      <c r="AS9" s="980"/>
      <c r="AT9" s="980"/>
      <c r="AU9" s="980"/>
      <c r="AV9" s="980"/>
      <c r="AW9" s="980"/>
      <c r="AX9" s="980"/>
      <c r="AY9" s="980"/>
      <c r="AZ9" s="980"/>
      <c r="BA9" s="980"/>
      <c r="BB9" s="980"/>
      <c r="BC9" s="980"/>
      <c r="BD9" s="980"/>
      <c r="BE9" s="980"/>
      <c r="BF9" s="980"/>
      <c r="BG9" s="980"/>
      <c r="BH9" s="980"/>
      <c r="BI9" s="980"/>
      <c r="BJ9" s="980"/>
      <c r="BK9" s="980"/>
      <c r="BL9" s="980"/>
      <c r="BM9" s="980"/>
      <c r="BN9" s="980"/>
      <c r="BO9" s="980"/>
      <c r="BP9" s="980"/>
      <c r="BQ9" s="981"/>
      <c r="BS9" s="949" t="s">
        <v>1864</v>
      </c>
      <c r="BT9" s="950"/>
      <c r="BU9" s="950"/>
      <c r="BV9" s="950"/>
      <c r="BW9" s="950"/>
      <c r="BX9" s="950"/>
      <c r="BY9" s="1006"/>
      <c r="BZ9" s="1006"/>
      <c r="CA9" s="1006"/>
      <c r="CB9" s="1006"/>
      <c r="CC9" s="1006"/>
      <c r="CD9" s="1006"/>
      <c r="CE9" s="1006"/>
      <c r="CF9" s="1006"/>
      <c r="CG9" s="1006"/>
      <c r="CH9" s="1006"/>
      <c r="CI9" s="712" t="s">
        <v>1855</v>
      </c>
      <c r="CJ9" s="949" t="s">
        <v>1865</v>
      </c>
      <c r="CK9" s="950"/>
      <c r="CL9" s="950"/>
      <c r="CM9" s="950"/>
      <c r="CN9" s="950"/>
      <c r="CO9" s="950"/>
      <c r="CP9" s="989"/>
      <c r="CQ9" s="989"/>
      <c r="CR9" s="989"/>
      <c r="CS9" s="989"/>
      <c r="CT9" s="989"/>
      <c r="CU9" s="989"/>
      <c r="CV9" s="989"/>
      <c r="CW9" s="989"/>
      <c r="CX9" s="989"/>
      <c r="CY9" s="989"/>
      <c r="CZ9" s="989"/>
      <c r="DA9" s="990"/>
      <c r="DC9" s="1014" t="s">
        <v>1866</v>
      </c>
      <c r="DD9" s="1015"/>
      <c r="DE9" s="1015"/>
      <c r="DF9" s="1015"/>
      <c r="DG9" s="1015"/>
      <c r="DH9" s="1015"/>
      <c r="DI9" s="1015"/>
      <c r="DJ9" s="1012"/>
      <c r="DK9" s="1012"/>
      <c r="DL9" s="1012"/>
      <c r="DM9" s="1012"/>
      <c r="DN9" s="1012"/>
      <c r="DO9" s="1012"/>
      <c r="DP9" s="1012"/>
      <c r="DQ9" s="1012"/>
      <c r="DR9" s="1012"/>
      <c r="DS9" s="1013"/>
      <c r="DT9" s="1014" t="s">
        <v>1867</v>
      </c>
      <c r="DU9" s="1015"/>
      <c r="DV9" s="1015"/>
      <c r="DW9" s="1015"/>
      <c r="DX9" s="1015"/>
      <c r="DY9" s="1015"/>
      <c r="DZ9" s="1015"/>
      <c r="EA9" s="1012"/>
      <c r="EB9" s="1012"/>
      <c r="EC9" s="1012"/>
      <c r="ED9" s="1012"/>
      <c r="EE9" s="1012"/>
      <c r="EF9" s="1012"/>
      <c r="EG9" s="1012"/>
      <c r="EH9" s="1012"/>
      <c r="EI9" s="1012"/>
      <c r="EJ9" s="1013"/>
      <c r="EL9" s="1011" t="s">
        <v>1868</v>
      </c>
      <c r="EM9" s="1003"/>
      <c r="EN9" s="1003"/>
      <c r="EO9" s="1003"/>
      <c r="EP9" s="683" t="s">
        <v>1840</v>
      </c>
      <c r="EQ9" s="1004"/>
      <c r="ER9" s="1004"/>
      <c r="ES9" s="1004"/>
      <c r="ET9" s="1004"/>
      <c r="EU9" s="1004"/>
      <c r="EV9" s="1004"/>
      <c r="EW9" s="1004"/>
      <c r="EX9" s="1004"/>
      <c r="EY9" s="682"/>
      <c r="EZ9" s="1005" t="s">
        <v>1869</v>
      </c>
      <c r="FA9" s="1005"/>
      <c r="FB9" s="1005"/>
      <c r="FC9" s="682" t="s">
        <v>1840</v>
      </c>
      <c r="FD9" s="993"/>
      <c r="FE9" s="993"/>
      <c r="FF9" s="993"/>
      <c r="FG9" s="993"/>
      <c r="FH9" s="994"/>
      <c r="FZ9" s="706"/>
      <c r="GA9" s="706"/>
      <c r="GB9" s="706"/>
      <c r="GC9" s="706"/>
      <c r="GD9" s="706"/>
      <c r="GE9" s="706"/>
      <c r="GF9" s="706"/>
      <c r="GG9" s="706"/>
      <c r="GH9" s="706"/>
      <c r="GI9" s="682" t="s">
        <v>1870</v>
      </c>
      <c r="GJ9" s="709"/>
      <c r="GK9" s="709"/>
      <c r="GL9" s="706"/>
      <c r="GM9" s="709"/>
      <c r="GN9" s="709"/>
      <c r="GO9" s="709"/>
      <c r="GP9" s="709"/>
      <c r="GQ9" s="709"/>
      <c r="GR9" s="682" t="s">
        <v>1871</v>
      </c>
      <c r="GS9" s="706"/>
      <c r="GT9" s="706"/>
      <c r="GU9" s="706"/>
    </row>
    <row r="10" spans="2:240" s="678" customFormat="1" ht="18" customHeight="1">
      <c r="B10" s="1030"/>
      <c r="C10" s="1030"/>
      <c r="D10" s="1030"/>
      <c r="E10" s="1030"/>
      <c r="F10" s="1030"/>
      <c r="G10" s="1030"/>
      <c r="H10" s="1030"/>
      <c r="I10" s="1030"/>
      <c r="J10" s="1030"/>
      <c r="K10" s="1030"/>
      <c r="L10" s="1030"/>
      <c r="M10" s="1030"/>
      <c r="N10" s="1030"/>
      <c r="O10" s="713"/>
      <c r="P10" s="1031"/>
      <c r="Q10" s="1031"/>
      <c r="R10" s="1031"/>
      <c r="S10" s="1031"/>
      <c r="T10" s="1031"/>
      <c r="U10" s="1031"/>
      <c r="V10" s="1031"/>
      <c r="W10" s="1031"/>
      <c r="X10" s="1031"/>
      <c r="Z10" s="714"/>
      <c r="AA10" s="700" t="s">
        <v>177</v>
      </c>
      <c r="AB10" s="715" t="s">
        <v>1872</v>
      </c>
      <c r="AC10" s="716"/>
      <c r="AD10" s="716"/>
      <c r="AE10" s="716"/>
      <c r="AF10" s="716"/>
      <c r="AG10" s="717"/>
      <c r="AI10" s="929" t="s">
        <v>1873</v>
      </c>
      <c r="AJ10" s="930"/>
      <c r="AK10" s="930"/>
      <c r="AL10" s="930"/>
      <c r="AM10" s="931"/>
      <c r="AN10" s="999" t="s">
        <v>1818</v>
      </c>
      <c r="AO10" s="999"/>
      <c r="AP10" s="937"/>
      <c r="AQ10" s="937"/>
      <c r="AR10" s="937"/>
      <c r="AS10" s="937"/>
      <c r="AT10" s="937"/>
      <c r="AU10" s="937"/>
      <c r="AV10" s="937"/>
      <c r="AW10" s="937"/>
      <c r="AX10" s="937"/>
      <c r="AY10" s="937"/>
      <c r="AZ10" s="937"/>
      <c r="BA10" s="937"/>
      <c r="BB10" s="937"/>
      <c r="BC10" s="937"/>
      <c r="BD10" s="937"/>
      <c r="BE10" s="937"/>
      <c r="BF10" s="937"/>
      <c r="BG10" s="937"/>
      <c r="BH10" s="937"/>
      <c r="BI10" s="938"/>
      <c r="BJ10" s="939" t="s">
        <v>1819</v>
      </c>
      <c r="BK10" s="940"/>
      <c r="BL10" s="969"/>
      <c r="BM10" s="969"/>
      <c r="BN10" s="969"/>
      <c r="BO10" s="969"/>
      <c r="BP10" s="969"/>
      <c r="BQ10" s="970"/>
      <c r="BS10" s="949" t="s">
        <v>1874</v>
      </c>
      <c r="BT10" s="950"/>
      <c r="BU10" s="950"/>
      <c r="BV10" s="950"/>
      <c r="BW10" s="950"/>
      <c r="BX10" s="950"/>
      <c r="BY10" s="1006"/>
      <c r="BZ10" s="1006"/>
      <c r="CA10" s="1006"/>
      <c r="CB10" s="1006"/>
      <c r="CC10" s="1006"/>
      <c r="CD10" s="1006"/>
      <c r="CE10" s="1006"/>
      <c r="CF10" s="1006"/>
      <c r="CG10" s="1006"/>
      <c r="CH10" s="1006"/>
      <c r="CI10" s="712" t="s">
        <v>1855</v>
      </c>
      <c r="CJ10" s="1034" t="s">
        <v>1875</v>
      </c>
      <c r="CK10" s="1035"/>
      <c r="CL10" s="1035"/>
      <c r="CM10" s="1035"/>
      <c r="CN10" s="1035"/>
      <c r="CO10" s="1035"/>
      <c r="CP10" s="718"/>
      <c r="CQ10" s="718"/>
      <c r="CR10" s="1035" t="s">
        <v>1876</v>
      </c>
      <c r="CS10" s="1035"/>
      <c r="CT10" s="1035"/>
      <c r="CU10" s="1035"/>
      <c r="CV10" s="1035"/>
      <c r="CW10" s="1036">
        <v>1</v>
      </c>
      <c r="CX10" s="1036"/>
      <c r="CY10" s="1036"/>
      <c r="CZ10" s="1036"/>
      <c r="DA10" s="719" t="s">
        <v>1877</v>
      </c>
      <c r="DC10" s="929" t="s">
        <v>1878</v>
      </c>
      <c r="DD10" s="930"/>
      <c r="DE10" s="930"/>
      <c r="DF10" s="931"/>
      <c r="DG10" s="720">
        <v>1</v>
      </c>
      <c r="DH10" s="1026"/>
      <c r="DI10" s="1026"/>
      <c r="DJ10" s="1026"/>
      <c r="DK10" s="1026"/>
      <c r="DL10" s="1026"/>
      <c r="DM10" s="721">
        <v>2</v>
      </c>
      <c r="DN10" s="1026"/>
      <c r="DO10" s="1026"/>
      <c r="DP10" s="1026"/>
      <c r="DQ10" s="1026"/>
      <c r="DR10" s="1026"/>
      <c r="DS10" s="721">
        <v>3</v>
      </c>
      <c r="DT10" s="1026"/>
      <c r="DU10" s="1026"/>
      <c r="DV10" s="1026"/>
      <c r="DW10" s="1026"/>
      <c r="DX10" s="1026"/>
      <c r="DY10" s="721">
        <v>4</v>
      </c>
      <c r="DZ10" s="1026"/>
      <c r="EA10" s="1026"/>
      <c r="EB10" s="1026"/>
      <c r="EC10" s="1026"/>
      <c r="ED10" s="1026"/>
      <c r="EE10" s="721">
        <v>5</v>
      </c>
      <c r="EF10" s="1027"/>
      <c r="EG10" s="1027"/>
      <c r="EH10" s="1027"/>
      <c r="EI10" s="1027"/>
      <c r="EJ10" s="1028"/>
      <c r="EL10" s="1029" t="s">
        <v>1879</v>
      </c>
      <c r="EM10" s="1030"/>
      <c r="EN10" s="1030"/>
      <c r="EO10" s="1030"/>
      <c r="EP10" s="1030"/>
      <c r="EQ10" s="1030"/>
      <c r="ER10" s="1030"/>
      <c r="ES10" s="1030"/>
      <c r="ET10" s="1030"/>
      <c r="EU10" s="1030"/>
      <c r="EV10" s="1030"/>
      <c r="EW10" s="1030"/>
      <c r="EX10" s="1030"/>
      <c r="EY10" s="713" t="s">
        <v>1840</v>
      </c>
      <c r="EZ10" s="713"/>
      <c r="FA10" s="713"/>
      <c r="FB10" s="713"/>
      <c r="FC10" s="713"/>
      <c r="FD10" s="713"/>
      <c r="FE10" s="713"/>
      <c r="FF10" s="713"/>
      <c r="FG10" s="682"/>
      <c r="FH10" s="722"/>
      <c r="FZ10" s="706"/>
      <c r="GA10" s="706"/>
      <c r="GB10" s="706"/>
      <c r="GC10" s="706"/>
      <c r="GD10" s="706"/>
      <c r="GE10" s="706"/>
      <c r="GF10" s="706"/>
      <c r="GG10" s="706"/>
      <c r="GH10" s="706"/>
      <c r="GI10" s="706"/>
      <c r="GJ10" s="682"/>
      <c r="GK10" s="682"/>
      <c r="GL10" s="682"/>
      <c r="GM10" s="709"/>
      <c r="GN10" s="709"/>
      <c r="GO10" s="709"/>
      <c r="GP10" s="709"/>
      <c r="GQ10" s="682"/>
      <c r="GR10" s="682" t="s">
        <v>1880</v>
      </c>
      <c r="GS10" s="706"/>
      <c r="GT10" s="706"/>
      <c r="GU10" s="706"/>
    </row>
    <row r="11" spans="2:240" s="678" customFormat="1" ht="18" customHeight="1" thickBot="1">
      <c r="B11" s="1030"/>
      <c r="C11" s="1030"/>
      <c r="D11" s="1030"/>
      <c r="E11" s="1030"/>
      <c r="F11" s="1030"/>
      <c r="G11" s="1030"/>
      <c r="H11" s="1030"/>
      <c r="I11" s="1030"/>
      <c r="J11" s="1030"/>
      <c r="K11" s="1030"/>
      <c r="L11" s="1030"/>
      <c r="M11" s="1030"/>
      <c r="N11" s="1030"/>
      <c r="O11" s="713"/>
      <c r="P11" s="1031"/>
      <c r="Q11" s="1031"/>
      <c r="R11" s="1031"/>
      <c r="S11" s="1031"/>
      <c r="T11" s="1031"/>
      <c r="U11" s="1031"/>
      <c r="V11" s="1031"/>
      <c r="W11" s="1031"/>
      <c r="X11" s="1031"/>
      <c r="Z11" s="723"/>
      <c r="AA11" s="724" t="str">
        <f>IF(AA10="□","■","□")</f>
        <v>■</v>
      </c>
      <c r="AB11" s="725" t="s">
        <v>1881</v>
      </c>
      <c r="AC11" s="726"/>
      <c r="AD11" s="726"/>
      <c r="AE11" s="726"/>
      <c r="AF11" s="726"/>
      <c r="AG11" s="727"/>
      <c r="AI11" s="932"/>
      <c r="AJ11" s="933"/>
      <c r="AK11" s="933"/>
      <c r="AL11" s="933"/>
      <c r="AM11" s="934"/>
      <c r="AN11" s="979" t="s">
        <v>1828</v>
      </c>
      <c r="AO11" s="979"/>
      <c r="AP11" s="694" t="s">
        <v>1829</v>
      </c>
      <c r="AQ11" s="980"/>
      <c r="AR11" s="980"/>
      <c r="AS11" s="980"/>
      <c r="AT11" s="980"/>
      <c r="AU11" s="980"/>
      <c r="AV11" s="980"/>
      <c r="AW11" s="980"/>
      <c r="AX11" s="980"/>
      <c r="AY11" s="980"/>
      <c r="AZ11" s="980"/>
      <c r="BA11" s="980"/>
      <c r="BB11" s="980"/>
      <c r="BC11" s="980"/>
      <c r="BD11" s="980"/>
      <c r="BE11" s="980"/>
      <c r="BF11" s="980"/>
      <c r="BG11" s="980"/>
      <c r="BH11" s="980"/>
      <c r="BI11" s="980"/>
      <c r="BJ11" s="980"/>
      <c r="BK11" s="980"/>
      <c r="BL11" s="980"/>
      <c r="BM11" s="980"/>
      <c r="BN11" s="980"/>
      <c r="BO11" s="980"/>
      <c r="BP11" s="980"/>
      <c r="BQ11" s="981"/>
      <c r="BS11" s="1032" t="s">
        <v>1882</v>
      </c>
      <c r="BT11" s="1033"/>
      <c r="BU11" s="1033"/>
      <c r="BV11" s="1033"/>
      <c r="BW11" s="1033"/>
      <c r="BX11" s="1033"/>
      <c r="BY11" s="1024" t="s">
        <v>1883</v>
      </c>
      <c r="BZ11" s="1024"/>
      <c r="CA11" s="1023"/>
      <c r="CB11" s="1023"/>
      <c r="CC11" s="728" t="s">
        <v>1884</v>
      </c>
      <c r="CD11" s="729"/>
      <c r="CE11" s="1024" t="s">
        <v>1885</v>
      </c>
      <c r="CF11" s="1024"/>
      <c r="CG11" s="1023"/>
      <c r="CH11" s="1023"/>
      <c r="CI11" s="728" t="s">
        <v>1884</v>
      </c>
      <c r="CJ11" s="730"/>
      <c r="CK11" s="731"/>
      <c r="CL11" s="731"/>
      <c r="CM11" s="732"/>
      <c r="CN11" s="733"/>
      <c r="CO11" s="732"/>
      <c r="CP11" s="733"/>
      <c r="CQ11" s="732"/>
      <c r="CR11" s="933" t="s">
        <v>1886</v>
      </c>
      <c r="CS11" s="933"/>
      <c r="CT11" s="933"/>
      <c r="CU11" s="933"/>
      <c r="CV11" s="933"/>
      <c r="CW11" s="1025">
        <v>1</v>
      </c>
      <c r="CX11" s="1025"/>
      <c r="CY11" s="1025"/>
      <c r="CZ11" s="1025"/>
      <c r="DA11" s="734" t="s">
        <v>1877</v>
      </c>
      <c r="DC11" s="932"/>
      <c r="DD11" s="933"/>
      <c r="DE11" s="933"/>
      <c r="DF11" s="934"/>
      <c r="DG11" s="735">
        <v>6</v>
      </c>
      <c r="DH11" s="1016"/>
      <c r="DI11" s="1016"/>
      <c r="DJ11" s="1016"/>
      <c r="DK11" s="1016"/>
      <c r="DL11" s="1016"/>
      <c r="DM11" s="736">
        <v>7</v>
      </c>
      <c r="DN11" s="1016"/>
      <c r="DO11" s="1016"/>
      <c r="DP11" s="1016"/>
      <c r="DQ11" s="1016"/>
      <c r="DR11" s="1016"/>
      <c r="DS11" s="736">
        <v>8</v>
      </c>
      <c r="DT11" s="1016"/>
      <c r="DU11" s="1016"/>
      <c r="DV11" s="1016"/>
      <c r="DW11" s="1016"/>
      <c r="DX11" s="1016"/>
      <c r="DY11" s="736">
        <v>9</v>
      </c>
      <c r="DZ11" s="1016"/>
      <c r="EA11" s="1016"/>
      <c r="EB11" s="1016"/>
      <c r="EC11" s="1016"/>
      <c r="ED11" s="1016"/>
      <c r="EE11" s="736">
        <v>10</v>
      </c>
      <c r="EF11" s="1016"/>
      <c r="EG11" s="1016"/>
      <c r="EH11" s="1016"/>
      <c r="EI11" s="1016"/>
      <c r="EJ11" s="1017"/>
      <c r="EL11" s="1018" t="s">
        <v>1887</v>
      </c>
      <c r="EM11" s="1019"/>
      <c r="EN11" s="1019"/>
      <c r="EO11" s="1019"/>
      <c r="EP11" s="1019"/>
      <c r="EQ11" s="1019"/>
      <c r="ER11" s="1019"/>
      <c r="ES11" s="1019"/>
      <c r="ET11" s="1019"/>
      <c r="EU11" s="1019"/>
      <c r="EV11" s="1019"/>
      <c r="EW11" s="1019"/>
      <c r="EX11" s="1019"/>
      <c r="EY11" s="737" t="s">
        <v>1840</v>
      </c>
      <c r="EZ11" s="737"/>
      <c r="FA11" s="737"/>
      <c r="FB11" s="737"/>
      <c r="FC11" s="737"/>
      <c r="FD11" s="737"/>
      <c r="FE11" s="737"/>
      <c r="FF11" s="737"/>
      <c r="FG11" s="738"/>
      <c r="FH11" s="739"/>
      <c r="FZ11" s="706"/>
      <c r="GA11" s="706"/>
      <c r="GB11" s="706"/>
      <c r="GC11" s="706"/>
      <c r="GD11" s="706"/>
      <c r="GE11" s="706"/>
      <c r="GF11" s="706"/>
      <c r="GG11" s="706"/>
      <c r="GH11" s="706"/>
      <c r="GI11" s="706"/>
      <c r="GJ11" s="740"/>
      <c r="GK11" s="740"/>
      <c r="GL11" s="740"/>
      <c r="GM11" s="740"/>
      <c r="GN11" s="741"/>
      <c r="GO11" s="741"/>
      <c r="GP11" s="742"/>
      <c r="GQ11" s="742"/>
      <c r="GR11" s="682" t="s">
        <v>230</v>
      </c>
      <c r="GS11" s="682"/>
      <c r="GT11" s="682"/>
      <c r="GU11" s="682"/>
    </row>
    <row r="12" spans="2:240" s="706" customFormat="1" ht="6.75" customHeight="1" thickTop="1" thickBot="1">
      <c r="B12" s="743"/>
      <c r="C12" s="743"/>
      <c r="D12" s="743"/>
      <c r="E12" s="743"/>
      <c r="F12" s="743"/>
      <c r="G12" s="743"/>
      <c r="H12" s="743"/>
      <c r="I12" s="743"/>
      <c r="J12" s="743"/>
      <c r="K12" s="743"/>
      <c r="L12" s="744"/>
      <c r="M12" s="740"/>
      <c r="N12" s="740"/>
      <c r="O12" s="740"/>
      <c r="P12" s="740"/>
      <c r="Q12" s="740"/>
      <c r="R12" s="740"/>
      <c r="S12" s="740"/>
      <c r="T12" s="740"/>
      <c r="U12" s="740"/>
      <c r="V12" s="740"/>
      <c r="W12" s="740"/>
      <c r="X12" s="740"/>
      <c r="Y12" s="740"/>
      <c r="Z12" s="740"/>
      <c r="AA12" s="740"/>
      <c r="AB12" s="740"/>
      <c r="AC12" s="740"/>
      <c r="AD12" s="745"/>
      <c r="AG12" s="740"/>
      <c r="AH12" s="740"/>
      <c r="AI12" s="740"/>
      <c r="AJ12" s="740"/>
      <c r="AK12" s="740"/>
      <c r="AL12" s="740"/>
      <c r="AM12" s="740"/>
      <c r="AN12" s="740"/>
      <c r="AO12" s="740"/>
      <c r="AP12" s="740"/>
      <c r="AQ12" s="740"/>
      <c r="AR12" s="740"/>
      <c r="AS12" s="740"/>
      <c r="AT12" s="746"/>
      <c r="AU12" s="747"/>
      <c r="AV12" s="746"/>
      <c r="AW12" s="746"/>
      <c r="AX12" s="748"/>
      <c r="BC12" s="749"/>
      <c r="BD12" s="749"/>
      <c r="BE12" s="749"/>
      <c r="BF12" s="749"/>
      <c r="BG12" s="749"/>
      <c r="BH12" s="749"/>
      <c r="BI12" s="749"/>
      <c r="BJ12" s="749"/>
      <c r="BK12" s="749"/>
      <c r="BL12" s="749"/>
      <c r="BM12" s="749"/>
      <c r="BN12" s="749"/>
      <c r="BO12" s="749"/>
      <c r="BP12" s="749"/>
      <c r="BQ12" s="749"/>
      <c r="BR12" s="749"/>
      <c r="BS12" s="749"/>
      <c r="BT12" s="749"/>
      <c r="BU12" s="749"/>
      <c r="BV12" s="749"/>
      <c r="BW12" s="749"/>
      <c r="BX12" s="749"/>
      <c r="BY12" s="749"/>
      <c r="BZ12" s="749"/>
      <c r="CA12" s="749"/>
      <c r="CB12" s="749"/>
      <c r="CC12" s="749"/>
      <c r="CD12" s="749"/>
      <c r="CK12" s="744"/>
      <c r="CL12" s="744"/>
      <c r="CM12" s="744"/>
      <c r="CN12" s="744"/>
      <c r="CO12" s="744"/>
      <c r="CP12" s="744"/>
      <c r="CQ12" s="744"/>
      <c r="CR12" s="744"/>
      <c r="CS12" s="744"/>
      <c r="CT12" s="744"/>
      <c r="CU12" s="744"/>
      <c r="CV12" s="744"/>
      <c r="CW12" s="744"/>
      <c r="CX12" s="744"/>
      <c r="CY12" s="744"/>
      <c r="CZ12" s="744"/>
      <c r="DA12" s="744"/>
      <c r="DB12" s="744"/>
      <c r="DI12" s="750"/>
      <c r="DJ12" s="682"/>
      <c r="DK12" s="682"/>
      <c r="DL12" s="682"/>
      <c r="DM12" s="682"/>
      <c r="DN12" s="682"/>
      <c r="DO12" s="751"/>
      <c r="DP12" s="751"/>
      <c r="GA12" s="752"/>
      <c r="GB12" s="753"/>
      <c r="GC12" s="754"/>
      <c r="GD12" s="754"/>
      <c r="GE12" s="754"/>
      <c r="GF12" s="754"/>
      <c r="GG12" s="754"/>
      <c r="GH12" s="754"/>
      <c r="GI12" s="682"/>
      <c r="GJ12" s="682"/>
      <c r="GK12" s="682"/>
      <c r="GL12" s="682"/>
      <c r="GM12" s="682"/>
      <c r="GN12" s="682"/>
      <c r="GO12" s="709"/>
      <c r="GP12" s="709"/>
      <c r="GQ12" s="709"/>
      <c r="GR12" s="709"/>
      <c r="GS12" s="709"/>
      <c r="GT12" s="682"/>
      <c r="GU12" s="682"/>
    </row>
    <row r="13" spans="2:240" s="706" customFormat="1" ht="18" customHeight="1" thickTop="1">
      <c r="B13" s="1020" t="s">
        <v>1888</v>
      </c>
      <c r="C13" s="1021"/>
      <c r="D13" s="1021"/>
      <c r="E13" s="1021"/>
      <c r="F13" s="1022"/>
      <c r="G13" s="755"/>
      <c r="H13" s="756" t="s">
        <v>1889</v>
      </c>
      <c r="I13" s="757"/>
      <c r="J13" s="757"/>
      <c r="K13" s="758"/>
      <c r="L13" s="758"/>
      <c r="M13" s="758"/>
      <c r="N13" s="758"/>
      <c r="O13" s="758"/>
      <c r="P13" s="758"/>
      <c r="Q13" s="758"/>
      <c r="R13" s="758"/>
      <c r="S13" s="758"/>
      <c r="T13" s="758"/>
      <c r="U13" s="758"/>
      <c r="V13" s="758"/>
      <c r="W13" s="758"/>
      <c r="X13" s="758"/>
      <c r="Y13" s="755"/>
      <c r="Z13" s="755"/>
      <c r="AA13" s="755"/>
      <c r="AB13" s="755"/>
      <c r="AC13" s="759"/>
      <c r="AE13" s="1020" t="s">
        <v>1890</v>
      </c>
      <c r="AF13" s="1021"/>
      <c r="AG13" s="1021"/>
      <c r="AH13" s="1021"/>
      <c r="AI13" s="1022"/>
      <c r="AJ13" s="755"/>
      <c r="AK13" s="755"/>
      <c r="AL13" s="755"/>
      <c r="AM13" s="757"/>
      <c r="AN13" s="760"/>
      <c r="AO13" s="757" t="s">
        <v>1891</v>
      </c>
      <c r="AP13" s="757"/>
      <c r="AQ13" s="761"/>
      <c r="AR13" s="757" t="s">
        <v>1892</v>
      </c>
      <c r="AS13" s="757"/>
      <c r="AT13" s="757"/>
      <c r="AU13" s="757"/>
      <c r="AV13" s="757"/>
      <c r="AW13" s="757"/>
      <c r="AX13" s="757"/>
      <c r="AY13" s="757"/>
      <c r="AZ13" s="757"/>
      <c r="BA13" s="757"/>
      <c r="BB13" s="762"/>
      <c r="BC13" s="757"/>
      <c r="BD13" s="763"/>
      <c r="BE13" s="763"/>
      <c r="BF13" s="763"/>
      <c r="BG13" s="755"/>
      <c r="BH13" s="755"/>
      <c r="BI13" s="755"/>
      <c r="BJ13" s="755"/>
      <c r="BK13" s="755"/>
      <c r="BL13" s="755"/>
      <c r="BM13" s="763"/>
      <c r="BN13" s="763"/>
      <c r="BO13" s="763"/>
      <c r="BP13" s="763"/>
      <c r="BQ13" s="763"/>
      <c r="BR13" s="763"/>
      <c r="BS13" s="757"/>
      <c r="BT13" s="757"/>
      <c r="BU13" s="757"/>
      <c r="BV13" s="762"/>
      <c r="BW13" s="757"/>
      <c r="BX13" s="764"/>
      <c r="BY13" s="764"/>
      <c r="BZ13" s="757"/>
      <c r="CA13" s="757"/>
      <c r="CB13" s="757"/>
      <c r="CC13" s="757"/>
      <c r="CD13" s="757"/>
      <c r="CE13" s="765"/>
      <c r="CF13" s="765"/>
      <c r="CG13" s="765"/>
      <c r="CH13" s="765"/>
      <c r="CI13" s="766"/>
      <c r="CJ13" s="767"/>
      <c r="CK13" s="766"/>
      <c r="CL13" s="768"/>
      <c r="CM13" s="762"/>
      <c r="CN13" s="762"/>
      <c r="CO13" s="762"/>
      <c r="CP13" s="762"/>
      <c r="CQ13" s="762"/>
      <c r="CR13" s="757"/>
      <c r="CS13" s="762"/>
      <c r="CT13" s="762"/>
      <c r="CU13" s="762"/>
      <c r="CV13" s="762"/>
      <c r="CW13" s="762"/>
      <c r="CX13" s="762"/>
      <c r="CY13" s="762"/>
      <c r="CZ13" s="762"/>
      <c r="DA13" s="762"/>
      <c r="DB13" s="762"/>
      <c r="DC13" s="755"/>
      <c r="DD13" s="755"/>
      <c r="DE13" s="755"/>
      <c r="DF13" s="755"/>
      <c r="DG13" s="755"/>
      <c r="DH13" s="755"/>
      <c r="DI13" s="755"/>
      <c r="DJ13" s="755"/>
      <c r="DK13" s="755"/>
      <c r="DL13" s="755"/>
      <c r="DM13" s="755"/>
      <c r="DN13" s="755"/>
      <c r="DO13" s="755"/>
      <c r="DP13" s="755"/>
      <c r="DQ13" s="755"/>
      <c r="DR13" s="755"/>
      <c r="DS13" s="755"/>
      <c r="DT13" s="755"/>
      <c r="DU13" s="755"/>
      <c r="DV13" s="755"/>
      <c r="DW13" s="755"/>
      <c r="DX13" s="755"/>
      <c r="DY13" s="755"/>
      <c r="DZ13" s="755"/>
      <c r="EA13" s="755"/>
      <c r="EB13" s="755"/>
      <c r="EC13" s="755"/>
      <c r="ED13" s="755"/>
      <c r="EE13" s="755"/>
      <c r="EF13" s="755"/>
      <c r="EG13" s="755"/>
      <c r="EH13" s="755"/>
      <c r="EI13" s="755"/>
      <c r="EJ13" s="769"/>
    </row>
    <row r="14" spans="2:240" s="706" customFormat="1" ht="18" customHeight="1">
      <c r="B14" s="770" t="s">
        <v>1815</v>
      </c>
      <c r="C14" s="771" t="s">
        <v>1893</v>
      </c>
      <c r="D14" s="772"/>
      <c r="E14" s="773"/>
      <c r="F14" s="773"/>
      <c r="G14" s="773"/>
      <c r="H14" s="774"/>
      <c r="I14" s="774"/>
      <c r="J14" s="775"/>
      <c r="K14" s="775"/>
      <c r="M14" s="776"/>
      <c r="N14" s="776"/>
      <c r="O14" s="776"/>
      <c r="P14" s="776"/>
      <c r="Q14" s="776"/>
      <c r="R14" s="776"/>
      <c r="S14" s="776"/>
      <c r="T14" s="776"/>
      <c r="U14" s="776"/>
      <c r="V14" s="776"/>
      <c r="W14" s="776"/>
      <c r="X14" s="776"/>
      <c r="AC14" s="777"/>
      <c r="AE14" s="714"/>
      <c r="AF14" s="778" t="s">
        <v>1894</v>
      </c>
      <c r="AG14" s="779"/>
      <c r="AI14" s="771"/>
      <c r="AJ14" s="780"/>
      <c r="AK14" s="780"/>
      <c r="AM14" s="774"/>
      <c r="AN14" s="774"/>
      <c r="AO14" s="774"/>
      <c r="AP14" s="774"/>
      <c r="AQ14" s="774"/>
      <c r="AR14" s="774"/>
      <c r="AS14" s="774"/>
      <c r="AT14" s="774"/>
      <c r="AU14" s="774"/>
      <c r="AV14" s="774"/>
      <c r="AW14" s="773"/>
      <c r="AX14" s="773"/>
      <c r="AY14" s="773"/>
      <c r="BC14" s="702"/>
      <c r="BD14" s="781"/>
      <c r="BG14" s="701" t="s">
        <v>1895</v>
      </c>
      <c r="BH14" s="781"/>
      <c r="BI14" s="781"/>
      <c r="BP14" s="781"/>
      <c r="BQ14" s="781"/>
      <c r="BR14" s="781"/>
      <c r="BS14" s="781"/>
      <c r="BT14" s="782"/>
      <c r="BZ14" s="701" t="s">
        <v>1896</v>
      </c>
      <c r="CB14" s="783"/>
      <c r="CD14" s="774"/>
      <c r="CE14" s="774"/>
      <c r="CK14" s="774"/>
      <c r="CP14" s="784" t="s">
        <v>1897</v>
      </c>
      <c r="DA14" s="774"/>
      <c r="DB14" s="774"/>
      <c r="DP14" s="785" t="s">
        <v>1898</v>
      </c>
      <c r="DR14" s="781"/>
      <c r="EJ14" s="707"/>
    </row>
    <row r="15" spans="2:240" s="706" customFormat="1" ht="18" customHeight="1">
      <c r="B15" s="786"/>
      <c r="AC15" s="707"/>
      <c r="AE15" s="787"/>
      <c r="AF15" s="788"/>
      <c r="AG15" s="701" t="s">
        <v>1899</v>
      </c>
      <c r="AI15" s="771"/>
      <c r="AJ15" s="679"/>
      <c r="AK15" s="679"/>
      <c r="AM15" s="774"/>
      <c r="AN15" s="774"/>
      <c r="AO15" s="774"/>
      <c r="AP15" s="774"/>
      <c r="AQ15" s="774"/>
      <c r="AR15" s="774"/>
      <c r="AS15" s="774"/>
      <c r="AT15" s="774"/>
      <c r="BA15" s="789" t="s">
        <v>1900</v>
      </c>
      <c r="BB15" s="790" t="s">
        <v>1901</v>
      </c>
      <c r="BC15" s="1052"/>
      <c r="BD15" s="1053"/>
      <c r="BE15" s="1054"/>
      <c r="BH15" s="705" t="str">
        <f t="shared" ref="BH15:BH20" si="0">IF(BR15&lt;&gt;"","■","□")</f>
        <v>□</v>
      </c>
      <c r="BI15" s="679" t="s">
        <v>1902</v>
      </c>
      <c r="BR15" s="1055"/>
      <c r="BS15" s="1041"/>
      <c r="BT15" s="1041"/>
      <c r="BU15" s="1041"/>
      <c r="BV15" s="1041"/>
      <c r="BW15" s="1042"/>
      <c r="BX15" s="791" t="s">
        <v>1903</v>
      </c>
      <c r="CA15" s="705" t="str">
        <f>IF(CH15&lt;&gt;"","■","□")</f>
        <v>□</v>
      </c>
      <c r="CB15" s="771" t="s">
        <v>1904</v>
      </c>
      <c r="CE15" s="771" t="s">
        <v>1905</v>
      </c>
      <c r="CH15" s="1043"/>
      <c r="CI15" s="1044"/>
      <c r="CJ15" s="1044"/>
      <c r="CK15" s="1044"/>
      <c r="CL15" s="1044"/>
      <c r="CM15" s="1044"/>
      <c r="CN15" s="1045"/>
      <c r="CP15" s="792"/>
      <c r="CQ15" s="701" t="s">
        <v>1906</v>
      </c>
      <c r="DJ15" s="789" t="s">
        <v>1907</v>
      </c>
      <c r="DK15" s="790" t="s">
        <v>1901</v>
      </c>
      <c r="DL15" s="1056"/>
      <c r="DM15" s="1057"/>
      <c r="DN15" s="1058"/>
      <c r="DP15" s="793"/>
      <c r="DQ15" s="701" t="s">
        <v>1908</v>
      </c>
      <c r="DR15" s="781"/>
      <c r="EE15" s="794"/>
      <c r="EF15" s="790" t="s">
        <v>1901</v>
      </c>
      <c r="EG15" s="1059"/>
      <c r="EH15" s="1060"/>
      <c r="EI15" s="1061"/>
      <c r="EJ15" s="707"/>
    </row>
    <row r="16" spans="2:240" s="706" customFormat="1" ht="18" customHeight="1">
      <c r="B16" s="770" t="s">
        <v>177</v>
      </c>
      <c r="C16" s="771" t="s">
        <v>1909</v>
      </c>
      <c r="D16" s="795"/>
      <c r="E16" s="776"/>
      <c r="F16" s="776"/>
      <c r="G16" s="776"/>
      <c r="H16" s="776"/>
      <c r="I16" s="776"/>
      <c r="J16" s="776"/>
      <c r="K16" s="796" t="s">
        <v>1910</v>
      </c>
      <c r="L16" s="1049"/>
      <c r="M16" s="1049"/>
      <c r="N16" s="1049"/>
      <c r="O16" s="1049"/>
      <c r="P16" s="1049"/>
      <c r="Q16" s="1049"/>
      <c r="R16" s="1049"/>
      <c r="S16" s="1049"/>
      <c r="T16" s="1049"/>
      <c r="U16" s="1049"/>
      <c r="V16" s="1049"/>
      <c r="W16" s="1049"/>
      <c r="X16" s="1049"/>
      <c r="Y16" s="1049"/>
      <c r="Z16" s="1049"/>
      <c r="AA16" s="1049"/>
      <c r="AB16" s="1049"/>
      <c r="AC16" s="797" t="s">
        <v>1911</v>
      </c>
      <c r="AE16" s="787"/>
      <c r="AF16" s="792"/>
      <c r="AG16" s="701" t="s">
        <v>1912</v>
      </c>
      <c r="AI16" s="771"/>
      <c r="AJ16" s="679"/>
      <c r="AK16" s="679"/>
      <c r="AM16" s="774"/>
      <c r="AN16" s="774"/>
      <c r="AO16" s="774"/>
      <c r="AP16" s="774"/>
      <c r="AQ16" s="774"/>
      <c r="AR16" s="774"/>
      <c r="AS16" s="774"/>
      <c r="AT16" s="774"/>
      <c r="BA16" s="789" t="s">
        <v>1900</v>
      </c>
      <c r="BB16" s="790" t="s">
        <v>1901</v>
      </c>
      <c r="BC16" s="1037"/>
      <c r="BD16" s="1038"/>
      <c r="BE16" s="1039"/>
      <c r="BH16" s="705" t="str">
        <f t="shared" si="0"/>
        <v>□</v>
      </c>
      <c r="BI16" s="771" t="s">
        <v>1913</v>
      </c>
      <c r="BR16" s="1055"/>
      <c r="BS16" s="1041"/>
      <c r="BT16" s="1041"/>
      <c r="BU16" s="1041"/>
      <c r="BV16" s="1041"/>
      <c r="BW16" s="1042"/>
      <c r="BX16" s="791" t="s">
        <v>1914</v>
      </c>
      <c r="CA16" s="683"/>
      <c r="CB16" s="798"/>
      <c r="CE16" s="771" t="s">
        <v>1915</v>
      </c>
      <c r="CH16" s="1043"/>
      <c r="CI16" s="1044"/>
      <c r="CJ16" s="1044"/>
      <c r="CK16" s="1044"/>
      <c r="CL16" s="1044"/>
      <c r="CM16" s="1044"/>
      <c r="CN16" s="1045"/>
      <c r="CP16" s="792"/>
      <c r="CQ16" s="701" t="s">
        <v>1916</v>
      </c>
      <c r="DJ16" s="789" t="s">
        <v>1907</v>
      </c>
      <c r="DK16" s="799" t="s">
        <v>1917</v>
      </c>
      <c r="DL16" s="1056"/>
      <c r="DM16" s="1057"/>
      <c r="DN16" s="1058"/>
      <c r="DP16" s="783"/>
      <c r="DQ16" s="701" t="s">
        <v>1918</v>
      </c>
      <c r="DR16" s="773"/>
      <c r="EE16" s="789" t="s">
        <v>1907</v>
      </c>
      <c r="EF16" s="790" t="s">
        <v>1901</v>
      </c>
      <c r="EG16" s="1046"/>
      <c r="EH16" s="1047"/>
      <c r="EI16" s="1048"/>
      <c r="EJ16" s="707"/>
      <c r="GW16" s="775"/>
      <c r="GX16" s="775"/>
      <c r="GY16" s="775"/>
      <c r="IF16" s="709"/>
    </row>
    <row r="17" spans="1:240" s="706" customFormat="1" ht="18" customHeight="1">
      <c r="B17" s="786"/>
      <c r="AC17" s="707"/>
      <c r="AE17" s="800"/>
      <c r="AF17" s="788"/>
      <c r="AG17" s="701" t="s">
        <v>1919</v>
      </c>
      <c r="AI17" s="771"/>
      <c r="AM17" s="702"/>
      <c r="AN17" s="702"/>
      <c r="AO17" s="702"/>
      <c r="AP17" s="702"/>
      <c r="AQ17" s="702"/>
      <c r="AR17" s="702"/>
      <c r="AS17" s="702"/>
      <c r="AT17" s="702"/>
      <c r="BA17" s="702"/>
      <c r="BB17" s="773"/>
      <c r="BC17" s="1052"/>
      <c r="BD17" s="1053"/>
      <c r="BE17" s="1054"/>
      <c r="BH17" s="705" t="str">
        <f t="shared" si="0"/>
        <v>□</v>
      </c>
      <c r="BI17" s="701" t="s">
        <v>1920</v>
      </c>
      <c r="BR17" s="1055"/>
      <c r="BS17" s="1041"/>
      <c r="BT17" s="1041"/>
      <c r="BU17" s="1041"/>
      <c r="BV17" s="1041"/>
      <c r="BW17" s="1042"/>
      <c r="BX17" s="791" t="s">
        <v>1903</v>
      </c>
      <c r="CA17" s="705" t="str">
        <f>IF(CH17&lt;&gt;"","■","□")</f>
        <v>□</v>
      </c>
      <c r="CB17" s="701" t="s">
        <v>1921</v>
      </c>
      <c r="CE17" s="701" t="s">
        <v>1922</v>
      </c>
      <c r="CH17" s="1043"/>
      <c r="CI17" s="1044"/>
      <c r="CJ17" s="1044"/>
      <c r="CK17" s="1044"/>
      <c r="CL17" s="1044"/>
      <c r="CM17" s="1044"/>
      <c r="CN17" s="1045"/>
      <c r="EJ17" s="707"/>
      <c r="GR17" s="682"/>
      <c r="GS17" s="775"/>
      <c r="GT17" s="775"/>
      <c r="GU17" s="775"/>
      <c r="GV17" s="775"/>
      <c r="GW17" s="775"/>
      <c r="GX17" s="775"/>
      <c r="GY17" s="775"/>
      <c r="IF17" s="682"/>
    </row>
    <row r="18" spans="1:240" s="706" customFormat="1" ht="18" customHeight="1">
      <c r="B18" s="770" t="s">
        <v>177</v>
      </c>
      <c r="C18" s="771" t="s">
        <v>1923</v>
      </c>
      <c r="D18" s="801"/>
      <c r="E18" s="802"/>
      <c r="F18" s="803"/>
      <c r="G18" s="803"/>
      <c r="H18" s="803"/>
      <c r="I18" s="803"/>
      <c r="J18" s="803"/>
      <c r="K18" s="796" t="s">
        <v>1910</v>
      </c>
      <c r="L18" s="1049"/>
      <c r="M18" s="1049"/>
      <c r="N18" s="1049"/>
      <c r="O18" s="1049"/>
      <c r="P18" s="1049"/>
      <c r="Q18" s="1049"/>
      <c r="R18" s="1049"/>
      <c r="S18" s="1049"/>
      <c r="T18" s="1049"/>
      <c r="U18" s="1049"/>
      <c r="V18" s="1049"/>
      <c r="W18" s="1049"/>
      <c r="X18" s="1049"/>
      <c r="Y18" s="1049"/>
      <c r="Z18" s="1049"/>
      <c r="AA18" s="1049"/>
      <c r="AB18" s="1049"/>
      <c r="AC18" s="804" t="s">
        <v>1911</v>
      </c>
      <c r="AE18" s="800"/>
      <c r="AF18" s="792"/>
      <c r="AG18" s="701" t="s">
        <v>1924</v>
      </c>
      <c r="AI18" s="771"/>
      <c r="AM18" s="774"/>
      <c r="AN18" s="774"/>
      <c r="AO18" s="774"/>
      <c r="AP18" s="774"/>
      <c r="AQ18" s="774"/>
      <c r="AR18" s="774"/>
      <c r="AS18" s="774"/>
      <c r="AT18" s="774"/>
      <c r="BA18" s="774"/>
      <c r="BB18" s="790" t="s">
        <v>1925</v>
      </c>
      <c r="BC18" s="1037"/>
      <c r="BD18" s="1038"/>
      <c r="BE18" s="1039"/>
      <c r="BH18" s="705" t="str">
        <f t="shared" si="0"/>
        <v>□</v>
      </c>
      <c r="BI18" s="701" t="s">
        <v>1926</v>
      </c>
      <c r="BR18" s="1040"/>
      <c r="BS18" s="1050"/>
      <c r="BT18" s="1050"/>
      <c r="BU18" s="1050"/>
      <c r="BV18" s="1050"/>
      <c r="BW18" s="1051"/>
      <c r="BX18" s="791" t="s">
        <v>1914</v>
      </c>
      <c r="CB18" s="781"/>
      <c r="CC18" s="773"/>
      <c r="CD18" s="805"/>
      <c r="CE18" s="771" t="s">
        <v>1927</v>
      </c>
      <c r="CH18" s="1043"/>
      <c r="CI18" s="1044"/>
      <c r="CJ18" s="1044"/>
      <c r="CK18" s="1044"/>
      <c r="CL18" s="1044"/>
      <c r="CM18" s="1044"/>
      <c r="CN18" s="1044"/>
      <c r="CO18" s="1044"/>
      <c r="CP18" s="1044"/>
      <c r="CQ18" s="1044"/>
      <c r="CR18" s="1044"/>
      <c r="CS18" s="1045"/>
      <c r="CT18" s="806" t="s">
        <v>1928</v>
      </c>
      <c r="DC18" s="785" t="s">
        <v>1929</v>
      </c>
      <c r="DF18" s="807"/>
      <c r="DJ18" s="781"/>
      <c r="DK18" s="781"/>
      <c r="DL18" s="754"/>
      <c r="DM18" s="754"/>
      <c r="DN18" s="754"/>
      <c r="DQ18" s="701" t="s">
        <v>1930</v>
      </c>
      <c r="EB18" s="700" t="s">
        <v>177</v>
      </c>
      <c r="EC18" s="771" t="s">
        <v>1931</v>
      </c>
      <c r="EJ18" s="707"/>
    </row>
    <row r="19" spans="1:240" s="706" customFormat="1" ht="18" customHeight="1">
      <c r="B19" s="786"/>
      <c r="AC19" s="707"/>
      <c r="AE19" s="808"/>
      <c r="AF19" s="792"/>
      <c r="AG19" s="701" t="s">
        <v>1932</v>
      </c>
      <c r="AI19" s="771"/>
      <c r="AN19" s="774"/>
      <c r="AO19" s="774"/>
      <c r="AP19" s="774"/>
      <c r="AQ19" s="774"/>
      <c r="AR19" s="774"/>
      <c r="AS19" s="774"/>
      <c r="AT19" s="774"/>
      <c r="BA19" s="789" t="s">
        <v>1933</v>
      </c>
      <c r="BB19" s="790" t="s">
        <v>1925</v>
      </c>
      <c r="BC19" s="1037"/>
      <c r="BD19" s="1038"/>
      <c r="BE19" s="1039"/>
      <c r="BH19" s="705" t="str">
        <f t="shared" si="0"/>
        <v>□</v>
      </c>
      <c r="BI19" s="809" t="s">
        <v>1934</v>
      </c>
      <c r="BR19" s="1040"/>
      <c r="BS19" s="1041"/>
      <c r="BT19" s="1041"/>
      <c r="BU19" s="1041"/>
      <c r="BV19" s="1041"/>
      <c r="BW19" s="1041"/>
      <c r="BX19" s="1041"/>
      <c r="BY19" s="1041"/>
      <c r="BZ19" s="1041"/>
      <c r="CA19" s="1041"/>
      <c r="CB19" s="1041"/>
      <c r="CC19" s="1042"/>
      <c r="CD19" s="805"/>
      <c r="CE19" s="771" t="s">
        <v>1935</v>
      </c>
      <c r="CH19" s="1043"/>
      <c r="CI19" s="1044"/>
      <c r="CJ19" s="1044"/>
      <c r="CK19" s="1044"/>
      <c r="CL19" s="1044"/>
      <c r="CM19" s="1044"/>
      <c r="CN19" s="1044"/>
      <c r="CO19" s="1044"/>
      <c r="CP19" s="1044"/>
      <c r="CQ19" s="1044"/>
      <c r="CR19" s="1044"/>
      <c r="CS19" s="1045"/>
      <c r="CT19" s="806" t="s">
        <v>1822</v>
      </c>
      <c r="DC19" s="788"/>
      <c r="DD19" s="701" t="s">
        <v>1936</v>
      </c>
      <c r="DF19" s="783"/>
      <c r="DJ19" s="773"/>
      <c r="DK19" s="790" t="s">
        <v>1901</v>
      </c>
      <c r="DL19" s="1046">
        <v>1</v>
      </c>
      <c r="DM19" s="1047"/>
      <c r="DN19" s="1048"/>
      <c r="DU19" s="700" t="s">
        <v>177</v>
      </c>
      <c r="DV19" s="771" t="s">
        <v>1937</v>
      </c>
      <c r="EF19" s="700" t="s">
        <v>177</v>
      </c>
      <c r="EG19" s="771" t="s">
        <v>1938</v>
      </c>
      <c r="EJ19" s="707"/>
    </row>
    <row r="20" spans="1:240" s="706" customFormat="1" ht="18" customHeight="1">
      <c r="B20" s="770" t="s">
        <v>177</v>
      </c>
      <c r="C20" s="771" t="s">
        <v>1939</v>
      </c>
      <c r="D20" s="801"/>
      <c r="E20" s="776"/>
      <c r="F20" s="776"/>
      <c r="G20" s="776"/>
      <c r="H20" s="776"/>
      <c r="I20" s="776"/>
      <c r="J20" s="776"/>
      <c r="K20" s="796" t="s">
        <v>1910</v>
      </c>
      <c r="L20" s="1049"/>
      <c r="M20" s="1049"/>
      <c r="N20" s="1049"/>
      <c r="O20" s="1049"/>
      <c r="P20" s="1049"/>
      <c r="Q20" s="1049"/>
      <c r="R20" s="1049"/>
      <c r="S20" s="1049"/>
      <c r="T20" s="1049"/>
      <c r="U20" s="1049"/>
      <c r="V20" s="1049"/>
      <c r="W20" s="1049"/>
      <c r="X20" s="1049"/>
      <c r="Y20" s="1049"/>
      <c r="Z20" s="1049"/>
      <c r="AA20" s="1049"/>
      <c r="AB20" s="1049"/>
      <c r="AC20" s="797" t="s">
        <v>1911</v>
      </c>
      <c r="AE20" s="810"/>
      <c r="AF20" s="811"/>
      <c r="AG20" s="812"/>
      <c r="AH20" s="702"/>
      <c r="AI20" s="775"/>
      <c r="AM20" s="783"/>
      <c r="AN20" s="783"/>
      <c r="AO20" s="783"/>
      <c r="AP20" s="783"/>
      <c r="AQ20" s="783"/>
      <c r="AR20" s="783"/>
      <c r="AS20" s="783"/>
      <c r="AT20" s="783"/>
      <c r="AU20" s="783"/>
      <c r="AV20" s="783"/>
      <c r="AW20" s="783"/>
      <c r="AX20" s="783"/>
      <c r="AY20" s="783"/>
      <c r="BA20" s="783"/>
      <c r="BD20" s="783"/>
      <c r="BE20" s="783"/>
      <c r="BH20" s="705" t="str">
        <f t="shared" si="0"/>
        <v>□</v>
      </c>
      <c r="BI20" s="809" t="s">
        <v>1940</v>
      </c>
      <c r="BR20" s="1040"/>
      <c r="BS20" s="1050"/>
      <c r="BT20" s="1050"/>
      <c r="BU20" s="1050"/>
      <c r="BV20" s="1050"/>
      <c r="BW20" s="1050"/>
      <c r="BX20" s="1050"/>
      <c r="BY20" s="1050"/>
      <c r="BZ20" s="1050"/>
      <c r="CA20" s="1050"/>
      <c r="CB20" s="1050"/>
      <c r="CC20" s="1051"/>
      <c r="CD20" s="807"/>
      <c r="CE20" s="807"/>
      <c r="CF20" s="807"/>
      <c r="CG20" s="807"/>
      <c r="CH20" s="807"/>
      <c r="CI20" s="807"/>
      <c r="CJ20" s="807"/>
      <c r="CK20" s="807"/>
      <c r="CL20" s="807"/>
      <c r="CM20" s="783"/>
      <c r="DU20" s="700" t="s">
        <v>177</v>
      </c>
      <c r="DV20" s="771" t="s">
        <v>1941</v>
      </c>
      <c r="DX20" s="752"/>
      <c r="EB20" s="700" t="s">
        <v>177</v>
      </c>
      <c r="EC20" s="771" t="s">
        <v>230</v>
      </c>
      <c r="EJ20" s="707"/>
    </row>
    <row r="21" spans="1:240" ht="6" customHeight="1" thickBot="1">
      <c r="B21" s="723"/>
      <c r="C21" s="726"/>
      <c r="D21" s="726"/>
      <c r="E21" s="813"/>
      <c r="F21" s="813"/>
      <c r="G21" s="813"/>
      <c r="H21" s="813"/>
      <c r="I21" s="813"/>
      <c r="J21" s="813"/>
      <c r="K21" s="726"/>
      <c r="L21" s="726"/>
      <c r="M21" s="726"/>
      <c r="N21" s="726"/>
      <c r="O21" s="726"/>
      <c r="P21" s="726"/>
      <c r="Q21" s="726"/>
      <c r="R21" s="726"/>
      <c r="S21" s="726"/>
      <c r="T21" s="726"/>
      <c r="U21" s="726"/>
      <c r="V21" s="726"/>
      <c r="W21" s="726"/>
      <c r="X21" s="726"/>
      <c r="Y21" s="726"/>
      <c r="Z21" s="726"/>
      <c r="AA21" s="726"/>
      <c r="AB21" s="726"/>
      <c r="AC21" s="727"/>
      <c r="AE21" s="814"/>
      <c r="AF21" s="815"/>
      <c r="AG21" s="816"/>
      <c r="AH21" s="817"/>
      <c r="AI21" s="815"/>
      <c r="AJ21" s="726"/>
      <c r="AK21" s="726"/>
      <c r="AL21" s="726"/>
      <c r="AM21" s="818"/>
      <c r="AN21" s="818"/>
      <c r="AO21" s="818"/>
      <c r="AP21" s="818"/>
      <c r="AQ21" s="818"/>
      <c r="AR21" s="818"/>
      <c r="AS21" s="818"/>
      <c r="AT21" s="816"/>
      <c r="AU21" s="816"/>
      <c r="AV21" s="816"/>
      <c r="AW21" s="816"/>
      <c r="AX21" s="816"/>
      <c r="AY21" s="816"/>
      <c r="AZ21" s="816"/>
      <c r="BA21" s="816"/>
      <c r="BB21" s="816"/>
      <c r="BC21" s="816"/>
      <c r="BD21" s="816"/>
      <c r="BE21" s="816"/>
      <c r="BF21" s="816"/>
      <c r="BG21" s="816"/>
      <c r="BH21" s="816"/>
      <c r="BI21" s="816"/>
      <c r="BJ21" s="726"/>
      <c r="BK21" s="726"/>
      <c r="BL21" s="726"/>
      <c r="BM21" s="726"/>
      <c r="BN21" s="726"/>
      <c r="BO21" s="726"/>
      <c r="BP21" s="726"/>
      <c r="BQ21" s="819"/>
      <c r="BR21" s="819"/>
      <c r="BS21" s="819"/>
      <c r="BT21" s="819"/>
      <c r="BU21" s="819"/>
      <c r="BV21" s="820"/>
      <c r="BW21" s="820"/>
      <c r="BX21" s="726"/>
      <c r="BY21" s="726"/>
      <c r="BZ21" s="726"/>
      <c r="CA21" s="726"/>
      <c r="CB21" s="726"/>
      <c r="CC21" s="726"/>
      <c r="CD21" s="820"/>
      <c r="CE21" s="820"/>
      <c r="CF21" s="820"/>
      <c r="CG21" s="820"/>
      <c r="CH21" s="820"/>
      <c r="CI21" s="820"/>
      <c r="CJ21" s="820"/>
      <c r="CK21" s="816"/>
      <c r="CL21" s="816"/>
      <c r="CM21" s="820"/>
      <c r="CN21" s="820"/>
      <c r="CO21" s="819"/>
      <c r="CP21" s="821"/>
      <c r="CQ21" s="821"/>
      <c r="CR21" s="821"/>
      <c r="CS21" s="821"/>
      <c r="CT21" s="822"/>
      <c r="CU21" s="823"/>
      <c r="CV21" s="823"/>
      <c r="CW21" s="819"/>
      <c r="CX21" s="821"/>
      <c r="CY21" s="816"/>
      <c r="CZ21" s="816"/>
      <c r="DA21" s="816"/>
      <c r="DB21" s="816"/>
      <c r="DC21" s="726"/>
      <c r="DD21" s="726"/>
      <c r="DE21" s="726"/>
      <c r="DF21" s="726"/>
      <c r="DG21" s="726"/>
      <c r="DH21" s="726"/>
      <c r="DI21" s="726"/>
      <c r="DJ21" s="726"/>
      <c r="DK21" s="726"/>
      <c r="DL21" s="726"/>
      <c r="DM21" s="726"/>
      <c r="DN21" s="726"/>
      <c r="DO21" s="726"/>
      <c r="DP21" s="726"/>
      <c r="DQ21" s="726"/>
      <c r="DR21" s="816"/>
      <c r="DS21" s="816"/>
      <c r="DT21" s="816"/>
      <c r="DU21" s="816"/>
      <c r="DV21" s="816"/>
      <c r="DW21" s="816"/>
      <c r="DX21" s="824"/>
      <c r="DY21" s="825"/>
      <c r="DZ21" s="825"/>
      <c r="EA21" s="816"/>
      <c r="EB21" s="816"/>
      <c r="EC21" s="821"/>
      <c r="ED21" s="821"/>
      <c r="EE21" s="821"/>
      <c r="EF21" s="821"/>
      <c r="EG21" s="819"/>
      <c r="EH21" s="826"/>
      <c r="EI21" s="826"/>
      <c r="EJ21" s="827"/>
    </row>
    <row r="22" spans="1:240" ht="18" customHeight="1" thickTop="1">
      <c r="B22" s="828"/>
      <c r="C22" s="746"/>
      <c r="D22" s="746"/>
      <c r="E22" s="746"/>
      <c r="I22" s="829" t="s">
        <v>1942</v>
      </c>
      <c r="J22" s="746"/>
      <c r="L22" s="830"/>
      <c r="M22" s="830"/>
      <c r="N22" s="830"/>
      <c r="O22" s="830"/>
      <c r="P22" s="830"/>
      <c r="Q22" s="830"/>
      <c r="R22" s="830"/>
      <c r="S22" s="830"/>
      <c r="T22" s="830"/>
      <c r="U22" s="830"/>
      <c r="V22" s="830"/>
      <c r="W22" s="830"/>
      <c r="X22" s="830"/>
      <c r="Y22" s="830"/>
      <c r="Z22" s="830"/>
      <c r="AA22" s="830"/>
      <c r="AB22" s="830"/>
      <c r="AC22" s="830"/>
      <c r="AD22" s="830"/>
      <c r="AE22" s="829" t="s">
        <v>1943</v>
      </c>
      <c r="AJ22" s="828"/>
      <c r="AL22" s="831"/>
      <c r="AM22" s="831"/>
      <c r="AN22" s="831"/>
      <c r="AO22" s="831"/>
      <c r="AP22" s="831"/>
      <c r="AQ22" s="832"/>
      <c r="AR22" s="831"/>
      <c r="AS22" s="833"/>
      <c r="AT22" s="833"/>
      <c r="AW22" s="833"/>
      <c r="AX22" s="833"/>
      <c r="AY22" s="833"/>
      <c r="AZ22" s="833"/>
      <c r="BA22" s="833"/>
      <c r="BB22" s="829" t="s">
        <v>1944</v>
      </c>
      <c r="CO22" s="829" t="s">
        <v>1945</v>
      </c>
      <c r="CQ22" s="834"/>
      <c r="DZ22" s="676"/>
      <c r="EA22" s="676"/>
      <c r="EB22" s="677"/>
      <c r="EC22" s="677"/>
      <c r="ED22" s="677"/>
      <c r="EE22" s="677"/>
      <c r="EF22" s="677"/>
      <c r="EG22" s="674"/>
      <c r="EH22" s="674"/>
      <c r="FP22" s="674"/>
      <c r="FQ22" s="674"/>
      <c r="FR22" s="674"/>
      <c r="FS22" s="674"/>
      <c r="FT22" s="674"/>
      <c r="FU22" s="674"/>
      <c r="FV22" s="674"/>
      <c r="FY22" s="674"/>
      <c r="FZ22" s="674"/>
      <c r="GA22" s="674"/>
      <c r="GB22" s="674"/>
      <c r="GC22" s="674"/>
      <c r="GD22" s="674"/>
      <c r="GE22" s="674"/>
      <c r="GF22" s="674"/>
      <c r="GG22" s="674"/>
      <c r="GH22" s="674"/>
      <c r="GI22" s="674"/>
      <c r="GJ22" s="674"/>
      <c r="GK22" s="674"/>
      <c r="GL22" s="674"/>
      <c r="GM22" s="674"/>
      <c r="GN22" s="674"/>
      <c r="GO22" s="674"/>
      <c r="GP22" s="674"/>
      <c r="GQ22" s="674"/>
      <c r="GR22" s="674"/>
      <c r="GS22" s="674"/>
      <c r="GT22" s="674"/>
      <c r="GU22" s="674"/>
      <c r="GV22" s="674"/>
    </row>
    <row r="23" spans="1:240" ht="18" customHeight="1" thickBot="1">
      <c r="A23" s="706"/>
      <c r="B23" s="828"/>
      <c r="C23" s="746"/>
      <c r="D23" s="746"/>
      <c r="E23" s="746"/>
      <c r="J23" s="746"/>
      <c r="K23" s="829" t="s">
        <v>1946</v>
      </c>
      <c r="L23" s="830"/>
      <c r="M23" s="830"/>
      <c r="N23" s="830"/>
      <c r="O23" s="830"/>
      <c r="P23" s="830"/>
      <c r="Q23" s="830"/>
      <c r="R23" s="830"/>
      <c r="S23" s="830"/>
      <c r="T23" s="830"/>
      <c r="U23" s="830"/>
      <c r="V23" s="830"/>
      <c r="W23" s="830"/>
      <c r="X23" s="830"/>
      <c r="Y23" s="830"/>
      <c r="Z23" s="830"/>
      <c r="AA23" s="830"/>
      <c r="AB23" s="830"/>
      <c r="AC23" s="830"/>
      <c r="AD23" s="830"/>
      <c r="AF23" s="829" t="s">
        <v>1947</v>
      </c>
      <c r="AJ23" s="828"/>
      <c r="AL23" s="831"/>
      <c r="AM23" s="831"/>
      <c r="AN23" s="831"/>
      <c r="AO23" s="831"/>
      <c r="AP23" s="831"/>
      <c r="AQ23" s="832"/>
      <c r="AR23" s="834" t="s">
        <v>1948</v>
      </c>
      <c r="AS23" s="833"/>
      <c r="AT23" s="833"/>
      <c r="AV23" s="832"/>
      <c r="AW23" s="833"/>
      <c r="AX23" s="833"/>
      <c r="AY23" s="833"/>
      <c r="AZ23" s="833"/>
      <c r="BA23" s="833"/>
      <c r="BH23" s="706"/>
      <c r="BI23" s="706"/>
      <c r="BJ23" s="706"/>
      <c r="BK23" s="706"/>
      <c r="BL23" s="706"/>
      <c r="BM23" s="706"/>
      <c r="BN23" s="706"/>
      <c r="BO23" s="706"/>
      <c r="BP23" s="706"/>
      <c r="BQ23" s="706"/>
      <c r="BR23" s="706"/>
      <c r="BS23" s="706"/>
      <c r="BT23" s="706"/>
      <c r="BU23" s="706"/>
      <c r="BV23" s="706"/>
      <c r="BW23" s="706"/>
      <c r="BX23" s="706"/>
      <c r="BY23" s="706"/>
      <c r="CD23" s="829" t="s">
        <v>1949</v>
      </c>
      <c r="CG23" s="706"/>
      <c r="CH23" s="706"/>
      <c r="CI23" s="706"/>
      <c r="CJ23" s="706"/>
      <c r="CK23" s="740"/>
      <c r="CL23" s="706"/>
      <c r="CM23" s="706"/>
      <c r="CO23" s="829"/>
      <c r="CP23" s="832"/>
      <c r="CR23" s="740"/>
      <c r="CS23" s="740"/>
      <c r="CT23" s="740"/>
      <c r="CW23" s="740"/>
      <c r="CX23" s="740"/>
      <c r="CY23" s="740"/>
      <c r="CZ23" s="829" t="s">
        <v>1950</v>
      </c>
      <c r="DA23" s="746"/>
      <c r="DB23" s="740"/>
      <c r="DC23" s="835"/>
      <c r="DD23" s="836"/>
      <c r="EB23" s="837"/>
      <c r="EE23" s="674"/>
      <c r="EF23" s="674"/>
      <c r="EG23" s="674"/>
      <c r="EH23" s="674"/>
      <c r="EI23" s="674"/>
      <c r="EJ23" s="838" t="s">
        <v>1951</v>
      </c>
      <c r="FP23" s="674"/>
      <c r="FQ23" s="674"/>
      <c r="FR23" s="674"/>
      <c r="FS23" s="674"/>
      <c r="FT23" s="674"/>
      <c r="FU23" s="674"/>
      <c r="FV23" s="674"/>
      <c r="FY23" s="674"/>
      <c r="FZ23" s="674"/>
      <c r="GA23" s="674"/>
      <c r="GB23" s="674"/>
      <c r="GC23" s="674"/>
      <c r="GD23" s="674"/>
      <c r="GE23" s="674"/>
      <c r="GF23" s="674"/>
      <c r="GG23" s="674"/>
      <c r="GH23" s="674"/>
      <c r="GI23" s="674"/>
      <c r="GJ23" s="674"/>
      <c r="GK23" s="674"/>
      <c r="GL23" s="674"/>
      <c r="GM23" s="674"/>
      <c r="GN23" s="674"/>
      <c r="GO23" s="674"/>
      <c r="GP23" s="674"/>
      <c r="GQ23" s="674"/>
      <c r="GR23" s="674"/>
      <c r="GS23" s="674"/>
      <c r="GT23" s="674"/>
      <c r="GU23" s="674"/>
      <c r="GV23" s="674"/>
    </row>
    <row r="24" spans="1:240" s="706" customFormat="1" ht="18" customHeight="1">
      <c r="B24" s="1097" t="s">
        <v>1952</v>
      </c>
      <c r="C24" s="1098"/>
      <c r="D24" s="1098"/>
      <c r="E24" s="1098"/>
      <c r="F24" s="1098"/>
      <c r="G24" s="1098"/>
      <c r="H24" s="1098"/>
      <c r="I24" s="1099"/>
      <c r="J24" s="1103" t="s">
        <v>1953</v>
      </c>
      <c r="K24" s="1081"/>
      <c r="L24" s="1081"/>
      <c r="M24" s="1081"/>
      <c r="N24" s="1081"/>
      <c r="O24" s="1081"/>
      <c r="P24" s="1081"/>
      <c r="Q24" s="1081"/>
      <c r="R24" s="1081"/>
      <c r="S24" s="1081"/>
      <c r="T24" s="1081"/>
      <c r="U24" s="1081"/>
      <c r="V24" s="1081"/>
      <c r="W24" s="1081"/>
      <c r="X24" s="1081"/>
      <c r="Y24" s="1081"/>
      <c r="Z24" s="1081"/>
      <c r="AA24" s="1081"/>
      <c r="AB24" s="1081"/>
      <c r="AC24" s="1081"/>
      <c r="AD24" s="1081"/>
      <c r="AE24" s="1082"/>
      <c r="AF24" s="1105" t="s">
        <v>1954</v>
      </c>
      <c r="AG24" s="1106"/>
      <c r="AH24" s="1106"/>
      <c r="AI24" s="1106"/>
      <c r="AJ24" s="1106"/>
      <c r="AK24" s="1106"/>
      <c r="AL24" s="1106"/>
      <c r="AM24" s="1106"/>
      <c r="AN24" s="1106"/>
      <c r="AO24" s="1106"/>
      <c r="AP24" s="1106"/>
      <c r="AQ24" s="1077"/>
      <c r="AR24" s="1076" t="s">
        <v>1955</v>
      </c>
      <c r="AS24" s="1106"/>
      <c r="AT24" s="1106"/>
      <c r="AU24" s="1106"/>
      <c r="AV24" s="1106"/>
      <c r="AW24" s="1106"/>
      <c r="AX24" s="1106"/>
      <c r="AY24" s="1106"/>
      <c r="AZ24" s="1106"/>
      <c r="BA24" s="1106"/>
      <c r="BB24" s="1106"/>
      <c r="BC24" s="1106"/>
      <c r="BD24" s="1106"/>
      <c r="BE24" s="1106"/>
      <c r="BF24" s="1106"/>
      <c r="BG24" s="1106"/>
      <c r="BH24" s="1105" t="s">
        <v>1956</v>
      </c>
      <c r="BI24" s="1106"/>
      <c r="BJ24" s="1106"/>
      <c r="BK24" s="1106"/>
      <c r="BL24" s="1106"/>
      <c r="BM24" s="1106"/>
      <c r="BN24" s="1106"/>
      <c r="BO24" s="1106"/>
      <c r="BP24" s="1106"/>
      <c r="BQ24" s="1106"/>
      <c r="BR24" s="1106"/>
      <c r="BS24" s="1106"/>
      <c r="BT24" s="1106"/>
      <c r="BU24" s="1106"/>
      <c r="BV24" s="1106"/>
      <c r="BW24" s="1106"/>
      <c r="BX24" s="1106"/>
      <c r="BY24" s="1106"/>
      <c r="BZ24" s="1106"/>
      <c r="CA24" s="1077"/>
      <c r="CB24" s="1080" t="s">
        <v>1957</v>
      </c>
      <c r="CC24" s="1081"/>
      <c r="CD24" s="1081"/>
      <c r="CE24" s="1081"/>
      <c r="CF24" s="1081"/>
      <c r="CG24" s="1081"/>
      <c r="CH24" s="1081"/>
      <c r="CI24" s="1081"/>
      <c r="CJ24" s="1081"/>
      <c r="CK24" s="1081"/>
      <c r="CL24" s="1081"/>
      <c r="CM24" s="1082"/>
      <c r="CN24" s="1076" t="s">
        <v>1958</v>
      </c>
      <c r="CO24" s="1077"/>
      <c r="CP24" s="1080" t="s">
        <v>1959</v>
      </c>
      <c r="CQ24" s="1081"/>
      <c r="CR24" s="1081"/>
      <c r="CS24" s="1081"/>
      <c r="CT24" s="1081"/>
      <c r="CU24" s="1081"/>
      <c r="CV24" s="1081"/>
      <c r="CW24" s="1081"/>
      <c r="CX24" s="1081"/>
      <c r="CY24" s="1081"/>
      <c r="CZ24" s="1081"/>
      <c r="DA24" s="1081"/>
      <c r="DB24" s="1081"/>
      <c r="DC24" s="1081"/>
      <c r="DD24" s="1081"/>
      <c r="DE24" s="1081"/>
      <c r="DF24" s="1081"/>
      <c r="DG24" s="1082"/>
      <c r="DH24" s="1080" t="s">
        <v>1960</v>
      </c>
      <c r="DI24" s="1081"/>
      <c r="DJ24" s="1081"/>
      <c r="DK24" s="1081"/>
      <c r="DL24" s="1081"/>
      <c r="DM24" s="1081"/>
      <c r="DN24" s="1081"/>
      <c r="DO24" s="1081"/>
      <c r="DP24" s="1081"/>
      <c r="DQ24" s="1081"/>
      <c r="DR24" s="1081"/>
      <c r="DS24" s="1081"/>
      <c r="DT24" s="1081"/>
      <c r="DU24" s="1081"/>
      <c r="DV24" s="1081"/>
      <c r="DW24" s="1081"/>
      <c r="DX24" s="1081"/>
      <c r="DY24" s="1081"/>
      <c r="DZ24" s="1081"/>
      <c r="EA24" s="1081"/>
      <c r="EB24" s="1081"/>
      <c r="EC24" s="1081"/>
      <c r="ED24" s="1081"/>
      <c r="EE24" s="1081"/>
      <c r="EF24" s="1081"/>
      <c r="EG24" s="1081"/>
      <c r="EH24" s="1081"/>
      <c r="EI24" s="1081"/>
      <c r="EJ24" s="1086"/>
    </row>
    <row r="25" spans="1:240" s="706" customFormat="1" ht="18" customHeight="1" thickBot="1">
      <c r="B25" s="1100"/>
      <c r="C25" s="1101"/>
      <c r="D25" s="1101"/>
      <c r="E25" s="1101"/>
      <c r="F25" s="1101"/>
      <c r="G25" s="1101"/>
      <c r="H25" s="1101"/>
      <c r="I25" s="1102"/>
      <c r="J25" s="1104"/>
      <c r="K25" s="1084"/>
      <c r="L25" s="1084"/>
      <c r="M25" s="1084"/>
      <c r="N25" s="1084"/>
      <c r="O25" s="1084"/>
      <c r="P25" s="1084"/>
      <c r="Q25" s="1084"/>
      <c r="R25" s="1084"/>
      <c r="S25" s="1084"/>
      <c r="T25" s="1084"/>
      <c r="U25" s="1084"/>
      <c r="V25" s="1084"/>
      <c r="W25" s="1084"/>
      <c r="X25" s="1084"/>
      <c r="Y25" s="1084"/>
      <c r="Z25" s="1084"/>
      <c r="AA25" s="1084"/>
      <c r="AB25" s="1084"/>
      <c r="AC25" s="1084"/>
      <c r="AD25" s="1084"/>
      <c r="AE25" s="1085"/>
      <c r="AF25" s="1078"/>
      <c r="AG25" s="1107"/>
      <c r="AH25" s="1107"/>
      <c r="AI25" s="1107"/>
      <c r="AJ25" s="1107"/>
      <c r="AK25" s="1107"/>
      <c r="AL25" s="1107"/>
      <c r="AM25" s="1107"/>
      <c r="AN25" s="1107"/>
      <c r="AO25" s="1107"/>
      <c r="AP25" s="1107"/>
      <c r="AQ25" s="1079"/>
      <c r="AR25" s="1108"/>
      <c r="AS25" s="1109"/>
      <c r="AT25" s="1109"/>
      <c r="AU25" s="1109"/>
      <c r="AV25" s="1109"/>
      <c r="AW25" s="1109"/>
      <c r="AX25" s="1109"/>
      <c r="AY25" s="1109"/>
      <c r="AZ25" s="1109"/>
      <c r="BA25" s="1109"/>
      <c r="BB25" s="1109"/>
      <c r="BC25" s="1109"/>
      <c r="BD25" s="1109"/>
      <c r="BE25" s="1109"/>
      <c r="BF25" s="1109"/>
      <c r="BG25" s="1109"/>
      <c r="BH25" s="1078"/>
      <c r="BI25" s="1107"/>
      <c r="BJ25" s="1107"/>
      <c r="BK25" s="1107"/>
      <c r="BL25" s="1107"/>
      <c r="BM25" s="1107"/>
      <c r="BN25" s="1107"/>
      <c r="BO25" s="1107"/>
      <c r="BP25" s="1107"/>
      <c r="BQ25" s="1107"/>
      <c r="BR25" s="1107"/>
      <c r="BS25" s="1107"/>
      <c r="BT25" s="1107"/>
      <c r="BU25" s="1107"/>
      <c r="BV25" s="1107"/>
      <c r="BW25" s="1107"/>
      <c r="BX25" s="1107"/>
      <c r="BY25" s="1107"/>
      <c r="BZ25" s="1107"/>
      <c r="CA25" s="1079"/>
      <c r="CB25" s="1083"/>
      <c r="CC25" s="1084"/>
      <c r="CD25" s="1084"/>
      <c r="CE25" s="1084"/>
      <c r="CF25" s="1084"/>
      <c r="CG25" s="1084"/>
      <c r="CH25" s="1084"/>
      <c r="CI25" s="1084"/>
      <c r="CJ25" s="1084"/>
      <c r="CK25" s="1084"/>
      <c r="CL25" s="1084"/>
      <c r="CM25" s="1085"/>
      <c r="CN25" s="1078"/>
      <c r="CO25" s="1079"/>
      <c r="CP25" s="1083"/>
      <c r="CQ25" s="1084"/>
      <c r="CR25" s="1084"/>
      <c r="CS25" s="1084"/>
      <c r="CT25" s="1084"/>
      <c r="CU25" s="1084"/>
      <c r="CV25" s="1084"/>
      <c r="CW25" s="1084"/>
      <c r="CX25" s="1084"/>
      <c r="CY25" s="1084"/>
      <c r="CZ25" s="1084"/>
      <c r="DA25" s="1084"/>
      <c r="DB25" s="1084"/>
      <c r="DC25" s="1084"/>
      <c r="DD25" s="1084"/>
      <c r="DE25" s="1084"/>
      <c r="DF25" s="1084"/>
      <c r="DG25" s="1085"/>
      <c r="DH25" s="1083"/>
      <c r="DI25" s="1084"/>
      <c r="DJ25" s="1084"/>
      <c r="DK25" s="1084"/>
      <c r="DL25" s="1084"/>
      <c r="DM25" s="1084"/>
      <c r="DN25" s="1084"/>
      <c r="DO25" s="1084"/>
      <c r="DP25" s="1084"/>
      <c r="DQ25" s="1084"/>
      <c r="DR25" s="1084"/>
      <c r="DS25" s="1084"/>
      <c r="DT25" s="1084"/>
      <c r="DU25" s="1084"/>
      <c r="DV25" s="1084"/>
      <c r="DW25" s="1084"/>
      <c r="DX25" s="1084"/>
      <c r="DY25" s="1084"/>
      <c r="DZ25" s="1084"/>
      <c r="EA25" s="1084"/>
      <c r="EB25" s="1084"/>
      <c r="EC25" s="1084"/>
      <c r="ED25" s="1084"/>
      <c r="EE25" s="1084"/>
      <c r="EF25" s="1084"/>
      <c r="EG25" s="1084"/>
      <c r="EH25" s="1084"/>
      <c r="EI25" s="1084"/>
      <c r="EJ25" s="1087"/>
    </row>
    <row r="26" spans="1:240" s="706" customFormat="1" ht="18" customHeight="1">
      <c r="B26" s="839"/>
      <c r="C26" s="840"/>
      <c r="D26" s="841" t="s">
        <v>1891</v>
      </c>
      <c r="E26" s="841"/>
      <c r="F26" s="842"/>
      <c r="G26" s="841" t="s">
        <v>1892</v>
      </c>
      <c r="H26" s="841"/>
      <c r="I26" s="843"/>
      <c r="J26" s="844">
        <v>1</v>
      </c>
      <c r="K26" s="845">
        <v>2</v>
      </c>
      <c r="L26" s="1064" t="s">
        <v>1961</v>
      </c>
      <c r="M26" s="1065"/>
      <c r="N26" s="1065"/>
      <c r="O26" s="1065"/>
      <c r="P26" s="1065"/>
      <c r="Q26" s="1065"/>
      <c r="R26" s="1065"/>
      <c r="S26" s="1065"/>
      <c r="T26" s="1065"/>
      <c r="U26" s="1066"/>
      <c r="V26" s="1064" t="s">
        <v>1962</v>
      </c>
      <c r="W26" s="1065"/>
      <c r="X26" s="1065"/>
      <c r="Y26" s="1065"/>
      <c r="Z26" s="1065"/>
      <c r="AA26" s="1065"/>
      <c r="AB26" s="1065"/>
      <c r="AC26" s="1065"/>
      <c r="AD26" s="1066"/>
      <c r="AE26" s="845">
        <v>7</v>
      </c>
      <c r="AF26" s="846">
        <v>1</v>
      </c>
      <c r="AG26" s="1064" t="s">
        <v>1963</v>
      </c>
      <c r="AH26" s="1065"/>
      <c r="AI26" s="1065"/>
      <c r="AJ26" s="1065"/>
      <c r="AK26" s="1065"/>
      <c r="AL26" s="1065"/>
      <c r="AM26" s="1065"/>
      <c r="AN26" s="1065"/>
      <c r="AO26" s="1065"/>
      <c r="AP26" s="1065"/>
      <c r="AQ26" s="1066"/>
      <c r="AR26" s="1088" t="s">
        <v>1964</v>
      </c>
      <c r="AS26" s="1089"/>
      <c r="AT26" s="1089"/>
      <c r="AU26" s="1089"/>
      <c r="AV26" s="1089"/>
      <c r="AW26" s="1089"/>
      <c r="AX26" s="1089"/>
      <c r="AY26" s="1089"/>
      <c r="AZ26" s="1089"/>
      <c r="BA26" s="1090"/>
      <c r="BB26" s="1088" t="s">
        <v>1965</v>
      </c>
      <c r="BC26" s="1089"/>
      <c r="BD26" s="1089"/>
      <c r="BE26" s="1089"/>
      <c r="BF26" s="1089"/>
      <c r="BG26" s="1090"/>
      <c r="BH26" s="1091" t="s">
        <v>1966</v>
      </c>
      <c r="BI26" s="1092"/>
      <c r="BJ26" s="1092"/>
      <c r="BK26" s="1092"/>
      <c r="BL26" s="1092"/>
      <c r="BM26" s="1092"/>
      <c r="BN26" s="1093"/>
      <c r="BO26" s="1094" t="s">
        <v>1967</v>
      </c>
      <c r="BP26" s="1095"/>
      <c r="BQ26" s="1095"/>
      <c r="BR26" s="1095"/>
      <c r="BS26" s="1095"/>
      <c r="BT26" s="1095"/>
      <c r="BU26" s="1095"/>
      <c r="BV26" s="1095"/>
      <c r="BW26" s="1095"/>
      <c r="BX26" s="1095"/>
      <c r="BY26" s="1095"/>
      <c r="BZ26" s="1095"/>
      <c r="CA26" s="1096"/>
      <c r="CB26" s="1062">
        <v>1</v>
      </c>
      <c r="CC26" s="1063"/>
      <c r="CD26" s="1064" t="s">
        <v>1968</v>
      </c>
      <c r="CE26" s="1065"/>
      <c r="CF26" s="1065"/>
      <c r="CG26" s="1065"/>
      <c r="CH26" s="1065"/>
      <c r="CI26" s="1065"/>
      <c r="CJ26" s="1065"/>
      <c r="CK26" s="1065"/>
      <c r="CL26" s="1065"/>
      <c r="CM26" s="1066"/>
      <c r="CN26" s="845">
        <v>1</v>
      </c>
      <c r="CO26" s="850">
        <v>2</v>
      </c>
      <c r="CP26" s="1067" t="s">
        <v>1969</v>
      </c>
      <c r="CQ26" s="1068"/>
      <c r="CR26" s="1068"/>
      <c r="CS26" s="1068"/>
      <c r="CT26" s="1068"/>
      <c r="CU26" s="1068"/>
      <c r="CV26" s="1068"/>
      <c r="CW26" s="1068"/>
      <c r="CX26" s="1068"/>
      <c r="CY26" s="1068"/>
      <c r="CZ26" s="1068"/>
      <c r="DA26" s="1068"/>
      <c r="DB26" s="1068"/>
      <c r="DC26" s="1068"/>
      <c r="DD26" s="1068"/>
      <c r="DE26" s="1068"/>
      <c r="DF26" s="1068"/>
      <c r="DG26" s="1069"/>
      <c r="DH26" s="1070" t="s">
        <v>1970</v>
      </c>
      <c r="DI26" s="1071"/>
      <c r="DJ26" s="1071"/>
      <c r="DK26" s="1071"/>
      <c r="DL26" s="1071"/>
      <c r="DM26" s="1071"/>
      <c r="DN26" s="1071"/>
      <c r="DO26" s="1071"/>
      <c r="DP26" s="1071"/>
      <c r="DQ26" s="1071"/>
      <c r="DR26" s="1071"/>
      <c r="DS26" s="1072"/>
      <c r="DT26" s="1070" t="s">
        <v>1971</v>
      </c>
      <c r="DU26" s="1071"/>
      <c r="DV26" s="1071"/>
      <c r="DW26" s="1071"/>
      <c r="DX26" s="1071"/>
      <c r="DY26" s="1071"/>
      <c r="DZ26" s="1071"/>
      <c r="EA26" s="1071"/>
      <c r="EB26" s="1071"/>
      <c r="EC26" s="1071"/>
      <c r="ED26" s="1071"/>
      <c r="EE26" s="1072"/>
      <c r="EF26" s="851">
        <v>3</v>
      </c>
      <c r="EG26" s="1073" t="s">
        <v>1972</v>
      </c>
      <c r="EH26" s="1074"/>
      <c r="EI26" s="1074"/>
      <c r="EJ26" s="1075"/>
    </row>
    <row r="27" spans="1:240" s="706" customFormat="1" ht="18" customHeight="1">
      <c r="B27" s="852"/>
      <c r="C27" s="853"/>
      <c r="D27" s="853"/>
      <c r="E27" s="853"/>
      <c r="F27" s="853"/>
      <c r="G27" s="853"/>
      <c r="H27" s="853"/>
      <c r="I27" s="843"/>
      <c r="J27" s="854"/>
      <c r="K27" s="855"/>
      <c r="L27" s="856"/>
      <c r="M27" s="1134" t="s">
        <v>1973</v>
      </c>
      <c r="N27" s="1135"/>
      <c r="O27" s="1135"/>
      <c r="P27" s="1135"/>
      <c r="Q27" s="1136"/>
      <c r="R27" s="1067" t="s">
        <v>1974</v>
      </c>
      <c r="S27" s="1068"/>
      <c r="T27" s="1068"/>
      <c r="U27" s="1069"/>
      <c r="V27" s="847"/>
      <c r="W27" s="848"/>
      <c r="X27" s="848"/>
      <c r="Y27" s="848"/>
      <c r="Z27" s="848"/>
      <c r="AA27" s="848"/>
      <c r="AB27" s="848"/>
      <c r="AC27" s="848"/>
      <c r="AD27" s="849"/>
      <c r="AE27" s="857"/>
      <c r="AF27" s="858"/>
      <c r="AG27" s="847"/>
      <c r="AH27" s="848"/>
      <c r="AI27" s="848"/>
      <c r="AJ27" s="848"/>
      <c r="AK27" s="859"/>
      <c r="AL27" s="859"/>
      <c r="AM27" s="859"/>
      <c r="AN27" s="860" t="s">
        <v>177</v>
      </c>
      <c r="AO27" s="861" t="s">
        <v>1975</v>
      </c>
      <c r="AP27" s="862"/>
      <c r="AQ27" s="863"/>
      <c r="AR27" s="1137"/>
      <c r="AS27" s="1138"/>
      <c r="AT27" s="1138"/>
      <c r="AU27" s="1138"/>
      <c r="AV27" s="1138"/>
      <c r="AW27" s="1138"/>
      <c r="AX27" s="1138"/>
      <c r="AY27" s="1138"/>
      <c r="AZ27" s="1138"/>
      <c r="BA27" s="1139"/>
      <c r="BB27" s="1140"/>
      <c r="BC27" s="1141"/>
      <c r="BD27" s="1141"/>
      <c r="BE27" s="1141"/>
      <c r="BF27" s="1141"/>
      <c r="BG27" s="1142"/>
      <c r="BH27" s="1091" t="s">
        <v>1976</v>
      </c>
      <c r="BI27" s="1092"/>
      <c r="BJ27" s="1093"/>
      <c r="BK27" s="1091" t="s">
        <v>1977</v>
      </c>
      <c r="BL27" s="1092"/>
      <c r="BM27" s="1092"/>
      <c r="BN27" s="1093"/>
      <c r="BO27" s="1091" t="s">
        <v>1978</v>
      </c>
      <c r="BP27" s="1092"/>
      <c r="BQ27" s="1092"/>
      <c r="BR27" s="1093"/>
      <c r="BS27" s="864" t="s">
        <v>856</v>
      </c>
      <c r="BT27" s="865"/>
      <c r="BU27" s="865"/>
      <c r="BV27" s="864" t="s">
        <v>857</v>
      </c>
      <c r="BW27" s="865"/>
      <c r="BX27" s="865"/>
      <c r="BY27" s="864" t="s">
        <v>1979</v>
      </c>
      <c r="BZ27" s="865"/>
      <c r="CA27" s="866"/>
      <c r="CB27" s="847"/>
      <c r="CC27" s="867"/>
      <c r="CD27" s="868"/>
      <c r="CE27" s="869"/>
      <c r="CF27" s="869"/>
      <c r="CG27" s="869"/>
      <c r="CH27" s="869"/>
      <c r="CI27" s="869"/>
      <c r="CJ27" s="869"/>
      <c r="CK27" s="869"/>
      <c r="CL27" s="869"/>
      <c r="CM27" s="870"/>
      <c r="CN27" s="871"/>
      <c r="CO27" s="872"/>
      <c r="CP27" s="1067" t="s">
        <v>1980</v>
      </c>
      <c r="CQ27" s="1069"/>
      <c r="CR27" s="1129" t="s">
        <v>1981</v>
      </c>
      <c r="CS27" s="1130"/>
      <c r="CT27" s="1130"/>
      <c r="CU27" s="1131"/>
      <c r="CV27" s="1129" t="s">
        <v>1982</v>
      </c>
      <c r="CW27" s="1130"/>
      <c r="CX27" s="1130"/>
      <c r="CY27" s="1131"/>
      <c r="CZ27" s="1091" t="s">
        <v>1983</v>
      </c>
      <c r="DA27" s="1132"/>
      <c r="DB27" s="1132"/>
      <c r="DC27" s="1133"/>
      <c r="DD27" s="1091" t="s">
        <v>1984</v>
      </c>
      <c r="DE27" s="1132"/>
      <c r="DF27" s="1132"/>
      <c r="DG27" s="1132"/>
      <c r="DH27" s="873" t="s">
        <v>177</v>
      </c>
      <c r="DI27" s="1119" t="s">
        <v>1985</v>
      </c>
      <c r="DJ27" s="1119"/>
      <c r="DK27" s="1119"/>
      <c r="DL27" s="1119"/>
      <c r="DM27" s="1120"/>
      <c r="DN27" s="873" t="s">
        <v>177</v>
      </c>
      <c r="DO27" s="1119" t="s">
        <v>1986</v>
      </c>
      <c r="DP27" s="1119"/>
      <c r="DQ27" s="1119"/>
      <c r="DR27" s="1119"/>
      <c r="DS27" s="1120"/>
      <c r="DT27" s="873" t="s">
        <v>177</v>
      </c>
      <c r="DU27" s="1119" t="s">
        <v>1985</v>
      </c>
      <c r="DV27" s="1119"/>
      <c r="DW27" s="1119"/>
      <c r="DX27" s="1119"/>
      <c r="DY27" s="1120"/>
      <c r="DZ27" s="873" t="s">
        <v>177</v>
      </c>
      <c r="EA27" s="1121" t="s">
        <v>1987</v>
      </c>
      <c r="EB27" s="1121"/>
      <c r="EC27" s="1121"/>
      <c r="ED27" s="1121"/>
      <c r="EE27" s="1122"/>
      <c r="EF27" s="874"/>
      <c r="EG27" s="875"/>
      <c r="EH27" s="876"/>
      <c r="EI27" s="876"/>
      <c r="EJ27" s="877"/>
    </row>
    <row r="28" spans="1:240" ht="18" customHeight="1">
      <c r="A28" s="706"/>
      <c r="B28" s="878"/>
      <c r="C28" s="879"/>
      <c r="D28" s="879"/>
      <c r="E28" s="880"/>
      <c r="F28" s="881"/>
      <c r="G28" s="882"/>
      <c r="H28" s="883"/>
      <c r="I28" s="884"/>
      <c r="J28" s="1123" t="s">
        <v>1988</v>
      </c>
      <c r="K28" s="1126" t="s">
        <v>1989</v>
      </c>
      <c r="L28" s="1126" t="s">
        <v>1975</v>
      </c>
      <c r="M28" s="1116" t="s">
        <v>524</v>
      </c>
      <c r="N28" s="1110" t="s">
        <v>525</v>
      </c>
      <c r="O28" s="1110" t="s">
        <v>1990</v>
      </c>
      <c r="P28" s="1110" t="s">
        <v>1991</v>
      </c>
      <c r="Q28" s="1113" t="s">
        <v>230</v>
      </c>
      <c r="R28" s="1116" t="s">
        <v>1992</v>
      </c>
      <c r="S28" s="1110" t="s">
        <v>1993</v>
      </c>
      <c r="T28" s="1110" t="s">
        <v>230</v>
      </c>
      <c r="U28" s="1113" t="s">
        <v>1994</v>
      </c>
      <c r="V28" s="1126" t="s">
        <v>1975</v>
      </c>
      <c r="W28" s="1116" t="s">
        <v>1995</v>
      </c>
      <c r="X28" s="1110" t="s">
        <v>1996</v>
      </c>
      <c r="Y28" s="1175" t="s">
        <v>1997</v>
      </c>
      <c r="Z28" s="1176"/>
      <c r="AA28" s="1177"/>
      <c r="AB28" s="1184" t="s">
        <v>1998</v>
      </c>
      <c r="AC28" s="1185"/>
      <c r="AD28" s="1186"/>
      <c r="AE28" s="1126" t="s">
        <v>1999</v>
      </c>
      <c r="AF28" s="1159" t="s">
        <v>2000</v>
      </c>
      <c r="AG28" s="1162" t="s">
        <v>2001</v>
      </c>
      <c r="AH28" s="1163"/>
      <c r="AI28" s="1164"/>
      <c r="AJ28" s="1168" t="s">
        <v>2002</v>
      </c>
      <c r="AK28" s="1169"/>
      <c r="AL28" s="1169"/>
      <c r="AM28" s="1169"/>
      <c r="AN28" s="1169"/>
      <c r="AO28" s="1170"/>
      <c r="AP28" s="1171" t="s">
        <v>2003</v>
      </c>
      <c r="AQ28" s="1172"/>
      <c r="AR28" s="1150" t="s">
        <v>2004</v>
      </c>
      <c r="AS28" s="1153" t="s">
        <v>2005</v>
      </c>
      <c r="AT28" s="1143" t="s">
        <v>2006</v>
      </c>
      <c r="AU28" s="1143"/>
      <c r="AV28" s="1143"/>
      <c r="AW28" s="1143"/>
      <c r="AX28" s="1144" t="s">
        <v>2007</v>
      </c>
      <c r="AY28" s="1145"/>
      <c r="AZ28" s="1145"/>
      <c r="BA28" s="1146"/>
      <c r="BB28" s="1150" t="s">
        <v>2008</v>
      </c>
      <c r="BC28" s="1153" t="s">
        <v>2005</v>
      </c>
      <c r="BD28" s="1143" t="s">
        <v>2009</v>
      </c>
      <c r="BE28" s="1143"/>
      <c r="BF28" s="1143"/>
      <c r="BG28" s="1156"/>
      <c r="BH28" s="1116" t="s">
        <v>2010</v>
      </c>
      <c r="BI28" s="1110" t="s">
        <v>2011</v>
      </c>
      <c r="BJ28" s="1113" t="s">
        <v>2012</v>
      </c>
      <c r="BK28" s="1199" t="s">
        <v>2013</v>
      </c>
      <c r="BL28" s="1200"/>
      <c r="BM28" s="1199" t="s">
        <v>2014</v>
      </c>
      <c r="BN28" s="1200"/>
      <c r="BO28" s="1116" t="s">
        <v>2015</v>
      </c>
      <c r="BP28" s="1175" t="s">
        <v>2016</v>
      </c>
      <c r="BQ28" s="1176"/>
      <c r="BR28" s="1193"/>
      <c r="BS28" s="1116" t="s">
        <v>1975</v>
      </c>
      <c r="BT28" s="1110" t="s">
        <v>2015</v>
      </c>
      <c r="BU28" s="1113" t="s">
        <v>2017</v>
      </c>
      <c r="BV28" s="1116" t="s">
        <v>1975</v>
      </c>
      <c r="BW28" s="1110" t="s">
        <v>2015</v>
      </c>
      <c r="BX28" s="1113" t="s">
        <v>2017</v>
      </c>
      <c r="BY28" s="1116" t="s">
        <v>1975</v>
      </c>
      <c r="BZ28" s="1110" t="s">
        <v>2015</v>
      </c>
      <c r="CA28" s="1113" t="s">
        <v>2017</v>
      </c>
      <c r="CB28" s="1196" t="s">
        <v>2018</v>
      </c>
      <c r="CC28" s="1193"/>
      <c r="CD28" s="1196" t="s">
        <v>2019</v>
      </c>
      <c r="CE28" s="1177"/>
      <c r="CF28" s="1175" t="s">
        <v>2020</v>
      </c>
      <c r="CG28" s="1177"/>
      <c r="CH28" s="1175" t="s">
        <v>2021</v>
      </c>
      <c r="CI28" s="1177"/>
      <c r="CJ28" s="1175" t="s">
        <v>2022</v>
      </c>
      <c r="CK28" s="1177"/>
      <c r="CL28" s="1175" t="s">
        <v>2023</v>
      </c>
      <c r="CM28" s="1193"/>
      <c r="CN28" s="1126" t="s">
        <v>2024</v>
      </c>
      <c r="CO28" s="1126" t="s">
        <v>2025</v>
      </c>
      <c r="CP28" s="1126" t="s">
        <v>2026</v>
      </c>
      <c r="CQ28" s="1234" t="s">
        <v>1884</v>
      </c>
      <c r="CR28" s="1237" t="s">
        <v>2027</v>
      </c>
      <c r="CS28" s="1238"/>
      <c r="CT28" s="1238"/>
      <c r="CU28" s="1239"/>
      <c r="CV28" s="1240" t="s">
        <v>2028</v>
      </c>
      <c r="CW28" s="1238"/>
      <c r="CX28" s="1238"/>
      <c r="CY28" s="1241"/>
      <c r="CZ28" s="1242" t="s">
        <v>2029</v>
      </c>
      <c r="DA28" s="1243"/>
      <c r="DB28" s="1243"/>
      <c r="DC28" s="1244"/>
      <c r="DD28" s="1237" t="s">
        <v>2030</v>
      </c>
      <c r="DE28" s="1238"/>
      <c r="DF28" s="1238"/>
      <c r="DG28" s="1239"/>
      <c r="DH28" s="1226" t="s">
        <v>2031</v>
      </c>
      <c r="DI28" s="1245"/>
      <c r="DJ28" s="1245"/>
      <c r="DK28" s="1226" t="s">
        <v>2032</v>
      </c>
      <c r="DL28" s="1232"/>
      <c r="DM28" s="1233"/>
      <c r="DN28" s="1226" t="s">
        <v>2031</v>
      </c>
      <c r="DO28" s="1227"/>
      <c r="DP28" s="1228"/>
      <c r="DQ28" s="1226" t="s">
        <v>2032</v>
      </c>
      <c r="DR28" s="1227"/>
      <c r="DS28" s="1228"/>
      <c r="DT28" s="1226" t="s">
        <v>2031</v>
      </c>
      <c r="DU28" s="1227"/>
      <c r="DV28" s="1228"/>
      <c r="DW28" s="1226" t="s">
        <v>2032</v>
      </c>
      <c r="DX28" s="1227"/>
      <c r="DY28" s="1228"/>
      <c r="DZ28" s="1226" t="s">
        <v>2031</v>
      </c>
      <c r="EA28" s="1227"/>
      <c r="EB28" s="1228"/>
      <c r="EC28" s="1226" t="s">
        <v>2032</v>
      </c>
      <c r="ED28" s="1227"/>
      <c r="EE28" s="1228"/>
      <c r="EF28" s="1126" t="s">
        <v>2033</v>
      </c>
      <c r="EG28" s="1116" t="s">
        <v>2034</v>
      </c>
      <c r="EH28" s="1110" t="s">
        <v>2035</v>
      </c>
      <c r="EI28" s="1110" t="s">
        <v>2036</v>
      </c>
      <c r="EJ28" s="1229" t="s">
        <v>2037</v>
      </c>
      <c r="EK28" s="674"/>
      <c r="EL28" s="674"/>
      <c r="EM28" s="674"/>
      <c r="EN28" s="674"/>
      <c r="EO28" s="674"/>
      <c r="EP28" s="674"/>
      <c r="EQ28" s="674"/>
      <c r="ER28" s="674"/>
      <c r="ES28" s="674"/>
      <c r="ET28" s="674"/>
      <c r="EU28" s="674"/>
      <c r="EV28" s="674"/>
      <c r="EW28" s="674"/>
      <c r="EX28" s="674"/>
      <c r="EY28" s="674"/>
      <c r="EZ28" s="674"/>
      <c r="FA28" s="674"/>
      <c r="FB28" s="674"/>
      <c r="FC28" s="674"/>
      <c r="FD28" s="674"/>
      <c r="FE28" s="674"/>
      <c r="FF28" s="674"/>
      <c r="FG28" s="674"/>
      <c r="FH28" s="674"/>
      <c r="FI28" s="674"/>
      <c r="FJ28" s="674"/>
      <c r="FK28" s="674"/>
      <c r="FL28" s="674"/>
      <c r="FM28" s="674"/>
      <c r="FN28" s="674"/>
      <c r="FO28" s="674"/>
      <c r="FP28" s="674"/>
      <c r="FQ28" s="674"/>
      <c r="FR28" s="674"/>
      <c r="FS28" s="674"/>
      <c r="FT28" s="674"/>
      <c r="FU28" s="674"/>
      <c r="FV28" s="674"/>
      <c r="FW28" s="677"/>
      <c r="FX28" s="677"/>
      <c r="GU28" s="674"/>
      <c r="GV28" s="674"/>
    </row>
    <row r="29" spans="1:240" ht="18" customHeight="1">
      <c r="A29" s="706"/>
      <c r="B29" s="1201" t="s">
        <v>2038</v>
      </c>
      <c r="C29" s="1202"/>
      <c r="D29" s="1203"/>
      <c r="E29" s="1207" t="s">
        <v>2039</v>
      </c>
      <c r="F29" s="1208"/>
      <c r="G29" s="1207" t="s">
        <v>2040</v>
      </c>
      <c r="H29" s="1208"/>
      <c r="I29" s="1211" t="s">
        <v>1884</v>
      </c>
      <c r="J29" s="1124"/>
      <c r="K29" s="1127"/>
      <c r="L29" s="1127"/>
      <c r="M29" s="1117"/>
      <c r="N29" s="1111"/>
      <c r="O29" s="1111"/>
      <c r="P29" s="1111"/>
      <c r="Q29" s="1114"/>
      <c r="R29" s="1117"/>
      <c r="S29" s="1111"/>
      <c r="T29" s="1111"/>
      <c r="U29" s="1114"/>
      <c r="V29" s="1127"/>
      <c r="W29" s="1117"/>
      <c r="X29" s="1111"/>
      <c r="Y29" s="1178"/>
      <c r="Z29" s="1179"/>
      <c r="AA29" s="1180"/>
      <c r="AB29" s="1187"/>
      <c r="AC29" s="1188"/>
      <c r="AD29" s="1189"/>
      <c r="AE29" s="1127"/>
      <c r="AF29" s="1160"/>
      <c r="AG29" s="1165"/>
      <c r="AH29" s="1166"/>
      <c r="AI29" s="1167"/>
      <c r="AJ29" s="1213" t="s">
        <v>2041</v>
      </c>
      <c r="AK29" s="1214"/>
      <c r="AL29" s="1215"/>
      <c r="AM29" s="1217" t="s">
        <v>2042</v>
      </c>
      <c r="AN29" s="1218"/>
      <c r="AO29" s="1219"/>
      <c r="AP29" s="1173" t="s">
        <v>2043</v>
      </c>
      <c r="AQ29" s="1174" t="s">
        <v>2044</v>
      </c>
      <c r="AR29" s="1151"/>
      <c r="AS29" s="1154"/>
      <c r="AT29" s="1143"/>
      <c r="AU29" s="1143"/>
      <c r="AV29" s="1143"/>
      <c r="AW29" s="1143"/>
      <c r="AX29" s="1147"/>
      <c r="AY29" s="1148"/>
      <c r="AZ29" s="1148"/>
      <c r="BA29" s="1149"/>
      <c r="BB29" s="1151"/>
      <c r="BC29" s="1154"/>
      <c r="BD29" s="1143"/>
      <c r="BE29" s="1143"/>
      <c r="BF29" s="1143"/>
      <c r="BG29" s="1156"/>
      <c r="BH29" s="1117"/>
      <c r="BI29" s="1111"/>
      <c r="BJ29" s="1114"/>
      <c r="BK29" s="1173" t="s">
        <v>1975</v>
      </c>
      <c r="BL29" s="1174" t="s">
        <v>2045</v>
      </c>
      <c r="BM29" s="1173" t="s">
        <v>1975</v>
      </c>
      <c r="BN29" s="1174" t="s">
        <v>2045</v>
      </c>
      <c r="BO29" s="1117"/>
      <c r="BP29" s="1178"/>
      <c r="BQ29" s="1179"/>
      <c r="BR29" s="1194"/>
      <c r="BS29" s="1117"/>
      <c r="BT29" s="1111"/>
      <c r="BU29" s="1114"/>
      <c r="BV29" s="1117"/>
      <c r="BW29" s="1111"/>
      <c r="BX29" s="1114"/>
      <c r="BY29" s="1117"/>
      <c r="BZ29" s="1111"/>
      <c r="CA29" s="1114"/>
      <c r="CB29" s="1197"/>
      <c r="CC29" s="1194"/>
      <c r="CD29" s="1197"/>
      <c r="CE29" s="1180"/>
      <c r="CF29" s="1178"/>
      <c r="CG29" s="1180"/>
      <c r="CH29" s="1178"/>
      <c r="CI29" s="1180"/>
      <c r="CJ29" s="1178"/>
      <c r="CK29" s="1180"/>
      <c r="CL29" s="1178"/>
      <c r="CM29" s="1194"/>
      <c r="CN29" s="1127"/>
      <c r="CO29" s="1127"/>
      <c r="CP29" s="1127"/>
      <c r="CQ29" s="1235"/>
      <c r="CR29" s="1173" t="s">
        <v>2046</v>
      </c>
      <c r="CS29" s="1246" t="s">
        <v>2047</v>
      </c>
      <c r="CT29" s="1246" t="s">
        <v>230</v>
      </c>
      <c r="CU29" s="1174" t="s">
        <v>2048</v>
      </c>
      <c r="CV29" s="1173" t="s">
        <v>2046</v>
      </c>
      <c r="CW29" s="1246" t="s">
        <v>2047</v>
      </c>
      <c r="CX29" s="1246" t="s">
        <v>230</v>
      </c>
      <c r="CY29" s="1174" t="s">
        <v>2048</v>
      </c>
      <c r="CZ29" s="1173" t="s">
        <v>2046</v>
      </c>
      <c r="DA29" s="1246" t="s">
        <v>2047</v>
      </c>
      <c r="DB29" s="1246" t="s">
        <v>230</v>
      </c>
      <c r="DC29" s="1174" t="s">
        <v>2048</v>
      </c>
      <c r="DD29" s="1173" t="s">
        <v>2046</v>
      </c>
      <c r="DE29" s="1246" t="s">
        <v>2047</v>
      </c>
      <c r="DF29" s="1246" t="s">
        <v>230</v>
      </c>
      <c r="DG29" s="1217" t="s">
        <v>2048</v>
      </c>
      <c r="DH29" s="1173" t="s">
        <v>1975</v>
      </c>
      <c r="DI29" s="1246" t="s">
        <v>2049</v>
      </c>
      <c r="DJ29" s="1174" t="s">
        <v>2050</v>
      </c>
      <c r="DK29" s="1173" t="s">
        <v>1975</v>
      </c>
      <c r="DL29" s="1246" t="s">
        <v>2049</v>
      </c>
      <c r="DM29" s="1174" t="s">
        <v>2050</v>
      </c>
      <c r="DN29" s="1173" t="s">
        <v>1975</v>
      </c>
      <c r="DO29" s="1246" t="s">
        <v>2049</v>
      </c>
      <c r="DP29" s="1174" t="s">
        <v>2050</v>
      </c>
      <c r="DQ29" s="1173" t="s">
        <v>1975</v>
      </c>
      <c r="DR29" s="1246" t="s">
        <v>2049</v>
      </c>
      <c r="DS29" s="1174" t="s">
        <v>2050</v>
      </c>
      <c r="DT29" s="1173" t="s">
        <v>1975</v>
      </c>
      <c r="DU29" s="1246" t="s">
        <v>2049</v>
      </c>
      <c r="DV29" s="1174" t="s">
        <v>2050</v>
      </c>
      <c r="DW29" s="1173" t="s">
        <v>1975</v>
      </c>
      <c r="DX29" s="1246" t="s">
        <v>2049</v>
      </c>
      <c r="DY29" s="1174" t="s">
        <v>2050</v>
      </c>
      <c r="DZ29" s="1173" t="s">
        <v>1975</v>
      </c>
      <c r="EA29" s="1246" t="s">
        <v>2049</v>
      </c>
      <c r="EB29" s="1174" t="s">
        <v>2050</v>
      </c>
      <c r="EC29" s="1173" t="s">
        <v>1975</v>
      </c>
      <c r="ED29" s="1246" t="s">
        <v>2049</v>
      </c>
      <c r="EE29" s="1174" t="s">
        <v>2050</v>
      </c>
      <c r="EF29" s="1127"/>
      <c r="EG29" s="1117"/>
      <c r="EH29" s="1111"/>
      <c r="EI29" s="1111"/>
      <c r="EJ29" s="1230"/>
      <c r="EK29" s="674"/>
      <c r="EL29" s="674"/>
      <c r="EM29" s="674"/>
      <c r="EN29" s="674"/>
      <c r="EO29" s="674"/>
      <c r="EP29" s="674"/>
      <c r="EQ29" s="674"/>
      <c r="ER29" s="674"/>
      <c r="ES29" s="674"/>
      <c r="ET29" s="674"/>
      <c r="EU29" s="674"/>
      <c r="EV29" s="674"/>
      <c r="EW29" s="674"/>
      <c r="EX29" s="674"/>
      <c r="EY29" s="674"/>
      <c r="EZ29" s="674"/>
      <c r="FA29" s="674"/>
      <c r="FB29" s="674"/>
      <c r="FC29" s="674"/>
      <c r="FD29" s="674"/>
      <c r="FE29" s="674"/>
      <c r="FF29" s="674"/>
      <c r="FG29" s="674"/>
      <c r="FH29" s="674"/>
      <c r="FI29" s="674"/>
      <c r="FJ29" s="674"/>
      <c r="FK29" s="674"/>
      <c r="FL29" s="674"/>
      <c r="FM29" s="674"/>
      <c r="FN29" s="674"/>
      <c r="FO29" s="674"/>
      <c r="FP29" s="674"/>
      <c r="FQ29" s="674"/>
      <c r="FR29" s="674"/>
      <c r="FS29" s="674"/>
      <c r="FT29" s="674"/>
      <c r="FU29" s="674"/>
      <c r="FV29" s="674"/>
      <c r="FW29" s="677"/>
      <c r="FX29" s="677"/>
      <c r="GU29" s="674"/>
      <c r="GV29" s="674"/>
    </row>
    <row r="30" spans="1:240" ht="18" customHeight="1">
      <c r="A30" s="706"/>
      <c r="B30" s="1201"/>
      <c r="C30" s="1202"/>
      <c r="D30" s="1203"/>
      <c r="E30" s="1207"/>
      <c r="F30" s="1208"/>
      <c r="G30" s="1207"/>
      <c r="H30" s="1208"/>
      <c r="I30" s="1211"/>
      <c r="J30" s="1124"/>
      <c r="K30" s="1127"/>
      <c r="L30" s="1127"/>
      <c r="M30" s="1117"/>
      <c r="N30" s="1111"/>
      <c r="O30" s="1111"/>
      <c r="P30" s="1111"/>
      <c r="Q30" s="1114"/>
      <c r="R30" s="1117"/>
      <c r="S30" s="1111"/>
      <c r="T30" s="1111"/>
      <c r="U30" s="1114"/>
      <c r="V30" s="1127"/>
      <c r="W30" s="1117"/>
      <c r="X30" s="1111"/>
      <c r="Y30" s="1178"/>
      <c r="Z30" s="1179"/>
      <c r="AA30" s="1180"/>
      <c r="AB30" s="1187"/>
      <c r="AC30" s="1188"/>
      <c r="AD30" s="1189"/>
      <c r="AE30" s="1127"/>
      <c r="AF30" s="1160"/>
      <c r="AG30" s="1165"/>
      <c r="AH30" s="1166"/>
      <c r="AI30" s="1167"/>
      <c r="AJ30" s="1165"/>
      <c r="AK30" s="1166"/>
      <c r="AL30" s="1216"/>
      <c r="AM30" s="1178"/>
      <c r="AN30" s="1179"/>
      <c r="AO30" s="1194"/>
      <c r="AP30" s="1117"/>
      <c r="AQ30" s="1114"/>
      <c r="AR30" s="1151"/>
      <c r="AS30" s="1154"/>
      <c r="AT30" s="885"/>
      <c r="AU30" s="886"/>
      <c r="AV30" s="886"/>
      <c r="AW30" s="886"/>
      <c r="AX30" s="1147"/>
      <c r="AY30" s="1148"/>
      <c r="AZ30" s="1148"/>
      <c r="BA30" s="1149"/>
      <c r="BB30" s="1151"/>
      <c r="BC30" s="1154"/>
      <c r="BD30" s="1143"/>
      <c r="BE30" s="1143"/>
      <c r="BF30" s="1143"/>
      <c r="BG30" s="1156"/>
      <c r="BH30" s="1117"/>
      <c r="BI30" s="1111"/>
      <c r="BJ30" s="1114"/>
      <c r="BK30" s="1117"/>
      <c r="BL30" s="1114"/>
      <c r="BM30" s="1117"/>
      <c r="BN30" s="1114"/>
      <c r="BO30" s="1117"/>
      <c r="BP30" s="1178"/>
      <c r="BQ30" s="1179"/>
      <c r="BR30" s="1194"/>
      <c r="BS30" s="1117"/>
      <c r="BT30" s="1111"/>
      <c r="BU30" s="1114"/>
      <c r="BV30" s="1117"/>
      <c r="BW30" s="1111"/>
      <c r="BX30" s="1114"/>
      <c r="BY30" s="1117"/>
      <c r="BZ30" s="1111"/>
      <c r="CA30" s="1114"/>
      <c r="CB30" s="1197"/>
      <c r="CC30" s="1194"/>
      <c r="CD30" s="1197"/>
      <c r="CE30" s="1180"/>
      <c r="CF30" s="1178"/>
      <c r="CG30" s="1180"/>
      <c r="CH30" s="1178"/>
      <c r="CI30" s="1180"/>
      <c r="CJ30" s="1178"/>
      <c r="CK30" s="1180"/>
      <c r="CL30" s="1178"/>
      <c r="CM30" s="1194"/>
      <c r="CN30" s="1127"/>
      <c r="CO30" s="1127"/>
      <c r="CP30" s="1127"/>
      <c r="CQ30" s="1235"/>
      <c r="CR30" s="1117"/>
      <c r="CS30" s="1111"/>
      <c r="CT30" s="1111"/>
      <c r="CU30" s="1114"/>
      <c r="CV30" s="1117"/>
      <c r="CW30" s="1111"/>
      <c r="CX30" s="1111"/>
      <c r="CY30" s="1114"/>
      <c r="CZ30" s="1117"/>
      <c r="DA30" s="1111"/>
      <c r="DB30" s="1111"/>
      <c r="DC30" s="1114"/>
      <c r="DD30" s="1117"/>
      <c r="DE30" s="1111"/>
      <c r="DF30" s="1111"/>
      <c r="DG30" s="1178"/>
      <c r="DH30" s="1117"/>
      <c r="DI30" s="1111"/>
      <c r="DJ30" s="1114"/>
      <c r="DK30" s="1117"/>
      <c r="DL30" s="1111"/>
      <c r="DM30" s="1114"/>
      <c r="DN30" s="1117"/>
      <c r="DO30" s="1111"/>
      <c r="DP30" s="1114"/>
      <c r="DQ30" s="1117"/>
      <c r="DR30" s="1111"/>
      <c r="DS30" s="1114"/>
      <c r="DT30" s="1117"/>
      <c r="DU30" s="1111"/>
      <c r="DV30" s="1114"/>
      <c r="DW30" s="1117"/>
      <c r="DX30" s="1111"/>
      <c r="DY30" s="1114"/>
      <c r="DZ30" s="1117"/>
      <c r="EA30" s="1111"/>
      <c r="EB30" s="1114"/>
      <c r="EC30" s="1117"/>
      <c r="ED30" s="1111"/>
      <c r="EE30" s="1114"/>
      <c r="EF30" s="1127"/>
      <c r="EG30" s="1117"/>
      <c r="EH30" s="1111"/>
      <c r="EI30" s="1111"/>
      <c r="EJ30" s="1230"/>
      <c r="EK30" s="674"/>
      <c r="EL30" s="674"/>
      <c r="EM30" s="674"/>
      <c r="EN30" s="674"/>
      <c r="EO30" s="674"/>
      <c r="EP30" s="674"/>
      <c r="EQ30" s="674"/>
      <c r="ER30" s="674"/>
      <c r="ES30" s="674"/>
      <c r="ET30" s="674"/>
      <c r="EU30" s="674"/>
      <c r="EV30" s="674"/>
      <c r="EW30" s="674"/>
      <c r="EX30" s="674"/>
      <c r="EY30" s="674"/>
      <c r="EZ30" s="674"/>
      <c r="FA30" s="674"/>
      <c r="FB30" s="674"/>
      <c r="FC30" s="674"/>
      <c r="FD30" s="674"/>
      <c r="FE30" s="674"/>
      <c r="FF30" s="674"/>
      <c r="FG30" s="674"/>
      <c r="FH30" s="674"/>
      <c r="FI30" s="674"/>
      <c r="FJ30" s="674"/>
      <c r="FK30" s="674"/>
      <c r="FL30" s="674"/>
      <c r="FM30" s="674"/>
      <c r="FN30" s="674"/>
      <c r="FO30" s="674"/>
      <c r="FP30" s="674"/>
      <c r="FQ30" s="674"/>
      <c r="FR30" s="674"/>
      <c r="FS30" s="674"/>
      <c r="FT30" s="674"/>
      <c r="FU30" s="674"/>
      <c r="FV30" s="674"/>
      <c r="FW30" s="677"/>
      <c r="FX30" s="677"/>
      <c r="GU30" s="674"/>
      <c r="GV30" s="674"/>
    </row>
    <row r="31" spans="1:240" ht="18" customHeight="1">
      <c r="A31" s="706"/>
      <c r="B31" s="1201"/>
      <c r="C31" s="1202"/>
      <c r="D31" s="1203"/>
      <c r="E31" s="1207"/>
      <c r="F31" s="1208"/>
      <c r="G31" s="1207"/>
      <c r="H31" s="1208"/>
      <c r="I31" s="1211"/>
      <c r="J31" s="1124"/>
      <c r="K31" s="1127"/>
      <c r="L31" s="1127"/>
      <c r="M31" s="1117"/>
      <c r="N31" s="1111"/>
      <c r="O31" s="1111"/>
      <c r="P31" s="1111"/>
      <c r="Q31" s="1114"/>
      <c r="R31" s="1117"/>
      <c r="S31" s="1111"/>
      <c r="T31" s="1111"/>
      <c r="U31" s="1114"/>
      <c r="V31" s="1127"/>
      <c r="W31" s="1117"/>
      <c r="X31" s="1111"/>
      <c r="Y31" s="1178"/>
      <c r="Z31" s="1179"/>
      <c r="AA31" s="1180"/>
      <c r="AB31" s="1187"/>
      <c r="AC31" s="1188"/>
      <c r="AD31" s="1189"/>
      <c r="AE31" s="1127"/>
      <c r="AF31" s="1160"/>
      <c r="AG31" s="1165"/>
      <c r="AH31" s="1166"/>
      <c r="AI31" s="1167"/>
      <c r="AJ31" s="1165"/>
      <c r="AK31" s="1166"/>
      <c r="AL31" s="1216"/>
      <c r="AM31" s="1178"/>
      <c r="AN31" s="1179"/>
      <c r="AO31" s="1194"/>
      <c r="AP31" s="1117"/>
      <c r="AQ31" s="1114"/>
      <c r="AR31" s="1151"/>
      <c r="AS31" s="1154"/>
      <c r="AT31" s="885"/>
      <c r="AU31" s="886"/>
      <c r="AV31" s="886"/>
      <c r="AW31" s="886"/>
      <c r="AX31" s="887"/>
      <c r="AY31" s="886"/>
      <c r="AZ31" s="886"/>
      <c r="BA31" s="888"/>
      <c r="BB31" s="1151"/>
      <c r="BC31" s="1154"/>
      <c r="BD31" s="885"/>
      <c r="BE31" s="886"/>
      <c r="BF31" s="886"/>
      <c r="BG31" s="889"/>
      <c r="BH31" s="1117"/>
      <c r="BI31" s="1111"/>
      <c r="BJ31" s="1114"/>
      <c r="BK31" s="1117"/>
      <c r="BL31" s="1114"/>
      <c r="BM31" s="1117"/>
      <c r="BN31" s="1114"/>
      <c r="BO31" s="1117"/>
      <c r="BP31" s="1178"/>
      <c r="BQ31" s="1179"/>
      <c r="BR31" s="1194"/>
      <c r="BS31" s="1117"/>
      <c r="BT31" s="1111"/>
      <c r="BU31" s="1114"/>
      <c r="BV31" s="1117"/>
      <c r="BW31" s="1111"/>
      <c r="BX31" s="1114"/>
      <c r="BY31" s="1117"/>
      <c r="BZ31" s="1111"/>
      <c r="CA31" s="1114"/>
      <c r="CB31" s="1197"/>
      <c r="CC31" s="1194"/>
      <c r="CD31" s="1197"/>
      <c r="CE31" s="1180"/>
      <c r="CF31" s="1178"/>
      <c r="CG31" s="1180"/>
      <c r="CH31" s="1178"/>
      <c r="CI31" s="1180"/>
      <c r="CJ31" s="1178"/>
      <c r="CK31" s="1180"/>
      <c r="CL31" s="1178"/>
      <c r="CM31" s="1194"/>
      <c r="CN31" s="1127"/>
      <c r="CO31" s="1127"/>
      <c r="CP31" s="1127"/>
      <c r="CQ31" s="1235"/>
      <c r="CR31" s="1117"/>
      <c r="CS31" s="1111"/>
      <c r="CT31" s="1111"/>
      <c r="CU31" s="1114"/>
      <c r="CV31" s="1117"/>
      <c r="CW31" s="1111"/>
      <c r="CX31" s="1111"/>
      <c r="CY31" s="1114"/>
      <c r="CZ31" s="1117"/>
      <c r="DA31" s="1111"/>
      <c r="DB31" s="1111"/>
      <c r="DC31" s="1114"/>
      <c r="DD31" s="1117"/>
      <c r="DE31" s="1111"/>
      <c r="DF31" s="1111"/>
      <c r="DG31" s="1178"/>
      <c r="DH31" s="1117"/>
      <c r="DI31" s="1111"/>
      <c r="DJ31" s="1114"/>
      <c r="DK31" s="1117"/>
      <c r="DL31" s="1111"/>
      <c r="DM31" s="1114"/>
      <c r="DN31" s="1117"/>
      <c r="DO31" s="1111"/>
      <c r="DP31" s="1114"/>
      <c r="DQ31" s="1117"/>
      <c r="DR31" s="1111"/>
      <c r="DS31" s="1114"/>
      <c r="DT31" s="1117"/>
      <c r="DU31" s="1111"/>
      <c r="DV31" s="1114"/>
      <c r="DW31" s="1117"/>
      <c r="DX31" s="1111"/>
      <c r="DY31" s="1114"/>
      <c r="DZ31" s="1117"/>
      <c r="EA31" s="1111"/>
      <c r="EB31" s="1114"/>
      <c r="EC31" s="1117"/>
      <c r="ED31" s="1111"/>
      <c r="EE31" s="1114"/>
      <c r="EF31" s="1127"/>
      <c r="EG31" s="1117"/>
      <c r="EH31" s="1111"/>
      <c r="EI31" s="1111"/>
      <c r="EJ31" s="1230"/>
      <c r="EK31" s="674"/>
      <c r="EL31" s="674"/>
      <c r="EM31" s="674"/>
      <c r="EN31" s="674"/>
      <c r="EO31" s="674"/>
      <c r="EP31" s="674"/>
      <c r="EQ31" s="674"/>
      <c r="ER31" s="674"/>
      <c r="ES31" s="674"/>
      <c r="ET31" s="674"/>
      <c r="EU31" s="674"/>
      <c r="EV31" s="674"/>
      <c r="EW31" s="674"/>
      <c r="EX31" s="674"/>
      <c r="EY31" s="674"/>
      <c r="EZ31" s="674"/>
      <c r="FA31" s="674"/>
      <c r="FB31" s="674"/>
      <c r="FC31" s="674"/>
      <c r="FD31" s="674"/>
      <c r="FE31" s="674"/>
      <c r="FF31" s="674"/>
      <c r="FG31" s="674"/>
      <c r="FH31" s="674"/>
      <c r="FI31" s="674"/>
      <c r="FJ31" s="674"/>
      <c r="FK31" s="674"/>
      <c r="FL31" s="674"/>
      <c r="FM31" s="674"/>
      <c r="FN31" s="674"/>
      <c r="FO31" s="674"/>
      <c r="FP31" s="674"/>
      <c r="FQ31" s="674"/>
      <c r="FR31" s="674"/>
      <c r="FS31" s="674"/>
      <c r="FT31" s="674"/>
      <c r="FU31" s="674"/>
      <c r="FV31" s="674"/>
      <c r="FW31" s="677"/>
      <c r="FX31" s="677"/>
      <c r="GU31" s="674"/>
      <c r="GV31" s="674"/>
    </row>
    <row r="32" spans="1:240" ht="18" customHeight="1">
      <c r="A32" s="706"/>
      <c r="B32" s="1201"/>
      <c r="C32" s="1202"/>
      <c r="D32" s="1203"/>
      <c r="E32" s="1207"/>
      <c r="F32" s="1208"/>
      <c r="G32" s="1207"/>
      <c r="H32" s="1208"/>
      <c r="I32" s="1211"/>
      <c r="J32" s="1124"/>
      <c r="K32" s="1127"/>
      <c r="L32" s="1127"/>
      <c r="M32" s="1117"/>
      <c r="N32" s="1111"/>
      <c r="O32" s="1111"/>
      <c r="P32" s="1111"/>
      <c r="Q32" s="1114"/>
      <c r="R32" s="1117"/>
      <c r="S32" s="1111"/>
      <c r="T32" s="1111"/>
      <c r="U32" s="1114"/>
      <c r="V32" s="1127"/>
      <c r="W32" s="1117"/>
      <c r="X32" s="1111"/>
      <c r="Y32" s="1178"/>
      <c r="Z32" s="1179"/>
      <c r="AA32" s="1180"/>
      <c r="AB32" s="1187"/>
      <c r="AC32" s="1188"/>
      <c r="AD32" s="1189"/>
      <c r="AE32" s="1127"/>
      <c r="AF32" s="1160"/>
      <c r="AG32" s="1165"/>
      <c r="AH32" s="1166"/>
      <c r="AI32" s="1167"/>
      <c r="AJ32" s="1165"/>
      <c r="AK32" s="1166"/>
      <c r="AL32" s="1216"/>
      <c r="AM32" s="1178"/>
      <c r="AN32" s="1179"/>
      <c r="AO32" s="1194"/>
      <c r="AP32" s="1117"/>
      <c r="AQ32" s="1114"/>
      <c r="AR32" s="1151"/>
      <c r="AS32" s="1154"/>
      <c r="AT32" s="885"/>
      <c r="AU32" s="886"/>
      <c r="AV32" s="886"/>
      <c r="AW32" s="886"/>
      <c r="AX32" s="887"/>
      <c r="AY32" s="886"/>
      <c r="AZ32" s="886"/>
      <c r="BA32" s="888"/>
      <c r="BB32" s="1151"/>
      <c r="BC32" s="1154"/>
      <c r="BD32" s="885"/>
      <c r="BE32" s="886"/>
      <c r="BF32" s="886"/>
      <c r="BG32" s="889"/>
      <c r="BH32" s="1117"/>
      <c r="BI32" s="1111"/>
      <c r="BJ32" s="1114"/>
      <c r="BK32" s="1117"/>
      <c r="BL32" s="1114"/>
      <c r="BM32" s="1117"/>
      <c r="BN32" s="1114"/>
      <c r="BO32" s="1117"/>
      <c r="BP32" s="1178"/>
      <c r="BQ32" s="1179"/>
      <c r="BR32" s="1194"/>
      <c r="BS32" s="1117"/>
      <c r="BT32" s="1111"/>
      <c r="BU32" s="1114"/>
      <c r="BV32" s="1117"/>
      <c r="BW32" s="1111"/>
      <c r="BX32" s="1114"/>
      <c r="BY32" s="1117"/>
      <c r="BZ32" s="1111"/>
      <c r="CA32" s="1114"/>
      <c r="CB32" s="1197"/>
      <c r="CC32" s="1194"/>
      <c r="CD32" s="1197"/>
      <c r="CE32" s="1180"/>
      <c r="CF32" s="1178"/>
      <c r="CG32" s="1180"/>
      <c r="CH32" s="1178"/>
      <c r="CI32" s="1180"/>
      <c r="CJ32" s="1178"/>
      <c r="CK32" s="1180"/>
      <c r="CL32" s="1178"/>
      <c r="CM32" s="1194"/>
      <c r="CN32" s="1127"/>
      <c r="CO32" s="1127"/>
      <c r="CP32" s="1127"/>
      <c r="CQ32" s="1235"/>
      <c r="CR32" s="1117"/>
      <c r="CS32" s="1111"/>
      <c r="CT32" s="1111"/>
      <c r="CU32" s="1114"/>
      <c r="CV32" s="1117"/>
      <c r="CW32" s="1111"/>
      <c r="CX32" s="1111"/>
      <c r="CY32" s="1114"/>
      <c r="CZ32" s="1117"/>
      <c r="DA32" s="1111"/>
      <c r="DB32" s="1111"/>
      <c r="DC32" s="1114"/>
      <c r="DD32" s="1117"/>
      <c r="DE32" s="1111"/>
      <c r="DF32" s="1111"/>
      <c r="DG32" s="1178"/>
      <c r="DH32" s="1117"/>
      <c r="DI32" s="1111"/>
      <c r="DJ32" s="1114"/>
      <c r="DK32" s="1117"/>
      <c r="DL32" s="1111"/>
      <c r="DM32" s="1114"/>
      <c r="DN32" s="1117"/>
      <c r="DO32" s="1111"/>
      <c r="DP32" s="1114"/>
      <c r="DQ32" s="1117"/>
      <c r="DR32" s="1111"/>
      <c r="DS32" s="1114"/>
      <c r="DT32" s="1117"/>
      <c r="DU32" s="1111"/>
      <c r="DV32" s="1114"/>
      <c r="DW32" s="1117"/>
      <c r="DX32" s="1111"/>
      <c r="DY32" s="1114"/>
      <c r="DZ32" s="1117"/>
      <c r="EA32" s="1111"/>
      <c r="EB32" s="1114"/>
      <c r="EC32" s="1117"/>
      <c r="ED32" s="1111"/>
      <c r="EE32" s="1114"/>
      <c r="EF32" s="1127"/>
      <c r="EG32" s="1117"/>
      <c r="EH32" s="1111"/>
      <c r="EI32" s="1111"/>
      <c r="EJ32" s="1230"/>
      <c r="EK32" s="674"/>
      <c r="EL32" s="674"/>
      <c r="EM32" s="674"/>
      <c r="EN32" s="674"/>
      <c r="EO32" s="674"/>
      <c r="EP32" s="674"/>
      <c r="EQ32" s="674"/>
      <c r="ER32" s="674"/>
      <c r="ES32" s="674"/>
      <c r="ET32" s="674"/>
      <c r="EU32" s="674"/>
      <c r="EV32" s="674"/>
      <c r="EW32" s="674"/>
      <c r="EX32" s="674"/>
      <c r="EY32" s="674"/>
      <c r="EZ32" s="674"/>
      <c r="FA32" s="674"/>
      <c r="FB32" s="674"/>
      <c r="FC32" s="674"/>
      <c r="FD32" s="674"/>
      <c r="FE32" s="674"/>
      <c r="FF32" s="674"/>
      <c r="FG32" s="674"/>
      <c r="FH32" s="674"/>
      <c r="FI32" s="674"/>
      <c r="FJ32" s="674"/>
      <c r="FK32" s="674"/>
      <c r="FL32" s="674"/>
      <c r="FM32" s="674"/>
      <c r="FN32" s="674"/>
      <c r="FO32" s="674"/>
      <c r="FP32" s="674"/>
      <c r="FQ32" s="674"/>
      <c r="FR32" s="674"/>
      <c r="FS32" s="674"/>
      <c r="FT32" s="674"/>
      <c r="FU32" s="674"/>
      <c r="FV32" s="674"/>
      <c r="FW32" s="677"/>
      <c r="FX32" s="677"/>
      <c r="GU32" s="674"/>
      <c r="GV32" s="674"/>
    </row>
    <row r="33" spans="1:204" ht="18" customHeight="1">
      <c r="A33" s="706"/>
      <c r="B33" s="1201"/>
      <c r="C33" s="1202"/>
      <c r="D33" s="1203"/>
      <c r="E33" s="1207"/>
      <c r="F33" s="1208"/>
      <c r="G33" s="1207"/>
      <c r="H33" s="1208"/>
      <c r="I33" s="1211"/>
      <c r="J33" s="1124"/>
      <c r="K33" s="1127"/>
      <c r="L33" s="1127"/>
      <c r="M33" s="1117"/>
      <c r="N33" s="1111"/>
      <c r="O33" s="1111"/>
      <c r="P33" s="1111"/>
      <c r="Q33" s="1114"/>
      <c r="R33" s="1117"/>
      <c r="S33" s="1111"/>
      <c r="T33" s="1111"/>
      <c r="U33" s="1114"/>
      <c r="V33" s="1127"/>
      <c r="W33" s="1117"/>
      <c r="X33" s="1111"/>
      <c r="Y33" s="1178"/>
      <c r="Z33" s="1179"/>
      <c r="AA33" s="1180"/>
      <c r="AB33" s="1187"/>
      <c r="AC33" s="1188"/>
      <c r="AD33" s="1189"/>
      <c r="AE33" s="1127"/>
      <c r="AF33" s="1160"/>
      <c r="AG33" s="1165"/>
      <c r="AH33" s="1166"/>
      <c r="AI33" s="1167"/>
      <c r="AJ33" s="1165"/>
      <c r="AK33" s="1166"/>
      <c r="AL33" s="1216"/>
      <c r="AM33" s="1178"/>
      <c r="AN33" s="1179"/>
      <c r="AO33" s="1194"/>
      <c r="AP33" s="1117"/>
      <c r="AQ33" s="1114"/>
      <c r="AR33" s="1151"/>
      <c r="AS33" s="1154"/>
      <c r="AT33" s="885"/>
      <c r="AU33" s="886"/>
      <c r="AV33" s="886"/>
      <c r="AW33" s="886"/>
      <c r="AX33" s="887"/>
      <c r="AY33" s="886"/>
      <c r="AZ33" s="886"/>
      <c r="BA33" s="888"/>
      <c r="BB33" s="1151"/>
      <c r="BC33" s="1154"/>
      <c r="BD33" s="885"/>
      <c r="BE33" s="886"/>
      <c r="BF33" s="886"/>
      <c r="BG33" s="888"/>
      <c r="BH33" s="1117"/>
      <c r="BI33" s="1111"/>
      <c r="BJ33" s="1114"/>
      <c r="BK33" s="1117"/>
      <c r="BL33" s="1114"/>
      <c r="BM33" s="1117"/>
      <c r="BN33" s="1114"/>
      <c r="BO33" s="1117"/>
      <c r="BP33" s="1178"/>
      <c r="BQ33" s="1179"/>
      <c r="BR33" s="1194"/>
      <c r="BS33" s="1117"/>
      <c r="BT33" s="1111"/>
      <c r="BU33" s="1114"/>
      <c r="BV33" s="1117"/>
      <c r="BW33" s="1111"/>
      <c r="BX33" s="1114"/>
      <c r="BY33" s="1117"/>
      <c r="BZ33" s="1111"/>
      <c r="CA33" s="1114"/>
      <c r="CB33" s="1197"/>
      <c r="CC33" s="1194"/>
      <c r="CD33" s="1197"/>
      <c r="CE33" s="1180"/>
      <c r="CF33" s="1178"/>
      <c r="CG33" s="1180"/>
      <c r="CH33" s="1178"/>
      <c r="CI33" s="1180"/>
      <c r="CJ33" s="1178"/>
      <c r="CK33" s="1180"/>
      <c r="CL33" s="1178"/>
      <c r="CM33" s="1194"/>
      <c r="CN33" s="1127"/>
      <c r="CO33" s="1127"/>
      <c r="CP33" s="1127"/>
      <c r="CQ33" s="1235"/>
      <c r="CR33" s="1117"/>
      <c r="CS33" s="1111"/>
      <c r="CT33" s="1111"/>
      <c r="CU33" s="1114"/>
      <c r="CV33" s="1117"/>
      <c r="CW33" s="1111"/>
      <c r="CX33" s="1111"/>
      <c r="CY33" s="1114"/>
      <c r="CZ33" s="1117"/>
      <c r="DA33" s="1111"/>
      <c r="DB33" s="1111"/>
      <c r="DC33" s="1114"/>
      <c r="DD33" s="1117"/>
      <c r="DE33" s="1111"/>
      <c r="DF33" s="1111"/>
      <c r="DG33" s="1178"/>
      <c r="DH33" s="1117"/>
      <c r="DI33" s="1111"/>
      <c r="DJ33" s="1114"/>
      <c r="DK33" s="1117"/>
      <c r="DL33" s="1111"/>
      <c r="DM33" s="1114"/>
      <c r="DN33" s="1117"/>
      <c r="DO33" s="1111"/>
      <c r="DP33" s="1114"/>
      <c r="DQ33" s="1117"/>
      <c r="DR33" s="1111"/>
      <c r="DS33" s="1114"/>
      <c r="DT33" s="1117"/>
      <c r="DU33" s="1111"/>
      <c r="DV33" s="1114"/>
      <c r="DW33" s="1117"/>
      <c r="DX33" s="1111"/>
      <c r="DY33" s="1114"/>
      <c r="DZ33" s="1117"/>
      <c r="EA33" s="1111"/>
      <c r="EB33" s="1114"/>
      <c r="EC33" s="1117"/>
      <c r="ED33" s="1111"/>
      <c r="EE33" s="1114"/>
      <c r="EF33" s="1127"/>
      <c r="EG33" s="1117"/>
      <c r="EH33" s="1111"/>
      <c r="EI33" s="1111"/>
      <c r="EJ33" s="1230"/>
      <c r="EK33" s="674"/>
      <c r="EL33" s="674"/>
      <c r="EM33" s="674"/>
      <c r="EN33" s="674"/>
      <c r="EO33" s="674"/>
      <c r="EP33" s="674"/>
      <c r="EQ33" s="674"/>
      <c r="ER33" s="674"/>
      <c r="ES33" s="674"/>
      <c r="ET33" s="674"/>
      <c r="EU33" s="674"/>
      <c r="EV33" s="674"/>
      <c r="EW33" s="674"/>
      <c r="EX33" s="674"/>
      <c r="EY33" s="674"/>
      <c r="EZ33" s="674"/>
      <c r="FA33" s="674"/>
      <c r="FB33" s="674"/>
      <c r="FC33" s="674"/>
      <c r="FD33" s="674"/>
      <c r="FE33" s="674"/>
      <c r="FF33" s="674"/>
      <c r="FG33" s="674"/>
      <c r="FH33" s="674"/>
      <c r="FI33" s="674"/>
      <c r="FJ33" s="674"/>
      <c r="FK33" s="674"/>
      <c r="FL33" s="674"/>
      <c r="FM33" s="674"/>
      <c r="FN33" s="674"/>
      <c r="FO33" s="674"/>
      <c r="FP33" s="674"/>
      <c r="FQ33" s="674"/>
      <c r="FR33" s="674"/>
      <c r="FS33" s="674"/>
      <c r="FT33" s="674"/>
      <c r="FU33" s="674"/>
      <c r="FV33" s="674"/>
      <c r="FW33" s="677"/>
      <c r="FX33" s="677"/>
      <c r="GU33" s="674"/>
      <c r="GV33" s="674"/>
    </row>
    <row r="34" spans="1:204" ht="18" customHeight="1">
      <c r="A34" s="706"/>
      <c r="B34" s="1204"/>
      <c r="C34" s="1205"/>
      <c r="D34" s="1206"/>
      <c r="E34" s="1209"/>
      <c r="F34" s="1210"/>
      <c r="G34" s="1209"/>
      <c r="H34" s="1210"/>
      <c r="I34" s="1212"/>
      <c r="J34" s="1125"/>
      <c r="K34" s="1128"/>
      <c r="L34" s="1128"/>
      <c r="M34" s="1118"/>
      <c r="N34" s="1112"/>
      <c r="O34" s="1112"/>
      <c r="P34" s="1112"/>
      <c r="Q34" s="1115"/>
      <c r="R34" s="1118"/>
      <c r="S34" s="1112"/>
      <c r="T34" s="1112"/>
      <c r="U34" s="1115"/>
      <c r="V34" s="1128"/>
      <c r="W34" s="1118"/>
      <c r="X34" s="1112"/>
      <c r="Y34" s="1181"/>
      <c r="Z34" s="1182"/>
      <c r="AA34" s="1183"/>
      <c r="AB34" s="1190"/>
      <c r="AC34" s="1191"/>
      <c r="AD34" s="1192"/>
      <c r="AE34" s="1128"/>
      <c r="AF34" s="1161"/>
      <c r="AG34" s="1220" t="s">
        <v>2051</v>
      </c>
      <c r="AH34" s="1221"/>
      <c r="AI34" s="1222"/>
      <c r="AJ34" s="1223" t="s">
        <v>2051</v>
      </c>
      <c r="AK34" s="1224"/>
      <c r="AL34" s="1225"/>
      <c r="AM34" s="1178"/>
      <c r="AN34" s="1179"/>
      <c r="AO34" s="1194"/>
      <c r="AP34" s="1117"/>
      <c r="AQ34" s="1114"/>
      <c r="AR34" s="1152"/>
      <c r="AS34" s="1155"/>
      <c r="AT34" s="1157" t="s">
        <v>2052</v>
      </c>
      <c r="AU34" s="1157"/>
      <c r="AV34" s="1157"/>
      <c r="AW34" s="1157"/>
      <c r="AX34" s="887"/>
      <c r="AY34" s="886"/>
      <c r="AZ34" s="886"/>
      <c r="BA34" s="888"/>
      <c r="BB34" s="1152"/>
      <c r="BC34" s="1155"/>
      <c r="BD34" s="1157" t="s">
        <v>2053</v>
      </c>
      <c r="BE34" s="1157"/>
      <c r="BF34" s="1157"/>
      <c r="BG34" s="1158"/>
      <c r="BH34" s="1118"/>
      <c r="BI34" s="1112"/>
      <c r="BJ34" s="1115"/>
      <c r="BK34" s="1118"/>
      <c r="BL34" s="1115"/>
      <c r="BM34" s="1118"/>
      <c r="BN34" s="1115"/>
      <c r="BO34" s="1118"/>
      <c r="BP34" s="1181"/>
      <c r="BQ34" s="1182"/>
      <c r="BR34" s="1195"/>
      <c r="BS34" s="1118"/>
      <c r="BT34" s="1112"/>
      <c r="BU34" s="1115"/>
      <c r="BV34" s="1118"/>
      <c r="BW34" s="1112"/>
      <c r="BX34" s="1115"/>
      <c r="BY34" s="1118"/>
      <c r="BZ34" s="1112"/>
      <c r="CA34" s="1115"/>
      <c r="CB34" s="1198"/>
      <c r="CC34" s="1195"/>
      <c r="CD34" s="1198"/>
      <c r="CE34" s="1183"/>
      <c r="CF34" s="1181"/>
      <c r="CG34" s="1183"/>
      <c r="CH34" s="1181"/>
      <c r="CI34" s="1183"/>
      <c r="CJ34" s="1181"/>
      <c r="CK34" s="1183"/>
      <c r="CL34" s="1181"/>
      <c r="CM34" s="1195"/>
      <c r="CN34" s="1128"/>
      <c r="CO34" s="1128"/>
      <c r="CP34" s="1128"/>
      <c r="CQ34" s="1236"/>
      <c r="CR34" s="1118"/>
      <c r="CS34" s="1112"/>
      <c r="CT34" s="1112"/>
      <c r="CU34" s="1115"/>
      <c r="CV34" s="1118"/>
      <c r="CW34" s="1112"/>
      <c r="CX34" s="1112"/>
      <c r="CY34" s="1115"/>
      <c r="CZ34" s="1118"/>
      <c r="DA34" s="1112"/>
      <c r="DB34" s="1112"/>
      <c r="DC34" s="1115"/>
      <c r="DD34" s="1118"/>
      <c r="DE34" s="1112"/>
      <c r="DF34" s="1112"/>
      <c r="DG34" s="1181"/>
      <c r="DH34" s="1118"/>
      <c r="DI34" s="1112"/>
      <c r="DJ34" s="1115"/>
      <c r="DK34" s="1118"/>
      <c r="DL34" s="1112"/>
      <c r="DM34" s="1115"/>
      <c r="DN34" s="1118"/>
      <c r="DO34" s="1112"/>
      <c r="DP34" s="1115"/>
      <c r="DQ34" s="1118"/>
      <c r="DR34" s="1112"/>
      <c r="DS34" s="1115"/>
      <c r="DT34" s="1118"/>
      <c r="DU34" s="1112"/>
      <c r="DV34" s="1115"/>
      <c r="DW34" s="1118"/>
      <c r="DX34" s="1112"/>
      <c r="DY34" s="1115"/>
      <c r="DZ34" s="1118"/>
      <c r="EA34" s="1112"/>
      <c r="EB34" s="1115"/>
      <c r="EC34" s="1118"/>
      <c r="ED34" s="1112"/>
      <c r="EE34" s="1115"/>
      <c r="EF34" s="1128"/>
      <c r="EG34" s="1118"/>
      <c r="EH34" s="1112"/>
      <c r="EI34" s="1112"/>
      <c r="EJ34" s="1231"/>
      <c r="EK34" s="674"/>
      <c r="EL34" s="674"/>
      <c r="EM34" s="674"/>
      <c r="EN34" s="674"/>
      <c r="EO34" s="674"/>
      <c r="EP34" s="674"/>
      <c r="EQ34" s="674"/>
      <c r="ER34" s="674"/>
      <c r="ES34" s="674"/>
      <c r="ET34" s="674"/>
      <c r="EU34" s="674"/>
      <c r="EV34" s="674"/>
      <c r="EW34" s="674"/>
      <c r="EX34" s="674"/>
      <c r="EY34" s="674"/>
      <c r="EZ34" s="674"/>
      <c r="FA34" s="674"/>
      <c r="FB34" s="674"/>
      <c r="FC34" s="674"/>
      <c r="FD34" s="674"/>
      <c r="FE34" s="674"/>
      <c r="FF34" s="674"/>
      <c r="FG34" s="674"/>
      <c r="FH34" s="674"/>
      <c r="FI34" s="674"/>
      <c r="FJ34" s="674"/>
      <c r="FK34" s="674"/>
      <c r="FL34" s="674"/>
      <c r="FM34" s="674"/>
      <c r="FN34" s="674"/>
      <c r="FO34" s="674"/>
      <c r="FP34" s="674"/>
      <c r="FQ34" s="674"/>
      <c r="FR34" s="674"/>
      <c r="FS34" s="674"/>
      <c r="FT34" s="674"/>
      <c r="FU34" s="674"/>
      <c r="FV34" s="674"/>
      <c r="FW34" s="677"/>
      <c r="FX34" s="677"/>
      <c r="GU34" s="674"/>
      <c r="GV34" s="674"/>
    </row>
    <row r="35" spans="1:204" s="706" customFormat="1" ht="18" customHeight="1">
      <c r="B35" s="1255" t="s">
        <v>129</v>
      </c>
      <c r="C35" s="1256"/>
      <c r="D35" s="1257"/>
      <c r="E35" s="1258"/>
      <c r="F35" s="1257"/>
      <c r="G35" s="1258"/>
      <c r="H35" s="1257"/>
      <c r="I35" s="890"/>
      <c r="J35" s="891"/>
      <c r="K35" s="892"/>
      <c r="L35" s="893"/>
      <c r="M35" s="894"/>
      <c r="N35" s="895"/>
      <c r="O35" s="895"/>
      <c r="P35" s="895"/>
      <c r="Q35" s="896"/>
      <c r="R35" s="894"/>
      <c r="S35" s="895"/>
      <c r="T35" s="896"/>
      <c r="U35" s="895"/>
      <c r="V35" s="892"/>
      <c r="W35" s="897"/>
      <c r="X35" s="895"/>
      <c r="Y35" s="1250"/>
      <c r="Z35" s="1249"/>
      <c r="AA35" s="1251"/>
      <c r="AB35" s="1250"/>
      <c r="AC35" s="1249"/>
      <c r="AD35" s="1248"/>
      <c r="AE35" s="892"/>
      <c r="AF35" s="899"/>
      <c r="AG35" s="1247"/>
      <c r="AH35" s="1249"/>
      <c r="AI35" s="1248"/>
      <c r="AJ35" s="1247"/>
      <c r="AK35" s="1249"/>
      <c r="AL35" s="1249"/>
      <c r="AM35" s="1250"/>
      <c r="AN35" s="1249"/>
      <c r="AO35" s="1248"/>
      <c r="AP35" s="894"/>
      <c r="AQ35" s="900"/>
      <c r="AR35" s="901"/>
      <c r="AS35" s="902"/>
      <c r="AT35" s="1252"/>
      <c r="AU35" s="1252"/>
      <c r="AV35" s="1252"/>
      <c r="AW35" s="1252"/>
      <c r="AX35" s="1253"/>
      <c r="AY35" s="1252"/>
      <c r="AZ35" s="1252"/>
      <c r="BA35" s="1254"/>
      <c r="BB35" s="901"/>
      <c r="BC35" s="902"/>
      <c r="BD35" s="1252"/>
      <c r="BE35" s="1252"/>
      <c r="BF35" s="1252"/>
      <c r="BG35" s="1254"/>
      <c r="BH35" s="894"/>
      <c r="BI35" s="895"/>
      <c r="BJ35" s="896"/>
      <c r="BK35" s="894"/>
      <c r="BL35" s="900"/>
      <c r="BM35" s="894"/>
      <c r="BN35" s="900"/>
      <c r="BO35" s="894"/>
      <c r="BP35" s="1250"/>
      <c r="BQ35" s="1249"/>
      <c r="BR35" s="1251"/>
      <c r="BS35" s="894"/>
      <c r="BT35" s="895"/>
      <c r="BU35" s="895"/>
      <c r="BV35" s="894"/>
      <c r="BW35" s="895"/>
      <c r="BX35" s="895"/>
      <c r="BY35" s="894"/>
      <c r="BZ35" s="895"/>
      <c r="CA35" s="895"/>
      <c r="CB35" s="1247"/>
      <c r="CC35" s="1248"/>
      <c r="CD35" s="1247"/>
      <c r="CE35" s="1249"/>
      <c r="CF35" s="1250"/>
      <c r="CG35" s="1251"/>
      <c r="CH35" s="1250"/>
      <c r="CI35" s="1251"/>
      <c r="CJ35" s="1250"/>
      <c r="CK35" s="1251"/>
      <c r="CL35" s="1250"/>
      <c r="CM35" s="1248"/>
      <c r="CN35" s="892"/>
      <c r="CO35" s="892"/>
      <c r="CP35" s="892"/>
      <c r="CQ35" s="903"/>
      <c r="CR35" s="897"/>
      <c r="CS35" s="895"/>
      <c r="CT35" s="895"/>
      <c r="CU35" s="904"/>
      <c r="CV35" s="894"/>
      <c r="CW35" s="895"/>
      <c r="CX35" s="895"/>
      <c r="CY35" s="904"/>
      <c r="CZ35" s="894"/>
      <c r="DA35" s="895"/>
      <c r="DB35" s="895"/>
      <c r="DC35" s="904"/>
      <c r="DD35" s="894"/>
      <c r="DE35" s="895"/>
      <c r="DF35" s="895"/>
      <c r="DG35" s="904"/>
      <c r="DH35" s="893"/>
      <c r="DI35" s="895"/>
      <c r="DJ35" s="896"/>
      <c r="DK35" s="894"/>
      <c r="DL35" s="895"/>
      <c r="DM35" s="895"/>
      <c r="DN35" s="894"/>
      <c r="DO35" s="896"/>
      <c r="DP35" s="896"/>
      <c r="DQ35" s="894"/>
      <c r="DR35" s="895"/>
      <c r="DS35" s="896"/>
      <c r="DT35" s="894"/>
      <c r="DU35" s="895"/>
      <c r="DV35" s="896"/>
      <c r="DW35" s="894"/>
      <c r="DX35" s="895"/>
      <c r="DY35" s="898"/>
      <c r="DZ35" s="894"/>
      <c r="EA35" s="895"/>
      <c r="EB35" s="896"/>
      <c r="EC35" s="894"/>
      <c r="ED35" s="905"/>
      <c r="EE35" s="906"/>
      <c r="EF35" s="892"/>
      <c r="EG35" s="898"/>
      <c r="EH35" s="895"/>
      <c r="EI35" s="895"/>
      <c r="EJ35" s="907" t="s">
        <v>2054</v>
      </c>
    </row>
    <row r="36" spans="1:204" ht="18" customHeight="1">
      <c r="A36" s="706"/>
      <c r="B36" s="1255" t="s">
        <v>2055</v>
      </c>
      <c r="C36" s="1256"/>
      <c r="D36" s="1257"/>
      <c r="E36" s="1258"/>
      <c r="F36" s="1257"/>
      <c r="G36" s="1258"/>
      <c r="H36" s="1257"/>
      <c r="I36" s="908"/>
      <c r="J36" s="891"/>
      <c r="K36" s="892"/>
      <c r="L36" s="893"/>
      <c r="M36" s="894"/>
      <c r="N36" s="895"/>
      <c r="O36" s="895"/>
      <c r="P36" s="895"/>
      <c r="Q36" s="896"/>
      <c r="R36" s="894"/>
      <c r="S36" s="895"/>
      <c r="T36" s="896"/>
      <c r="U36" s="895"/>
      <c r="V36" s="892"/>
      <c r="W36" s="897"/>
      <c r="X36" s="895"/>
      <c r="Y36" s="1250"/>
      <c r="Z36" s="1249"/>
      <c r="AA36" s="1251"/>
      <c r="AB36" s="1250"/>
      <c r="AC36" s="1249"/>
      <c r="AD36" s="1248"/>
      <c r="AE36" s="892"/>
      <c r="AF36" s="899"/>
      <c r="AG36" s="1247"/>
      <c r="AH36" s="1249"/>
      <c r="AI36" s="1248"/>
      <c r="AJ36" s="1247"/>
      <c r="AK36" s="1249"/>
      <c r="AL36" s="1249"/>
      <c r="AM36" s="1250"/>
      <c r="AN36" s="1249"/>
      <c r="AO36" s="1248"/>
      <c r="AP36" s="894"/>
      <c r="AQ36" s="900"/>
      <c r="AR36" s="901"/>
      <c r="AS36" s="902"/>
      <c r="AT36" s="1252"/>
      <c r="AU36" s="1252"/>
      <c r="AV36" s="1252"/>
      <c r="AW36" s="1252"/>
      <c r="AX36" s="1253"/>
      <c r="AY36" s="1252"/>
      <c r="AZ36" s="1252"/>
      <c r="BA36" s="1254"/>
      <c r="BB36" s="901"/>
      <c r="BC36" s="902"/>
      <c r="BD36" s="1252"/>
      <c r="BE36" s="1252"/>
      <c r="BF36" s="1252"/>
      <c r="BG36" s="1254"/>
      <c r="BH36" s="894"/>
      <c r="BI36" s="895"/>
      <c r="BJ36" s="896"/>
      <c r="BK36" s="894"/>
      <c r="BL36" s="900"/>
      <c r="BM36" s="894"/>
      <c r="BN36" s="900"/>
      <c r="BO36" s="894"/>
      <c r="BP36" s="1250"/>
      <c r="BQ36" s="1249"/>
      <c r="BR36" s="1251"/>
      <c r="BS36" s="894"/>
      <c r="BT36" s="895"/>
      <c r="BU36" s="895"/>
      <c r="BV36" s="894"/>
      <c r="BW36" s="895"/>
      <c r="BX36" s="895"/>
      <c r="BY36" s="894"/>
      <c r="BZ36" s="895"/>
      <c r="CA36" s="895"/>
      <c r="CB36" s="1259"/>
      <c r="CC36" s="1260"/>
      <c r="CD36" s="1259"/>
      <c r="CE36" s="1256"/>
      <c r="CF36" s="1258"/>
      <c r="CG36" s="1257"/>
      <c r="CH36" s="1258"/>
      <c r="CI36" s="1257"/>
      <c r="CJ36" s="1258"/>
      <c r="CK36" s="1257"/>
      <c r="CL36" s="1258"/>
      <c r="CM36" s="1260"/>
      <c r="CN36" s="892"/>
      <c r="CO36" s="892"/>
      <c r="CP36" s="892"/>
      <c r="CQ36" s="903"/>
      <c r="CR36" s="897"/>
      <c r="CS36" s="895"/>
      <c r="CT36" s="895"/>
      <c r="CU36" s="904"/>
      <c r="CV36" s="894"/>
      <c r="CW36" s="895"/>
      <c r="CX36" s="895"/>
      <c r="CY36" s="904"/>
      <c r="CZ36" s="894"/>
      <c r="DA36" s="895"/>
      <c r="DB36" s="895"/>
      <c r="DC36" s="904"/>
      <c r="DD36" s="894"/>
      <c r="DE36" s="895"/>
      <c r="DF36" s="895"/>
      <c r="DG36" s="904"/>
      <c r="DH36" s="893"/>
      <c r="DI36" s="895"/>
      <c r="DJ36" s="896"/>
      <c r="DK36" s="894"/>
      <c r="DL36" s="895"/>
      <c r="DM36" s="895"/>
      <c r="DN36" s="894"/>
      <c r="DO36" s="896"/>
      <c r="DP36" s="896"/>
      <c r="DQ36" s="894"/>
      <c r="DR36" s="895"/>
      <c r="DS36" s="896"/>
      <c r="DT36" s="894"/>
      <c r="DU36" s="895"/>
      <c r="DV36" s="896"/>
      <c r="DW36" s="894"/>
      <c r="DX36" s="895"/>
      <c r="DY36" s="898"/>
      <c r="DZ36" s="894"/>
      <c r="EA36" s="895"/>
      <c r="EB36" s="896"/>
      <c r="EC36" s="894"/>
      <c r="ED36" s="905"/>
      <c r="EE36" s="906"/>
      <c r="EF36" s="892"/>
      <c r="EG36" s="898"/>
      <c r="EH36" s="895"/>
      <c r="EI36" s="895"/>
      <c r="EJ36" s="907"/>
    </row>
    <row r="37" spans="1:204" ht="18" customHeight="1">
      <c r="B37" s="1255" t="s">
        <v>2056</v>
      </c>
      <c r="C37" s="1256"/>
      <c r="D37" s="1257"/>
      <c r="E37" s="1258"/>
      <c r="F37" s="1257"/>
      <c r="G37" s="1258"/>
      <c r="H37" s="1257"/>
      <c r="I37" s="908"/>
      <c r="J37" s="891"/>
      <c r="K37" s="892"/>
      <c r="L37" s="893"/>
      <c r="M37" s="894"/>
      <c r="N37" s="895"/>
      <c r="O37" s="895"/>
      <c r="P37" s="895"/>
      <c r="Q37" s="896"/>
      <c r="R37" s="894"/>
      <c r="S37" s="895"/>
      <c r="T37" s="896"/>
      <c r="U37" s="895"/>
      <c r="V37" s="892"/>
      <c r="W37" s="897"/>
      <c r="X37" s="895"/>
      <c r="Y37" s="1250"/>
      <c r="Z37" s="1249"/>
      <c r="AA37" s="1251"/>
      <c r="AB37" s="1250"/>
      <c r="AC37" s="1249"/>
      <c r="AD37" s="1248"/>
      <c r="AE37" s="892"/>
      <c r="AF37" s="899"/>
      <c r="AG37" s="1247"/>
      <c r="AH37" s="1249"/>
      <c r="AI37" s="1248"/>
      <c r="AJ37" s="1247"/>
      <c r="AK37" s="1249"/>
      <c r="AL37" s="1249"/>
      <c r="AM37" s="1250"/>
      <c r="AN37" s="1249"/>
      <c r="AO37" s="1248"/>
      <c r="AP37" s="894"/>
      <c r="AQ37" s="900"/>
      <c r="AR37" s="901"/>
      <c r="AS37" s="902"/>
      <c r="AT37" s="1252"/>
      <c r="AU37" s="1252"/>
      <c r="AV37" s="1252"/>
      <c r="AW37" s="1252"/>
      <c r="AX37" s="1253"/>
      <c r="AY37" s="1252"/>
      <c r="AZ37" s="1252"/>
      <c r="BA37" s="1254"/>
      <c r="BB37" s="901"/>
      <c r="BC37" s="902"/>
      <c r="BD37" s="1252"/>
      <c r="BE37" s="1252"/>
      <c r="BF37" s="1252"/>
      <c r="BG37" s="1254"/>
      <c r="BH37" s="894"/>
      <c r="BI37" s="895"/>
      <c r="BJ37" s="896"/>
      <c r="BK37" s="894"/>
      <c r="BL37" s="900"/>
      <c r="BM37" s="894"/>
      <c r="BN37" s="900"/>
      <c r="BO37" s="894"/>
      <c r="BP37" s="1250"/>
      <c r="BQ37" s="1249"/>
      <c r="BR37" s="1251"/>
      <c r="BS37" s="894"/>
      <c r="BT37" s="895"/>
      <c r="BU37" s="895"/>
      <c r="BV37" s="894"/>
      <c r="BW37" s="895"/>
      <c r="BX37" s="895"/>
      <c r="BY37" s="894"/>
      <c r="BZ37" s="895"/>
      <c r="CA37" s="895"/>
      <c r="CB37" s="1259"/>
      <c r="CC37" s="1260"/>
      <c r="CD37" s="1259"/>
      <c r="CE37" s="1256"/>
      <c r="CF37" s="1258"/>
      <c r="CG37" s="1257"/>
      <c r="CH37" s="1258"/>
      <c r="CI37" s="1257"/>
      <c r="CJ37" s="1258"/>
      <c r="CK37" s="1257"/>
      <c r="CL37" s="1258"/>
      <c r="CM37" s="1260"/>
      <c r="CN37" s="892"/>
      <c r="CO37" s="892"/>
      <c r="CP37" s="892"/>
      <c r="CQ37" s="903"/>
      <c r="CR37" s="897"/>
      <c r="CS37" s="895"/>
      <c r="CT37" s="895"/>
      <c r="CU37" s="904"/>
      <c r="CV37" s="894"/>
      <c r="CW37" s="895"/>
      <c r="CX37" s="895"/>
      <c r="CY37" s="904"/>
      <c r="CZ37" s="894"/>
      <c r="DA37" s="895"/>
      <c r="DB37" s="895"/>
      <c r="DC37" s="904"/>
      <c r="DD37" s="894"/>
      <c r="DE37" s="895"/>
      <c r="DF37" s="895"/>
      <c r="DG37" s="904"/>
      <c r="DH37" s="893"/>
      <c r="DI37" s="895"/>
      <c r="DJ37" s="896"/>
      <c r="DK37" s="894"/>
      <c r="DL37" s="895"/>
      <c r="DM37" s="895"/>
      <c r="DN37" s="894"/>
      <c r="DO37" s="896"/>
      <c r="DP37" s="896"/>
      <c r="DQ37" s="894"/>
      <c r="DR37" s="895"/>
      <c r="DS37" s="896"/>
      <c r="DT37" s="894"/>
      <c r="DU37" s="895"/>
      <c r="DV37" s="896"/>
      <c r="DW37" s="894"/>
      <c r="DX37" s="895"/>
      <c r="DY37" s="898"/>
      <c r="DZ37" s="894"/>
      <c r="EA37" s="895"/>
      <c r="EB37" s="896"/>
      <c r="EC37" s="894"/>
      <c r="ED37" s="905"/>
      <c r="EE37" s="906"/>
      <c r="EF37" s="892"/>
      <c r="EG37" s="898"/>
      <c r="EH37" s="895"/>
      <c r="EI37" s="895"/>
      <c r="EJ37" s="907"/>
      <c r="EK37" s="674"/>
      <c r="EL37" s="674"/>
      <c r="EM37" s="674"/>
      <c r="EN37" s="674"/>
      <c r="EO37" s="674"/>
      <c r="EP37" s="674"/>
      <c r="EQ37" s="674"/>
      <c r="ER37" s="674"/>
      <c r="ES37" s="674"/>
      <c r="ET37" s="674"/>
      <c r="EU37" s="674"/>
      <c r="EV37" s="674"/>
      <c r="EW37" s="674"/>
      <c r="EX37" s="674"/>
      <c r="EY37" s="674"/>
      <c r="EZ37" s="674"/>
      <c r="FA37" s="674"/>
      <c r="FB37" s="674"/>
      <c r="FC37" s="674"/>
      <c r="FD37" s="674"/>
      <c r="FE37" s="674"/>
      <c r="FF37" s="674"/>
      <c r="FG37" s="674"/>
      <c r="FH37" s="674"/>
      <c r="FI37" s="674"/>
      <c r="FJ37" s="674"/>
      <c r="FK37" s="674"/>
      <c r="FL37" s="674"/>
      <c r="FM37" s="674"/>
      <c r="FN37" s="674"/>
      <c r="FO37" s="674"/>
      <c r="FP37" s="674"/>
      <c r="FQ37" s="674"/>
      <c r="FR37" s="674"/>
      <c r="FS37" s="674"/>
      <c r="FT37" s="674"/>
      <c r="FU37" s="674"/>
      <c r="FV37" s="674"/>
    </row>
    <row r="38" spans="1:204" ht="18" customHeight="1">
      <c r="B38" s="1255" t="s">
        <v>126</v>
      </c>
      <c r="C38" s="1256"/>
      <c r="D38" s="1257"/>
      <c r="E38" s="1258"/>
      <c r="F38" s="1257"/>
      <c r="G38" s="1258"/>
      <c r="H38" s="1257"/>
      <c r="I38" s="908"/>
      <c r="J38" s="891"/>
      <c r="K38" s="892"/>
      <c r="L38" s="893"/>
      <c r="M38" s="894"/>
      <c r="N38" s="895"/>
      <c r="O38" s="895"/>
      <c r="P38" s="895"/>
      <c r="Q38" s="896"/>
      <c r="R38" s="894"/>
      <c r="S38" s="895"/>
      <c r="T38" s="896"/>
      <c r="U38" s="895"/>
      <c r="V38" s="892"/>
      <c r="W38" s="897"/>
      <c r="X38" s="895"/>
      <c r="Y38" s="1250"/>
      <c r="Z38" s="1249"/>
      <c r="AA38" s="1251"/>
      <c r="AB38" s="1250"/>
      <c r="AC38" s="1249"/>
      <c r="AD38" s="1248"/>
      <c r="AE38" s="892"/>
      <c r="AF38" s="899"/>
      <c r="AG38" s="1247"/>
      <c r="AH38" s="1249"/>
      <c r="AI38" s="1248"/>
      <c r="AJ38" s="1247"/>
      <c r="AK38" s="1249"/>
      <c r="AL38" s="1249"/>
      <c r="AM38" s="1250"/>
      <c r="AN38" s="1249"/>
      <c r="AO38" s="1248"/>
      <c r="AP38" s="894"/>
      <c r="AQ38" s="900"/>
      <c r="AR38" s="901"/>
      <c r="AS38" s="902"/>
      <c r="AT38" s="1252"/>
      <c r="AU38" s="1252"/>
      <c r="AV38" s="1252"/>
      <c r="AW38" s="1252"/>
      <c r="AX38" s="1253"/>
      <c r="AY38" s="1252"/>
      <c r="AZ38" s="1252"/>
      <c r="BA38" s="1254"/>
      <c r="BB38" s="901"/>
      <c r="BC38" s="902"/>
      <c r="BD38" s="1252"/>
      <c r="BE38" s="1252"/>
      <c r="BF38" s="1252"/>
      <c r="BG38" s="1254"/>
      <c r="BH38" s="894"/>
      <c r="BI38" s="895"/>
      <c r="BJ38" s="896"/>
      <c r="BK38" s="894"/>
      <c r="BL38" s="900"/>
      <c r="BM38" s="894"/>
      <c r="BN38" s="900"/>
      <c r="BO38" s="894"/>
      <c r="BP38" s="1250"/>
      <c r="BQ38" s="1249"/>
      <c r="BR38" s="1251"/>
      <c r="BS38" s="894"/>
      <c r="BT38" s="895"/>
      <c r="BU38" s="895"/>
      <c r="BV38" s="894"/>
      <c r="BW38" s="895"/>
      <c r="BX38" s="895"/>
      <c r="BY38" s="894"/>
      <c r="BZ38" s="895"/>
      <c r="CA38" s="895"/>
      <c r="CB38" s="1259"/>
      <c r="CC38" s="1260"/>
      <c r="CD38" s="1259"/>
      <c r="CE38" s="1256"/>
      <c r="CF38" s="1258"/>
      <c r="CG38" s="1257"/>
      <c r="CH38" s="1258"/>
      <c r="CI38" s="1257"/>
      <c r="CJ38" s="1258"/>
      <c r="CK38" s="1257"/>
      <c r="CL38" s="1258"/>
      <c r="CM38" s="1260"/>
      <c r="CN38" s="892"/>
      <c r="CO38" s="892"/>
      <c r="CP38" s="892"/>
      <c r="CQ38" s="903"/>
      <c r="CR38" s="897"/>
      <c r="CS38" s="895"/>
      <c r="CT38" s="895"/>
      <c r="CU38" s="904"/>
      <c r="CV38" s="894"/>
      <c r="CW38" s="895"/>
      <c r="CX38" s="895"/>
      <c r="CY38" s="904"/>
      <c r="CZ38" s="894"/>
      <c r="DA38" s="895"/>
      <c r="DB38" s="895"/>
      <c r="DC38" s="904"/>
      <c r="DD38" s="894"/>
      <c r="DE38" s="895"/>
      <c r="DF38" s="895"/>
      <c r="DG38" s="904"/>
      <c r="DH38" s="893"/>
      <c r="DI38" s="895"/>
      <c r="DJ38" s="896"/>
      <c r="DK38" s="894"/>
      <c r="DL38" s="895"/>
      <c r="DM38" s="895"/>
      <c r="DN38" s="894"/>
      <c r="DO38" s="896"/>
      <c r="DP38" s="896"/>
      <c r="DQ38" s="894"/>
      <c r="DR38" s="895"/>
      <c r="DS38" s="896"/>
      <c r="DT38" s="894"/>
      <c r="DU38" s="895"/>
      <c r="DV38" s="896"/>
      <c r="DW38" s="894"/>
      <c r="DX38" s="895"/>
      <c r="DY38" s="898"/>
      <c r="DZ38" s="894"/>
      <c r="EA38" s="895"/>
      <c r="EB38" s="896"/>
      <c r="EC38" s="894"/>
      <c r="ED38" s="905"/>
      <c r="EE38" s="906"/>
      <c r="EF38" s="892"/>
      <c r="EG38" s="898"/>
      <c r="EH38" s="895"/>
      <c r="EI38" s="895"/>
      <c r="EJ38" s="907"/>
    </row>
    <row r="39" spans="1:204" ht="18" customHeight="1">
      <c r="B39" s="1255" t="s">
        <v>2057</v>
      </c>
      <c r="C39" s="1256"/>
      <c r="D39" s="1257"/>
      <c r="E39" s="1258"/>
      <c r="F39" s="1257"/>
      <c r="G39" s="1258"/>
      <c r="H39" s="1257"/>
      <c r="I39" s="908"/>
      <c r="J39" s="891"/>
      <c r="K39" s="892"/>
      <c r="L39" s="893"/>
      <c r="M39" s="894"/>
      <c r="N39" s="895"/>
      <c r="O39" s="895"/>
      <c r="P39" s="895"/>
      <c r="Q39" s="896"/>
      <c r="R39" s="894"/>
      <c r="S39" s="895"/>
      <c r="T39" s="896"/>
      <c r="U39" s="895"/>
      <c r="V39" s="892"/>
      <c r="W39" s="897"/>
      <c r="X39" s="895"/>
      <c r="Y39" s="1250"/>
      <c r="Z39" s="1249"/>
      <c r="AA39" s="1251"/>
      <c r="AB39" s="1250"/>
      <c r="AC39" s="1249"/>
      <c r="AD39" s="1248"/>
      <c r="AE39" s="892"/>
      <c r="AF39" s="899"/>
      <c r="AG39" s="1247"/>
      <c r="AH39" s="1249"/>
      <c r="AI39" s="1248"/>
      <c r="AJ39" s="1247"/>
      <c r="AK39" s="1249"/>
      <c r="AL39" s="1249"/>
      <c r="AM39" s="1250"/>
      <c r="AN39" s="1249"/>
      <c r="AO39" s="1248"/>
      <c r="AP39" s="894"/>
      <c r="AQ39" s="900"/>
      <c r="AR39" s="901"/>
      <c r="AS39" s="902"/>
      <c r="AT39" s="1252"/>
      <c r="AU39" s="1252"/>
      <c r="AV39" s="1252"/>
      <c r="AW39" s="1252"/>
      <c r="AX39" s="1253"/>
      <c r="AY39" s="1252"/>
      <c r="AZ39" s="1252"/>
      <c r="BA39" s="1254"/>
      <c r="BB39" s="901"/>
      <c r="BC39" s="902"/>
      <c r="BD39" s="1252"/>
      <c r="BE39" s="1252"/>
      <c r="BF39" s="1252"/>
      <c r="BG39" s="1254"/>
      <c r="BH39" s="894"/>
      <c r="BI39" s="895"/>
      <c r="BJ39" s="896"/>
      <c r="BK39" s="894"/>
      <c r="BL39" s="900"/>
      <c r="BM39" s="894"/>
      <c r="BN39" s="900"/>
      <c r="BO39" s="894"/>
      <c r="BP39" s="1250"/>
      <c r="BQ39" s="1249"/>
      <c r="BR39" s="1251"/>
      <c r="BS39" s="894"/>
      <c r="BT39" s="895"/>
      <c r="BU39" s="895"/>
      <c r="BV39" s="894"/>
      <c r="BW39" s="895"/>
      <c r="BX39" s="895"/>
      <c r="BY39" s="894"/>
      <c r="BZ39" s="895"/>
      <c r="CA39" s="895"/>
      <c r="CB39" s="1259"/>
      <c r="CC39" s="1260"/>
      <c r="CD39" s="1259"/>
      <c r="CE39" s="1256"/>
      <c r="CF39" s="1258"/>
      <c r="CG39" s="1257"/>
      <c r="CH39" s="1258"/>
      <c r="CI39" s="1257"/>
      <c r="CJ39" s="1258"/>
      <c r="CK39" s="1257"/>
      <c r="CL39" s="1258"/>
      <c r="CM39" s="1260"/>
      <c r="CN39" s="892"/>
      <c r="CO39" s="892"/>
      <c r="CP39" s="892"/>
      <c r="CQ39" s="903"/>
      <c r="CR39" s="897"/>
      <c r="CS39" s="895"/>
      <c r="CT39" s="895"/>
      <c r="CU39" s="904"/>
      <c r="CV39" s="894"/>
      <c r="CW39" s="895"/>
      <c r="CX39" s="895"/>
      <c r="CY39" s="904"/>
      <c r="CZ39" s="894"/>
      <c r="DA39" s="895"/>
      <c r="DB39" s="895"/>
      <c r="DC39" s="904"/>
      <c r="DD39" s="894"/>
      <c r="DE39" s="895"/>
      <c r="DF39" s="895"/>
      <c r="DG39" s="904"/>
      <c r="DH39" s="893"/>
      <c r="DI39" s="895"/>
      <c r="DJ39" s="896"/>
      <c r="DK39" s="894"/>
      <c r="DL39" s="895"/>
      <c r="DM39" s="895"/>
      <c r="DN39" s="894"/>
      <c r="DO39" s="896"/>
      <c r="DP39" s="896"/>
      <c r="DQ39" s="894"/>
      <c r="DR39" s="895"/>
      <c r="DS39" s="896"/>
      <c r="DT39" s="894"/>
      <c r="DU39" s="895"/>
      <c r="DV39" s="896"/>
      <c r="DW39" s="894"/>
      <c r="DX39" s="895"/>
      <c r="DY39" s="898"/>
      <c r="DZ39" s="894"/>
      <c r="EA39" s="895"/>
      <c r="EB39" s="896"/>
      <c r="EC39" s="894"/>
      <c r="ED39" s="905"/>
      <c r="EE39" s="906"/>
      <c r="EF39" s="892"/>
      <c r="EG39" s="898"/>
      <c r="EH39" s="895"/>
      <c r="EI39" s="895"/>
      <c r="EJ39" s="907"/>
    </row>
    <row r="40" spans="1:204" ht="18" customHeight="1">
      <c r="B40" s="1255" t="s">
        <v>2058</v>
      </c>
      <c r="C40" s="1256"/>
      <c r="D40" s="1257"/>
      <c r="E40" s="1258"/>
      <c r="F40" s="1257"/>
      <c r="G40" s="1258"/>
      <c r="H40" s="1257"/>
      <c r="I40" s="908"/>
      <c r="J40" s="891"/>
      <c r="K40" s="892"/>
      <c r="L40" s="893"/>
      <c r="M40" s="894"/>
      <c r="N40" s="895"/>
      <c r="O40" s="895"/>
      <c r="P40" s="895"/>
      <c r="Q40" s="896"/>
      <c r="R40" s="894"/>
      <c r="S40" s="895"/>
      <c r="T40" s="896"/>
      <c r="U40" s="895"/>
      <c r="V40" s="892"/>
      <c r="W40" s="897"/>
      <c r="X40" s="895"/>
      <c r="Y40" s="1250"/>
      <c r="Z40" s="1249"/>
      <c r="AA40" s="1251"/>
      <c r="AB40" s="1250"/>
      <c r="AC40" s="1249"/>
      <c r="AD40" s="1248"/>
      <c r="AE40" s="892"/>
      <c r="AF40" s="899"/>
      <c r="AG40" s="1247"/>
      <c r="AH40" s="1249"/>
      <c r="AI40" s="1248"/>
      <c r="AJ40" s="1247"/>
      <c r="AK40" s="1249"/>
      <c r="AL40" s="1249"/>
      <c r="AM40" s="1250"/>
      <c r="AN40" s="1249"/>
      <c r="AO40" s="1248"/>
      <c r="AP40" s="894"/>
      <c r="AQ40" s="900"/>
      <c r="AR40" s="901"/>
      <c r="AS40" s="902"/>
      <c r="AT40" s="1252"/>
      <c r="AU40" s="1252"/>
      <c r="AV40" s="1252"/>
      <c r="AW40" s="1252"/>
      <c r="AX40" s="1253"/>
      <c r="AY40" s="1252"/>
      <c r="AZ40" s="1252"/>
      <c r="BA40" s="1254"/>
      <c r="BB40" s="901"/>
      <c r="BC40" s="902"/>
      <c r="BD40" s="1252"/>
      <c r="BE40" s="1252"/>
      <c r="BF40" s="1252"/>
      <c r="BG40" s="1254"/>
      <c r="BH40" s="894"/>
      <c r="BI40" s="895"/>
      <c r="BJ40" s="896"/>
      <c r="BK40" s="894"/>
      <c r="BL40" s="900"/>
      <c r="BM40" s="894"/>
      <c r="BN40" s="900"/>
      <c r="BO40" s="894"/>
      <c r="BP40" s="1250"/>
      <c r="BQ40" s="1249"/>
      <c r="BR40" s="1251"/>
      <c r="BS40" s="894"/>
      <c r="BT40" s="895"/>
      <c r="BU40" s="895"/>
      <c r="BV40" s="894"/>
      <c r="BW40" s="895"/>
      <c r="BX40" s="895"/>
      <c r="BY40" s="894"/>
      <c r="BZ40" s="895"/>
      <c r="CA40" s="895"/>
      <c r="CB40" s="1259"/>
      <c r="CC40" s="1260"/>
      <c r="CD40" s="1259"/>
      <c r="CE40" s="1256"/>
      <c r="CF40" s="1258"/>
      <c r="CG40" s="1257"/>
      <c r="CH40" s="1258"/>
      <c r="CI40" s="1257"/>
      <c r="CJ40" s="1258"/>
      <c r="CK40" s="1257"/>
      <c r="CL40" s="1258"/>
      <c r="CM40" s="1260"/>
      <c r="CN40" s="892"/>
      <c r="CO40" s="892"/>
      <c r="CP40" s="892"/>
      <c r="CQ40" s="903"/>
      <c r="CR40" s="897"/>
      <c r="CS40" s="895"/>
      <c r="CT40" s="895"/>
      <c r="CU40" s="904"/>
      <c r="CV40" s="894"/>
      <c r="CW40" s="895"/>
      <c r="CX40" s="895"/>
      <c r="CY40" s="904"/>
      <c r="CZ40" s="894"/>
      <c r="DA40" s="895"/>
      <c r="DB40" s="895"/>
      <c r="DC40" s="904"/>
      <c r="DD40" s="894"/>
      <c r="DE40" s="895"/>
      <c r="DF40" s="895"/>
      <c r="DG40" s="904"/>
      <c r="DH40" s="893"/>
      <c r="DI40" s="895"/>
      <c r="DJ40" s="896"/>
      <c r="DK40" s="894"/>
      <c r="DL40" s="895"/>
      <c r="DM40" s="895"/>
      <c r="DN40" s="894"/>
      <c r="DO40" s="896"/>
      <c r="DP40" s="896"/>
      <c r="DQ40" s="894"/>
      <c r="DR40" s="895"/>
      <c r="DS40" s="896"/>
      <c r="DT40" s="894"/>
      <c r="DU40" s="895"/>
      <c r="DV40" s="896"/>
      <c r="DW40" s="894"/>
      <c r="DX40" s="895"/>
      <c r="DY40" s="898"/>
      <c r="DZ40" s="894"/>
      <c r="EA40" s="895"/>
      <c r="EB40" s="896"/>
      <c r="EC40" s="894"/>
      <c r="ED40" s="905"/>
      <c r="EE40" s="906"/>
      <c r="EF40" s="892"/>
      <c r="EG40" s="898"/>
      <c r="EH40" s="895"/>
      <c r="EI40" s="895"/>
      <c r="EJ40" s="907"/>
    </row>
    <row r="41" spans="1:204" ht="18" customHeight="1">
      <c r="B41" s="1255" t="s">
        <v>2059</v>
      </c>
      <c r="C41" s="1256"/>
      <c r="D41" s="1257"/>
      <c r="E41" s="1258"/>
      <c r="F41" s="1257"/>
      <c r="G41" s="1258"/>
      <c r="H41" s="1257"/>
      <c r="I41" s="908"/>
      <c r="J41" s="891"/>
      <c r="K41" s="892"/>
      <c r="L41" s="893"/>
      <c r="M41" s="894"/>
      <c r="N41" s="895"/>
      <c r="O41" s="895"/>
      <c r="P41" s="895"/>
      <c r="Q41" s="896"/>
      <c r="R41" s="894"/>
      <c r="S41" s="895"/>
      <c r="T41" s="896"/>
      <c r="U41" s="895"/>
      <c r="V41" s="892"/>
      <c r="W41" s="897"/>
      <c r="X41" s="895"/>
      <c r="Y41" s="1250"/>
      <c r="Z41" s="1249"/>
      <c r="AA41" s="1251"/>
      <c r="AB41" s="1250"/>
      <c r="AC41" s="1249"/>
      <c r="AD41" s="1248"/>
      <c r="AE41" s="892"/>
      <c r="AF41" s="899"/>
      <c r="AG41" s="1247"/>
      <c r="AH41" s="1249"/>
      <c r="AI41" s="1248"/>
      <c r="AJ41" s="1247"/>
      <c r="AK41" s="1249"/>
      <c r="AL41" s="1249"/>
      <c r="AM41" s="1250"/>
      <c r="AN41" s="1249"/>
      <c r="AO41" s="1248"/>
      <c r="AP41" s="894"/>
      <c r="AQ41" s="900"/>
      <c r="AR41" s="901"/>
      <c r="AS41" s="902"/>
      <c r="AT41" s="1252"/>
      <c r="AU41" s="1252"/>
      <c r="AV41" s="1252"/>
      <c r="AW41" s="1252"/>
      <c r="AX41" s="1253"/>
      <c r="AY41" s="1252"/>
      <c r="AZ41" s="1252"/>
      <c r="BA41" s="1254"/>
      <c r="BB41" s="901"/>
      <c r="BC41" s="902"/>
      <c r="BD41" s="1252"/>
      <c r="BE41" s="1252"/>
      <c r="BF41" s="1252"/>
      <c r="BG41" s="1254"/>
      <c r="BH41" s="894"/>
      <c r="BI41" s="895"/>
      <c r="BJ41" s="896"/>
      <c r="BK41" s="894"/>
      <c r="BL41" s="900"/>
      <c r="BM41" s="894"/>
      <c r="BN41" s="900"/>
      <c r="BO41" s="894"/>
      <c r="BP41" s="1250"/>
      <c r="BQ41" s="1249"/>
      <c r="BR41" s="1251"/>
      <c r="BS41" s="894"/>
      <c r="BT41" s="895"/>
      <c r="BU41" s="895"/>
      <c r="BV41" s="894"/>
      <c r="BW41" s="895"/>
      <c r="BX41" s="895"/>
      <c r="BY41" s="894"/>
      <c r="BZ41" s="895"/>
      <c r="CA41" s="895"/>
      <c r="CB41" s="1259"/>
      <c r="CC41" s="1260"/>
      <c r="CD41" s="1259"/>
      <c r="CE41" s="1256"/>
      <c r="CF41" s="1258"/>
      <c r="CG41" s="1257"/>
      <c r="CH41" s="1258"/>
      <c r="CI41" s="1257"/>
      <c r="CJ41" s="1258"/>
      <c r="CK41" s="1257"/>
      <c r="CL41" s="1258"/>
      <c r="CM41" s="1260"/>
      <c r="CN41" s="892"/>
      <c r="CO41" s="892"/>
      <c r="CP41" s="892"/>
      <c r="CQ41" s="903"/>
      <c r="CR41" s="897"/>
      <c r="CS41" s="895"/>
      <c r="CT41" s="895"/>
      <c r="CU41" s="904"/>
      <c r="CV41" s="894"/>
      <c r="CW41" s="895"/>
      <c r="CX41" s="895"/>
      <c r="CY41" s="904"/>
      <c r="CZ41" s="894"/>
      <c r="DA41" s="895"/>
      <c r="DB41" s="895"/>
      <c r="DC41" s="904"/>
      <c r="DD41" s="894"/>
      <c r="DE41" s="895"/>
      <c r="DF41" s="895"/>
      <c r="DG41" s="904"/>
      <c r="DH41" s="893"/>
      <c r="DI41" s="895"/>
      <c r="DJ41" s="896"/>
      <c r="DK41" s="894"/>
      <c r="DL41" s="895"/>
      <c r="DM41" s="895"/>
      <c r="DN41" s="894"/>
      <c r="DO41" s="896"/>
      <c r="DP41" s="896"/>
      <c r="DQ41" s="894"/>
      <c r="DR41" s="895"/>
      <c r="DS41" s="896"/>
      <c r="DT41" s="894"/>
      <c r="DU41" s="895"/>
      <c r="DV41" s="896"/>
      <c r="DW41" s="894"/>
      <c r="DX41" s="895"/>
      <c r="DY41" s="898"/>
      <c r="DZ41" s="894"/>
      <c r="EA41" s="895"/>
      <c r="EB41" s="896"/>
      <c r="EC41" s="894"/>
      <c r="ED41" s="905"/>
      <c r="EE41" s="906"/>
      <c r="EF41" s="892"/>
      <c r="EG41" s="898"/>
      <c r="EH41" s="895"/>
      <c r="EI41" s="895"/>
      <c r="EJ41" s="907"/>
    </row>
    <row r="42" spans="1:204" ht="18" customHeight="1">
      <c r="B42" s="1255" t="s">
        <v>2060</v>
      </c>
      <c r="C42" s="1256"/>
      <c r="D42" s="1257"/>
      <c r="E42" s="1258"/>
      <c r="F42" s="1257"/>
      <c r="G42" s="1258"/>
      <c r="H42" s="1257"/>
      <c r="I42" s="908"/>
      <c r="J42" s="891"/>
      <c r="K42" s="892"/>
      <c r="L42" s="893"/>
      <c r="M42" s="894"/>
      <c r="N42" s="895"/>
      <c r="O42" s="895"/>
      <c r="P42" s="895"/>
      <c r="Q42" s="896"/>
      <c r="R42" s="894"/>
      <c r="S42" s="895"/>
      <c r="T42" s="896"/>
      <c r="U42" s="895"/>
      <c r="V42" s="892"/>
      <c r="W42" s="897"/>
      <c r="X42" s="895"/>
      <c r="Y42" s="1250"/>
      <c r="Z42" s="1249"/>
      <c r="AA42" s="1251"/>
      <c r="AB42" s="1250"/>
      <c r="AC42" s="1249"/>
      <c r="AD42" s="1248"/>
      <c r="AE42" s="892"/>
      <c r="AF42" s="899"/>
      <c r="AG42" s="1247"/>
      <c r="AH42" s="1249"/>
      <c r="AI42" s="1248"/>
      <c r="AJ42" s="1247"/>
      <c r="AK42" s="1249"/>
      <c r="AL42" s="1249"/>
      <c r="AM42" s="1250"/>
      <c r="AN42" s="1249"/>
      <c r="AO42" s="1248"/>
      <c r="AP42" s="894"/>
      <c r="AQ42" s="900"/>
      <c r="AR42" s="901"/>
      <c r="AS42" s="902"/>
      <c r="AT42" s="1252"/>
      <c r="AU42" s="1252"/>
      <c r="AV42" s="1252"/>
      <c r="AW42" s="1252"/>
      <c r="AX42" s="1253"/>
      <c r="AY42" s="1252"/>
      <c r="AZ42" s="1252"/>
      <c r="BA42" s="1254"/>
      <c r="BB42" s="901"/>
      <c r="BC42" s="902"/>
      <c r="BD42" s="1252"/>
      <c r="BE42" s="1252"/>
      <c r="BF42" s="1252"/>
      <c r="BG42" s="1254"/>
      <c r="BH42" s="894"/>
      <c r="BI42" s="895"/>
      <c r="BJ42" s="896"/>
      <c r="BK42" s="894"/>
      <c r="BL42" s="900"/>
      <c r="BM42" s="894"/>
      <c r="BN42" s="900"/>
      <c r="BO42" s="894"/>
      <c r="BP42" s="1250"/>
      <c r="BQ42" s="1249"/>
      <c r="BR42" s="1251"/>
      <c r="BS42" s="894"/>
      <c r="BT42" s="895"/>
      <c r="BU42" s="895"/>
      <c r="BV42" s="894"/>
      <c r="BW42" s="895"/>
      <c r="BX42" s="895"/>
      <c r="BY42" s="894"/>
      <c r="BZ42" s="895"/>
      <c r="CA42" s="895"/>
      <c r="CB42" s="1259"/>
      <c r="CC42" s="1260"/>
      <c r="CD42" s="1259"/>
      <c r="CE42" s="1256"/>
      <c r="CF42" s="1258"/>
      <c r="CG42" s="1257"/>
      <c r="CH42" s="1258"/>
      <c r="CI42" s="1257"/>
      <c r="CJ42" s="1258"/>
      <c r="CK42" s="1257"/>
      <c r="CL42" s="1258"/>
      <c r="CM42" s="1260"/>
      <c r="CN42" s="892"/>
      <c r="CO42" s="892"/>
      <c r="CP42" s="892"/>
      <c r="CQ42" s="903"/>
      <c r="CR42" s="897"/>
      <c r="CS42" s="895"/>
      <c r="CT42" s="895"/>
      <c r="CU42" s="904"/>
      <c r="CV42" s="894"/>
      <c r="CW42" s="895"/>
      <c r="CX42" s="895"/>
      <c r="CY42" s="904"/>
      <c r="CZ42" s="894"/>
      <c r="DA42" s="895"/>
      <c r="DB42" s="895"/>
      <c r="DC42" s="904"/>
      <c r="DD42" s="894"/>
      <c r="DE42" s="895"/>
      <c r="DF42" s="895"/>
      <c r="DG42" s="904"/>
      <c r="DH42" s="893"/>
      <c r="DI42" s="895"/>
      <c r="DJ42" s="896"/>
      <c r="DK42" s="894"/>
      <c r="DL42" s="895"/>
      <c r="DM42" s="895"/>
      <c r="DN42" s="894"/>
      <c r="DO42" s="896"/>
      <c r="DP42" s="896"/>
      <c r="DQ42" s="894"/>
      <c r="DR42" s="895"/>
      <c r="DS42" s="896"/>
      <c r="DT42" s="894"/>
      <c r="DU42" s="895"/>
      <c r="DV42" s="896"/>
      <c r="DW42" s="894"/>
      <c r="DX42" s="895"/>
      <c r="DY42" s="898"/>
      <c r="DZ42" s="894"/>
      <c r="EA42" s="895"/>
      <c r="EB42" s="896"/>
      <c r="EC42" s="894"/>
      <c r="ED42" s="905"/>
      <c r="EE42" s="906"/>
      <c r="EF42" s="892"/>
      <c r="EG42" s="898"/>
      <c r="EH42" s="895"/>
      <c r="EI42" s="895"/>
      <c r="EJ42" s="907"/>
    </row>
    <row r="43" spans="1:204" ht="18" customHeight="1">
      <c r="B43" s="1255" t="s">
        <v>2061</v>
      </c>
      <c r="C43" s="1256"/>
      <c r="D43" s="1257"/>
      <c r="E43" s="1258"/>
      <c r="F43" s="1257"/>
      <c r="G43" s="1258"/>
      <c r="H43" s="1257"/>
      <c r="I43" s="908"/>
      <c r="J43" s="891"/>
      <c r="K43" s="892"/>
      <c r="L43" s="893"/>
      <c r="M43" s="894"/>
      <c r="N43" s="895"/>
      <c r="O43" s="895"/>
      <c r="P43" s="895"/>
      <c r="Q43" s="896"/>
      <c r="R43" s="894"/>
      <c r="S43" s="895"/>
      <c r="T43" s="896"/>
      <c r="U43" s="895"/>
      <c r="V43" s="892"/>
      <c r="W43" s="897"/>
      <c r="X43" s="895"/>
      <c r="Y43" s="1250"/>
      <c r="Z43" s="1249"/>
      <c r="AA43" s="1251"/>
      <c r="AB43" s="1250"/>
      <c r="AC43" s="1249"/>
      <c r="AD43" s="1248"/>
      <c r="AE43" s="892"/>
      <c r="AF43" s="899"/>
      <c r="AG43" s="1247"/>
      <c r="AH43" s="1249"/>
      <c r="AI43" s="1248"/>
      <c r="AJ43" s="1247"/>
      <c r="AK43" s="1249"/>
      <c r="AL43" s="1249"/>
      <c r="AM43" s="1250"/>
      <c r="AN43" s="1249"/>
      <c r="AO43" s="1248"/>
      <c r="AP43" s="894"/>
      <c r="AQ43" s="900"/>
      <c r="AR43" s="901"/>
      <c r="AS43" s="902"/>
      <c r="AT43" s="1252"/>
      <c r="AU43" s="1252"/>
      <c r="AV43" s="1252"/>
      <c r="AW43" s="1252"/>
      <c r="AX43" s="1253"/>
      <c r="AY43" s="1252"/>
      <c r="AZ43" s="1252"/>
      <c r="BA43" s="1254"/>
      <c r="BB43" s="901"/>
      <c r="BC43" s="902"/>
      <c r="BD43" s="1252"/>
      <c r="BE43" s="1252"/>
      <c r="BF43" s="1252"/>
      <c r="BG43" s="1254"/>
      <c r="BH43" s="894"/>
      <c r="BI43" s="895"/>
      <c r="BJ43" s="896"/>
      <c r="BK43" s="894"/>
      <c r="BL43" s="900"/>
      <c r="BM43" s="894"/>
      <c r="BN43" s="900"/>
      <c r="BO43" s="894"/>
      <c r="BP43" s="1250"/>
      <c r="BQ43" s="1249"/>
      <c r="BR43" s="1251"/>
      <c r="BS43" s="894"/>
      <c r="BT43" s="895"/>
      <c r="BU43" s="895"/>
      <c r="BV43" s="894"/>
      <c r="BW43" s="895"/>
      <c r="BX43" s="895"/>
      <c r="BY43" s="894"/>
      <c r="BZ43" s="895"/>
      <c r="CA43" s="895"/>
      <c r="CB43" s="1259"/>
      <c r="CC43" s="1260"/>
      <c r="CD43" s="1259"/>
      <c r="CE43" s="1256"/>
      <c r="CF43" s="1258"/>
      <c r="CG43" s="1257"/>
      <c r="CH43" s="1258"/>
      <c r="CI43" s="1257"/>
      <c r="CJ43" s="1258"/>
      <c r="CK43" s="1257"/>
      <c r="CL43" s="1258"/>
      <c r="CM43" s="1260"/>
      <c r="CN43" s="892"/>
      <c r="CO43" s="892"/>
      <c r="CP43" s="892"/>
      <c r="CQ43" s="903"/>
      <c r="CR43" s="897"/>
      <c r="CS43" s="895"/>
      <c r="CT43" s="895"/>
      <c r="CU43" s="904"/>
      <c r="CV43" s="894"/>
      <c r="CW43" s="895"/>
      <c r="CX43" s="895"/>
      <c r="CY43" s="904"/>
      <c r="CZ43" s="894"/>
      <c r="DA43" s="895"/>
      <c r="DB43" s="895"/>
      <c r="DC43" s="904"/>
      <c r="DD43" s="894"/>
      <c r="DE43" s="895"/>
      <c r="DF43" s="895"/>
      <c r="DG43" s="904"/>
      <c r="DH43" s="893"/>
      <c r="DI43" s="895"/>
      <c r="DJ43" s="896"/>
      <c r="DK43" s="894"/>
      <c r="DL43" s="895"/>
      <c r="DM43" s="895"/>
      <c r="DN43" s="894"/>
      <c r="DO43" s="896"/>
      <c r="DP43" s="896"/>
      <c r="DQ43" s="894"/>
      <c r="DR43" s="895"/>
      <c r="DS43" s="896"/>
      <c r="DT43" s="894"/>
      <c r="DU43" s="895"/>
      <c r="DV43" s="896"/>
      <c r="DW43" s="894"/>
      <c r="DX43" s="895"/>
      <c r="DY43" s="898"/>
      <c r="DZ43" s="894"/>
      <c r="EA43" s="895"/>
      <c r="EB43" s="896"/>
      <c r="EC43" s="894"/>
      <c r="ED43" s="905"/>
      <c r="EE43" s="906"/>
      <c r="EF43" s="892"/>
      <c r="EG43" s="898"/>
      <c r="EH43" s="895"/>
      <c r="EI43" s="895"/>
      <c r="EJ43" s="907"/>
    </row>
    <row r="44" spans="1:204" ht="18" customHeight="1">
      <c r="B44" s="1255" t="s">
        <v>2062</v>
      </c>
      <c r="C44" s="1256"/>
      <c r="D44" s="1257"/>
      <c r="E44" s="1258"/>
      <c r="F44" s="1257"/>
      <c r="G44" s="1258"/>
      <c r="H44" s="1257"/>
      <c r="I44" s="908"/>
      <c r="J44" s="891"/>
      <c r="K44" s="892"/>
      <c r="L44" s="893"/>
      <c r="M44" s="894"/>
      <c r="N44" s="895"/>
      <c r="O44" s="895"/>
      <c r="P44" s="895"/>
      <c r="Q44" s="896"/>
      <c r="R44" s="894"/>
      <c r="S44" s="895"/>
      <c r="T44" s="896"/>
      <c r="U44" s="895"/>
      <c r="V44" s="892"/>
      <c r="W44" s="897"/>
      <c r="X44" s="895"/>
      <c r="Y44" s="1250"/>
      <c r="Z44" s="1249"/>
      <c r="AA44" s="1251"/>
      <c r="AB44" s="1250"/>
      <c r="AC44" s="1249"/>
      <c r="AD44" s="1248"/>
      <c r="AE44" s="892"/>
      <c r="AF44" s="899"/>
      <c r="AG44" s="1247"/>
      <c r="AH44" s="1249"/>
      <c r="AI44" s="1248"/>
      <c r="AJ44" s="1247"/>
      <c r="AK44" s="1249"/>
      <c r="AL44" s="1249"/>
      <c r="AM44" s="1250"/>
      <c r="AN44" s="1249"/>
      <c r="AO44" s="1248"/>
      <c r="AP44" s="894"/>
      <c r="AQ44" s="900"/>
      <c r="AR44" s="901"/>
      <c r="AS44" s="902"/>
      <c r="AT44" s="1252"/>
      <c r="AU44" s="1252"/>
      <c r="AV44" s="1252"/>
      <c r="AW44" s="1252"/>
      <c r="AX44" s="1253"/>
      <c r="AY44" s="1252"/>
      <c r="AZ44" s="1252"/>
      <c r="BA44" s="1254"/>
      <c r="BB44" s="901"/>
      <c r="BC44" s="902"/>
      <c r="BD44" s="1252"/>
      <c r="BE44" s="1252"/>
      <c r="BF44" s="1252"/>
      <c r="BG44" s="1254"/>
      <c r="BH44" s="894"/>
      <c r="BI44" s="895"/>
      <c r="BJ44" s="896"/>
      <c r="BK44" s="894"/>
      <c r="BL44" s="900"/>
      <c r="BM44" s="894"/>
      <c r="BN44" s="900"/>
      <c r="BO44" s="894"/>
      <c r="BP44" s="1250"/>
      <c r="BQ44" s="1249"/>
      <c r="BR44" s="1251"/>
      <c r="BS44" s="894"/>
      <c r="BT44" s="895"/>
      <c r="BU44" s="895"/>
      <c r="BV44" s="894"/>
      <c r="BW44" s="895"/>
      <c r="BX44" s="895"/>
      <c r="BY44" s="894"/>
      <c r="BZ44" s="895"/>
      <c r="CA44" s="895"/>
      <c r="CB44" s="1259"/>
      <c r="CC44" s="1260"/>
      <c r="CD44" s="1259"/>
      <c r="CE44" s="1256"/>
      <c r="CF44" s="1258"/>
      <c r="CG44" s="1257"/>
      <c r="CH44" s="1258"/>
      <c r="CI44" s="1257"/>
      <c r="CJ44" s="1258"/>
      <c r="CK44" s="1257"/>
      <c r="CL44" s="1258"/>
      <c r="CM44" s="1260"/>
      <c r="CN44" s="892"/>
      <c r="CO44" s="892"/>
      <c r="CP44" s="892"/>
      <c r="CQ44" s="903"/>
      <c r="CR44" s="897"/>
      <c r="CS44" s="895"/>
      <c r="CT44" s="895"/>
      <c r="CU44" s="904"/>
      <c r="CV44" s="894"/>
      <c r="CW44" s="895"/>
      <c r="CX44" s="895"/>
      <c r="CY44" s="904"/>
      <c r="CZ44" s="894"/>
      <c r="DA44" s="895"/>
      <c r="DB44" s="895"/>
      <c r="DC44" s="904"/>
      <c r="DD44" s="894"/>
      <c r="DE44" s="895"/>
      <c r="DF44" s="895"/>
      <c r="DG44" s="904"/>
      <c r="DH44" s="893"/>
      <c r="DI44" s="895"/>
      <c r="DJ44" s="896"/>
      <c r="DK44" s="894"/>
      <c r="DL44" s="895"/>
      <c r="DM44" s="895"/>
      <c r="DN44" s="894"/>
      <c r="DO44" s="896"/>
      <c r="DP44" s="896"/>
      <c r="DQ44" s="894"/>
      <c r="DR44" s="895"/>
      <c r="DS44" s="896"/>
      <c r="DT44" s="894"/>
      <c r="DU44" s="895"/>
      <c r="DV44" s="896"/>
      <c r="DW44" s="894"/>
      <c r="DX44" s="895"/>
      <c r="DY44" s="898"/>
      <c r="DZ44" s="894"/>
      <c r="EA44" s="895"/>
      <c r="EB44" s="896"/>
      <c r="EC44" s="894"/>
      <c r="ED44" s="905"/>
      <c r="EE44" s="906"/>
      <c r="EF44" s="892"/>
      <c r="EG44" s="898"/>
      <c r="EH44" s="895"/>
      <c r="EI44" s="895"/>
      <c r="EJ44" s="907"/>
    </row>
    <row r="45" spans="1:204" ht="18" customHeight="1">
      <c r="B45" s="1255" t="s">
        <v>2063</v>
      </c>
      <c r="C45" s="1256"/>
      <c r="D45" s="1257"/>
      <c r="E45" s="1258"/>
      <c r="F45" s="1257"/>
      <c r="G45" s="1258"/>
      <c r="H45" s="1257"/>
      <c r="I45" s="908"/>
      <c r="J45" s="891"/>
      <c r="K45" s="892"/>
      <c r="L45" s="893"/>
      <c r="M45" s="894"/>
      <c r="N45" s="895"/>
      <c r="O45" s="895"/>
      <c r="P45" s="895"/>
      <c r="Q45" s="896"/>
      <c r="R45" s="894"/>
      <c r="S45" s="895"/>
      <c r="T45" s="896"/>
      <c r="U45" s="895"/>
      <c r="V45" s="892"/>
      <c r="W45" s="897"/>
      <c r="X45" s="895"/>
      <c r="Y45" s="1250"/>
      <c r="Z45" s="1249"/>
      <c r="AA45" s="1251"/>
      <c r="AB45" s="1250"/>
      <c r="AC45" s="1249"/>
      <c r="AD45" s="1248"/>
      <c r="AE45" s="892"/>
      <c r="AF45" s="899"/>
      <c r="AG45" s="1247"/>
      <c r="AH45" s="1249"/>
      <c r="AI45" s="1248"/>
      <c r="AJ45" s="1247"/>
      <c r="AK45" s="1249"/>
      <c r="AL45" s="1249"/>
      <c r="AM45" s="1250"/>
      <c r="AN45" s="1249"/>
      <c r="AO45" s="1248"/>
      <c r="AP45" s="894"/>
      <c r="AQ45" s="900"/>
      <c r="AR45" s="901"/>
      <c r="AS45" s="902"/>
      <c r="AT45" s="1252"/>
      <c r="AU45" s="1252"/>
      <c r="AV45" s="1252"/>
      <c r="AW45" s="1252"/>
      <c r="AX45" s="1253"/>
      <c r="AY45" s="1252"/>
      <c r="AZ45" s="1252"/>
      <c r="BA45" s="1254"/>
      <c r="BB45" s="901"/>
      <c r="BC45" s="902"/>
      <c r="BD45" s="1252"/>
      <c r="BE45" s="1252"/>
      <c r="BF45" s="1252"/>
      <c r="BG45" s="1254"/>
      <c r="BH45" s="894"/>
      <c r="BI45" s="895"/>
      <c r="BJ45" s="896"/>
      <c r="BK45" s="894"/>
      <c r="BL45" s="900"/>
      <c r="BM45" s="894"/>
      <c r="BN45" s="900"/>
      <c r="BO45" s="894"/>
      <c r="BP45" s="1250"/>
      <c r="BQ45" s="1249"/>
      <c r="BR45" s="1251"/>
      <c r="BS45" s="894"/>
      <c r="BT45" s="895"/>
      <c r="BU45" s="895"/>
      <c r="BV45" s="894"/>
      <c r="BW45" s="895"/>
      <c r="BX45" s="895"/>
      <c r="BY45" s="894"/>
      <c r="BZ45" s="895"/>
      <c r="CA45" s="895"/>
      <c r="CB45" s="1259"/>
      <c r="CC45" s="1260"/>
      <c r="CD45" s="1259"/>
      <c r="CE45" s="1256"/>
      <c r="CF45" s="1258"/>
      <c r="CG45" s="1257"/>
      <c r="CH45" s="1258"/>
      <c r="CI45" s="1257"/>
      <c r="CJ45" s="1258"/>
      <c r="CK45" s="1257"/>
      <c r="CL45" s="1258"/>
      <c r="CM45" s="1260"/>
      <c r="CN45" s="892"/>
      <c r="CO45" s="892"/>
      <c r="CP45" s="892"/>
      <c r="CQ45" s="903"/>
      <c r="CR45" s="897"/>
      <c r="CS45" s="895"/>
      <c r="CT45" s="895"/>
      <c r="CU45" s="904"/>
      <c r="CV45" s="894"/>
      <c r="CW45" s="895"/>
      <c r="CX45" s="895"/>
      <c r="CY45" s="904"/>
      <c r="CZ45" s="894"/>
      <c r="DA45" s="895"/>
      <c r="DB45" s="895"/>
      <c r="DC45" s="904"/>
      <c r="DD45" s="894"/>
      <c r="DE45" s="895"/>
      <c r="DF45" s="895"/>
      <c r="DG45" s="904"/>
      <c r="DH45" s="893"/>
      <c r="DI45" s="895"/>
      <c r="DJ45" s="896"/>
      <c r="DK45" s="894"/>
      <c r="DL45" s="895"/>
      <c r="DM45" s="895"/>
      <c r="DN45" s="894"/>
      <c r="DO45" s="896"/>
      <c r="DP45" s="896"/>
      <c r="DQ45" s="894"/>
      <c r="DR45" s="895"/>
      <c r="DS45" s="896"/>
      <c r="DT45" s="894"/>
      <c r="DU45" s="895"/>
      <c r="DV45" s="896"/>
      <c r="DW45" s="894"/>
      <c r="DX45" s="895"/>
      <c r="DY45" s="898"/>
      <c r="DZ45" s="894"/>
      <c r="EA45" s="895"/>
      <c r="EB45" s="896"/>
      <c r="EC45" s="894"/>
      <c r="ED45" s="905"/>
      <c r="EE45" s="906"/>
      <c r="EF45" s="892"/>
      <c r="EG45" s="898"/>
      <c r="EH45" s="895"/>
      <c r="EI45" s="895"/>
      <c r="EJ45" s="907"/>
    </row>
    <row r="46" spans="1:204" ht="18" customHeight="1">
      <c r="B46" s="1255" t="s">
        <v>2064</v>
      </c>
      <c r="C46" s="1256"/>
      <c r="D46" s="1257"/>
      <c r="E46" s="1258"/>
      <c r="F46" s="1257"/>
      <c r="G46" s="1258"/>
      <c r="H46" s="1257"/>
      <c r="I46" s="908"/>
      <c r="J46" s="891"/>
      <c r="K46" s="892"/>
      <c r="L46" s="893"/>
      <c r="M46" s="894"/>
      <c r="N46" s="895"/>
      <c r="O46" s="895"/>
      <c r="P46" s="895"/>
      <c r="Q46" s="896"/>
      <c r="R46" s="894"/>
      <c r="S46" s="895"/>
      <c r="T46" s="896"/>
      <c r="U46" s="895"/>
      <c r="V46" s="892"/>
      <c r="W46" s="897"/>
      <c r="X46" s="895"/>
      <c r="Y46" s="1250"/>
      <c r="Z46" s="1249"/>
      <c r="AA46" s="1251"/>
      <c r="AB46" s="1250"/>
      <c r="AC46" s="1249"/>
      <c r="AD46" s="1248"/>
      <c r="AE46" s="892"/>
      <c r="AF46" s="899"/>
      <c r="AG46" s="1247"/>
      <c r="AH46" s="1249"/>
      <c r="AI46" s="1248"/>
      <c r="AJ46" s="1247"/>
      <c r="AK46" s="1249"/>
      <c r="AL46" s="1249"/>
      <c r="AM46" s="1250"/>
      <c r="AN46" s="1249"/>
      <c r="AO46" s="1248"/>
      <c r="AP46" s="894"/>
      <c r="AQ46" s="900"/>
      <c r="AR46" s="901"/>
      <c r="AS46" s="902"/>
      <c r="AT46" s="1252"/>
      <c r="AU46" s="1252"/>
      <c r="AV46" s="1252"/>
      <c r="AW46" s="1252"/>
      <c r="AX46" s="1253"/>
      <c r="AY46" s="1252"/>
      <c r="AZ46" s="1252"/>
      <c r="BA46" s="1254"/>
      <c r="BB46" s="901"/>
      <c r="BC46" s="902"/>
      <c r="BD46" s="1252"/>
      <c r="BE46" s="1252"/>
      <c r="BF46" s="1252"/>
      <c r="BG46" s="1254"/>
      <c r="BH46" s="894"/>
      <c r="BI46" s="895"/>
      <c r="BJ46" s="896"/>
      <c r="BK46" s="894"/>
      <c r="BL46" s="900"/>
      <c r="BM46" s="894"/>
      <c r="BN46" s="900"/>
      <c r="BO46" s="894"/>
      <c r="BP46" s="1250"/>
      <c r="BQ46" s="1249"/>
      <c r="BR46" s="1251"/>
      <c r="BS46" s="894"/>
      <c r="BT46" s="895"/>
      <c r="BU46" s="895"/>
      <c r="BV46" s="894"/>
      <c r="BW46" s="895"/>
      <c r="BX46" s="895"/>
      <c r="BY46" s="894"/>
      <c r="BZ46" s="895"/>
      <c r="CA46" s="895"/>
      <c r="CB46" s="1259"/>
      <c r="CC46" s="1260"/>
      <c r="CD46" s="1259"/>
      <c r="CE46" s="1256"/>
      <c r="CF46" s="1258"/>
      <c r="CG46" s="1257"/>
      <c r="CH46" s="1258"/>
      <c r="CI46" s="1257"/>
      <c r="CJ46" s="1258"/>
      <c r="CK46" s="1257"/>
      <c r="CL46" s="1258"/>
      <c r="CM46" s="1260"/>
      <c r="CN46" s="892"/>
      <c r="CO46" s="892"/>
      <c r="CP46" s="892"/>
      <c r="CQ46" s="903"/>
      <c r="CR46" s="897"/>
      <c r="CS46" s="895"/>
      <c r="CT46" s="895"/>
      <c r="CU46" s="904"/>
      <c r="CV46" s="894"/>
      <c r="CW46" s="895"/>
      <c r="CX46" s="895"/>
      <c r="CY46" s="904"/>
      <c r="CZ46" s="894"/>
      <c r="DA46" s="895"/>
      <c r="DB46" s="895"/>
      <c r="DC46" s="904"/>
      <c r="DD46" s="894"/>
      <c r="DE46" s="895"/>
      <c r="DF46" s="895"/>
      <c r="DG46" s="904"/>
      <c r="DH46" s="893"/>
      <c r="DI46" s="895"/>
      <c r="DJ46" s="896"/>
      <c r="DK46" s="894"/>
      <c r="DL46" s="895"/>
      <c r="DM46" s="895"/>
      <c r="DN46" s="894"/>
      <c r="DO46" s="896"/>
      <c r="DP46" s="896"/>
      <c r="DQ46" s="894"/>
      <c r="DR46" s="895"/>
      <c r="DS46" s="896"/>
      <c r="DT46" s="894"/>
      <c r="DU46" s="895"/>
      <c r="DV46" s="896"/>
      <c r="DW46" s="894"/>
      <c r="DX46" s="895"/>
      <c r="DY46" s="898"/>
      <c r="DZ46" s="894"/>
      <c r="EA46" s="895"/>
      <c r="EB46" s="896"/>
      <c r="EC46" s="894"/>
      <c r="ED46" s="905"/>
      <c r="EE46" s="906"/>
      <c r="EF46" s="892"/>
      <c r="EG46" s="898"/>
      <c r="EH46" s="895"/>
      <c r="EI46" s="895"/>
      <c r="EJ46" s="907"/>
    </row>
    <row r="47" spans="1:204" ht="18" customHeight="1">
      <c r="B47" s="1255" t="s">
        <v>2065</v>
      </c>
      <c r="C47" s="1256"/>
      <c r="D47" s="1257"/>
      <c r="E47" s="1258"/>
      <c r="F47" s="1257"/>
      <c r="G47" s="1258"/>
      <c r="H47" s="1257"/>
      <c r="I47" s="908"/>
      <c r="J47" s="891"/>
      <c r="K47" s="892"/>
      <c r="L47" s="893"/>
      <c r="M47" s="894"/>
      <c r="N47" s="895"/>
      <c r="O47" s="895"/>
      <c r="P47" s="895"/>
      <c r="Q47" s="896"/>
      <c r="R47" s="894"/>
      <c r="S47" s="895"/>
      <c r="T47" s="896"/>
      <c r="U47" s="895"/>
      <c r="V47" s="892"/>
      <c r="W47" s="897"/>
      <c r="X47" s="895"/>
      <c r="Y47" s="1250"/>
      <c r="Z47" s="1249"/>
      <c r="AA47" s="1251"/>
      <c r="AB47" s="1250"/>
      <c r="AC47" s="1249"/>
      <c r="AD47" s="1248"/>
      <c r="AE47" s="892"/>
      <c r="AF47" s="899"/>
      <c r="AG47" s="1247"/>
      <c r="AH47" s="1249"/>
      <c r="AI47" s="1248"/>
      <c r="AJ47" s="1247"/>
      <c r="AK47" s="1249"/>
      <c r="AL47" s="1249"/>
      <c r="AM47" s="1250"/>
      <c r="AN47" s="1249"/>
      <c r="AO47" s="1248"/>
      <c r="AP47" s="894"/>
      <c r="AQ47" s="900"/>
      <c r="AR47" s="901"/>
      <c r="AS47" s="902"/>
      <c r="AT47" s="1252"/>
      <c r="AU47" s="1252"/>
      <c r="AV47" s="1252"/>
      <c r="AW47" s="1252"/>
      <c r="AX47" s="1253"/>
      <c r="AY47" s="1252"/>
      <c r="AZ47" s="1252"/>
      <c r="BA47" s="1254"/>
      <c r="BB47" s="901"/>
      <c r="BC47" s="902"/>
      <c r="BD47" s="1252"/>
      <c r="BE47" s="1252"/>
      <c r="BF47" s="1252"/>
      <c r="BG47" s="1254"/>
      <c r="BH47" s="894"/>
      <c r="BI47" s="895"/>
      <c r="BJ47" s="896"/>
      <c r="BK47" s="894"/>
      <c r="BL47" s="900"/>
      <c r="BM47" s="894"/>
      <c r="BN47" s="900"/>
      <c r="BO47" s="894"/>
      <c r="BP47" s="1250"/>
      <c r="BQ47" s="1249"/>
      <c r="BR47" s="1251"/>
      <c r="BS47" s="894"/>
      <c r="BT47" s="895"/>
      <c r="BU47" s="895"/>
      <c r="BV47" s="894"/>
      <c r="BW47" s="895"/>
      <c r="BX47" s="895"/>
      <c r="BY47" s="894"/>
      <c r="BZ47" s="895"/>
      <c r="CA47" s="895"/>
      <c r="CB47" s="1259"/>
      <c r="CC47" s="1260"/>
      <c r="CD47" s="1259"/>
      <c r="CE47" s="1256"/>
      <c r="CF47" s="1258"/>
      <c r="CG47" s="1257"/>
      <c r="CH47" s="1258"/>
      <c r="CI47" s="1257"/>
      <c r="CJ47" s="1258"/>
      <c r="CK47" s="1257"/>
      <c r="CL47" s="1258"/>
      <c r="CM47" s="1260"/>
      <c r="CN47" s="892"/>
      <c r="CO47" s="892"/>
      <c r="CP47" s="892"/>
      <c r="CQ47" s="903"/>
      <c r="CR47" s="897"/>
      <c r="CS47" s="895"/>
      <c r="CT47" s="895"/>
      <c r="CU47" s="904"/>
      <c r="CV47" s="894"/>
      <c r="CW47" s="895"/>
      <c r="CX47" s="895"/>
      <c r="CY47" s="904"/>
      <c r="CZ47" s="894"/>
      <c r="DA47" s="895"/>
      <c r="DB47" s="895"/>
      <c r="DC47" s="904"/>
      <c r="DD47" s="894"/>
      <c r="DE47" s="895"/>
      <c r="DF47" s="895"/>
      <c r="DG47" s="904"/>
      <c r="DH47" s="893"/>
      <c r="DI47" s="895"/>
      <c r="DJ47" s="896"/>
      <c r="DK47" s="894"/>
      <c r="DL47" s="895"/>
      <c r="DM47" s="895"/>
      <c r="DN47" s="894"/>
      <c r="DO47" s="896"/>
      <c r="DP47" s="896"/>
      <c r="DQ47" s="894"/>
      <c r="DR47" s="895"/>
      <c r="DS47" s="896"/>
      <c r="DT47" s="894"/>
      <c r="DU47" s="895"/>
      <c r="DV47" s="896"/>
      <c r="DW47" s="894"/>
      <c r="DX47" s="895"/>
      <c r="DY47" s="898"/>
      <c r="DZ47" s="894"/>
      <c r="EA47" s="895"/>
      <c r="EB47" s="896"/>
      <c r="EC47" s="894"/>
      <c r="ED47" s="905"/>
      <c r="EE47" s="906"/>
      <c r="EF47" s="892"/>
      <c r="EG47" s="898"/>
      <c r="EH47" s="895"/>
      <c r="EI47" s="895"/>
      <c r="EJ47" s="907"/>
    </row>
    <row r="48" spans="1:204" ht="18" customHeight="1">
      <c r="B48" s="1255" t="s">
        <v>2066</v>
      </c>
      <c r="C48" s="1256"/>
      <c r="D48" s="1257"/>
      <c r="E48" s="1258"/>
      <c r="F48" s="1257"/>
      <c r="G48" s="1258"/>
      <c r="H48" s="1257"/>
      <c r="I48" s="908"/>
      <c r="J48" s="891"/>
      <c r="K48" s="892"/>
      <c r="L48" s="893"/>
      <c r="M48" s="894"/>
      <c r="N48" s="895"/>
      <c r="O48" s="895"/>
      <c r="P48" s="895"/>
      <c r="Q48" s="896"/>
      <c r="R48" s="894"/>
      <c r="S48" s="895"/>
      <c r="T48" s="896"/>
      <c r="U48" s="895"/>
      <c r="V48" s="892"/>
      <c r="W48" s="897"/>
      <c r="X48" s="895"/>
      <c r="Y48" s="1250"/>
      <c r="Z48" s="1249"/>
      <c r="AA48" s="1251"/>
      <c r="AB48" s="1250"/>
      <c r="AC48" s="1249"/>
      <c r="AD48" s="1248"/>
      <c r="AE48" s="892"/>
      <c r="AF48" s="899"/>
      <c r="AG48" s="1247"/>
      <c r="AH48" s="1249"/>
      <c r="AI48" s="1248"/>
      <c r="AJ48" s="1247"/>
      <c r="AK48" s="1249"/>
      <c r="AL48" s="1249"/>
      <c r="AM48" s="1250"/>
      <c r="AN48" s="1249"/>
      <c r="AO48" s="1248"/>
      <c r="AP48" s="894"/>
      <c r="AQ48" s="900"/>
      <c r="AR48" s="901"/>
      <c r="AS48" s="902"/>
      <c r="AT48" s="1252"/>
      <c r="AU48" s="1252"/>
      <c r="AV48" s="1252"/>
      <c r="AW48" s="1252"/>
      <c r="AX48" s="1253"/>
      <c r="AY48" s="1252"/>
      <c r="AZ48" s="1252"/>
      <c r="BA48" s="1254"/>
      <c r="BB48" s="901"/>
      <c r="BC48" s="902"/>
      <c r="BD48" s="1252"/>
      <c r="BE48" s="1252"/>
      <c r="BF48" s="1252"/>
      <c r="BG48" s="1254"/>
      <c r="BH48" s="894"/>
      <c r="BI48" s="895"/>
      <c r="BJ48" s="896"/>
      <c r="BK48" s="894"/>
      <c r="BL48" s="900"/>
      <c r="BM48" s="894"/>
      <c r="BN48" s="900"/>
      <c r="BO48" s="894"/>
      <c r="BP48" s="1250"/>
      <c r="BQ48" s="1249"/>
      <c r="BR48" s="1251"/>
      <c r="BS48" s="894"/>
      <c r="BT48" s="895"/>
      <c r="BU48" s="895"/>
      <c r="BV48" s="894"/>
      <c r="BW48" s="895"/>
      <c r="BX48" s="895"/>
      <c r="BY48" s="894"/>
      <c r="BZ48" s="895"/>
      <c r="CA48" s="895"/>
      <c r="CB48" s="1259"/>
      <c r="CC48" s="1260"/>
      <c r="CD48" s="1259"/>
      <c r="CE48" s="1256"/>
      <c r="CF48" s="1258"/>
      <c r="CG48" s="1257"/>
      <c r="CH48" s="1258"/>
      <c r="CI48" s="1257"/>
      <c r="CJ48" s="1258"/>
      <c r="CK48" s="1257"/>
      <c r="CL48" s="1258"/>
      <c r="CM48" s="1260"/>
      <c r="CN48" s="892"/>
      <c r="CO48" s="892"/>
      <c r="CP48" s="892"/>
      <c r="CQ48" s="903"/>
      <c r="CR48" s="897"/>
      <c r="CS48" s="895"/>
      <c r="CT48" s="895"/>
      <c r="CU48" s="904"/>
      <c r="CV48" s="894"/>
      <c r="CW48" s="895"/>
      <c r="CX48" s="895"/>
      <c r="CY48" s="904"/>
      <c r="CZ48" s="894"/>
      <c r="DA48" s="895"/>
      <c r="DB48" s="895"/>
      <c r="DC48" s="904"/>
      <c r="DD48" s="894"/>
      <c r="DE48" s="895"/>
      <c r="DF48" s="895"/>
      <c r="DG48" s="904"/>
      <c r="DH48" s="893"/>
      <c r="DI48" s="895"/>
      <c r="DJ48" s="896"/>
      <c r="DK48" s="894"/>
      <c r="DL48" s="895"/>
      <c r="DM48" s="895"/>
      <c r="DN48" s="894"/>
      <c r="DO48" s="896"/>
      <c r="DP48" s="896"/>
      <c r="DQ48" s="894"/>
      <c r="DR48" s="895"/>
      <c r="DS48" s="896"/>
      <c r="DT48" s="894"/>
      <c r="DU48" s="895"/>
      <c r="DV48" s="896"/>
      <c r="DW48" s="894"/>
      <c r="DX48" s="895"/>
      <c r="DY48" s="898"/>
      <c r="DZ48" s="894"/>
      <c r="EA48" s="895"/>
      <c r="EB48" s="896"/>
      <c r="EC48" s="894"/>
      <c r="ED48" s="905"/>
      <c r="EE48" s="906"/>
      <c r="EF48" s="892"/>
      <c r="EG48" s="898"/>
      <c r="EH48" s="895"/>
      <c r="EI48" s="895"/>
      <c r="EJ48" s="907"/>
    </row>
    <row r="49" spans="2:140" ht="18" customHeight="1">
      <c r="B49" s="1255" t="s">
        <v>2067</v>
      </c>
      <c r="C49" s="1256"/>
      <c r="D49" s="1257"/>
      <c r="E49" s="1258"/>
      <c r="F49" s="1257"/>
      <c r="G49" s="1258"/>
      <c r="H49" s="1257"/>
      <c r="I49" s="908"/>
      <c r="J49" s="891"/>
      <c r="K49" s="892"/>
      <c r="L49" s="893"/>
      <c r="M49" s="894"/>
      <c r="N49" s="895"/>
      <c r="O49" s="895"/>
      <c r="P49" s="895"/>
      <c r="Q49" s="896"/>
      <c r="R49" s="894"/>
      <c r="S49" s="895"/>
      <c r="T49" s="896"/>
      <c r="U49" s="895"/>
      <c r="V49" s="892"/>
      <c r="W49" s="897"/>
      <c r="X49" s="895"/>
      <c r="Y49" s="1250"/>
      <c r="Z49" s="1249"/>
      <c r="AA49" s="1251"/>
      <c r="AB49" s="1250"/>
      <c r="AC49" s="1249"/>
      <c r="AD49" s="1248"/>
      <c r="AE49" s="892"/>
      <c r="AF49" s="899"/>
      <c r="AG49" s="1247"/>
      <c r="AH49" s="1249"/>
      <c r="AI49" s="1248"/>
      <c r="AJ49" s="1247"/>
      <c r="AK49" s="1249"/>
      <c r="AL49" s="1249"/>
      <c r="AM49" s="1250"/>
      <c r="AN49" s="1249"/>
      <c r="AO49" s="1248"/>
      <c r="AP49" s="894"/>
      <c r="AQ49" s="900"/>
      <c r="AR49" s="901"/>
      <c r="AS49" s="902"/>
      <c r="AT49" s="1252"/>
      <c r="AU49" s="1252"/>
      <c r="AV49" s="1252"/>
      <c r="AW49" s="1252"/>
      <c r="AX49" s="1253"/>
      <c r="AY49" s="1252"/>
      <c r="AZ49" s="1252"/>
      <c r="BA49" s="1254"/>
      <c r="BB49" s="901"/>
      <c r="BC49" s="902"/>
      <c r="BD49" s="1252"/>
      <c r="BE49" s="1252"/>
      <c r="BF49" s="1252"/>
      <c r="BG49" s="1254"/>
      <c r="BH49" s="894"/>
      <c r="BI49" s="895"/>
      <c r="BJ49" s="896"/>
      <c r="BK49" s="894"/>
      <c r="BL49" s="900"/>
      <c r="BM49" s="894"/>
      <c r="BN49" s="900"/>
      <c r="BO49" s="894"/>
      <c r="BP49" s="1250"/>
      <c r="BQ49" s="1249"/>
      <c r="BR49" s="1251"/>
      <c r="BS49" s="894"/>
      <c r="BT49" s="895"/>
      <c r="BU49" s="895"/>
      <c r="BV49" s="894"/>
      <c r="BW49" s="895"/>
      <c r="BX49" s="895"/>
      <c r="BY49" s="894"/>
      <c r="BZ49" s="895"/>
      <c r="CA49" s="895"/>
      <c r="CB49" s="1259"/>
      <c r="CC49" s="1260"/>
      <c r="CD49" s="1259"/>
      <c r="CE49" s="1256"/>
      <c r="CF49" s="1258"/>
      <c r="CG49" s="1257"/>
      <c r="CH49" s="1258"/>
      <c r="CI49" s="1257"/>
      <c r="CJ49" s="1258"/>
      <c r="CK49" s="1257"/>
      <c r="CL49" s="1258"/>
      <c r="CM49" s="1260"/>
      <c r="CN49" s="892"/>
      <c r="CO49" s="892"/>
      <c r="CP49" s="892"/>
      <c r="CQ49" s="903"/>
      <c r="CR49" s="897"/>
      <c r="CS49" s="895"/>
      <c r="CT49" s="895"/>
      <c r="CU49" s="904"/>
      <c r="CV49" s="894"/>
      <c r="CW49" s="895"/>
      <c r="CX49" s="895"/>
      <c r="CY49" s="904"/>
      <c r="CZ49" s="894"/>
      <c r="DA49" s="895"/>
      <c r="DB49" s="895"/>
      <c r="DC49" s="904"/>
      <c r="DD49" s="894"/>
      <c r="DE49" s="895"/>
      <c r="DF49" s="895"/>
      <c r="DG49" s="904"/>
      <c r="DH49" s="893"/>
      <c r="DI49" s="895"/>
      <c r="DJ49" s="896"/>
      <c r="DK49" s="894"/>
      <c r="DL49" s="895"/>
      <c r="DM49" s="895"/>
      <c r="DN49" s="894"/>
      <c r="DO49" s="896"/>
      <c r="DP49" s="896"/>
      <c r="DQ49" s="894"/>
      <c r="DR49" s="895"/>
      <c r="DS49" s="896"/>
      <c r="DT49" s="894"/>
      <c r="DU49" s="895"/>
      <c r="DV49" s="896"/>
      <c r="DW49" s="894"/>
      <c r="DX49" s="895"/>
      <c r="DY49" s="898"/>
      <c r="DZ49" s="894"/>
      <c r="EA49" s="895"/>
      <c r="EB49" s="896"/>
      <c r="EC49" s="894"/>
      <c r="ED49" s="905"/>
      <c r="EE49" s="906"/>
      <c r="EF49" s="892"/>
      <c r="EG49" s="898"/>
      <c r="EH49" s="895"/>
      <c r="EI49" s="895"/>
      <c r="EJ49" s="907"/>
    </row>
    <row r="50" spans="2:140" ht="18" customHeight="1">
      <c r="B50" s="1255" t="s">
        <v>2068</v>
      </c>
      <c r="C50" s="1256"/>
      <c r="D50" s="1257"/>
      <c r="E50" s="1258"/>
      <c r="F50" s="1257"/>
      <c r="G50" s="1258"/>
      <c r="H50" s="1257"/>
      <c r="I50" s="908"/>
      <c r="J50" s="891"/>
      <c r="K50" s="892"/>
      <c r="L50" s="893"/>
      <c r="M50" s="894"/>
      <c r="N50" s="895"/>
      <c r="O50" s="895"/>
      <c r="P50" s="895"/>
      <c r="Q50" s="896"/>
      <c r="R50" s="894"/>
      <c r="S50" s="895"/>
      <c r="T50" s="896"/>
      <c r="U50" s="895"/>
      <c r="V50" s="892"/>
      <c r="W50" s="897"/>
      <c r="X50" s="895"/>
      <c r="Y50" s="1250"/>
      <c r="Z50" s="1249"/>
      <c r="AA50" s="1251"/>
      <c r="AB50" s="1250"/>
      <c r="AC50" s="1249"/>
      <c r="AD50" s="1248"/>
      <c r="AE50" s="892"/>
      <c r="AF50" s="899"/>
      <c r="AG50" s="1247"/>
      <c r="AH50" s="1249"/>
      <c r="AI50" s="1248"/>
      <c r="AJ50" s="1247"/>
      <c r="AK50" s="1249"/>
      <c r="AL50" s="1249"/>
      <c r="AM50" s="1250"/>
      <c r="AN50" s="1249"/>
      <c r="AO50" s="1248"/>
      <c r="AP50" s="894"/>
      <c r="AQ50" s="900"/>
      <c r="AR50" s="901"/>
      <c r="AS50" s="902"/>
      <c r="AT50" s="1252"/>
      <c r="AU50" s="1252"/>
      <c r="AV50" s="1252"/>
      <c r="AW50" s="1252"/>
      <c r="AX50" s="1253"/>
      <c r="AY50" s="1252"/>
      <c r="AZ50" s="1252"/>
      <c r="BA50" s="1254"/>
      <c r="BB50" s="901"/>
      <c r="BC50" s="902"/>
      <c r="BD50" s="1252"/>
      <c r="BE50" s="1252"/>
      <c r="BF50" s="1252"/>
      <c r="BG50" s="1254"/>
      <c r="BH50" s="894"/>
      <c r="BI50" s="895"/>
      <c r="BJ50" s="896"/>
      <c r="BK50" s="894"/>
      <c r="BL50" s="900"/>
      <c r="BM50" s="894"/>
      <c r="BN50" s="900"/>
      <c r="BO50" s="894"/>
      <c r="BP50" s="1250"/>
      <c r="BQ50" s="1249"/>
      <c r="BR50" s="1251"/>
      <c r="BS50" s="894"/>
      <c r="BT50" s="895"/>
      <c r="BU50" s="895"/>
      <c r="BV50" s="894"/>
      <c r="BW50" s="895"/>
      <c r="BX50" s="895"/>
      <c r="BY50" s="894"/>
      <c r="BZ50" s="895"/>
      <c r="CA50" s="895"/>
      <c r="CB50" s="1259"/>
      <c r="CC50" s="1260"/>
      <c r="CD50" s="1259"/>
      <c r="CE50" s="1256"/>
      <c r="CF50" s="1258"/>
      <c r="CG50" s="1257"/>
      <c r="CH50" s="1258"/>
      <c r="CI50" s="1257"/>
      <c r="CJ50" s="1258"/>
      <c r="CK50" s="1257"/>
      <c r="CL50" s="1258"/>
      <c r="CM50" s="1260"/>
      <c r="CN50" s="892"/>
      <c r="CO50" s="892"/>
      <c r="CP50" s="892"/>
      <c r="CQ50" s="903"/>
      <c r="CR50" s="897"/>
      <c r="CS50" s="895"/>
      <c r="CT50" s="895"/>
      <c r="CU50" s="904"/>
      <c r="CV50" s="894"/>
      <c r="CW50" s="895"/>
      <c r="CX50" s="895"/>
      <c r="CY50" s="904"/>
      <c r="CZ50" s="894"/>
      <c r="DA50" s="895"/>
      <c r="DB50" s="895"/>
      <c r="DC50" s="904"/>
      <c r="DD50" s="894"/>
      <c r="DE50" s="895"/>
      <c r="DF50" s="895"/>
      <c r="DG50" s="904"/>
      <c r="DH50" s="893"/>
      <c r="DI50" s="895"/>
      <c r="DJ50" s="896"/>
      <c r="DK50" s="894"/>
      <c r="DL50" s="895"/>
      <c r="DM50" s="895"/>
      <c r="DN50" s="894"/>
      <c r="DO50" s="896"/>
      <c r="DP50" s="896"/>
      <c r="DQ50" s="894"/>
      <c r="DR50" s="895"/>
      <c r="DS50" s="896"/>
      <c r="DT50" s="894"/>
      <c r="DU50" s="895"/>
      <c r="DV50" s="896"/>
      <c r="DW50" s="894"/>
      <c r="DX50" s="895"/>
      <c r="DY50" s="898"/>
      <c r="DZ50" s="894"/>
      <c r="EA50" s="895"/>
      <c r="EB50" s="896"/>
      <c r="EC50" s="894"/>
      <c r="ED50" s="905"/>
      <c r="EE50" s="906"/>
      <c r="EF50" s="892"/>
      <c r="EG50" s="898"/>
      <c r="EH50" s="895"/>
      <c r="EI50" s="895"/>
      <c r="EJ50" s="907"/>
    </row>
    <row r="51" spans="2:140" ht="18" customHeight="1">
      <c r="B51" s="1255" t="s">
        <v>2069</v>
      </c>
      <c r="C51" s="1256"/>
      <c r="D51" s="1257"/>
      <c r="E51" s="1258"/>
      <c r="F51" s="1257"/>
      <c r="G51" s="1258"/>
      <c r="H51" s="1257"/>
      <c r="I51" s="908"/>
      <c r="J51" s="891"/>
      <c r="K51" s="892"/>
      <c r="L51" s="893"/>
      <c r="M51" s="894"/>
      <c r="N51" s="895"/>
      <c r="O51" s="895"/>
      <c r="P51" s="895"/>
      <c r="Q51" s="896"/>
      <c r="R51" s="894"/>
      <c r="S51" s="895"/>
      <c r="T51" s="896"/>
      <c r="U51" s="895"/>
      <c r="V51" s="892"/>
      <c r="W51" s="897"/>
      <c r="X51" s="895"/>
      <c r="Y51" s="1250"/>
      <c r="Z51" s="1249"/>
      <c r="AA51" s="1251"/>
      <c r="AB51" s="1250"/>
      <c r="AC51" s="1249"/>
      <c r="AD51" s="1248"/>
      <c r="AE51" s="892"/>
      <c r="AF51" s="899"/>
      <c r="AG51" s="1247"/>
      <c r="AH51" s="1249"/>
      <c r="AI51" s="1248"/>
      <c r="AJ51" s="1247"/>
      <c r="AK51" s="1249"/>
      <c r="AL51" s="1249"/>
      <c r="AM51" s="1250"/>
      <c r="AN51" s="1249"/>
      <c r="AO51" s="1248"/>
      <c r="AP51" s="894"/>
      <c r="AQ51" s="900"/>
      <c r="AR51" s="901"/>
      <c r="AS51" s="902"/>
      <c r="AT51" s="1252"/>
      <c r="AU51" s="1252"/>
      <c r="AV51" s="1252"/>
      <c r="AW51" s="1252"/>
      <c r="AX51" s="1253"/>
      <c r="AY51" s="1252"/>
      <c r="AZ51" s="1252"/>
      <c r="BA51" s="1254"/>
      <c r="BB51" s="901"/>
      <c r="BC51" s="902"/>
      <c r="BD51" s="1252"/>
      <c r="BE51" s="1252"/>
      <c r="BF51" s="1252"/>
      <c r="BG51" s="1254"/>
      <c r="BH51" s="894"/>
      <c r="BI51" s="895"/>
      <c r="BJ51" s="896"/>
      <c r="BK51" s="894"/>
      <c r="BL51" s="900"/>
      <c r="BM51" s="894"/>
      <c r="BN51" s="900"/>
      <c r="BO51" s="894"/>
      <c r="BP51" s="1250"/>
      <c r="BQ51" s="1249"/>
      <c r="BR51" s="1251"/>
      <c r="BS51" s="894"/>
      <c r="BT51" s="895"/>
      <c r="BU51" s="895"/>
      <c r="BV51" s="894"/>
      <c r="BW51" s="895"/>
      <c r="BX51" s="895"/>
      <c r="BY51" s="894"/>
      <c r="BZ51" s="895"/>
      <c r="CA51" s="895"/>
      <c r="CB51" s="1259"/>
      <c r="CC51" s="1260"/>
      <c r="CD51" s="1259"/>
      <c r="CE51" s="1256"/>
      <c r="CF51" s="1258"/>
      <c r="CG51" s="1257"/>
      <c r="CH51" s="1258"/>
      <c r="CI51" s="1257"/>
      <c r="CJ51" s="1258"/>
      <c r="CK51" s="1257"/>
      <c r="CL51" s="1258"/>
      <c r="CM51" s="1260"/>
      <c r="CN51" s="892"/>
      <c r="CO51" s="892"/>
      <c r="CP51" s="892"/>
      <c r="CQ51" s="903"/>
      <c r="CR51" s="897"/>
      <c r="CS51" s="895"/>
      <c r="CT51" s="895"/>
      <c r="CU51" s="904"/>
      <c r="CV51" s="894"/>
      <c r="CW51" s="895"/>
      <c r="CX51" s="895"/>
      <c r="CY51" s="904"/>
      <c r="CZ51" s="894"/>
      <c r="DA51" s="895"/>
      <c r="DB51" s="895"/>
      <c r="DC51" s="904"/>
      <c r="DD51" s="894"/>
      <c r="DE51" s="895"/>
      <c r="DF51" s="895"/>
      <c r="DG51" s="904"/>
      <c r="DH51" s="893"/>
      <c r="DI51" s="895"/>
      <c r="DJ51" s="896"/>
      <c r="DK51" s="894"/>
      <c r="DL51" s="895"/>
      <c r="DM51" s="895"/>
      <c r="DN51" s="894"/>
      <c r="DO51" s="896"/>
      <c r="DP51" s="896"/>
      <c r="DQ51" s="894"/>
      <c r="DR51" s="895"/>
      <c r="DS51" s="896"/>
      <c r="DT51" s="894"/>
      <c r="DU51" s="895"/>
      <c r="DV51" s="896"/>
      <c r="DW51" s="894"/>
      <c r="DX51" s="895"/>
      <c r="DY51" s="898"/>
      <c r="DZ51" s="894"/>
      <c r="EA51" s="895"/>
      <c r="EB51" s="896"/>
      <c r="EC51" s="894"/>
      <c r="ED51" s="905"/>
      <c r="EE51" s="906"/>
      <c r="EF51" s="892"/>
      <c r="EG51" s="898"/>
      <c r="EH51" s="895"/>
      <c r="EI51" s="895"/>
      <c r="EJ51" s="907"/>
    </row>
    <row r="52" spans="2:140" ht="18" customHeight="1">
      <c r="B52" s="1255" t="s">
        <v>2070</v>
      </c>
      <c r="C52" s="1256"/>
      <c r="D52" s="1257"/>
      <c r="E52" s="1258"/>
      <c r="F52" s="1257"/>
      <c r="G52" s="1258"/>
      <c r="H52" s="1257"/>
      <c r="I52" s="908"/>
      <c r="J52" s="891"/>
      <c r="K52" s="892"/>
      <c r="L52" s="893"/>
      <c r="M52" s="894"/>
      <c r="N52" s="895"/>
      <c r="O52" s="895"/>
      <c r="P52" s="895"/>
      <c r="Q52" s="896"/>
      <c r="R52" s="894"/>
      <c r="S52" s="895"/>
      <c r="T52" s="896"/>
      <c r="U52" s="895"/>
      <c r="V52" s="892"/>
      <c r="W52" s="897"/>
      <c r="X52" s="895"/>
      <c r="Y52" s="1250"/>
      <c r="Z52" s="1249"/>
      <c r="AA52" s="1251"/>
      <c r="AB52" s="1250"/>
      <c r="AC52" s="1249"/>
      <c r="AD52" s="1248"/>
      <c r="AE52" s="892"/>
      <c r="AF52" s="899"/>
      <c r="AG52" s="1247"/>
      <c r="AH52" s="1249"/>
      <c r="AI52" s="1248"/>
      <c r="AJ52" s="1247"/>
      <c r="AK52" s="1249"/>
      <c r="AL52" s="1249"/>
      <c r="AM52" s="1250"/>
      <c r="AN52" s="1249"/>
      <c r="AO52" s="1248"/>
      <c r="AP52" s="894"/>
      <c r="AQ52" s="900"/>
      <c r="AR52" s="901"/>
      <c r="AS52" s="902"/>
      <c r="AT52" s="1252"/>
      <c r="AU52" s="1252"/>
      <c r="AV52" s="1252"/>
      <c r="AW52" s="1252"/>
      <c r="AX52" s="1253"/>
      <c r="AY52" s="1252"/>
      <c r="AZ52" s="1252"/>
      <c r="BA52" s="1254"/>
      <c r="BB52" s="901"/>
      <c r="BC52" s="902"/>
      <c r="BD52" s="1252"/>
      <c r="BE52" s="1252"/>
      <c r="BF52" s="1252"/>
      <c r="BG52" s="1254"/>
      <c r="BH52" s="894"/>
      <c r="BI52" s="895"/>
      <c r="BJ52" s="896"/>
      <c r="BK52" s="894"/>
      <c r="BL52" s="900"/>
      <c r="BM52" s="894"/>
      <c r="BN52" s="900"/>
      <c r="BO52" s="894"/>
      <c r="BP52" s="1250"/>
      <c r="BQ52" s="1249"/>
      <c r="BR52" s="1251"/>
      <c r="BS52" s="894"/>
      <c r="BT52" s="895"/>
      <c r="BU52" s="895"/>
      <c r="BV52" s="894"/>
      <c r="BW52" s="895"/>
      <c r="BX52" s="895"/>
      <c r="BY52" s="894"/>
      <c r="BZ52" s="895"/>
      <c r="CA52" s="895"/>
      <c r="CB52" s="1259"/>
      <c r="CC52" s="1260"/>
      <c r="CD52" s="1259"/>
      <c r="CE52" s="1256"/>
      <c r="CF52" s="1258"/>
      <c r="CG52" s="1257"/>
      <c r="CH52" s="1258"/>
      <c r="CI52" s="1257"/>
      <c r="CJ52" s="1258"/>
      <c r="CK52" s="1257"/>
      <c r="CL52" s="1258"/>
      <c r="CM52" s="1260"/>
      <c r="CN52" s="892"/>
      <c r="CO52" s="892"/>
      <c r="CP52" s="892"/>
      <c r="CQ52" s="903"/>
      <c r="CR52" s="897"/>
      <c r="CS52" s="895"/>
      <c r="CT52" s="895"/>
      <c r="CU52" s="904"/>
      <c r="CV52" s="894"/>
      <c r="CW52" s="895"/>
      <c r="CX52" s="895"/>
      <c r="CY52" s="904"/>
      <c r="CZ52" s="894"/>
      <c r="DA52" s="895"/>
      <c r="DB52" s="895"/>
      <c r="DC52" s="904"/>
      <c r="DD52" s="894"/>
      <c r="DE52" s="895"/>
      <c r="DF52" s="895"/>
      <c r="DG52" s="904"/>
      <c r="DH52" s="893"/>
      <c r="DI52" s="895"/>
      <c r="DJ52" s="896"/>
      <c r="DK52" s="894"/>
      <c r="DL52" s="895"/>
      <c r="DM52" s="895"/>
      <c r="DN52" s="894"/>
      <c r="DO52" s="896"/>
      <c r="DP52" s="896"/>
      <c r="DQ52" s="894"/>
      <c r="DR52" s="895"/>
      <c r="DS52" s="896"/>
      <c r="DT52" s="894"/>
      <c r="DU52" s="895"/>
      <c r="DV52" s="896"/>
      <c r="DW52" s="894"/>
      <c r="DX52" s="895"/>
      <c r="DY52" s="898"/>
      <c r="DZ52" s="894"/>
      <c r="EA52" s="895"/>
      <c r="EB52" s="896"/>
      <c r="EC52" s="894"/>
      <c r="ED52" s="905"/>
      <c r="EE52" s="906"/>
      <c r="EF52" s="892"/>
      <c r="EG52" s="898"/>
      <c r="EH52" s="895"/>
      <c r="EI52" s="895"/>
      <c r="EJ52" s="907"/>
    </row>
    <row r="53" spans="2:140" ht="18" customHeight="1">
      <c r="B53" s="1255" t="s">
        <v>2071</v>
      </c>
      <c r="C53" s="1256"/>
      <c r="D53" s="1257"/>
      <c r="E53" s="1258"/>
      <c r="F53" s="1257"/>
      <c r="G53" s="1258"/>
      <c r="H53" s="1257"/>
      <c r="I53" s="908"/>
      <c r="J53" s="891"/>
      <c r="K53" s="892"/>
      <c r="L53" s="893"/>
      <c r="M53" s="894"/>
      <c r="N53" s="895"/>
      <c r="O53" s="895"/>
      <c r="P53" s="895"/>
      <c r="Q53" s="896"/>
      <c r="R53" s="894"/>
      <c r="S53" s="895"/>
      <c r="T53" s="896"/>
      <c r="U53" s="895"/>
      <c r="V53" s="892"/>
      <c r="W53" s="897"/>
      <c r="X53" s="895"/>
      <c r="Y53" s="1250"/>
      <c r="Z53" s="1249"/>
      <c r="AA53" s="1251"/>
      <c r="AB53" s="1250"/>
      <c r="AC53" s="1249"/>
      <c r="AD53" s="1248"/>
      <c r="AE53" s="892"/>
      <c r="AF53" s="899"/>
      <c r="AG53" s="1247"/>
      <c r="AH53" s="1249"/>
      <c r="AI53" s="1248"/>
      <c r="AJ53" s="1247"/>
      <c r="AK53" s="1249"/>
      <c r="AL53" s="1249"/>
      <c r="AM53" s="1250"/>
      <c r="AN53" s="1249"/>
      <c r="AO53" s="1248"/>
      <c r="AP53" s="894"/>
      <c r="AQ53" s="900"/>
      <c r="AR53" s="901"/>
      <c r="AS53" s="902"/>
      <c r="AT53" s="1252"/>
      <c r="AU53" s="1252"/>
      <c r="AV53" s="1252"/>
      <c r="AW53" s="1252"/>
      <c r="AX53" s="1253"/>
      <c r="AY53" s="1252"/>
      <c r="AZ53" s="1252"/>
      <c r="BA53" s="1254"/>
      <c r="BB53" s="901"/>
      <c r="BC53" s="902"/>
      <c r="BD53" s="1252"/>
      <c r="BE53" s="1252"/>
      <c r="BF53" s="1252"/>
      <c r="BG53" s="1254"/>
      <c r="BH53" s="894"/>
      <c r="BI53" s="895"/>
      <c r="BJ53" s="896"/>
      <c r="BK53" s="894"/>
      <c r="BL53" s="900"/>
      <c r="BM53" s="894"/>
      <c r="BN53" s="900"/>
      <c r="BO53" s="894"/>
      <c r="BP53" s="1250"/>
      <c r="BQ53" s="1249"/>
      <c r="BR53" s="1251"/>
      <c r="BS53" s="894"/>
      <c r="BT53" s="895"/>
      <c r="BU53" s="895"/>
      <c r="BV53" s="894"/>
      <c r="BW53" s="895"/>
      <c r="BX53" s="895"/>
      <c r="BY53" s="894"/>
      <c r="BZ53" s="895"/>
      <c r="CA53" s="895"/>
      <c r="CB53" s="1259"/>
      <c r="CC53" s="1260"/>
      <c r="CD53" s="1259"/>
      <c r="CE53" s="1256"/>
      <c r="CF53" s="1258"/>
      <c r="CG53" s="1257"/>
      <c r="CH53" s="1258"/>
      <c r="CI53" s="1257"/>
      <c r="CJ53" s="1258"/>
      <c r="CK53" s="1257"/>
      <c r="CL53" s="1258"/>
      <c r="CM53" s="1260"/>
      <c r="CN53" s="892"/>
      <c r="CO53" s="892"/>
      <c r="CP53" s="892"/>
      <c r="CQ53" s="903"/>
      <c r="CR53" s="897"/>
      <c r="CS53" s="895"/>
      <c r="CT53" s="895"/>
      <c r="CU53" s="904"/>
      <c r="CV53" s="894"/>
      <c r="CW53" s="895"/>
      <c r="CX53" s="895"/>
      <c r="CY53" s="904"/>
      <c r="CZ53" s="894"/>
      <c r="DA53" s="895"/>
      <c r="DB53" s="895"/>
      <c r="DC53" s="904"/>
      <c r="DD53" s="894"/>
      <c r="DE53" s="895"/>
      <c r="DF53" s="895"/>
      <c r="DG53" s="904"/>
      <c r="DH53" s="893"/>
      <c r="DI53" s="895"/>
      <c r="DJ53" s="896"/>
      <c r="DK53" s="894"/>
      <c r="DL53" s="895"/>
      <c r="DM53" s="895"/>
      <c r="DN53" s="894"/>
      <c r="DO53" s="896"/>
      <c r="DP53" s="896"/>
      <c r="DQ53" s="894"/>
      <c r="DR53" s="895"/>
      <c r="DS53" s="896"/>
      <c r="DT53" s="894"/>
      <c r="DU53" s="895"/>
      <c r="DV53" s="896"/>
      <c r="DW53" s="894"/>
      <c r="DX53" s="895"/>
      <c r="DY53" s="898"/>
      <c r="DZ53" s="894"/>
      <c r="EA53" s="895"/>
      <c r="EB53" s="896"/>
      <c r="EC53" s="894"/>
      <c r="ED53" s="905"/>
      <c r="EE53" s="906"/>
      <c r="EF53" s="892"/>
      <c r="EG53" s="898"/>
      <c r="EH53" s="895"/>
      <c r="EI53" s="895"/>
      <c r="EJ53" s="907"/>
    </row>
    <row r="54" spans="2:140" ht="18" customHeight="1">
      <c r="B54" s="1255" t="s">
        <v>2072</v>
      </c>
      <c r="C54" s="1256"/>
      <c r="D54" s="1257"/>
      <c r="E54" s="1258"/>
      <c r="F54" s="1257"/>
      <c r="G54" s="1258"/>
      <c r="H54" s="1257"/>
      <c r="I54" s="908"/>
      <c r="J54" s="891"/>
      <c r="K54" s="892"/>
      <c r="L54" s="893"/>
      <c r="M54" s="894"/>
      <c r="N54" s="895"/>
      <c r="O54" s="895"/>
      <c r="P54" s="895"/>
      <c r="Q54" s="896"/>
      <c r="R54" s="894"/>
      <c r="S54" s="895"/>
      <c r="T54" s="896"/>
      <c r="U54" s="895"/>
      <c r="V54" s="892"/>
      <c r="W54" s="897"/>
      <c r="X54" s="895"/>
      <c r="Y54" s="1250"/>
      <c r="Z54" s="1249"/>
      <c r="AA54" s="1251"/>
      <c r="AB54" s="1250"/>
      <c r="AC54" s="1249"/>
      <c r="AD54" s="1248"/>
      <c r="AE54" s="892"/>
      <c r="AF54" s="899"/>
      <c r="AG54" s="1247"/>
      <c r="AH54" s="1249"/>
      <c r="AI54" s="1248"/>
      <c r="AJ54" s="1247"/>
      <c r="AK54" s="1249"/>
      <c r="AL54" s="1249"/>
      <c r="AM54" s="1250"/>
      <c r="AN54" s="1249"/>
      <c r="AO54" s="1248"/>
      <c r="AP54" s="894"/>
      <c r="AQ54" s="900"/>
      <c r="AR54" s="901"/>
      <c r="AS54" s="902"/>
      <c r="AT54" s="1252"/>
      <c r="AU54" s="1252"/>
      <c r="AV54" s="1252"/>
      <c r="AW54" s="1252"/>
      <c r="AX54" s="1253"/>
      <c r="AY54" s="1252"/>
      <c r="AZ54" s="1252"/>
      <c r="BA54" s="1254"/>
      <c r="BB54" s="901"/>
      <c r="BC54" s="902"/>
      <c r="BD54" s="1252"/>
      <c r="BE54" s="1252"/>
      <c r="BF54" s="1252"/>
      <c r="BG54" s="1254"/>
      <c r="BH54" s="894"/>
      <c r="BI54" s="895"/>
      <c r="BJ54" s="896"/>
      <c r="BK54" s="894"/>
      <c r="BL54" s="900"/>
      <c r="BM54" s="894"/>
      <c r="BN54" s="900"/>
      <c r="BO54" s="894"/>
      <c r="BP54" s="1250"/>
      <c r="BQ54" s="1249"/>
      <c r="BR54" s="1251"/>
      <c r="BS54" s="894"/>
      <c r="BT54" s="895"/>
      <c r="BU54" s="895"/>
      <c r="BV54" s="894"/>
      <c r="BW54" s="895"/>
      <c r="BX54" s="895"/>
      <c r="BY54" s="894"/>
      <c r="BZ54" s="895"/>
      <c r="CA54" s="895"/>
      <c r="CB54" s="1259"/>
      <c r="CC54" s="1260"/>
      <c r="CD54" s="1259"/>
      <c r="CE54" s="1256"/>
      <c r="CF54" s="1258"/>
      <c r="CG54" s="1257"/>
      <c r="CH54" s="1258"/>
      <c r="CI54" s="1257"/>
      <c r="CJ54" s="1258"/>
      <c r="CK54" s="1257"/>
      <c r="CL54" s="1258"/>
      <c r="CM54" s="1260"/>
      <c r="CN54" s="892"/>
      <c r="CO54" s="892"/>
      <c r="CP54" s="892"/>
      <c r="CQ54" s="903"/>
      <c r="CR54" s="897"/>
      <c r="CS54" s="895"/>
      <c r="CT54" s="895"/>
      <c r="CU54" s="904"/>
      <c r="CV54" s="894"/>
      <c r="CW54" s="895"/>
      <c r="CX54" s="895"/>
      <c r="CY54" s="904"/>
      <c r="CZ54" s="894"/>
      <c r="DA54" s="895"/>
      <c r="DB54" s="895"/>
      <c r="DC54" s="904"/>
      <c r="DD54" s="894"/>
      <c r="DE54" s="895"/>
      <c r="DF54" s="895"/>
      <c r="DG54" s="904"/>
      <c r="DH54" s="893"/>
      <c r="DI54" s="895"/>
      <c r="DJ54" s="896"/>
      <c r="DK54" s="894"/>
      <c r="DL54" s="895"/>
      <c r="DM54" s="895"/>
      <c r="DN54" s="894"/>
      <c r="DO54" s="896"/>
      <c r="DP54" s="896"/>
      <c r="DQ54" s="894"/>
      <c r="DR54" s="895"/>
      <c r="DS54" s="896"/>
      <c r="DT54" s="894"/>
      <c r="DU54" s="895"/>
      <c r="DV54" s="896"/>
      <c r="DW54" s="894"/>
      <c r="DX54" s="895"/>
      <c r="DY54" s="898"/>
      <c r="DZ54" s="894"/>
      <c r="EA54" s="895"/>
      <c r="EB54" s="896"/>
      <c r="EC54" s="894"/>
      <c r="ED54" s="905"/>
      <c r="EE54" s="906"/>
      <c r="EF54" s="892"/>
      <c r="EG54" s="898"/>
      <c r="EH54" s="895"/>
      <c r="EI54" s="895"/>
      <c r="EJ54" s="907"/>
    </row>
    <row r="55" spans="2:140" ht="18" customHeight="1">
      <c r="B55" s="1255" t="s">
        <v>2073</v>
      </c>
      <c r="C55" s="1256"/>
      <c r="D55" s="1257"/>
      <c r="E55" s="1258"/>
      <c r="F55" s="1257"/>
      <c r="G55" s="1258"/>
      <c r="H55" s="1257"/>
      <c r="I55" s="908"/>
      <c r="J55" s="891"/>
      <c r="K55" s="892"/>
      <c r="L55" s="893"/>
      <c r="M55" s="894"/>
      <c r="N55" s="895"/>
      <c r="O55" s="895"/>
      <c r="P55" s="895"/>
      <c r="Q55" s="896"/>
      <c r="R55" s="894"/>
      <c r="S55" s="895"/>
      <c r="T55" s="896"/>
      <c r="U55" s="895"/>
      <c r="V55" s="892"/>
      <c r="W55" s="897"/>
      <c r="X55" s="895"/>
      <c r="Y55" s="1250"/>
      <c r="Z55" s="1249"/>
      <c r="AA55" s="1251"/>
      <c r="AB55" s="1250"/>
      <c r="AC55" s="1249"/>
      <c r="AD55" s="1248"/>
      <c r="AE55" s="892"/>
      <c r="AF55" s="899"/>
      <c r="AG55" s="1247"/>
      <c r="AH55" s="1249"/>
      <c r="AI55" s="1248"/>
      <c r="AJ55" s="1247"/>
      <c r="AK55" s="1249"/>
      <c r="AL55" s="1249"/>
      <c r="AM55" s="1250"/>
      <c r="AN55" s="1249"/>
      <c r="AO55" s="1248"/>
      <c r="AP55" s="894"/>
      <c r="AQ55" s="900"/>
      <c r="AR55" s="901"/>
      <c r="AS55" s="902"/>
      <c r="AT55" s="1252"/>
      <c r="AU55" s="1252"/>
      <c r="AV55" s="1252"/>
      <c r="AW55" s="1252"/>
      <c r="AX55" s="1253"/>
      <c r="AY55" s="1252"/>
      <c r="AZ55" s="1252"/>
      <c r="BA55" s="1254"/>
      <c r="BB55" s="901"/>
      <c r="BC55" s="902"/>
      <c r="BD55" s="1252"/>
      <c r="BE55" s="1252"/>
      <c r="BF55" s="1252"/>
      <c r="BG55" s="1254"/>
      <c r="BH55" s="894"/>
      <c r="BI55" s="895"/>
      <c r="BJ55" s="896"/>
      <c r="BK55" s="894"/>
      <c r="BL55" s="900"/>
      <c r="BM55" s="894"/>
      <c r="BN55" s="900"/>
      <c r="BO55" s="894"/>
      <c r="BP55" s="1250"/>
      <c r="BQ55" s="1249"/>
      <c r="BR55" s="1251"/>
      <c r="BS55" s="894"/>
      <c r="BT55" s="895"/>
      <c r="BU55" s="895"/>
      <c r="BV55" s="894"/>
      <c r="BW55" s="895"/>
      <c r="BX55" s="895"/>
      <c r="BY55" s="894"/>
      <c r="BZ55" s="895"/>
      <c r="CA55" s="895"/>
      <c r="CB55" s="1259"/>
      <c r="CC55" s="1260"/>
      <c r="CD55" s="1259"/>
      <c r="CE55" s="1256"/>
      <c r="CF55" s="1258"/>
      <c r="CG55" s="1257"/>
      <c r="CH55" s="1258"/>
      <c r="CI55" s="1257"/>
      <c r="CJ55" s="1258"/>
      <c r="CK55" s="1257"/>
      <c r="CL55" s="1258"/>
      <c r="CM55" s="1260"/>
      <c r="CN55" s="892"/>
      <c r="CO55" s="892"/>
      <c r="CP55" s="892"/>
      <c r="CQ55" s="903"/>
      <c r="CR55" s="897"/>
      <c r="CS55" s="895"/>
      <c r="CT55" s="895"/>
      <c r="CU55" s="904"/>
      <c r="CV55" s="894"/>
      <c r="CW55" s="895"/>
      <c r="CX55" s="895"/>
      <c r="CY55" s="904"/>
      <c r="CZ55" s="894"/>
      <c r="DA55" s="895"/>
      <c r="DB55" s="895"/>
      <c r="DC55" s="904"/>
      <c r="DD55" s="894"/>
      <c r="DE55" s="895"/>
      <c r="DF55" s="895"/>
      <c r="DG55" s="904"/>
      <c r="DH55" s="893"/>
      <c r="DI55" s="895"/>
      <c r="DJ55" s="896"/>
      <c r="DK55" s="894"/>
      <c r="DL55" s="895"/>
      <c r="DM55" s="895"/>
      <c r="DN55" s="894"/>
      <c r="DO55" s="896"/>
      <c r="DP55" s="896"/>
      <c r="DQ55" s="894"/>
      <c r="DR55" s="895"/>
      <c r="DS55" s="896"/>
      <c r="DT55" s="894"/>
      <c r="DU55" s="895"/>
      <c r="DV55" s="896"/>
      <c r="DW55" s="894"/>
      <c r="DX55" s="895"/>
      <c r="DY55" s="898"/>
      <c r="DZ55" s="894"/>
      <c r="EA55" s="895"/>
      <c r="EB55" s="896"/>
      <c r="EC55" s="894"/>
      <c r="ED55" s="905"/>
      <c r="EE55" s="906"/>
      <c r="EF55" s="892"/>
      <c r="EG55" s="898"/>
      <c r="EH55" s="895"/>
      <c r="EI55" s="895"/>
      <c r="EJ55" s="907"/>
    </row>
    <row r="56" spans="2:140" ht="18" customHeight="1">
      <c r="B56" s="1255" t="s">
        <v>2074</v>
      </c>
      <c r="C56" s="1256"/>
      <c r="D56" s="1257"/>
      <c r="E56" s="1258"/>
      <c r="F56" s="1257"/>
      <c r="G56" s="1258"/>
      <c r="H56" s="1257"/>
      <c r="I56" s="908"/>
      <c r="J56" s="891"/>
      <c r="K56" s="892"/>
      <c r="L56" s="893"/>
      <c r="M56" s="894"/>
      <c r="N56" s="895"/>
      <c r="O56" s="895"/>
      <c r="P56" s="895"/>
      <c r="Q56" s="896"/>
      <c r="R56" s="894"/>
      <c r="S56" s="895"/>
      <c r="T56" s="896"/>
      <c r="U56" s="895"/>
      <c r="V56" s="892"/>
      <c r="W56" s="897"/>
      <c r="X56" s="895"/>
      <c r="Y56" s="1250"/>
      <c r="Z56" s="1249"/>
      <c r="AA56" s="1251"/>
      <c r="AB56" s="1250"/>
      <c r="AC56" s="1249"/>
      <c r="AD56" s="1248"/>
      <c r="AE56" s="892"/>
      <c r="AF56" s="899"/>
      <c r="AG56" s="1247"/>
      <c r="AH56" s="1249"/>
      <c r="AI56" s="1248"/>
      <c r="AJ56" s="1247"/>
      <c r="AK56" s="1249"/>
      <c r="AL56" s="1249"/>
      <c r="AM56" s="1250"/>
      <c r="AN56" s="1249"/>
      <c r="AO56" s="1248"/>
      <c r="AP56" s="894"/>
      <c r="AQ56" s="900"/>
      <c r="AR56" s="901"/>
      <c r="AS56" s="902"/>
      <c r="AT56" s="1252"/>
      <c r="AU56" s="1252"/>
      <c r="AV56" s="1252"/>
      <c r="AW56" s="1252"/>
      <c r="AX56" s="1253"/>
      <c r="AY56" s="1252"/>
      <c r="AZ56" s="1252"/>
      <c r="BA56" s="1254"/>
      <c r="BB56" s="901"/>
      <c r="BC56" s="902"/>
      <c r="BD56" s="1252"/>
      <c r="BE56" s="1252"/>
      <c r="BF56" s="1252"/>
      <c r="BG56" s="1254"/>
      <c r="BH56" s="894"/>
      <c r="BI56" s="895"/>
      <c r="BJ56" s="896"/>
      <c r="BK56" s="894"/>
      <c r="BL56" s="900"/>
      <c r="BM56" s="894"/>
      <c r="BN56" s="900"/>
      <c r="BO56" s="894"/>
      <c r="BP56" s="1250"/>
      <c r="BQ56" s="1249"/>
      <c r="BR56" s="1251"/>
      <c r="BS56" s="894"/>
      <c r="BT56" s="895"/>
      <c r="BU56" s="895"/>
      <c r="BV56" s="894"/>
      <c r="BW56" s="895"/>
      <c r="BX56" s="895"/>
      <c r="BY56" s="894"/>
      <c r="BZ56" s="895"/>
      <c r="CA56" s="895"/>
      <c r="CB56" s="1259"/>
      <c r="CC56" s="1260"/>
      <c r="CD56" s="1259"/>
      <c r="CE56" s="1256"/>
      <c r="CF56" s="1258"/>
      <c r="CG56" s="1257"/>
      <c r="CH56" s="1258"/>
      <c r="CI56" s="1257"/>
      <c r="CJ56" s="1258"/>
      <c r="CK56" s="1257"/>
      <c r="CL56" s="1258"/>
      <c r="CM56" s="1260"/>
      <c r="CN56" s="892"/>
      <c r="CO56" s="892"/>
      <c r="CP56" s="892"/>
      <c r="CQ56" s="903"/>
      <c r="CR56" s="897"/>
      <c r="CS56" s="895"/>
      <c r="CT56" s="895"/>
      <c r="CU56" s="904"/>
      <c r="CV56" s="894"/>
      <c r="CW56" s="895"/>
      <c r="CX56" s="895"/>
      <c r="CY56" s="904"/>
      <c r="CZ56" s="894"/>
      <c r="DA56" s="895"/>
      <c r="DB56" s="895"/>
      <c r="DC56" s="904"/>
      <c r="DD56" s="894"/>
      <c r="DE56" s="895"/>
      <c r="DF56" s="895"/>
      <c r="DG56" s="904"/>
      <c r="DH56" s="893"/>
      <c r="DI56" s="895"/>
      <c r="DJ56" s="896"/>
      <c r="DK56" s="894"/>
      <c r="DL56" s="895"/>
      <c r="DM56" s="895"/>
      <c r="DN56" s="894"/>
      <c r="DO56" s="896"/>
      <c r="DP56" s="896"/>
      <c r="DQ56" s="894"/>
      <c r="DR56" s="895"/>
      <c r="DS56" s="896"/>
      <c r="DT56" s="894"/>
      <c r="DU56" s="895"/>
      <c r="DV56" s="896"/>
      <c r="DW56" s="894"/>
      <c r="DX56" s="895"/>
      <c r="DY56" s="898"/>
      <c r="DZ56" s="894"/>
      <c r="EA56" s="895"/>
      <c r="EB56" s="896"/>
      <c r="EC56" s="894"/>
      <c r="ED56" s="905"/>
      <c r="EE56" s="906"/>
      <c r="EF56" s="892"/>
      <c r="EG56" s="898"/>
      <c r="EH56" s="895"/>
      <c r="EI56" s="895"/>
      <c r="EJ56" s="907"/>
    </row>
    <row r="57" spans="2:140" ht="18" customHeight="1">
      <c r="B57" s="1255" t="s">
        <v>2075</v>
      </c>
      <c r="C57" s="1256"/>
      <c r="D57" s="1257"/>
      <c r="E57" s="1258"/>
      <c r="F57" s="1257"/>
      <c r="G57" s="1258"/>
      <c r="H57" s="1257"/>
      <c r="I57" s="908"/>
      <c r="J57" s="891"/>
      <c r="K57" s="892"/>
      <c r="L57" s="893"/>
      <c r="M57" s="894"/>
      <c r="N57" s="895"/>
      <c r="O57" s="895"/>
      <c r="P57" s="895"/>
      <c r="Q57" s="896"/>
      <c r="R57" s="894"/>
      <c r="S57" s="895"/>
      <c r="T57" s="896"/>
      <c r="U57" s="895"/>
      <c r="V57" s="892"/>
      <c r="W57" s="897"/>
      <c r="X57" s="895"/>
      <c r="Y57" s="1250"/>
      <c r="Z57" s="1249"/>
      <c r="AA57" s="1251"/>
      <c r="AB57" s="1250"/>
      <c r="AC57" s="1249"/>
      <c r="AD57" s="1248"/>
      <c r="AE57" s="892"/>
      <c r="AF57" s="899"/>
      <c r="AG57" s="1247"/>
      <c r="AH57" s="1249"/>
      <c r="AI57" s="1248"/>
      <c r="AJ57" s="1247"/>
      <c r="AK57" s="1249"/>
      <c r="AL57" s="1249"/>
      <c r="AM57" s="1250"/>
      <c r="AN57" s="1249"/>
      <c r="AO57" s="1248"/>
      <c r="AP57" s="894"/>
      <c r="AQ57" s="900"/>
      <c r="AR57" s="901"/>
      <c r="AS57" s="902"/>
      <c r="AT57" s="1252"/>
      <c r="AU57" s="1252"/>
      <c r="AV57" s="1252"/>
      <c r="AW57" s="1252"/>
      <c r="AX57" s="1253"/>
      <c r="AY57" s="1252"/>
      <c r="AZ57" s="1252"/>
      <c r="BA57" s="1254"/>
      <c r="BB57" s="901"/>
      <c r="BC57" s="902"/>
      <c r="BD57" s="1252"/>
      <c r="BE57" s="1252"/>
      <c r="BF57" s="1252"/>
      <c r="BG57" s="1254"/>
      <c r="BH57" s="894"/>
      <c r="BI57" s="895"/>
      <c r="BJ57" s="896"/>
      <c r="BK57" s="894"/>
      <c r="BL57" s="900"/>
      <c r="BM57" s="894"/>
      <c r="BN57" s="900"/>
      <c r="BO57" s="894"/>
      <c r="BP57" s="1250"/>
      <c r="BQ57" s="1249"/>
      <c r="BR57" s="1251"/>
      <c r="BS57" s="894"/>
      <c r="BT57" s="895"/>
      <c r="BU57" s="895"/>
      <c r="BV57" s="894"/>
      <c r="BW57" s="895"/>
      <c r="BX57" s="895"/>
      <c r="BY57" s="894"/>
      <c r="BZ57" s="895"/>
      <c r="CA57" s="895"/>
      <c r="CB57" s="1259"/>
      <c r="CC57" s="1260"/>
      <c r="CD57" s="1259"/>
      <c r="CE57" s="1256"/>
      <c r="CF57" s="1258"/>
      <c r="CG57" s="1257"/>
      <c r="CH57" s="1258"/>
      <c r="CI57" s="1257"/>
      <c r="CJ57" s="1258"/>
      <c r="CK57" s="1257"/>
      <c r="CL57" s="1258"/>
      <c r="CM57" s="1260"/>
      <c r="CN57" s="892"/>
      <c r="CO57" s="892"/>
      <c r="CP57" s="892"/>
      <c r="CQ57" s="903"/>
      <c r="CR57" s="897"/>
      <c r="CS57" s="895"/>
      <c r="CT57" s="895"/>
      <c r="CU57" s="904"/>
      <c r="CV57" s="894"/>
      <c r="CW57" s="895"/>
      <c r="CX57" s="895"/>
      <c r="CY57" s="904"/>
      <c r="CZ57" s="894"/>
      <c r="DA57" s="895"/>
      <c r="DB57" s="895"/>
      <c r="DC57" s="904"/>
      <c r="DD57" s="894"/>
      <c r="DE57" s="895"/>
      <c r="DF57" s="895"/>
      <c r="DG57" s="904"/>
      <c r="DH57" s="893"/>
      <c r="DI57" s="895"/>
      <c r="DJ57" s="896"/>
      <c r="DK57" s="894"/>
      <c r="DL57" s="895"/>
      <c r="DM57" s="895"/>
      <c r="DN57" s="894"/>
      <c r="DO57" s="896"/>
      <c r="DP57" s="896"/>
      <c r="DQ57" s="894"/>
      <c r="DR57" s="895"/>
      <c r="DS57" s="896"/>
      <c r="DT57" s="894"/>
      <c r="DU57" s="895"/>
      <c r="DV57" s="896"/>
      <c r="DW57" s="894"/>
      <c r="DX57" s="895"/>
      <c r="DY57" s="898"/>
      <c r="DZ57" s="894"/>
      <c r="EA57" s="895"/>
      <c r="EB57" s="896"/>
      <c r="EC57" s="894"/>
      <c r="ED57" s="905"/>
      <c r="EE57" s="906"/>
      <c r="EF57" s="892"/>
      <c r="EG57" s="898"/>
      <c r="EH57" s="895"/>
      <c r="EI57" s="895"/>
      <c r="EJ57" s="907"/>
    </row>
    <row r="58" spans="2:140" ht="18" customHeight="1">
      <c r="B58" s="1255" t="s">
        <v>2076</v>
      </c>
      <c r="C58" s="1256"/>
      <c r="D58" s="1257"/>
      <c r="E58" s="1258"/>
      <c r="F58" s="1257"/>
      <c r="G58" s="1258"/>
      <c r="H58" s="1257"/>
      <c r="I58" s="908"/>
      <c r="J58" s="891"/>
      <c r="K58" s="892"/>
      <c r="L58" s="893"/>
      <c r="M58" s="894"/>
      <c r="N58" s="895"/>
      <c r="O58" s="895"/>
      <c r="P58" s="895"/>
      <c r="Q58" s="896"/>
      <c r="R58" s="894"/>
      <c r="S58" s="895"/>
      <c r="T58" s="896"/>
      <c r="U58" s="895"/>
      <c r="V58" s="892"/>
      <c r="W58" s="897"/>
      <c r="X58" s="895"/>
      <c r="Y58" s="1250"/>
      <c r="Z58" s="1249"/>
      <c r="AA58" s="1251"/>
      <c r="AB58" s="1250"/>
      <c r="AC58" s="1249"/>
      <c r="AD58" s="1248"/>
      <c r="AE58" s="892"/>
      <c r="AF58" s="899"/>
      <c r="AG58" s="1247"/>
      <c r="AH58" s="1249"/>
      <c r="AI58" s="1248"/>
      <c r="AJ58" s="1247"/>
      <c r="AK58" s="1249"/>
      <c r="AL58" s="1249"/>
      <c r="AM58" s="1250"/>
      <c r="AN58" s="1249"/>
      <c r="AO58" s="1248"/>
      <c r="AP58" s="894"/>
      <c r="AQ58" s="900"/>
      <c r="AR58" s="901"/>
      <c r="AS58" s="902"/>
      <c r="AT58" s="1252"/>
      <c r="AU58" s="1252"/>
      <c r="AV58" s="1252"/>
      <c r="AW58" s="1252"/>
      <c r="AX58" s="1253"/>
      <c r="AY58" s="1252"/>
      <c r="AZ58" s="1252"/>
      <c r="BA58" s="1254"/>
      <c r="BB58" s="901"/>
      <c r="BC58" s="902"/>
      <c r="BD58" s="1252"/>
      <c r="BE58" s="1252"/>
      <c r="BF58" s="1252"/>
      <c r="BG58" s="1254"/>
      <c r="BH58" s="894"/>
      <c r="BI58" s="895"/>
      <c r="BJ58" s="896"/>
      <c r="BK58" s="894"/>
      <c r="BL58" s="900"/>
      <c r="BM58" s="894"/>
      <c r="BN58" s="900"/>
      <c r="BO58" s="894"/>
      <c r="BP58" s="1250"/>
      <c r="BQ58" s="1249"/>
      <c r="BR58" s="1251"/>
      <c r="BS58" s="894"/>
      <c r="BT58" s="895"/>
      <c r="BU58" s="895"/>
      <c r="BV58" s="894"/>
      <c r="BW58" s="895"/>
      <c r="BX58" s="895"/>
      <c r="BY58" s="894"/>
      <c r="BZ58" s="895"/>
      <c r="CA58" s="895"/>
      <c r="CB58" s="1259"/>
      <c r="CC58" s="1260"/>
      <c r="CD58" s="1259"/>
      <c r="CE58" s="1256"/>
      <c r="CF58" s="1258"/>
      <c r="CG58" s="1257"/>
      <c r="CH58" s="1258"/>
      <c r="CI58" s="1257"/>
      <c r="CJ58" s="1258"/>
      <c r="CK58" s="1257"/>
      <c r="CL58" s="1258"/>
      <c r="CM58" s="1260"/>
      <c r="CN58" s="892"/>
      <c r="CO58" s="892"/>
      <c r="CP58" s="892"/>
      <c r="CQ58" s="903"/>
      <c r="CR58" s="897"/>
      <c r="CS58" s="895"/>
      <c r="CT58" s="895"/>
      <c r="CU58" s="904"/>
      <c r="CV58" s="894"/>
      <c r="CW58" s="895"/>
      <c r="CX58" s="895"/>
      <c r="CY58" s="904"/>
      <c r="CZ58" s="894"/>
      <c r="DA58" s="895"/>
      <c r="DB58" s="895"/>
      <c r="DC58" s="904"/>
      <c r="DD58" s="894"/>
      <c r="DE58" s="895"/>
      <c r="DF58" s="895"/>
      <c r="DG58" s="904"/>
      <c r="DH58" s="893"/>
      <c r="DI58" s="895"/>
      <c r="DJ58" s="896"/>
      <c r="DK58" s="894"/>
      <c r="DL58" s="895"/>
      <c r="DM58" s="895"/>
      <c r="DN58" s="894"/>
      <c r="DO58" s="896"/>
      <c r="DP58" s="896"/>
      <c r="DQ58" s="894"/>
      <c r="DR58" s="895"/>
      <c r="DS58" s="896"/>
      <c r="DT58" s="894"/>
      <c r="DU58" s="895"/>
      <c r="DV58" s="896"/>
      <c r="DW58" s="894"/>
      <c r="DX58" s="895"/>
      <c r="DY58" s="898"/>
      <c r="DZ58" s="894"/>
      <c r="EA58" s="895"/>
      <c r="EB58" s="896"/>
      <c r="EC58" s="894"/>
      <c r="ED58" s="905"/>
      <c r="EE58" s="906"/>
      <c r="EF58" s="892"/>
      <c r="EG58" s="898"/>
      <c r="EH58" s="895"/>
      <c r="EI58" s="895"/>
      <c r="EJ58" s="907"/>
    </row>
    <row r="59" spans="2:140" ht="18" customHeight="1">
      <c r="B59" s="1255" t="s">
        <v>2077</v>
      </c>
      <c r="C59" s="1256"/>
      <c r="D59" s="1257"/>
      <c r="E59" s="1258"/>
      <c r="F59" s="1257"/>
      <c r="G59" s="1258"/>
      <c r="H59" s="1257"/>
      <c r="I59" s="908"/>
      <c r="J59" s="891"/>
      <c r="K59" s="892"/>
      <c r="L59" s="893"/>
      <c r="M59" s="894"/>
      <c r="N59" s="895"/>
      <c r="O59" s="895"/>
      <c r="P59" s="895"/>
      <c r="Q59" s="896"/>
      <c r="R59" s="894"/>
      <c r="S59" s="895"/>
      <c r="T59" s="896"/>
      <c r="U59" s="895"/>
      <c r="V59" s="892"/>
      <c r="W59" s="897"/>
      <c r="X59" s="895"/>
      <c r="Y59" s="1250"/>
      <c r="Z59" s="1249"/>
      <c r="AA59" s="1251"/>
      <c r="AB59" s="1250"/>
      <c r="AC59" s="1249"/>
      <c r="AD59" s="1248"/>
      <c r="AE59" s="892"/>
      <c r="AF59" s="899"/>
      <c r="AG59" s="1247"/>
      <c r="AH59" s="1249"/>
      <c r="AI59" s="1248"/>
      <c r="AJ59" s="1247"/>
      <c r="AK59" s="1249"/>
      <c r="AL59" s="1249"/>
      <c r="AM59" s="1250"/>
      <c r="AN59" s="1249"/>
      <c r="AO59" s="1248"/>
      <c r="AP59" s="894"/>
      <c r="AQ59" s="900"/>
      <c r="AR59" s="901"/>
      <c r="AS59" s="902"/>
      <c r="AT59" s="1252"/>
      <c r="AU59" s="1252"/>
      <c r="AV59" s="1252"/>
      <c r="AW59" s="1252"/>
      <c r="AX59" s="1253"/>
      <c r="AY59" s="1252"/>
      <c r="AZ59" s="1252"/>
      <c r="BA59" s="1254"/>
      <c r="BB59" s="901"/>
      <c r="BC59" s="902"/>
      <c r="BD59" s="1252"/>
      <c r="BE59" s="1252"/>
      <c r="BF59" s="1252"/>
      <c r="BG59" s="1254"/>
      <c r="BH59" s="894"/>
      <c r="BI59" s="895"/>
      <c r="BJ59" s="896"/>
      <c r="BK59" s="894"/>
      <c r="BL59" s="900"/>
      <c r="BM59" s="894"/>
      <c r="BN59" s="900"/>
      <c r="BO59" s="894"/>
      <c r="BP59" s="1250"/>
      <c r="BQ59" s="1249"/>
      <c r="BR59" s="1251"/>
      <c r="BS59" s="894"/>
      <c r="BT59" s="895"/>
      <c r="BU59" s="895"/>
      <c r="BV59" s="894"/>
      <c r="BW59" s="895"/>
      <c r="BX59" s="895"/>
      <c r="BY59" s="894"/>
      <c r="BZ59" s="895"/>
      <c r="CA59" s="895"/>
      <c r="CB59" s="1259"/>
      <c r="CC59" s="1260"/>
      <c r="CD59" s="1259"/>
      <c r="CE59" s="1256"/>
      <c r="CF59" s="1258"/>
      <c r="CG59" s="1257"/>
      <c r="CH59" s="1258"/>
      <c r="CI59" s="1257"/>
      <c r="CJ59" s="1258"/>
      <c r="CK59" s="1257"/>
      <c r="CL59" s="1258"/>
      <c r="CM59" s="1260"/>
      <c r="CN59" s="892"/>
      <c r="CO59" s="892"/>
      <c r="CP59" s="892"/>
      <c r="CQ59" s="903"/>
      <c r="CR59" s="897"/>
      <c r="CS59" s="895"/>
      <c r="CT59" s="895"/>
      <c r="CU59" s="904"/>
      <c r="CV59" s="894"/>
      <c r="CW59" s="895"/>
      <c r="CX59" s="895"/>
      <c r="CY59" s="904"/>
      <c r="CZ59" s="894"/>
      <c r="DA59" s="895"/>
      <c r="DB59" s="895"/>
      <c r="DC59" s="904"/>
      <c r="DD59" s="894"/>
      <c r="DE59" s="895"/>
      <c r="DF59" s="895"/>
      <c r="DG59" s="904"/>
      <c r="DH59" s="893"/>
      <c r="DI59" s="895"/>
      <c r="DJ59" s="896"/>
      <c r="DK59" s="894"/>
      <c r="DL59" s="895"/>
      <c r="DM59" s="895"/>
      <c r="DN59" s="894"/>
      <c r="DO59" s="896"/>
      <c r="DP59" s="896"/>
      <c r="DQ59" s="894"/>
      <c r="DR59" s="895"/>
      <c r="DS59" s="896"/>
      <c r="DT59" s="894"/>
      <c r="DU59" s="895"/>
      <c r="DV59" s="896"/>
      <c r="DW59" s="894"/>
      <c r="DX59" s="895"/>
      <c r="DY59" s="898"/>
      <c r="DZ59" s="894"/>
      <c r="EA59" s="895"/>
      <c r="EB59" s="896"/>
      <c r="EC59" s="894"/>
      <c r="ED59" s="905"/>
      <c r="EE59" s="906"/>
      <c r="EF59" s="892"/>
      <c r="EG59" s="898"/>
      <c r="EH59" s="895"/>
      <c r="EI59" s="895"/>
      <c r="EJ59" s="907"/>
    </row>
    <row r="60" spans="2:140" ht="18" customHeight="1">
      <c r="B60" s="1255" t="s">
        <v>2078</v>
      </c>
      <c r="C60" s="1256"/>
      <c r="D60" s="1257"/>
      <c r="E60" s="1258"/>
      <c r="F60" s="1257"/>
      <c r="G60" s="1258"/>
      <c r="H60" s="1257"/>
      <c r="I60" s="908"/>
      <c r="J60" s="891"/>
      <c r="K60" s="892"/>
      <c r="L60" s="893"/>
      <c r="M60" s="894"/>
      <c r="N60" s="895"/>
      <c r="O60" s="895"/>
      <c r="P60" s="895"/>
      <c r="Q60" s="896"/>
      <c r="R60" s="894"/>
      <c r="S60" s="895"/>
      <c r="T60" s="896"/>
      <c r="U60" s="895"/>
      <c r="V60" s="892"/>
      <c r="W60" s="897"/>
      <c r="X60" s="895"/>
      <c r="Y60" s="1250"/>
      <c r="Z60" s="1249"/>
      <c r="AA60" s="1251"/>
      <c r="AB60" s="1250"/>
      <c r="AC60" s="1249"/>
      <c r="AD60" s="1248"/>
      <c r="AE60" s="892"/>
      <c r="AF60" s="899"/>
      <c r="AG60" s="1247"/>
      <c r="AH60" s="1249"/>
      <c r="AI60" s="1248"/>
      <c r="AJ60" s="1247"/>
      <c r="AK60" s="1249"/>
      <c r="AL60" s="1249"/>
      <c r="AM60" s="1250"/>
      <c r="AN60" s="1249"/>
      <c r="AO60" s="1248"/>
      <c r="AP60" s="894"/>
      <c r="AQ60" s="900"/>
      <c r="AR60" s="901"/>
      <c r="AS60" s="902"/>
      <c r="AT60" s="1252"/>
      <c r="AU60" s="1252"/>
      <c r="AV60" s="1252"/>
      <c r="AW60" s="1252"/>
      <c r="AX60" s="1253"/>
      <c r="AY60" s="1252"/>
      <c r="AZ60" s="1252"/>
      <c r="BA60" s="1254"/>
      <c r="BB60" s="901"/>
      <c r="BC60" s="902"/>
      <c r="BD60" s="1252"/>
      <c r="BE60" s="1252"/>
      <c r="BF60" s="1252"/>
      <c r="BG60" s="1254"/>
      <c r="BH60" s="894"/>
      <c r="BI60" s="895"/>
      <c r="BJ60" s="896"/>
      <c r="BK60" s="894"/>
      <c r="BL60" s="900"/>
      <c r="BM60" s="894"/>
      <c r="BN60" s="900"/>
      <c r="BO60" s="894"/>
      <c r="BP60" s="1250"/>
      <c r="BQ60" s="1249"/>
      <c r="BR60" s="1251"/>
      <c r="BS60" s="894"/>
      <c r="BT60" s="895"/>
      <c r="BU60" s="895"/>
      <c r="BV60" s="894"/>
      <c r="BW60" s="895"/>
      <c r="BX60" s="895"/>
      <c r="BY60" s="894"/>
      <c r="BZ60" s="895"/>
      <c r="CA60" s="895"/>
      <c r="CB60" s="1259"/>
      <c r="CC60" s="1260"/>
      <c r="CD60" s="1259"/>
      <c r="CE60" s="1256"/>
      <c r="CF60" s="1258"/>
      <c r="CG60" s="1257"/>
      <c r="CH60" s="1258"/>
      <c r="CI60" s="1257"/>
      <c r="CJ60" s="1258"/>
      <c r="CK60" s="1257"/>
      <c r="CL60" s="1258"/>
      <c r="CM60" s="1260"/>
      <c r="CN60" s="892"/>
      <c r="CO60" s="892"/>
      <c r="CP60" s="892"/>
      <c r="CQ60" s="903"/>
      <c r="CR60" s="897"/>
      <c r="CS60" s="895"/>
      <c r="CT60" s="895"/>
      <c r="CU60" s="904"/>
      <c r="CV60" s="894"/>
      <c r="CW60" s="895"/>
      <c r="CX60" s="895"/>
      <c r="CY60" s="904"/>
      <c r="CZ60" s="894"/>
      <c r="DA60" s="895"/>
      <c r="DB60" s="895"/>
      <c r="DC60" s="904"/>
      <c r="DD60" s="894"/>
      <c r="DE60" s="895"/>
      <c r="DF60" s="895"/>
      <c r="DG60" s="904"/>
      <c r="DH60" s="893"/>
      <c r="DI60" s="895"/>
      <c r="DJ60" s="896"/>
      <c r="DK60" s="894"/>
      <c r="DL60" s="895"/>
      <c r="DM60" s="895"/>
      <c r="DN60" s="894"/>
      <c r="DO60" s="896"/>
      <c r="DP60" s="896"/>
      <c r="DQ60" s="894"/>
      <c r="DR60" s="895"/>
      <c r="DS60" s="896"/>
      <c r="DT60" s="894"/>
      <c r="DU60" s="895"/>
      <c r="DV60" s="896"/>
      <c r="DW60" s="894"/>
      <c r="DX60" s="895"/>
      <c r="DY60" s="898"/>
      <c r="DZ60" s="894"/>
      <c r="EA60" s="895"/>
      <c r="EB60" s="896"/>
      <c r="EC60" s="894"/>
      <c r="ED60" s="905"/>
      <c r="EE60" s="906"/>
      <c r="EF60" s="892"/>
      <c r="EG60" s="898"/>
      <c r="EH60" s="895"/>
      <c r="EI60" s="895"/>
      <c r="EJ60" s="907"/>
    </row>
    <row r="61" spans="2:140" ht="18" customHeight="1">
      <c r="B61" s="1255" t="s">
        <v>2079</v>
      </c>
      <c r="C61" s="1256"/>
      <c r="D61" s="1257"/>
      <c r="E61" s="1258"/>
      <c r="F61" s="1257"/>
      <c r="G61" s="1258"/>
      <c r="H61" s="1257"/>
      <c r="I61" s="908"/>
      <c r="J61" s="891"/>
      <c r="K61" s="892"/>
      <c r="L61" s="893"/>
      <c r="M61" s="894"/>
      <c r="N61" s="895"/>
      <c r="O61" s="895"/>
      <c r="P61" s="895"/>
      <c r="Q61" s="896"/>
      <c r="R61" s="894"/>
      <c r="S61" s="895"/>
      <c r="T61" s="896"/>
      <c r="U61" s="895"/>
      <c r="V61" s="892"/>
      <c r="W61" s="897"/>
      <c r="X61" s="895"/>
      <c r="Y61" s="1250"/>
      <c r="Z61" s="1249"/>
      <c r="AA61" s="1251"/>
      <c r="AB61" s="1250"/>
      <c r="AC61" s="1249"/>
      <c r="AD61" s="1248"/>
      <c r="AE61" s="892"/>
      <c r="AF61" s="899"/>
      <c r="AG61" s="1247"/>
      <c r="AH61" s="1249"/>
      <c r="AI61" s="1248"/>
      <c r="AJ61" s="1247"/>
      <c r="AK61" s="1249"/>
      <c r="AL61" s="1249"/>
      <c r="AM61" s="1250"/>
      <c r="AN61" s="1249"/>
      <c r="AO61" s="1248"/>
      <c r="AP61" s="894"/>
      <c r="AQ61" s="900"/>
      <c r="AR61" s="901"/>
      <c r="AS61" s="902"/>
      <c r="AT61" s="1252"/>
      <c r="AU61" s="1252"/>
      <c r="AV61" s="1252"/>
      <c r="AW61" s="1252"/>
      <c r="AX61" s="1253"/>
      <c r="AY61" s="1252"/>
      <c r="AZ61" s="1252"/>
      <c r="BA61" s="1254"/>
      <c r="BB61" s="901"/>
      <c r="BC61" s="902"/>
      <c r="BD61" s="1252"/>
      <c r="BE61" s="1252"/>
      <c r="BF61" s="1252"/>
      <c r="BG61" s="1254"/>
      <c r="BH61" s="894"/>
      <c r="BI61" s="895"/>
      <c r="BJ61" s="896"/>
      <c r="BK61" s="894"/>
      <c r="BL61" s="900"/>
      <c r="BM61" s="894"/>
      <c r="BN61" s="900"/>
      <c r="BO61" s="894"/>
      <c r="BP61" s="1250"/>
      <c r="BQ61" s="1249"/>
      <c r="BR61" s="1251"/>
      <c r="BS61" s="894"/>
      <c r="BT61" s="895"/>
      <c r="BU61" s="895"/>
      <c r="BV61" s="894"/>
      <c r="BW61" s="895"/>
      <c r="BX61" s="895"/>
      <c r="BY61" s="894"/>
      <c r="BZ61" s="895"/>
      <c r="CA61" s="895"/>
      <c r="CB61" s="1259"/>
      <c r="CC61" s="1260"/>
      <c r="CD61" s="1259"/>
      <c r="CE61" s="1256"/>
      <c r="CF61" s="1258"/>
      <c r="CG61" s="1257"/>
      <c r="CH61" s="1258"/>
      <c r="CI61" s="1257"/>
      <c r="CJ61" s="1258"/>
      <c r="CK61" s="1257"/>
      <c r="CL61" s="1258"/>
      <c r="CM61" s="1260"/>
      <c r="CN61" s="892"/>
      <c r="CO61" s="892"/>
      <c r="CP61" s="892"/>
      <c r="CQ61" s="903"/>
      <c r="CR61" s="897"/>
      <c r="CS61" s="895"/>
      <c r="CT61" s="895"/>
      <c r="CU61" s="904"/>
      <c r="CV61" s="894"/>
      <c r="CW61" s="895"/>
      <c r="CX61" s="895"/>
      <c r="CY61" s="904"/>
      <c r="CZ61" s="894"/>
      <c r="DA61" s="895"/>
      <c r="DB61" s="895"/>
      <c r="DC61" s="904"/>
      <c r="DD61" s="894"/>
      <c r="DE61" s="895"/>
      <c r="DF61" s="895"/>
      <c r="DG61" s="904"/>
      <c r="DH61" s="893"/>
      <c r="DI61" s="895"/>
      <c r="DJ61" s="896"/>
      <c r="DK61" s="894"/>
      <c r="DL61" s="895"/>
      <c r="DM61" s="895"/>
      <c r="DN61" s="894"/>
      <c r="DO61" s="896"/>
      <c r="DP61" s="896"/>
      <c r="DQ61" s="894"/>
      <c r="DR61" s="895"/>
      <c r="DS61" s="896"/>
      <c r="DT61" s="894"/>
      <c r="DU61" s="895"/>
      <c r="DV61" s="896"/>
      <c r="DW61" s="894"/>
      <c r="DX61" s="895"/>
      <c r="DY61" s="898"/>
      <c r="DZ61" s="894"/>
      <c r="EA61" s="895"/>
      <c r="EB61" s="896"/>
      <c r="EC61" s="894"/>
      <c r="ED61" s="905"/>
      <c r="EE61" s="906"/>
      <c r="EF61" s="892"/>
      <c r="EG61" s="898"/>
      <c r="EH61" s="895"/>
      <c r="EI61" s="895"/>
      <c r="EJ61" s="907"/>
    </row>
    <row r="62" spans="2:140" ht="18" customHeight="1">
      <c r="B62" s="1255" t="s">
        <v>2080</v>
      </c>
      <c r="C62" s="1256"/>
      <c r="D62" s="1257"/>
      <c r="E62" s="1258"/>
      <c r="F62" s="1257"/>
      <c r="G62" s="1258"/>
      <c r="H62" s="1257"/>
      <c r="I62" s="908"/>
      <c r="J62" s="891"/>
      <c r="K62" s="892"/>
      <c r="L62" s="893"/>
      <c r="M62" s="894"/>
      <c r="N62" s="895"/>
      <c r="O62" s="895"/>
      <c r="P62" s="895"/>
      <c r="Q62" s="896"/>
      <c r="R62" s="894"/>
      <c r="S62" s="895"/>
      <c r="T62" s="896"/>
      <c r="U62" s="895"/>
      <c r="V62" s="892"/>
      <c r="W62" s="897"/>
      <c r="X62" s="895"/>
      <c r="Y62" s="1250"/>
      <c r="Z62" s="1249"/>
      <c r="AA62" s="1251"/>
      <c r="AB62" s="1250"/>
      <c r="AC62" s="1249"/>
      <c r="AD62" s="1248"/>
      <c r="AE62" s="892"/>
      <c r="AF62" s="899"/>
      <c r="AG62" s="1247"/>
      <c r="AH62" s="1249"/>
      <c r="AI62" s="1248"/>
      <c r="AJ62" s="1247"/>
      <c r="AK62" s="1249"/>
      <c r="AL62" s="1249"/>
      <c r="AM62" s="1250"/>
      <c r="AN62" s="1249"/>
      <c r="AO62" s="1248"/>
      <c r="AP62" s="894"/>
      <c r="AQ62" s="900"/>
      <c r="AR62" s="901"/>
      <c r="AS62" s="902"/>
      <c r="AT62" s="1252"/>
      <c r="AU62" s="1252"/>
      <c r="AV62" s="1252"/>
      <c r="AW62" s="1252"/>
      <c r="AX62" s="1253"/>
      <c r="AY62" s="1252"/>
      <c r="AZ62" s="1252"/>
      <c r="BA62" s="1254"/>
      <c r="BB62" s="901"/>
      <c r="BC62" s="902"/>
      <c r="BD62" s="1252"/>
      <c r="BE62" s="1252"/>
      <c r="BF62" s="1252"/>
      <c r="BG62" s="1254"/>
      <c r="BH62" s="894"/>
      <c r="BI62" s="895"/>
      <c r="BJ62" s="896"/>
      <c r="BK62" s="894"/>
      <c r="BL62" s="900"/>
      <c r="BM62" s="894"/>
      <c r="BN62" s="900"/>
      <c r="BO62" s="894"/>
      <c r="BP62" s="1250"/>
      <c r="BQ62" s="1249"/>
      <c r="BR62" s="1251"/>
      <c r="BS62" s="894"/>
      <c r="BT62" s="895"/>
      <c r="BU62" s="895"/>
      <c r="BV62" s="894"/>
      <c r="BW62" s="895"/>
      <c r="BX62" s="895"/>
      <c r="BY62" s="894"/>
      <c r="BZ62" s="895"/>
      <c r="CA62" s="895"/>
      <c r="CB62" s="1259"/>
      <c r="CC62" s="1260"/>
      <c r="CD62" s="1259"/>
      <c r="CE62" s="1256"/>
      <c r="CF62" s="1258"/>
      <c r="CG62" s="1257"/>
      <c r="CH62" s="1258"/>
      <c r="CI62" s="1257"/>
      <c r="CJ62" s="1258"/>
      <c r="CK62" s="1257"/>
      <c r="CL62" s="1258"/>
      <c r="CM62" s="1260"/>
      <c r="CN62" s="892"/>
      <c r="CO62" s="892"/>
      <c r="CP62" s="892"/>
      <c r="CQ62" s="903"/>
      <c r="CR62" s="897"/>
      <c r="CS62" s="895"/>
      <c r="CT62" s="895"/>
      <c r="CU62" s="904"/>
      <c r="CV62" s="894"/>
      <c r="CW62" s="895"/>
      <c r="CX62" s="895"/>
      <c r="CY62" s="904"/>
      <c r="CZ62" s="894"/>
      <c r="DA62" s="895"/>
      <c r="DB62" s="895"/>
      <c r="DC62" s="904"/>
      <c r="DD62" s="894"/>
      <c r="DE62" s="895"/>
      <c r="DF62" s="895"/>
      <c r="DG62" s="904"/>
      <c r="DH62" s="893"/>
      <c r="DI62" s="895"/>
      <c r="DJ62" s="896"/>
      <c r="DK62" s="894"/>
      <c r="DL62" s="895"/>
      <c r="DM62" s="895"/>
      <c r="DN62" s="894"/>
      <c r="DO62" s="896"/>
      <c r="DP62" s="896"/>
      <c r="DQ62" s="894"/>
      <c r="DR62" s="895"/>
      <c r="DS62" s="896"/>
      <c r="DT62" s="894"/>
      <c r="DU62" s="895"/>
      <c r="DV62" s="896"/>
      <c r="DW62" s="894"/>
      <c r="DX62" s="895"/>
      <c r="DY62" s="898"/>
      <c r="DZ62" s="894"/>
      <c r="EA62" s="895"/>
      <c r="EB62" s="896"/>
      <c r="EC62" s="894"/>
      <c r="ED62" s="905"/>
      <c r="EE62" s="906"/>
      <c r="EF62" s="892"/>
      <c r="EG62" s="898"/>
      <c r="EH62" s="895"/>
      <c r="EI62" s="895"/>
      <c r="EJ62" s="907"/>
    </row>
    <row r="63" spans="2:140" ht="18" customHeight="1">
      <c r="B63" s="1255" t="s">
        <v>2081</v>
      </c>
      <c r="C63" s="1256"/>
      <c r="D63" s="1257"/>
      <c r="E63" s="1258"/>
      <c r="F63" s="1257"/>
      <c r="G63" s="1258"/>
      <c r="H63" s="1257"/>
      <c r="I63" s="908"/>
      <c r="J63" s="891"/>
      <c r="K63" s="892"/>
      <c r="L63" s="893"/>
      <c r="M63" s="894"/>
      <c r="N63" s="895"/>
      <c r="O63" s="895"/>
      <c r="P63" s="895"/>
      <c r="Q63" s="896"/>
      <c r="R63" s="894"/>
      <c r="S63" s="895"/>
      <c r="T63" s="896"/>
      <c r="U63" s="895"/>
      <c r="V63" s="892"/>
      <c r="W63" s="897"/>
      <c r="X63" s="895"/>
      <c r="Y63" s="1250"/>
      <c r="Z63" s="1249"/>
      <c r="AA63" s="1251"/>
      <c r="AB63" s="1250"/>
      <c r="AC63" s="1249"/>
      <c r="AD63" s="1248"/>
      <c r="AE63" s="892"/>
      <c r="AF63" s="899"/>
      <c r="AG63" s="1247"/>
      <c r="AH63" s="1249"/>
      <c r="AI63" s="1248"/>
      <c r="AJ63" s="1247"/>
      <c r="AK63" s="1249"/>
      <c r="AL63" s="1249"/>
      <c r="AM63" s="1250"/>
      <c r="AN63" s="1249"/>
      <c r="AO63" s="1248"/>
      <c r="AP63" s="894"/>
      <c r="AQ63" s="900"/>
      <c r="AR63" s="901"/>
      <c r="AS63" s="902"/>
      <c r="AT63" s="1252"/>
      <c r="AU63" s="1252"/>
      <c r="AV63" s="1252"/>
      <c r="AW63" s="1252"/>
      <c r="AX63" s="1253"/>
      <c r="AY63" s="1252"/>
      <c r="AZ63" s="1252"/>
      <c r="BA63" s="1254"/>
      <c r="BB63" s="901"/>
      <c r="BC63" s="902"/>
      <c r="BD63" s="1252"/>
      <c r="BE63" s="1252"/>
      <c r="BF63" s="1252"/>
      <c r="BG63" s="1254"/>
      <c r="BH63" s="894"/>
      <c r="BI63" s="895"/>
      <c r="BJ63" s="896"/>
      <c r="BK63" s="894"/>
      <c r="BL63" s="900"/>
      <c r="BM63" s="894"/>
      <c r="BN63" s="900"/>
      <c r="BO63" s="894"/>
      <c r="BP63" s="1250"/>
      <c r="BQ63" s="1249"/>
      <c r="BR63" s="1251"/>
      <c r="BS63" s="894"/>
      <c r="BT63" s="895"/>
      <c r="BU63" s="895"/>
      <c r="BV63" s="894"/>
      <c r="BW63" s="895"/>
      <c r="BX63" s="895"/>
      <c r="BY63" s="894"/>
      <c r="BZ63" s="895"/>
      <c r="CA63" s="895"/>
      <c r="CB63" s="1259"/>
      <c r="CC63" s="1260"/>
      <c r="CD63" s="1259"/>
      <c r="CE63" s="1256"/>
      <c r="CF63" s="1258"/>
      <c r="CG63" s="1257"/>
      <c r="CH63" s="1258"/>
      <c r="CI63" s="1257"/>
      <c r="CJ63" s="1258"/>
      <c r="CK63" s="1257"/>
      <c r="CL63" s="1258"/>
      <c r="CM63" s="1260"/>
      <c r="CN63" s="892"/>
      <c r="CO63" s="892"/>
      <c r="CP63" s="892"/>
      <c r="CQ63" s="903"/>
      <c r="CR63" s="897"/>
      <c r="CS63" s="895"/>
      <c r="CT63" s="895"/>
      <c r="CU63" s="904"/>
      <c r="CV63" s="894"/>
      <c r="CW63" s="895"/>
      <c r="CX63" s="895"/>
      <c r="CY63" s="904"/>
      <c r="CZ63" s="894"/>
      <c r="DA63" s="895"/>
      <c r="DB63" s="895"/>
      <c r="DC63" s="904"/>
      <c r="DD63" s="894"/>
      <c r="DE63" s="895"/>
      <c r="DF63" s="895"/>
      <c r="DG63" s="904"/>
      <c r="DH63" s="893"/>
      <c r="DI63" s="895"/>
      <c r="DJ63" s="896"/>
      <c r="DK63" s="894"/>
      <c r="DL63" s="895"/>
      <c r="DM63" s="895"/>
      <c r="DN63" s="894"/>
      <c r="DO63" s="896"/>
      <c r="DP63" s="896"/>
      <c r="DQ63" s="894"/>
      <c r="DR63" s="895"/>
      <c r="DS63" s="896"/>
      <c r="DT63" s="894"/>
      <c r="DU63" s="895"/>
      <c r="DV63" s="896"/>
      <c r="DW63" s="894"/>
      <c r="DX63" s="895"/>
      <c r="DY63" s="898"/>
      <c r="DZ63" s="894"/>
      <c r="EA63" s="895"/>
      <c r="EB63" s="896"/>
      <c r="EC63" s="894"/>
      <c r="ED63" s="905"/>
      <c r="EE63" s="906"/>
      <c r="EF63" s="892"/>
      <c r="EG63" s="898"/>
      <c r="EH63" s="895"/>
      <c r="EI63" s="895"/>
      <c r="EJ63" s="907"/>
    </row>
    <row r="64" spans="2:140" ht="18" customHeight="1">
      <c r="B64" s="1255" t="s">
        <v>2082</v>
      </c>
      <c r="C64" s="1256"/>
      <c r="D64" s="1257"/>
      <c r="E64" s="1258"/>
      <c r="F64" s="1257"/>
      <c r="G64" s="1258"/>
      <c r="H64" s="1257"/>
      <c r="I64" s="908"/>
      <c r="J64" s="891"/>
      <c r="K64" s="892"/>
      <c r="L64" s="893"/>
      <c r="M64" s="894"/>
      <c r="N64" s="895"/>
      <c r="O64" s="895"/>
      <c r="P64" s="895"/>
      <c r="Q64" s="896"/>
      <c r="R64" s="894"/>
      <c r="S64" s="895"/>
      <c r="T64" s="896"/>
      <c r="U64" s="895"/>
      <c r="V64" s="892"/>
      <c r="W64" s="897"/>
      <c r="X64" s="895"/>
      <c r="Y64" s="1250"/>
      <c r="Z64" s="1249"/>
      <c r="AA64" s="1251"/>
      <c r="AB64" s="1250"/>
      <c r="AC64" s="1249"/>
      <c r="AD64" s="1248"/>
      <c r="AE64" s="892"/>
      <c r="AF64" s="899"/>
      <c r="AG64" s="1247"/>
      <c r="AH64" s="1249"/>
      <c r="AI64" s="1248"/>
      <c r="AJ64" s="1247"/>
      <c r="AK64" s="1249"/>
      <c r="AL64" s="1249"/>
      <c r="AM64" s="1250"/>
      <c r="AN64" s="1249"/>
      <c r="AO64" s="1248"/>
      <c r="AP64" s="894"/>
      <c r="AQ64" s="900"/>
      <c r="AR64" s="901"/>
      <c r="AS64" s="902"/>
      <c r="AT64" s="1252"/>
      <c r="AU64" s="1252"/>
      <c r="AV64" s="1252"/>
      <c r="AW64" s="1252"/>
      <c r="AX64" s="1253"/>
      <c r="AY64" s="1252"/>
      <c r="AZ64" s="1252"/>
      <c r="BA64" s="1254"/>
      <c r="BB64" s="901"/>
      <c r="BC64" s="902"/>
      <c r="BD64" s="1252"/>
      <c r="BE64" s="1252"/>
      <c r="BF64" s="1252"/>
      <c r="BG64" s="1254"/>
      <c r="BH64" s="894"/>
      <c r="BI64" s="895"/>
      <c r="BJ64" s="896"/>
      <c r="BK64" s="894"/>
      <c r="BL64" s="900"/>
      <c r="BM64" s="894"/>
      <c r="BN64" s="900"/>
      <c r="BO64" s="894"/>
      <c r="BP64" s="1250"/>
      <c r="BQ64" s="1249"/>
      <c r="BR64" s="1251"/>
      <c r="BS64" s="894"/>
      <c r="BT64" s="895"/>
      <c r="BU64" s="895"/>
      <c r="BV64" s="894"/>
      <c r="BW64" s="895"/>
      <c r="BX64" s="895"/>
      <c r="BY64" s="894"/>
      <c r="BZ64" s="895"/>
      <c r="CA64" s="895"/>
      <c r="CB64" s="1259"/>
      <c r="CC64" s="1260"/>
      <c r="CD64" s="1259"/>
      <c r="CE64" s="1256"/>
      <c r="CF64" s="1258"/>
      <c r="CG64" s="1257"/>
      <c r="CH64" s="1258"/>
      <c r="CI64" s="1257"/>
      <c r="CJ64" s="1258"/>
      <c r="CK64" s="1257"/>
      <c r="CL64" s="1258"/>
      <c r="CM64" s="1260"/>
      <c r="CN64" s="892"/>
      <c r="CO64" s="892"/>
      <c r="CP64" s="892"/>
      <c r="CQ64" s="903"/>
      <c r="CR64" s="897"/>
      <c r="CS64" s="895"/>
      <c r="CT64" s="895"/>
      <c r="CU64" s="904"/>
      <c r="CV64" s="894"/>
      <c r="CW64" s="895"/>
      <c r="CX64" s="895"/>
      <c r="CY64" s="904"/>
      <c r="CZ64" s="894"/>
      <c r="DA64" s="895"/>
      <c r="DB64" s="895"/>
      <c r="DC64" s="904"/>
      <c r="DD64" s="894"/>
      <c r="DE64" s="895"/>
      <c r="DF64" s="895"/>
      <c r="DG64" s="904"/>
      <c r="DH64" s="893"/>
      <c r="DI64" s="895"/>
      <c r="DJ64" s="896"/>
      <c r="DK64" s="894"/>
      <c r="DL64" s="895"/>
      <c r="DM64" s="895"/>
      <c r="DN64" s="894"/>
      <c r="DO64" s="896"/>
      <c r="DP64" s="896"/>
      <c r="DQ64" s="894"/>
      <c r="DR64" s="895"/>
      <c r="DS64" s="896"/>
      <c r="DT64" s="894"/>
      <c r="DU64" s="895"/>
      <c r="DV64" s="896"/>
      <c r="DW64" s="894"/>
      <c r="DX64" s="895"/>
      <c r="DY64" s="898"/>
      <c r="DZ64" s="894"/>
      <c r="EA64" s="895"/>
      <c r="EB64" s="896"/>
      <c r="EC64" s="894"/>
      <c r="ED64" s="905"/>
      <c r="EE64" s="906"/>
      <c r="EF64" s="892"/>
      <c r="EG64" s="898"/>
      <c r="EH64" s="895"/>
      <c r="EI64" s="895"/>
      <c r="EJ64" s="907"/>
    </row>
    <row r="65" spans="2:140" ht="18" customHeight="1">
      <c r="B65" s="1255" t="s">
        <v>2083</v>
      </c>
      <c r="C65" s="1256"/>
      <c r="D65" s="1257"/>
      <c r="E65" s="1258"/>
      <c r="F65" s="1257"/>
      <c r="G65" s="1258"/>
      <c r="H65" s="1257"/>
      <c r="I65" s="908"/>
      <c r="J65" s="891"/>
      <c r="K65" s="892"/>
      <c r="L65" s="893"/>
      <c r="M65" s="894"/>
      <c r="N65" s="895"/>
      <c r="O65" s="895"/>
      <c r="P65" s="895"/>
      <c r="Q65" s="896"/>
      <c r="R65" s="894"/>
      <c r="S65" s="895"/>
      <c r="T65" s="896"/>
      <c r="U65" s="895"/>
      <c r="V65" s="892"/>
      <c r="W65" s="897"/>
      <c r="X65" s="895"/>
      <c r="Y65" s="1250"/>
      <c r="Z65" s="1249"/>
      <c r="AA65" s="1251"/>
      <c r="AB65" s="1250"/>
      <c r="AC65" s="1249"/>
      <c r="AD65" s="1248"/>
      <c r="AE65" s="892"/>
      <c r="AF65" s="899"/>
      <c r="AG65" s="1247"/>
      <c r="AH65" s="1249"/>
      <c r="AI65" s="1248"/>
      <c r="AJ65" s="1247"/>
      <c r="AK65" s="1249"/>
      <c r="AL65" s="1249"/>
      <c r="AM65" s="1250"/>
      <c r="AN65" s="1249"/>
      <c r="AO65" s="1248"/>
      <c r="AP65" s="894"/>
      <c r="AQ65" s="900"/>
      <c r="AR65" s="901"/>
      <c r="AS65" s="902"/>
      <c r="AT65" s="1252"/>
      <c r="AU65" s="1252"/>
      <c r="AV65" s="1252"/>
      <c r="AW65" s="1252"/>
      <c r="AX65" s="1253"/>
      <c r="AY65" s="1252"/>
      <c r="AZ65" s="1252"/>
      <c r="BA65" s="1254"/>
      <c r="BB65" s="901"/>
      <c r="BC65" s="902"/>
      <c r="BD65" s="1252"/>
      <c r="BE65" s="1252"/>
      <c r="BF65" s="1252"/>
      <c r="BG65" s="1254"/>
      <c r="BH65" s="894"/>
      <c r="BI65" s="895"/>
      <c r="BJ65" s="896"/>
      <c r="BK65" s="894"/>
      <c r="BL65" s="900"/>
      <c r="BM65" s="894"/>
      <c r="BN65" s="900"/>
      <c r="BO65" s="894"/>
      <c r="BP65" s="1250"/>
      <c r="BQ65" s="1249"/>
      <c r="BR65" s="1251"/>
      <c r="BS65" s="894"/>
      <c r="BT65" s="895"/>
      <c r="BU65" s="895"/>
      <c r="BV65" s="894"/>
      <c r="BW65" s="895"/>
      <c r="BX65" s="895"/>
      <c r="BY65" s="894"/>
      <c r="BZ65" s="895"/>
      <c r="CA65" s="895"/>
      <c r="CB65" s="1259"/>
      <c r="CC65" s="1260"/>
      <c r="CD65" s="1259"/>
      <c r="CE65" s="1256"/>
      <c r="CF65" s="1258"/>
      <c r="CG65" s="1257"/>
      <c r="CH65" s="1258"/>
      <c r="CI65" s="1257"/>
      <c r="CJ65" s="1258"/>
      <c r="CK65" s="1257"/>
      <c r="CL65" s="1258"/>
      <c r="CM65" s="1260"/>
      <c r="CN65" s="892"/>
      <c r="CO65" s="892"/>
      <c r="CP65" s="892"/>
      <c r="CQ65" s="903"/>
      <c r="CR65" s="897"/>
      <c r="CS65" s="895"/>
      <c r="CT65" s="895"/>
      <c r="CU65" s="904"/>
      <c r="CV65" s="894"/>
      <c r="CW65" s="895"/>
      <c r="CX65" s="895"/>
      <c r="CY65" s="904"/>
      <c r="CZ65" s="894"/>
      <c r="DA65" s="895"/>
      <c r="DB65" s="895"/>
      <c r="DC65" s="904"/>
      <c r="DD65" s="894"/>
      <c r="DE65" s="895"/>
      <c r="DF65" s="895"/>
      <c r="DG65" s="904"/>
      <c r="DH65" s="893"/>
      <c r="DI65" s="895"/>
      <c r="DJ65" s="896"/>
      <c r="DK65" s="894"/>
      <c r="DL65" s="895"/>
      <c r="DM65" s="895"/>
      <c r="DN65" s="894"/>
      <c r="DO65" s="896"/>
      <c r="DP65" s="896"/>
      <c r="DQ65" s="894"/>
      <c r="DR65" s="895"/>
      <c r="DS65" s="896"/>
      <c r="DT65" s="894"/>
      <c r="DU65" s="895"/>
      <c r="DV65" s="896"/>
      <c r="DW65" s="894"/>
      <c r="DX65" s="895"/>
      <c r="DY65" s="898"/>
      <c r="DZ65" s="894"/>
      <c r="EA65" s="895"/>
      <c r="EB65" s="896"/>
      <c r="EC65" s="894"/>
      <c r="ED65" s="905"/>
      <c r="EE65" s="906"/>
      <c r="EF65" s="892"/>
      <c r="EG65" s="898"/>
      <c r="EH65" s="895"/>
      <c r="EI65" s="895"/>
      <c r="EJ65" s="907"/>
    </row>
    <row r="66" spans="2:140" ht="18" customHeight="1">
      <c r="B66" s="1255" t="s">
        <v>2084</v>
      </c>
      <c r="C66" s="1256"/>
      <c r="D66" s="1257"/>
      <c r="E66" s="1258"/>
      <c r="F66" s="1257"/>
      <c r="G66" s="1258"/>
      <c r="H66" s="1257"/>
      <c r="I66" s="908"/>
      <c r="J66" s="891"/>
      <c r="K66" s="892"/>
      <c r="L66" s="893"/>
      <c r="M66" s="894"/>
      <c r="N66" s="895"/>
      <c r="O66" s="895"/>
      <c r="P66" s="895"/>
      <c r="Q66" s="896"/>
      <c r="R66" s="894"/>
      <c r="S66" s="895"/>
      <c r="T66" s="896"/>
      <c r="U66" s="895"/>
      <c r="V66" s="892"/>
      <c r="W66" s="897"/>
      <c r="X66" s="895"/>
      <c r="Y66" s="1250"/>
      <c r="Z66" s="1249"/>
      <c r="AA66" s="1251"/>
      <c r="AB66" s="1250"/>
      <c r="AC66" s="1249"/>
      <c r="AD66" s="1248"/>
      <c r="AE66" s="892"/>
      <c r="AF66" s="899"/>
      <c r="AG66" s="1247"/>
      <c r="AH66" s="1249"/>
      <c r="AI66" s="1248"/>
      <c r="AJ66" s="1247"/>
      <c r="AK66" s="1249"/>
      <c r="AL66" s="1249"/>
      <c r="AM66" s="1250"/>
      <c r="AN66" s="1249"/>
      <c r="AO66" s="1248"/>
      <c r="AP66" s="894"/>
      <c r="AQ66" s="900"/>
      <c r="AR66" s="901"/>
      <c r="AS66" s="902"/>
      <c r="AT66" s="1252"/>
      <c r="AU66" s="1252"/>
      <c r="AV66" s="1252"/>
      <c r="AW66" s="1252"/>
      <c r="AX66" s="1253"/>
      <c r="AY66" s="1252"/>
      <c r="AZ66" s="1252"/>
      <c r="BA66" s="1254"/>
      <c r="BB66" s="901"/>
      <c r="BC66" s="902"/>
      <c r="BD66" s="1252"/>
      <c r="BE66" s="1252"/>
      <c r="BF66" s="1252"/>
      <c r="BG66" s="1254"/>
      <c r="BH66" s="894"/>
      <c r="BI66" s="895"/>
      <c r="BJ66" s="896"/>
      <c r="BK66" s="894"/>
      <c r="BL66" s="900"/>
      <c r="BM66" s="894"/>
      <c r="BN66" s="900"/>
      <c r="BO66" s="894"/>
      <c r="BP66" s="1250"/>
      <c r="BQ66" s="1249"/>
      <c r="BR66" s="1251"/>
      <c r="BS66" s="894"/>
      <c r="BT66" s="895"/>
      <c r="BU66" s="895"/>
      <c r="BV66" s="894"/>
      <c r="BW66" s="895"/>
      <c r="BX66" s="895"/>
      <c r="BY66" s="894"/>
      <c r="BZ66" s="895"/>
      <c r="CA66" s="895"/>
      <c r="CB66" s="1259"/>
      <c r="CC66" s="1260"/>
      <c r="CD66" s="1259"/>
      <c r="CE66" s="1256"/>
      <c r="CF66" s="1258"/>
      <c r="CG66" s="1257"/>
      <c r="CH66" s="1258"/>
      <c r="CI66" s="1257"/>
      <c r="CJ66" s="1258"/>
      <c r="CK66" s="1257"/>
      <c r="CL66" s="1258"/>
      <c r="CM66" s="1260"/>
      <c r="CN66" s="892"/>
      <c r="CO66" s="892"/>
      <c r="CP66" s="892"/>
      <c r="CQ66" s="903"/>
      <c r="CR66" s="897"/>
      <c r="CS66" s="895"/>
      <c r="CT66" s="895"/>
      <c r="CU66" s="904"/>
      <c r="CV66" s="894"/>
      <c r="CW66" s="895"/>
      <c r="CX66" s="895"/>
      <c r="CY66" s="904"/>
      <c r="CZ66" s="894"/>
      <c r="DA66" s="895"/>
      <c r="DB66" s="895"/>
      <c r="DC66" s="904"/>
      <c r="DD66" s="894"/>
      <c r="DE66" s="895"/>
      <c r="DF66" s="895"/>
      <c r="DG66" s="904"/>
      <c r="DH66" s="893"/>
      <c r="DI66" s="895"/>
      <c r="DJ66" s="896"/>
      <c r="DK66" s="894"/>
      <c r="DL66" s="895"/>
      <c r="DM66" s="895"/>
      <c r="DN66" s="894"/>
      <c r="DO66" s="896"/>
      <c r="DP66" s="896"/>
      <c r="DQ66" s="894"/>
      <c r="DR66" s="895"/>
      <c r="DS66" s="896"/>
      <c r="DT66" s="894"/>
      <c r="DU66" s="895"/>
      <c r="DV66" s="896"/>
      <c r="DW66" s="894"/>
      <c r="DX66" s="895"/>
      <c r="DY66" s="898"/>
      <c r="DZ66" s="894"/>
      <c r="EA66" s="895"/>
      <c r="EB66" s="896"/>
      <c r="EC66" s="894"/>
      <c r="ED66" s="905"/>
      <c r="EE66" s="906"/>
      <c r="EF66" s="892"/>
      <c r="EG66" s="898"/>
      <c r="EH66" s="895"/>
      <c r="EI66" s="895"/>
      <c r="EJ66" s="907"/>
    </row>
    <row r="67" spans="2:140" ht="18" customHeight="1">
      <c r="B67" s="1255" t="s">
        <v>2085</v>
      </c>
      <c r="C67" s="1256"/>
      <c r="D67" s="1257"/>
      <c r="E67" s="1258"/>
      <c r="F67" s="1257"/>
      <c r="G67" s="1258"/>
      <c r="H67" s="1257"/>
      <c r="I67" s="908"/>
      <c r="J67" s="891"/>
      <c r="K67" s="892"/>
      <c r="L67" s="893"/>
      <c r="M67" s="894"/>
      <c r="N67" s="895"/>
      <c r="O67" s="895"/>
      <c r="P67" s="895"/>
      <c r="Q67" s="896"/>
      <c r="R67" s="894"/>
      <c r="S67" s="895"/>
      <c r="T67" s="896"/>
      <c r="U67" s="895"/>
      <c r="V67" s="892"/>
      <c r="W67" s="897"/>
      <c r="X67" s="895"/>
      <c r="Y67" s="1250"/>
      <c r="Z67" s="1249"/>
      <c r="AA67" s="1251"/>
      <c r="AB67" s="1250"/>
      <c r="AC67" s="1249"/>
      <c r="AD67" s="1248"/>
      <c r="AE67" s="892"/>
      <c r="AF67" s="899"/>
      <c r="AG67" s="1247"/>
      <c r="AH67" s="1249"/>
      <c r="AI67" s="1248"/>
      <c r="AJ67" s="1247"/>
      <c r="AK67" s="1249"/>
      <c r="AL67" s="1249"/>
      <c r="AM67" s="1250"/>
      <c r="AN67" s="1249"/>
      <c r="AO67" s="1248"/>
      <c r="AP67" s="894"/>
      <c r="AQ67" s="900"/>
      <c r="AR67" s="901"/>
      <c r="AS67" s="902"/>
      <c r="AT67" s="1252"/>
      <c r="AU67" s="1252"/>
      <c r="AV67" s="1252"/>
      <c r="AW67" s="1252"/>
      <c r="AX67" s="1253"/>
      <c r="AY67" s="1252"/>
      <c r="AZ67" s="1252"/>
      <c r="BA67" s="1254"/>
      <c r="BB67" s="901"/>
      <c r="BC67" s="902"/>
      <c r="BD67" s="1252"/>
      <c r="BE67" s="1252"/>
      <c r="BF67" s="1252"/>
      <c r="BG67" s="1254"/>
      <c r="BH67" s="894"/>
      <c r="BI67" s="895"/>
      <c r="BJ67" s="896"/>
      <c r="BK67" s="894"/>
      <c r="BL67" s="900"/>
      <c r="BM67" s="894"/>
      <c r="BN67" s="900"/>
      <c r="BO67" s="894"/>
      <c r="BP67" s="1250"/>
      <c r="BQ67" s="1249"/>
      <c r="BR67" s="1251"/>
      <c r="BS67" s="894"/>
      <c r="BT67" s="895"/>
      <c r="BU67" s="895"/>
      <c r="BV67" s="894"/>
      <c r="BW67" s="895"/>
      <c r="BX67" s="895"/>
      <c r="BY67" s="894"/>
      <c r="BZ67" s="895"/>
      <c r="CA67" s="895"/>
      <c r="CB67" s="1259"/>
      <c r="CC67" s="1260"/>
      <c r="CD67" s="1259"/>
      <c r="CE67" s="1256"/>
      <c r="CF67" s="1258"/>
      <c r="CG67" s="1257"/>
      <c r="CH67" s="1258"/>
      <c r="CI67" s="1257"/>
      <c r="CJ67" s="1258"/>
      <c r="CK67" s="1257"/>
      <c r="CL67" s="1258"/>
      <c r="CM67" s="1260"/>
      <c r="CN67" s="892"/>
      <c r="CO67" s="892"/>
      <c r="CP67" s="892"/>
      <c r="CQ67" s="903"/>
      <c r="CR67" s="897"/>
      <c r="CS67" s="895"/>
      <c r="CT67" s="895"/>
      <c r="CU67" s="904"/>
      <c r="CV67" s="894"/>
      <c r="CW67" s="895"/>
      <c r="CX67" s="895"/>
      <c r="CY67" s="904"/>
      <c r="CZ67" s="894"/>
      <c r="DA67" s="895"/>
      <c r="DB67" s="895"/>
      <c r="DC67" s="904"/>
      <c r="DD67" s="894"/>
      <c r="DE67" s="895"/>
      <c r="DF67" s="895"/>
      <c r="DG67" s="904"/>
      <c r="DH67" s="893"/>
      <c r="DI67" s="895"/>
      <c r="DJ67" s="896"/>
      <c r="DK67" s="894"/>
      <c r="DL67" s="895"/>
      <c r="DM67" s="895"/>
      <c r="DN67" s="894"/>
      <c r="DO67" s="896"/>
      <c r="DP67" s="896"/>
      <c r="DQ67" s="894"/>
      <c r="DR67" s="895"/>
      <c r="DS67" s="896"/>
      <c r="DT67" s="894"/>
      <c r="DU67" s="895"/>
      <c r="DV67" s="896"/>
      <c r="DW67" s="894"/>
      <c r="DX67" s="895"/>
      <c r="DY67" s="898"/>
      <c r="DZ67" s="894"/>
      <c r="EA67" s="895"/>
      <c r="EB67" s="896"/>
      <c r="EC67" s="894"/>
      <c r="ED67" s="905"/>
      <c r="EE67" s="906"/>
      <c r="EF67" s="892"/>
      <c r="EG67" s="898"/>
      <c r="EH67" s="895"/>
      <c r="EI67" s="895"/>
      <c r="EJ67" s="907"/>
    </row>
    <row r="68" spans="2:140" ht="18" customHeight="1">
      <c r="B68" s="1255" t="s">
        <v>2086</v>
      </c>
      <c r="C68" s="1256"/>
      <c r="D68" s="1257"/>
      <c r="E68" s="1258"/>
      <c r="F68" s="1257"/>
      <c r="G68" s="1258"/>
      <c r="H68" s="1257"/>
      <c r="I68" s="908"/>
      <c r="J68" s="891"/>
      <c r="K68" s="892"/>
      <c r="L68" s="893"/>
      <c r="M68" s="894"/>
      <c r="N68" s="895"/>
      <c r="O68" s="895"/>
      <c r="P68" s="895"/>
      <c r="Q68" s="896"/>
      <c r="R68" s="894"/>
      <c r="S68" s="895"/>
      <c r="T68" s="896"/>
      <c r="U68" s="895"/>
      <c r="V68" s="892"/>
      <c r="W68" s="897"/>
      <c r="X68" s="895"/>
      <c r="Y68" s="1250"/>
      <c r="Z68" s="1249"/>
      <c r="AA68" s="1251"/>
      <c r="AB68" s="1250"/>
      <c r="AC68" s="1249"/>
      <c r="AD68" s="1248"/>
      <c r="AE68" s="892"/>
      <c r="AF68" s="899"/>
      <c r="AG68" s="1247"/>
      <c r="AH68" s="1249"/>
      <c r="AI68" s="1248"/>
      <c r="AJ68" s="1247"/>
      <c r="AK68" s="1249"/>
      <c r="AL68" s="1249"/>
      <c r="AM68" s="1250"/>
      <c r="AN68" s="1249"/>
      <c r="AO68" s="1248"/>
      <c r="AP68" s="894"/>
      <c r="AQ68" s="900"/>
      <c r="AR68" s="901"/>
      <c r="AS68" s="902"/>
      <c r="AT68" s="1252"/>
      <c r="AU68" s="1252"/>
      <c r="AV68" s="1252"/>
      <c r="AW68" s="1252"/>
      <c r="AX68" s="1253"/>
      <c r="AY68" s="1252"/>
      <c r="AZ68" s="1252"/>
      <c r="BA68" s="1254"/>
      <c r="BB68" s="901"/>
      <c r="BC68" s="902"/>
      <c r="BD68" s="1252"/>
      <c r="BE68" s="1252"/>
      <c r="BF68" s="1252"/>
      <c r="BG68" s="1254"/>
      <c r="BH68" s="894"/>
      <c r="BI68" s="895"/>
      <c r="BJ68" s="896"/>
      <c r="BK68" s="894"/>
      <c r="BL68" s="900"/>
      <c r="BM68" s="894"/>
      <c r="BN68" s="900"/>
      <c r="BO68" s="894"/>
      <c r="BP68" s="1250"/>
      <c r="BQ68" s="1249"/>
      <c r="BR68" s="1251"/>
      <c r="BS68" s="894"/>
      <c r="BT68" s="895"/>
      <c r="BU68" s="895"/>
      <c r="BV68" s="894"/>
      <c r="BW68" s="895"/>
      <c r="BX68" s="895"/>
      <c r="BY68" s="894"/>
      <c r="BZ68" s="895"/>
      <c r="CA68" s="895"/>
      <c r="CB68" s="1259"/>
      <c r="CC68" s="1260"/>
      <c r="CD68" s="1259"/>
      <c r="CE68" s="1256"/>
      <c r="CF68" s="1258"/>
      <c r="CG68" s="1257"/>
      <c r="CH68" s="1258"/>
      <c r="CI68" s="1257"/>
      <c r="CJ68" s="1258"/>
      <c r="CK68" s="1257"/>
      <c r="CL68" s="1258"/>
      <c r="CM68" s="1260"/>
      <c r="CN68" s="892"/>
      <c r="CO68" s="892"/>
      <c r="CP68" s="892"/>
      <c r="CQ68" s="903"/>
      <c r="CR68" s="897"/>
      <c r="CS68" s="895"/>
      <c r="CT68" s="895"/>
      <c r="CU68" s="904"/>
      <c r="CV68" s="894"/>
      <c r="CW68" s="895"/>
      <c r="CX68" s="895"/>
      <c r="CY68" s="904"/>
      <c r="CZ68" s="894"/>
      <c r="DA68" s="895"/>
      <c r="DB68" s="895"/>
      <c r="DC68" s="904"/>
      <c r="DD68" s="894"/>
      <c r="DE68" s="895"/>
      <c r="DF68" s="895"/>
      <c r="DG68" s="904"/>
      <c r="DH68" s="893"/>
      <c r="DI68" s="895"/>
      <c r="DJ68" s="896"/>
      <c r="DK68" s="894"/>
      <c r="DL68" s="895"/>
      <c r="DM68" s="895"/>
      <c r="DN68" s="894"/>
      <c r="DO68" s="896"/>
      <c r="DP68" s="896"/>
      <c r="DQ68" s="894"/>
      <c r="DR68" s="895"/>
      <c r="DS68" s="896"/>
      <c r="DT68" s="894"/>
      <c r="DU68" s="895"/>
      <c r="DV68" s="896"/>
      <c r="DW68" s="894"/>
      <c r="DX68" s="895"/>
      <c r="DY68" s="898"/>
      <c r="DZ68" s="894"/>
      <c r="EA68" s="895"/>
      <c r="EB68" s="896"/>
      <c r="EC68" s="894"/>
      <c r="ED68" s="905"/>
      <c r="EE68" s="906"/>
      <c r="EF68" s="892"/>
      <c r="EG68" s="898"/>
      <c r="EH68" s="895"/>
      <c r="EI68" s="895"/>
      <c r="EJ68" s="907"/>
    </row>
    <row r="69" spans="2:140" ht="18" customHeight="1">
      <c r="B69" s="1255" t="s">
        <v>2087</v>
      </c>
      <c r="C69" s="1256"/>
      <c r="D69" s="1257"/>
      <c r="E69" s="1258"/>
      <c r="F69" s="1257"/>
      <c r="G69" s="1258"/>
      <c r="H69" s="1257"/>
      <c r="I69" s="908"/>
      <c r="J69" s="891"/>
      <c r="K69" s="892"/>
      <c r="L69" s="893"/>
      <c r="M69" s="894"/>
      <c r="N69" s="895"/>
      <c r="O69" s="895"/>
      <c r="P69" s="895"/>
      <c r="Q69" s="896"/>
      <c r="R69" s="894"/>
      <c r="S69" s="895"/>
      <c r="T69" s="896"/>
      <c r="U69" s="895"/>
      <c r="V69" s="892"/>
      <c r="W69" s="897"/>
      <c r="X69" s="895"/>
      <c r="Y69" s="1250"/>
      <c r="Z69" s="1249"/>
      <c r="AA69" s="1251"/>
      <c r="AB69" s="1250"/>
      <c r="AC69" s="1249"/>
      <c r="AD69" s="1248"/>
      <c r="AE69" s="892"/>
      <c r="AF69" s="899"/>
      <c r="AG69" s="1247"/>
      <c r="AH69" s="1249"/>
      <c r="AI69" s="1248"/>
      <c r="AJ69" s="1247"/>
      <c r="AK69" s="1249"/>
      <c r="AL69" s="1249"/>
      <c r="AM69" s="1250"/>
      <c r="AN69" s="1249"/>
      <c r="AO69" s="1248"/>
      <c r="AP69" s="894"/>
      <c r="AQ69" s="900"/>
      <c r="AR69" s="901"/>
      <c r="AS69" s="902"/>
      <c r="AT69" s="1252"/>
      <c r="AU69" s="1252"/>
      <c r="AV69" s="1252"/>
      <c r="AW69" s="1252"/>
      <c r="AX69" s="1253"/>
      <c r="AY69" s="1252"/>
      <c r="AZ69" s="1252"/>
      <c r="BA69" s="1254"/>
      <c r="BB69" s="901"/>
      <c r="BC69" s="902"/>
      <c r="BD69" s="1252"/>
      <c r="BE69" s="1252"/>
      <c r="BF69" s="1252"/>
      <c r="BG69" s="1254"/>
      <c r="BH69" s="894"/>
      <c r="BI69" s="895"/>
      <c r="BJ69" s="896"/>
      <c r="BK69" s="894"/>
      <c r="BL69" s="900"/>
      <c r="BM69" s="894"/>
      <c r="BN69" s="900"/>
      <c r="BO69" s="894"/>
      <c r="BP69" s="1250"/>
      <c r="BQ69" s="1249"/>
      <c r="BR69" s="1251"/>
      <c r="BS69" s="894"/>
      <c r="BT69" s="895"/>
      <c r="BU69" s="895"/>
      <c r="BV69" s="894"/>
      <c r="BW69" s="895"/>
      <c r="BX69" s="895"/>
      <c r="BY69" s="894"/>
      <c r="BZ69" s="895"/>
      <c r="CA69" s="895"/>
      <c r="CB69" s="1259"/>
      <c r="CC69" s="1260"/>
      <c r="CD69" s="1259"/>
      <c r="CE69" s="1256"/>
      <c r="CF69" s="1258"/>
      <c r="CG69" s="1257"/>
      <c r="CH69" s="1258"/>
      <c r="CI69" s="1257"/>
      <c r="CJ69" s="1258"/>
      <c r="CK69" s="1257"/>
      <c r="CL69" s="1258"/>
      <c r="CM69" s="1260"/>
      <c r="CN69" s="892"/>
      <c r="CO69" s="892"/>
      <c r="CP69" s="892"/>
      <c r="CQ69" s="903"/>
      <c r="CR69" s="897"/>
      <c r="CS69" s="895"/>
      <c r="CT69" s="895"/>
      <c r="CU69" s="904"/>
      <c r="CV69" s="894"/>
      <c r="CW69" s="895"/>
      <c r="CX69" s="895"/>
      <c r="CY69" s="904"/>
      <c r="CZ69" s="894"/>
      <c r="DA69" s="895"/>
      <c r="DB69" s="895"/>
      <c r="DC69" s="904"/>
      <c r="DD69" s="894"/>
      <c r="DE69" s="895"/>
      <c r="DF69" s="895"/>
      <c r="DG69" s="904"/>
      <c r="DH69" s="893"/>
      <c r="DI69" s="895"/>
      <c r="DJ69" s="896"/>
      <c r="DK69" s="894"/>
      <c r="DL69" s="895"/>
      <c r="DM69" s="895"/>
      <c r="DN69" s="894"/>
      <c r="DO69" s="896"/>
      <c r="DP69" s="896"/>
      <c r="DQ69" s="894"/>
      <c r="DR69" s="895"/>
      <c r="DS69" s="896"/>
      <c r="DT69" s="894"/>
      <c r="DU69" s="895"/>
      <c r="DV69" s="896"/>
      <c r="DW69" s="894"/>
      <c r="DX69" s="895"/>
      <c r="DY69" s="898"/>
      <c r="DZ69" s="894"/>
      <c r="EA69" s="895"/>
      <c r="EB69" s="896"/>
      <c r="EC69" s="894"/>
      <c r="ED69" s="905"/>
      <c r="EE69" s="906"/>
      <c r="EF69" s="892"/>
      <c r="EG69" s="898"/>
      <c r="EH69" s="895"/>
      <c r="EI69" s="895"/>
      <c r="EJ69" s="907"/>
    </row>
    <row r="70" spans="2:140" ht="18" customHeight="1">
      <c r="B70" s="1255" t="s">
        <v>2088</v>
      </c>
      <c r="C70" s="1256"/>
      <c r="D70" s="1257"/>
      <c r="E70" s="1258"/>
      <c r="F70" s="1257"/>
      <c r="G70" s="1258"/>
      <c r="H70" s="1257"/>
      <c r="I70" s="908"/>
      <c r="J70" s="891"/>
      <c r="K70" s="892"/>
      <c r="L70" s="893"/>
      <c r="M70" s="894"/>
      <c r="N70" s="895"/>
      <c r="O70" s="895"/>
      <c r="P70" s="895"/>
      <c r="Q70" s="896"/>
      <c r="R70" s="894"/>
      <c r="S70" s="895"/>
      <c r="T70" s="896"/>
      <c r="U70" s="895"/>
      <c r="V70" s="892"/>
      <c r="W70" s="897"/>
      <c r="X70" s="895"/>
      <c r="Y70" s="1250"/>
      <c r="Z70" s="1249"/>
      <c r="AA70" s="1251"/>
      <c r="AB70" s="1250"/>
      <c r="AC70" s="1249"/>
      <c r="AD70" s="1248"/>
      <c r="AE70" s="892"/>
      <c r="AF70" s="899"/>
      <c r="AG70" s="1247"/>
      <c r="AH70" s="1249"/>
      <c r="AI70" s="1248"/>
      <c r="AJ70" s="1247"/>
      <c r="AK70" s="1249"/>
      <c r="AL70" s="1249"/>
      <c r="AM70" s="1250"/>
      <c r="AN70" s="1249"/>
      <c r="AO70" s="1248"/>
      <c r="AP70" s="894"/>
      <c r="AQ70" s="900"/>
      <c r="AR70" s="901"/>
      <c r="AS70" s="902"/>
      <c r="AT70" s="1252"/>
      <c r="AU70" s="1252"/>
      <c r="AV70" s="1252"/>
      <c r="AW70" s="1252"/>
      <c r="AX70" s="1253"/>
      <c r="AY70" s="1252"/>
      <c r="AZ70" s="1252"/>
      <c r="BA70" s="1254"/>
      <c r="BB70" s="901"/>
      <c r="BC70" s="902"/>
      <c r="BD70" s="1252"/>
      <c r="BE70" s="1252"/>
      <c r="BF70" s="1252"/>
      <c r="BG70" s="1254"/>
      <c r="BH70" s="894"/>
      <c r="BI70" s="895"/>
      <c r="BJ70" s="896"/>
      <c r="BK70" s="894"/>
      <c r="BL70" s="900"/>
      <c r="BM70" s="894"/>
      <c r="BN70" s="900"/>
      <c r="BO70" s="894"/>
      <c r="BP70" s="1250"/>
      <c r="BQ70" s="1249"/>
      <c r="BR70" s="1251"/>
      <c r="BS70" s="894"/>
      <c r="BT70" s="895"/>
      <c r="BU70" s="895"/>
      <c r="BV70" s="894"/>
      <c r="BW70" s="895"/>
      <c r="BX70" s="895"/>
      <c r="BY70" s="894"/>
      <c r="BZ70" s="895"/>
      <c r="CA70" s="895"/>
      <c r="CB70" s="1259"/>
      <c r="CC70" s="1260"/>
      <c r="CD70" s="1259"/>
      <c r="CE70" s="1256"/>
      <c r="CF70" s="1258"/>
      <c r="CG70" s="1257"/>
      <c r="CH70" s="1258"/>
      <c r="CI70" s="1257"/>
      <c r="CJ70" s="1258"/>
      <c r="CK70" s="1257"/>
      <c r="CL70" s="1258"/>
      <c r="CM70" s="1260"/>
      <c r="CN70" s="892"/>
      <c r="CO70" s="892"/>
      <c r="CP70" s="892"/>
      <c r="CQ70" s="903"/>
      <c r="CR70" s="897"/>
      <c r="CS70" s="895"/>
      <c r="CT70" s="895"/>
      <c r="CU70" s="904"/>
      <c r="CV70" s="894"/>
      <c r="CW70" s="895"/>
      <c r="CX70" s="895"/>
      <c r="CY70" s="904"/>
      <c r="CZ70" s="894"/>
      <c r="DA70" s="895"/>
      <c r="DB70" s="895"/>
      <c r="DC70" s="904"/>
      <c r="DD70" s="894"/>
      <c r="DE70" s="895"/>
      <c r="DF70" s="895"/>
      <c r="DG70" s="904"/>
      <c r="DH70" s="893"/>
      <c r="DI70" s="895"/>
      <c r="DJ70" s="896"/>
      <c r="DK70" s="894"/>
      <c r="DL70" s="895"/>
      <c r="DM70" s="895"/>
      <c r="DN70" s="894"/>
      <c r="DO70" s="896"/>
      <c r="DP70" s="896"/>
      <c r="DQ70" s="894"/>
      <c r="DR70" s="895"/>
      <c r="DS70" s="896"/>
      <c r="DT70" s="894"/>
      <c r="DU70" s="895"/>
      <c r="DV70" s="896"/>
      <c r="DW70" s="894"/>
      <c r="DX70" s="895"/>
      <c r="DY70" s="898"/>
      <c r="DZ70" s="894"/>
      <c r="EA70" s="895"/>
      <c r="EB70" s="896"/>
      <c r="EC70" s="894"/>
      <c r="ED70" s="905"/>
      <c r="EE70" s="906"/>
      <c r="EF70" s="892"/>
      <c r="EG70" s="898"/>
      <c r="EH70" s="895"/>
      <c r="EI70" s="895"/>
      <c r="EJ70" s="907"/>
    </row>
    <row r="71" spans="2:140" ht="18" customHeight="1">
      <c r="B71" s="1255" t="s">
        <v>2089</v>
      </c>
      <c r="C71" s="1256"/>
      <c r="D71" s="1257"/>
      <c r="E71" s="1258"/>
      <c r="F71" s="1257"/>
      <c r="G71" s="1258"/>
      <c r="H71" s="1257"/>
      <c r="I71" s="908"/>
      <c r="J71" s="891"/>
      <c r="K71" s="892"/>
      <c r="L71" s="893"/>
      <c r="M71" s="894"/>
      <c r="N71" s="895"/>
      <c r="O71" s="895"/>
      <c r="P71" s="895"/>
      <c r="Q71" s="896"/>
      <c r="R71" s="894"/>
      <c r="S71" s="895"/>
      <c r="T71" s="896"/>
      <c r="U71" s="895"/>
      <c r="V71" s="892"/>
      <c r="W71" s="897"/>
      <c r="X71" s="895"/>
      <c r="Y71" s="1250"/>
      <c r="Z71" s="1249"/>
      <c r="AA71" s="1251"/>
      <c r="AB71" s="1250"/>
      <c r="AC71" s="1249"/>
      <c r="AD71" s="1248"/>
      <c r="AE71" s="892"/>
      <c r="AF71" s="899"/>
      <c r="AG71" s="1247"/>
      <c r="AH71" s="1249"/>
      <c r="AI71" s="1248"/>
      <c r="AJ71" s="1247"/>
      <c r="AK71" s="1249"/>
      <c r="AL71" s="1249"/>
      <c r="AM71" s="1250"/>
      <c r="AN71" s="1249"/>
      <c r="AO71" s="1248"/>
      <c r="AP71" s="894"/>
      <c r="AQ71" s="900"/>
      <c r="AR71" s="901"/>
      <c r="AS71" s="902"/>
      <c r="AT71" s="1252"/>
      <c r="AU71" s="1252"/>
      <c r="AV71" s="1252"/>
      <c r="AW71" s="1252"/>
      <c r="AX71" s="1253"/>
      <c r="AY71" s="1252"/>
      <c r="AZ71" s="1252"/>
      <c r="BA71" s="1254"/>
      <c r="BB71" s="901"/>
      <c r="BC71" s="902"/>
      <c r="BD71" s="1252"/>
      <c r="BE71" s="1252"/>
      <c r="BF71" s="1252"/>
      <c r="BG71" s="1254"/>
      <c r="BH71" s="894"/>
      <c r="BI71" s="895"/>
      <c r="BJ71" s="896"/>
      <c r="BK71" s="894"/>
      <c r="BL71" s="900"/>
      <c r="BM71" s="894"/>
      <c r="BN71" s="900"/>
      <c r="BO71" s="894"/>
      <c r="BP71" s="1250"/>
      <c r="BQ71" s="1249"/>
      <c r="BR71" s="1251"/>
      <c r="BS71" s="894"/>
      <c r="BT71" s="895"/>
      <c r="BU71" s="895"/>
      <c r="BV71" s="894"/>
      <c r="BW71" s="895"/>
      <c r="BX71" s="895"/>
      <c r="BY71" s="894"/>
      <c r="BZ71" s="895"/>
      <c r="CA71" s="895"/>
      <c r="CB71" s="1259"/>
      <c r="CC71" s="1260"/>
      <c r="CD71" s="1259"/>
      <c r="CE71" s="1256"/>
      <c r="CF71" s="1258"/>
      <c r="CG71" s="1257"/>
      <c r="CH71" s="1258"/>
      <c r="CI71" s="1257"/>
      <c r="CJ71" s="1258"/>
      <c r="CK71" s="1257"/>
      <c r="CL71" s="1258"/>
      <c r="CM71" s="1260"/>
      <c r="CN71" s="892"/>
      <c r="CO71" s="892"/>
      <c r="CP71" s="892"/>
      <c r="CQ71" s="903"/>
      <c r="CR71" s="897"/>
      <c r="CS71" s="895"/>
      <c r="CT71" s="895"/>
      <c r="CU71" s="904"/>
      <c r="CV71" s="894"/>
      <c r="CW71" s="895"/>
      <c r="CX71" s="895"/>
      <c r="CY71" s="904"/>
      <c r="CZ71" s="894"/>
      <c r="DA71" s="895"/>
      <c r="DB71" s="895"/>
      <c r="DC71" s="904"/>
      <c r="DD71" s="894"/>
      <c r="DE71" s="895"/>
      <c r="DF71" s="895"/>
      <c r="DG71" s="904"/>
      <c r="DH71" s="893"/>
      <c r="DI71" s="895"/>
      <c r="DJ71" s="896"/>
      <c r="DK71" s="894"/>
      <c r="DL71" s="895"/>
      <c r="DM71" s="895"/>
      <c r="DN71" s="894"/>
      <c r="DO71" s="896"/>
      <c r="DP71" s="896"/>
      <c r="DQ71" s="894"/>
      <c r="DR71" s="895"/>
      <c r="DS71" s="896"/>
      <c r="DT71" s="894"/>
      <c r="DU71" s="895"/>
      <c r="DV71" s="896"/>
      <c r="DW71" s="894"/>
      <c r="DX71" s="895"/>
      <c r="DY71" s="898"/>
      <c r="DZ71" s="894"/>
      <c r="EA71" s="895"/>
      <c r="EB71" s="896"/>
      <c r="EC71" s="894"/>
      <c r="ED71" s="905"/>
      <c r="EE71" s="906"/>
      <c r="EF71" s="892"/>
      <c r="EG71" s="898"/>
      <c r="EH71" s="895"/>
      <c r="EI71" s="895"/>
      <c r="EJ71" s="907"/>
    </row>
    <row r="72" spans="2:140" ht="18" customHeight="1">
      <c r="B72" s="1255" t="s">
        <v>2090</v>
      </c>
      <c r="C72" s="1256"/>
      <c r="D72" s="1257"/>
      <c r="E72" s="1258"/>
      <c r="F72" s="1257"/>
      <c r="G72" s="1258"/>
      <c r="H72" s="1257"/>
      <c r="I72" s="908"/>
      <c r="J72" s="891"/>
      <c r="K72" s="892"/>
      <c r="L72" s="893"/>
      <c r="M72" s="894"/>
      <c r="N72" s="895"/>
      <c r="O72" s="895"/>
      <c r="P72" s="895"/>
      <c r="Q72" s="896"/>
      <c r="R72" s="894"/>
      <c r="S72" s="895"/>
      <c r="T72" s="896"/>
      <c r="U72" s="895"/>
      <c r="V72" s="892"/>
      <c r="W72" s="897"/>
      <c r="X72" s="895"/>
      <c r="Y72" s="1250"/>
      <c r="Z72" s="1249"/>
      <c r="AA72" s="1251"/>
      <c r="AB72" s="1250"/>
      <c r="AC72" s="1249"/>
      <c r="AD72" s="1248"/>
      <c r="AE72" s="892"/>
      <c r="AF72" s="899"/>
      <c r="AG72" s="1247"/>
      <c r="AH72" s="1249"/>
      <c r="AI72" s="1248"/>
      <c r="AJ72" s="1247"/>
      <c r="AK72" s="1249"/>
      <c r="AL72" s="1249"/>
      <c r="AM72" s="1250"/>
      <c r="AN72" s="1249"/>
      <c r="AO72" s="1248"/>
      <c r="AP72" s="894"/>
      <c r="AQ72" s="900"/>
      <c r="AR72" s="901"/>
      <c r="AS72" s="902"/>
      <c r="AT72" s="1252"/>
      <c r="AU72" s="1252"/>
      <c r="AV72" s="1252"/>
      <c r="AW72" s="1252"/>
      <c r="AX72" s="1253"/>
      <c r="AY72" s="1252"/>
      <c r="AZ72" s="1252"/>
      <c r="BA72" s="1254"/>
      <c r="BB72" s="901"/>
      <c r="BC72" s="902"/>
      <c r="BD72" s="1252"/>
      <c r="BE72" s="1252"/>
      <c r="BF72" s="1252"/>
      <c r="BG72" s="1254"/>
      <c r="BH72" s="894"/>
      <c r="BI72" s="895"/>
      <c r="BJ72" s="896"/>
      <c r="BK72" s="894"/>
      <c r="BL72" s="900"/>
      <c r="BM72" s="894"/>
      <c r="BN72" s="900"/>
      <c r="BO72" s="894"/>
      <c r="BP72" s="1250"/>
      <c r="BQ72" s="1249"/>
      <c r="BR72" s="1251"/>
      <c r="BS72" s="894"/>
      <c r="BT72" s="895"/>
      <c r="BU72" s="895"/>
      <c r="BV72" s="894"/>
      <c r="BW72" s="895"/>
      <c r="BX72" s="895"/>
      <c r="BY72" s="894"/>
      <c r="BZ72" s="895"/>
      <c r="CA72" s="895"/>
      <c r="CB72" s="1259"/>
      <c r="CC72" s="1260"/>
      <c r="CD72" s="1259"/>
      <c r="CE72" s="1256"/>
      <c r="CF72" s="1258"/>
      <c r="CG72" s="1257"/>
      <c r="CH72" s="1258"/>
      <c r="CI72" s="1257"/>
      <c r="CJ72" s="1258"/>
      <c r="CK72" s="1257"/>
      <c r="CL72" s="1258"/>
      <c r="CM72" s="1260"/>
      <c r="CN72" s="892"/>
      <c r="CO72" s="892"/>
      <c r="CP72" s="892"/>
      <c r="CQ72" s="903"/>
      <c r="CR72" s="897"/>
      <c r="CS72" s="895"/>
      <c r="CT72" s="895"/>
      <c r="CU72" s="904"/>
      <c r="CV72" s="894"/>
      <c r="CW72" s="895"/>
      <c r="CX72" s="895"/>
      <c r="CY72" s="904"/>
      <c r="CZ72" s="894"/>
      <c r="DA72" s="895"/>
      <c r="DB72" s="895"/>
      <c r="DC72" s="904"/>
      <c r="DD72" s="894"/>
      <c r="DE72" s="895"/>
      <c r="DF72" s="895"/>
      <c r="DG72" s="904"/>
      <c r="DH72" s="893"/>
      <c r="DI72" s="895"/>
      <c r="DJ72" s="896"/>
      <c r="DK72" s="894"/>
      <c r="DL72" s="895"/>
      <c r="DM72" s="895"/>
      <c r="DN72" s="894"/>
      <c r="DO72" s="896"/>
      <c r="DP72" s="896"/>
      <c r="DQ72" s="894"/>
      <c r="DR72" s="895"/>
      <c r="DS72" s="896"/>
      <c r="DT72" s="894"/>
      <c r="DU72" s="895"/>
      <c r="DV72" s="896"/>
      <c r="DW72" s="894"/>
      <c r="DX72" s="895"/>
      <c r="DY72" s="898"/>
      <c r="DZ72" s="894"/>
      <c r="EA72" s="895"/>
      <c r="EB72" s="896"/>
      <c r="EC72" s="894"/>
      <c r="ED72" s="905"/>
      <c r="EE72" s="906"/>
      <c r="EF72" s="892"/>
      <c r="EG72" s="898"/>
      <c r="EH72" s="895"/>
      <c r="EI72" s="895"/>
      <c r="EJ72" s="907"/>
    </row>
    <row r="73" spans="2:140" ht="18" customHeight="1">
      <c r="B73" s="1255" t="s">
        <v>2091</v>
      </c>
      <c r="C73" s="1256"/>
      <c r="D73" s="1257"/>
      <c r="E73" s="1258"/>
      <c r="F73" s="1257"/>
      <c r="G73" s="1258"/>
      <c r="H73" s="1257"/>
      <c r="I73" s="908"/>
      <c r="J73" s="891"/>
      <c r="K73" s="892"/>
      <c r="L73" s="893"/>
      <c r="M73" s="894"/>
      <c r="N73" s="895"/>
      <c r="O73" s="895"/>
      <c r="P73" s="895"/>
      <c r="Q73" s="896"/>
      <c r="R73" s="894"/>
      <c r="S73" s="895"/>
      <c r="T73" s="896"/>
      <c r="U73" s="895"/>
      <c r="V73" s="892"/>
      <c r="W73" s="897"/>
      <c r="X73" s="895"/>
      <c r="Y73" s="1250"/>
      <c r="Z73" s="1249"/>
      <c r="AA73" s="1251"/>
      <c r="AB73" s="1250"/>
      <c r="AC73" s="1249"/>
      <c r="AD73" s="1248"/>
      <c r="AE73" s="892"/>
      <c r="AF73" s="899"/>
      <c r="AG73" s="1247"/>
      <c r="AH73" s="1249"/>
      <c r="AI73" s="1248"/>
      <c r="AJ73" s="1247"/>
      <c r="AK73" s="1249"/>
      <c r="AL73" s="1249"/>
      <c r="AM73" s="1250"/>
      <c r="AN73" s="1249"/>
      <c r="AO73" s="1248"/>
      <c r="AP73" s="894"/>
      <c r="AQ73" s="900"/>
      <c r="AR73" s="901"/>
      <c r="AS73" s="902"/>
      <c r="AT73" s="1252"/>
      <c r="AU73" s="1252"/>
      <c r="AV73" s="1252"/>
      <c r="AW73" s="1252"/>
      <c r="AX73" s="1253"/>
      <c r="AY73" s="1252"/>
      <c r="AZ73" s="1252"/>
      <c r="BA73" s="1254"/>
      <c r="BB73" s="901"/>
      <c r="BC73" s="902"/>
      <c r="BD73" s="1252"/>
      <c r="BE73" s="1252"/>
      <c r="BF73" s="1252"/>
      <c r="BG73" s="1254"/>
      <c r="BH73" s="894"/>
      <c r="BI73" s="895"/>
      <c r="BJ73" s="896"/>
      <c r="BK73" s="894"/>
      <c r="BL73" s="900"/>
      <c r="BM73" s="894"/>
      <c r="BN73" s="900"/>
      <c r="BO73" s="894"/>
      <c r="BP73" s="1250"/>
      <c r="BQ73" s="1249"/>
      <c r="BR73" s="1251"/>
      <c r="BS73" s="894"/>
      <c r="BT73" s="895"/>
      <c r="BU73" s="895"/>
      <c r="BV73" s="894"/>
      <c r="BW73" s="895"/>
      <c r="BX73" s="895"/>
      <c r="BY73" s="894"/>
      <c r="BZ73" s="895"/>
      <c r="CA73" s="895"/>
      <c r="CB73" s="1259"/>
      <c r="CC73" s="1260"/>
      <c r="CD73" s="1259"/>
      <c r="CE73" s="1256"/>
      <c r="CF73" s="1258"/>
      <c r="CG73" s="1257"/>
      <c r="CH73" s="1258"/>
      <c r="CI73" s="1257"/>
      <c r="CJ73" s="1258"/>
      <c r="CK73" s="1257"/>
      <c r="CL73" s="1258"/>
      <c r="CM73" s="1260"/>
      <c r="CN73" s="892"/>
      <c r="CO73" s="892"/>
      <c r="CP73" s="892"/>
      <c r="CQ73" s="903"/>
      <c r="CR73" s="897"/>
      <c r="CS73" s="895"/>
      <c r="CT73" s="895"/>
      <c r="CU73" s="904"/>
      <c r="CV73" s="894"/>
      <c r="CW73" s="895"/>
      <c r="CX73" s="895"/>
      <c r="CY73" s="904"/>
      <c r="CZ73" s="894"/>
      <c r="DA73" s="895"/>
      <c r="DB73" s="895"/>
      <c r="DC73" s="904"/>
      <c r="DD73" s="894"/>
      <c r="DE73" s="895"/>
      <c r="DF73" s="895"/>
      <c r="DG73" s="904"/>
      <c r="DH73" s="893"/>
      <c r="DI73" s="895"/>
      <c r="DJ73" s="896"/>
      <c r="DK73" s="894"/>
      <c r="DL73" s="895"/>
      <c r="DM73" s="895"/>
      <c r="DN73" s="894"/>
      <c r="DO73" s="896"/>
      <c r="DP73" s="896"/>
      <c r="DQ73" s="894"/>
      <c r="DR73" s="895"/>
      <c r="DS73" s="896"/>
      <c r="DT73" s="894"/>
      <c r="DU73" s="895"/>
      <c r="DV73" s="896"/>
      <c r="DW73" s="894"/>
      <c r="DX73" s="895"/>
      <c r="DY73" s="898"/>
      <c r="DZ73" s="894"/>
      <c r="EA73" s="895"/>
      <c r="EB73" s="896"/>
      <c r="EC73" s="894"/>
      <c r="ED73" s="905"/>
      <c r="EE73" s="906"/>
      <c r="EF73" s="892"/>
      <c r="EG73" s="898"/>
      <c r="EH73" s="895"/>
      <c r="EI73" s="895"/>
      <c r="EJ73" s="907"/>
    </row>
    <row r="74" spans="2:140" ht="18" customHeight="1">
      <c r="B74" s="1255" t="s">
        <v>2092</v>
      </c>
      <c r="C74" s="1256"/>
      <c r="D74" s="1257"/>
      <c r="E74" s="1258"/>
      <c r="F74" s="1257"/>
      <c r="G74" s="1258"/>
      <c r="H74" s="1257"/>
      <c r="I74" s="908"/>
      <c r="J74" s="891"/>
      <c r="K74" s="892"/>
      <c r="L74" s="893"/>
      <c r="M74" s="894"/>
      <c r="N74" s="895"/>
      <c r="O74" s="895"/>
      <c r="P74" s="895"/>
      <c r="Q74" s="896"/>
      <c r="R74" s="894"/>
      <c r="S74" s="895"/>
      <c r="T74" s="896"/>
      <c r="U74" s="895"/>
      <c r="V74" s="892"/>
      <c r="W74" s="897"/>
      <c r="X74" s="895"/>
      <c r="Y74" s="1250"/>
      <c r="Z74" s="1249"/>
      <c r="AA74" s="1251"/>
      <c r="AB74" s="1250"/>
      <c r="AC74" s="1249"/>
      <c r="AD74" s="1248"/>
      <c r="AE74" s="892"/>
      <c r="AF74" s="899"/>
      <c r="AG74" s="1247"/>
      <c r="AH74" s="1249"/>
      <c r="AI74" s="1248"/>
      <c r="AJ74" s="1247"/>
      <c r="AK74" s="1249"/>
      <c r="AL74" s="1249"/>
      <c r="AM74" s="1250"/>
      <c r="AN74" s="1249"/>
      <c r="AO74" s="1248"/>
      <c r="AP74" s="894"/>
      <c r="AQ74" s="900"/>
      <c r="AR74" s="901"/>
      <c r="AS74" s="902"/>
      <c r="AT74" s="1252"/>
      <c r="AU74" s="1252"/>
      <c r="AV74" s="1252"/>
      <c r="AW74" s="1252"/>
      <c r="AX74" s="1253"/>
      <c r="AY74" s="1252"/>
      <c r="AZ74" s="1252"/>
      <c r="BA74" s="1254"/>
      <c r="BB74" s="901"/>
      <c r="BC74" s="902"/>
      <c r="BD74" s="1252"/>
      <c r="BE74" s="1252"/>
      <c r="BF74" s="1252"/>
      <c r="BG74" s="1254"/>
      <c r="BH74" s="894"/>
      <c r="BI74" s="895"/>
      <c r="BJ74" s="896"/>
      <c r="BK74" s="894"/>
      <c r="BL74" s="900"/>
      <c r="BM74" s="894"/>
      <c r="BN74" s="900"/>
      <c r="BO74" s="894"/>
      <c r="BP74" s="1250"/>
      <c r="BQ74" s="1249"/>
      <c r="BR74" s="1251"/>
      <c r="BS74" s="894"/>
      <c r="BT74" s="895"/>
      <c r="BU74" s="895"/>
      <c r="BV74" s="894"/>
      <c r="BW74" s="895"/>
      <c r="BX74" s="895"/>
      <c r="BY74" s="894"/>
      <c r="BZ74" s="895"/>
      <c r="CA74" s="895"/>
      <c r="CB74" s="1259"/>
      <c r="CC74" s="1260"/>
      <c r="CD74" s="1259"/>
      <c r="CE74" s="1256"/>
      <c r="CF74" s="1258"/>
      <c r="CG74" s="1257"/>
      <c r="CH74" s="1258"/>
      <c r="CI74" s="1257"/>
      <c r="CJ74" s="1258"/>
      <c r="CK74" s="1257"/>
      <c r="CL74" s="1258"/>
      <c r="CM74" s="1260"/>
      <c r="CN74" s="892"/>
      <c r="CO74" s="892"/>
      <c r="CP74" s="892"/>
      <c r="CQ74" s="903"/>
      <c r="CR74" s="897"/>
      <c r="CS74" s="895"/>
      <c r="CT74" s="895"/>
      <c r="CU74" s="904"/>
      <c r="CV74" s="894"/>
      <c r="CW74" s="895"/>
      <c r="CX74" s="895"/>
      <c r="CY74" s="904"/>
      <c r="CZ74" s="894"/>
      <c r="DA74" s="895"/>
      <c r="DB74" s="895"/>
      <c r="DC74" s="904"/>
      <c r="DD74" s="894"/>
      <c r="DE74" s="895"/>
      <c r="DF74" s="895"/>
      <c r="DG74" s="904"/>
      <c r="DH74" s="893"/>
      <c r="DI74" s="895"/>
      <c r="DJ74" s="896"/>
      <c r="DK74" s="894"/>
      <c r="DL74" s="895"/>
      <c r="DM74" s="895"/>
      <c r="DN74" s="894"/>
      <c r="DO74" s="896"/>
      <c r="DP74" s="896"/>
      <c r="DQ74" s="894"/>
      <c r="DR74" s="895"/>
      <c r="DS74" s="896"/>
      <c r="DT74" s="894"/>
      <c r="DU74" s="895"/>
      <c r="DV74" s="896"/>
      <c r="DW74" s="894"/>
      <c r="DX74" s="895"/>
      <c r="DY74" s="898"/>
      <c r="DZ74" s="894"/>
      <c r="EA74" s="895"/>
      <c r="EB74" s="896"/>
      <c r="EC74" s="894"/>
      <c r="ED74" s="905"/>
      <c r="EE74" s="906"/>
      <c r="EF74" s="892"/>
      <c r="EG74" s="898"/>
      <c r="EH74" s="895"/>
      <c r="EI74" s="895"/>
      <c r="EJ74" s="907"/>
    </row>
    <row r="75" spans="2:140" ht="18" customHeight="1">
      <c r="B75" s="1255" t="s">
        <v>2093</v>
      </c>
      <c r="C75" s="1256"/>
      <c r="D75" s="1257"/>
      <c r="E75" s="1258"/>
      <c r="F75" s="1257"/>
      <c r="G75" s="1258"/>
      <c r="H75" s="1257"/>
      <c r="I75" s="908"/>
      <c r="J75" s="891"/>
      <c r="K75" s="892"/>
      <c r="L75" s="893"/>
      <c r="M75" s="894"/>
      <c r="N75" s="895"/>
      <c r="O75" s="895"/>
      <c r="P75" s="895"/>
      <c r="Q75" s="896"/>
      <c r="R75" s="894"/>
      <c r="S75" s="895"/>
      <c r="T75" s="896"/>
      <c r="U75" s="895"/>
      <c r="V75" s="892"/>
      <c r="W75" s="897"/>
      <c r="X75" s="895"/>
      <c r="Y75" s="1250"/>
      <c r="Z75" s="1249"/>
      <c r="AA75" s="1251"/>
      <c r="AB75" s="1250"/>
      <c r="AC75" s="1249"/>
      <c r="AD75" s="1248"/>
      <c r="AE75" s="892"/>
      <c r="AF75" s="899"/>
      <c r="AG75" s="1247"/>
      <c r="AH75" s="1249"/>
      <c r="AI75" s="1248"/>
      <c r="AJ75" s="1247"/>
      <c r="AK75" s="1249"/>
      <c r="AL75" s="1249"/>
      <c r="AM75" s="1250"/>
      <c r="AN75" s="1249"/>
      <c r="AO75" s="1248"/>
      <c r="AP75" s="894"/>
      <c r="AQ75" s="900"/>
      <c r="AR75" s="901"/>
      <c r="AS75" s="902"/>
      <c r="AT75" s="1252"/>
      <c r="AU75" s="1252"/>
      <c r="AV75" s="1252"/>
      <c r="AW75" s="1252"/>
      <c r="AX75" s="1253"/>
      <c r="AY75" s="1252"/>
      <c r="AZ75" s="1252"/>
      <c r="BA75" s="1254"/>
      <c r="BB75" s="901"/>
      <c r="BC75" s="902"/>
      <c r="BD75" s="1252"/>
      <c r="BE75" s="1252"/>
      <c r="BF75" s="1252"/>
      <c r="BG75" s="1254"/>
      <c r="BH75" s="894"/>
      <c r="BI75" s="895"/>
      <c r="BJ75" s="896"/>
      <c r="BK75" s="894"/>
      <c r="BL75" s="900"/>
      <c r="BM75" s="894"/>
      <c r="BN75" s="900"/>
      <c r="BO75" s="894"/>
      <c r="BP75" s="1250"/>
      <c r="BQ75" s="1249"/>
      <c r="BR75" s="1251"/>
      <c r="BS75" s="894"/>
      <c r="BT75" s="895"/>
      <c r="BU75" s="895"/>
      <c r="BV75" s="894"/>
      <c r="BW75" s="895"/>
      <c r="BX75" s="895"/>
      <c r="BY75" s="894"/>
      <c r="BZ75" s="895"/>
      <c r="CA75" s="895"/>
      <c r="CB75" s="1259"/>
      <c r="CC75" s="1260"/>
      <c r="CD75" s="1259"/>
      <c r="CE75" s="1256"/>
      <c r="CF75" s="1258"/>
      <c r="CG75" s="1257"/>
      <c r="CH75" s="1258"/>
      <c r="CI75" s="1257"/>
      <c r="CJ75" s="1258"/>
      <c r="CK75" s="1257"/>
      <c r="CL75" s="1258"/>
      <c r="CM75" s="1260"/>
      <c r="CN75" s="892"/>
      <c r="CO75" s="892"/>
      <c r="CP75" s="892"/>
      <c r="CQ75" s="903"/>
      <c r="CR75" s="897"/>
      <c r="CS75" s="895"/>
      <c r="CT75" s="895"/>
      <c r="CU75" s="904"/>
      <c r="CV75" s="894"/>
      <c r="CW75" s="895"/>
      <c r="CX75" s="895"/>
      <c r="CY75" s="904"/>
      <c r="CZ75" s="894"/>
      <c r="DA75" s="895"/>
      <c r="DB75" s="895"/>
      <c r="DC75" s="904"/>
      <c r="DD75" s="894"/>
      <c r="DE75" s="895"/>
      <c r="DF75" s="895"/>
      <c r="DG75" s="904"/>
      <c r="DH75" s="893"/>
      <c r="DI75" s="895"/>
      <c r="DJ75" s="896"/>
      <c r="DK75" s="894"/>
      <c r="DL75" s="895"/>
      <c r="DM75" s="895"/>
      <c r="DN75" s="894"/>
      <c r="DO75" s="896"/>
      <c r="DP75" s="896"/>
      <c r="DQ75" s="894"/>
      <c r="DR75" s="895"/>
      <c r="DS75" s="896"/>
      <c r="DT75" s="894"/>
      <c r="DU75" s="895"/>
      <c r="DV75" s="896"/>
      <c r="DW75" s="894"/>
      <c r="DX75" s="895"/>
      <c r="DY75" s="898"/>
      <c r="DZ75" s="894"/>
      <c r="EA75" s="895"/>
      <c r="EB75" s="896"/>
      <c r="EC75" s="894"/>
      <c r="ED75" s="905"/>
      <c r="EE75" s="906"/>
      <c r="EF75" s="892"/>
      <c r="EG75" s="898"/>
      <c r="EH75" s="895"/>
      <c r="EI75" s="895"/>
      <c r="EJ75" s="907"/>
    </row>
    <row r="76" spans="2:140" ht="18" customHeight="1">
      <c r="B76" s="1255" t="s">
        <v>2094</v>
      </c>
      <c r="C76" s="1256"/>
      <c r="D76" s="1257"/>
      <c r="E76" s="1258"/>
      <c r="F76" s="1257"/>
      <c r="G76" s="1258"/>
      <c r="H76" s="1257"/>
      <c r="I76" s="908"/>
      <c r="J76" s="891"/>
      <c r="K76" s="892"/>
      <c r="L76" s="893"/>
      <c r="M76" s="894"/>
      <c r="N76" s="895"/>
      <c r="O76" s="895"/>
      <c r="P76" s="895"/>
      <c r="Q76" s="896"/>
      <c r="R76" s="894"/>
      <c r="S76" s="895"/>
      <c r="T76" s="896"/>
      <c r="U76" s="895"/>
      <c r="V76" s="892"/>
      <c r="W76" s="897"/>
      <c r="X76" s="895"/>
      <c r="Y76" s="1250"/>
      <c r="Z76" s="1249"/>
      <c r="AA76" s="1251"/>
      <c r="AB76" s="1250"/>
      <c r="AC76" s="1249"/>
      <c r="AD76" s="1248"/>
      <c r="AE76" s="892"/>
      <c r="AF76" s="899"/>
      <c r="AG76" s="1247"/>
      <c r="AH76" s="1249"/>
      <c r="AI76" s="1248"/>
      <c r="AJ76" s="1247"/>
      <c r="AK76" s="1249"/>
      <c r="AL76" s="1249"/>
      <c r="AM76" s="1250"/>
      <c r="AN76" s="1249"/>
      <c r="AO76" s="1248"/>
      <c r="AP76" s="894"/>
      <c r="AQ76" s="900"/>
      <c r="AR76" s="901"/>
      <c r="AS76" s="902"/>
      <c r="AT76" s="1252"/>
      <c r="AU76" s="1252"/>
      <c r="AV76" s="1252"/>
      <c r="AW76" s="1252"/>
      <c r="AX76" s="1253"/>
      <c r="AY76" s="1252"/>
      <c r="AZ76" s="1252"/>
      <c r="BA76" s="1254"/>
      <c r="BB76" s="901"/>
      <c r="BC76" s="902"/>
      <c r="BD76" s="1252"/>
      <c r="BE76" s="1252"/>
      <c r="BF76" s="1252"/>
      <c r="BG76" s="1254"/>
      <c r="BH76" s="894"/>
      <c r="BI76" s="895"/>
      <c r="BJ76" s="896"/>
      <c r="BK76" s="894"/>
      <c r="BL76" s="900"/>
      <c r="BM76" s="894"/>
      <c r="BN76" s="900"/>
      <c r="BO76" s="894"/>
      <c r="BP76" s="1250"/>
      <c r="BQ76" s="1249"/>
      <c r="BR76" s="1251"/>
      <c r="BS76" s="894"/>
      <c r="BT76" s="895"/>
      <c r="BU76" s="895"/>
      <c r="BV76" s="894"/>
      <c r="BW76" s="895"/>
      <c r="BX76" s="895"/>
      <c r="BY76" s="894"/>
      <c r="BZ76" s="895"/>
      <c r="CA76" s="895"/>
      <c r="CB76" s="1259"/>
      <c r="CC76" s="1260"/>
      <c r="CD76" s="1259"/>
      <c r="CE76" s="1256"/>
      <c r="CF76" s="1258"/>
      <c r="CG76" s="1257"/>
      <c r="CH76" s="1258"/>
      <c r="CI76" s="1257"/>
      <c r="CJ76" s="1258"/>
      <c r="CK76" s="1257"/>
      <c r="CL76" s="1258"/>
      <c r="CM76" s="1260"/>
      <c r="CN76" s="892"/>
      <c r="CO76" s="892"/>
      <c r="CP76" s="892"/>
      <c r="CQ76" s="903"/>
      <c r="CR76" s="897"/>
      <c r="CS76" s="895"/>
      <c r="CT76" s="895"/>
      <c r="CU76" s="904"/>
      <c r="CV76" s="894"/>
      <c r="CW76" s="895"/>
      <c r="CX76" s="895"/>
      <c r="CY76" s="904"/>
      <c r="CZ76" s="894"/>
      <c r="DA76" s="895"/>
      <c r="DB76" s="895"/>
      <c r="DC76" s="904"/>
      <c r="DD76" s="894"/>
      <c r="DE76" s="895"/>
      <c r="DF76" s="895"/>
      <c r="DG76" s="904"/>
      <c r="DH76" s="893"/>
      <c r="DI76" s="895"/>
      <c r="DJ76" s="896"/>
      <c r="DK76" s="894"/>
      <c r="DL76" s="895"/>
      <c r="DM76" s="895"/>
      <c r="DN76" s="894"/>
      <c r="DO76" s="896"/>
      <c r="DP76" s="896"/>
      <c r="DQ76" s="894"/>
      <c r="DR76" s="895"/>
      <c r="DS76" s="896"/>
      <c r="DT76" s="894"/>
      <c r="DU76" s="895"/>
      <c r="DV76" s="896"/>
      <c r="DW76" s="894"/>
      <c r="DX76" s="895"/>
      <c r="DY76" s="898"/>
      <c r="DZ76" s="894"/>
      <c r="EA76" s="895"/>
      <c r="EB76" s="896"/>
      <c r="EC76" s="894"/>
      <c r="ED76" s="905"/>
      <c r="EE76" s="906"/>
      <c r="EF76" s="892"/>
      <c r="EG76" s="898"/>
      <c r="EH76" s="895"/>
      <c r="EI76" s="895"/>
      <c r="EJ76" s="907"/>
    </row>
    <row r="77" spans="2:140" ht="18" customHeight="1">
      <c r="B77" s="1255" t="s">
        <v>2095</v>
      </c>
      <c r="C77" s="1256"/>
      <c r="D77" s="1257"/>
      <c r="E77" s="1258"/>
      <c r="F77" s="1257"/>
      <c r="G77" s="1258"/>
      <c r="H77" s="1257"/>
      <c r="I77" s="908"/>
      <c r="J77" s="891"/>
      <c r="K77" s="892"/>
      <c r="L77" s="893"/>
      <c r="M77" s="894"/>
      <c r="N77" s="895"/>
      <c r="O77" s="895"/>
      <c r="P77" s="895"/>
      <c r="Q77" s="896"/>
      <c r="R77" s="894"/>
      <c r="S77" s="895"/>
      <c r="T77" s="896"/>
      <c r="U77" s="895"/>
      <c r="V77" s="892"/>
      <c r="W77" s="897"/>
      <c r="X77" s="895"/>
      <c r="Y77" s="1250"/>
      <c r="Z77" s="1249"/>
      <c r="AA77" s="1251"/>
      <c r="AB77" s="1250"/>
      <c r="AC77" s="1249"/>
      <c r="AD77" s="1248"/>
      <c r="AE77" s="892"/>
      <c r="AF77" s="899"/>
      <c r="AG77" s="1247"/>
      <c r="AH77" s="1249"/>
      <c r="AI77" s="1248"/>
      <c r="AJ77" s="1247"/>
      <c r="AK77" s="1249"/>
      <c r="AL77" s="1249"/>
      <c r="AM77" s="1250"/>
      <c r="AN77" s="1249"/>
      <c r="AO77" s="1248"/>
      <c r="AP77" s="894"/>
      <c r="AQ77" s="900"/>
      <c r="AR77" s="901"/>
      <c r="AS77" s="902"/>
      <c r="AT77" s="1252"/>
      <c r="AU77" s="1252"/>
      <c r="AV77" s="1252"/>
      <c r="AW77" s="1252"/>
      <c r="AX77" s="1253"/>
      <c r="AY77" s="1252"/>
      <c r="AZ77" s="1252"/>
      <c r="BA77" s="1254"/>
      <c r="BB77" s="901"/>
      <c r="BC77" s="902"/>
      <c r="BD77" s="1252"/>
      <c r="BE77" s="1252"/>
      <c r="BF77" s="1252"/>
      <c r="BG77" s="1254"/>
      <c r="BH77" s="894"/>
      <c r="BI77" s="895"/>
      <c r="BJ77" s="896"/>
      <c r="BK77" s="894"/>
      <c r="BL77" s="900"/>
      <c r="BM77" s="894"/>
      <c r="BN77" s="900"/>
      <c r="BO77" s="894"/>
      <c r="BP77" s="1250"/>
      <c r="BQ77" s="1249"/>
      <c r="BR77" s="1251"/>
      <c r="BS77" s="894"/>
      <c r="BT77" s="895"/>
      <c r="BU77" s="895"/>
      <c r="BV77" s="894"/>
      <c r="BW77" s="895"/>
      <c r="BX77" s="895"/>
      <c r="BY77" s="894"/>
      <c r="BZ77" s="895"/>
      <c r="CA77" s="895"/>
      <c r="CB77" s="1259"/>
      <c r="CC77" s="1260"/>
      <c r="CD77" s="1259"/>
      <c r="CE77" s="1256"/>
      <c r="CF77" s="1258"/>
      <c r="CG77" s="1257"/>
      <c r="CH77" s="1258"/>
      <c r="CI77" s="1257"/>
      <c r="CJ77" s="1258"/>
      <c r="CK77" s="1257"/>
      <c r="CL77" s="1258"/>
      <c r="CM77" s="1260"/>
      <c r="CN77" s="892"/>
      <c r="CO77" s="892"/>
      <c r="CP77" s="892"/>
      <c r="CQ77" s="903"/>
      <c r="CR77" s="897"/>
      <c r="CS77" s="895"/>
      <c r="CT77" s="895"/>
      <c r="CU77" s="904"/>
      <c r="CV77" s="894"/>
      <c r="CW77" s="895"/>
      <c r="CX77" s="895"/>
      <c r="CY77" s="904"/>
      <c r="CZ77" s="894"/>
      <c r="DA77" s="895"/>
      <c r="DB77" s="895"/>
      <c r="DC77" s="904"/>
      <c r="DD77" s="894"/>
      <c r="DE77" s="895"/>
      <c r="DF77" s="895"/>
      <c r="DG77" s="904"/>
      <c r="DH77" s="893"/>
      <c r="DI77" s="895"/>
      <c r="DJ77" s="896"/>
      <c r="DK77" s="894"/>
      <c r="DL77" s="895"/>
      <c r="DM77" s="895"/>
      <c r="DN77" s="894"/>
      <c r="DO77" s="896"/>
      <c r="DP77" s="896"/>
      <c r="DQ77" s="894"/>
      <c r="DR77" s="895"/>
      <c r="DS77" s="896"/>
      <c r="DT77" s="894"/>
      <c r="DU77" s="895"/>
      <c r="DV77" s="896"/>
      <c r="DW77" s="894"/>
      <c r="DX77" s="895"/>
      <c r="DY77" s="898"/>
      <c r="DZ77" s="894"/>
      <c r="EA77" s="895"/>
      <c r="EB77" s="896"/>
      <c r="EC77" s="894"/>
      <c r="ED77" s="905"/>
      <c r="EE77" s="906"/>
      <c r="EF77" s="892"/>
      <c r="EG77" s="898"/>
      <c r="EH77" s="895"/>
      <c r="EI77" s="895"/>
      <c r="EJ77" s="907"/>
    </row>
    <row r="78" spans="2:140" ht="18" customHeight="1">
      <c r="B78" s="1255" t="s">
        <v>2096</v>
      </c>
      <c r="C78" s="1256"/>
      <c r="D78" s="1257"/>
      <c r="E78" s="1258"/>
      <c r="F78" s="1257"/>
      <c r="G78" s="1258"/>
      <c r="H78" s="1257"/>
      <c r="I78" s="908"/>
      <c r="J78" s="891"/>
      <c r="K78" s="892"/>
      <c r="L78" s="893"/>
      <c r="M78" s="894"/>
      <c r="N78" s="895"/>
      <c r="O78" s="895"/>
      <c r="P78" s="895"/>
      <c r="Q78" s="896"/>
      <c r="R78" s="894"/>
      <c r="S78" s="895"/>
      <c r="T78" s="896"/>
      <c r="U78" s="895"/>
      <c r="V78" s="892"/>
      <c r="W78" s="897"/>
      <c r="X78" s="895"/>
      <c r="Y78" s="1250"/>
      <c r="Z78" s="1249"/>
      <c r="AA78" s="1251"/>
      <c r="AB78" s="1250"/>
      <c r="AC78" s="1249"/>
      <c r="AD78" s="1248"/>
      <c r="AE78" s="892"/>
      <c r="AF78" s="899"/>
      <c r="AG78" s="1247"/>
      <c r="AH78" s="1249"/>
      <c r="AI78" s="1248"/>
      <c r="AJ78" s="1247"/>
      <c r="AK78" s="1249"/>
      <c r="AL78" s="1249"/>
      <c r="AM78" s="1250"/>
      <c r="AN78" s="1249"/>
      <c r="AO78" s="1248"/>
      <c r="AP78" s="894"/>
      <c r="AQ78" s="900"/>
      <c r="AR78" s="901"/>
      <c r="AS78" s="902"/>
      <c r="AT78" s="1252"/>
      <c r="AU78" s="1252"/>
      <c r="AV78" s="1252"/>
      <c r="AW78" s="1252"/>
      <c r="AX78" s="1253"/>
      <c r="AY78" s="1252"/>
      <c r="AZ78" s="1252"/>
      <c r="BA78" s="1254"/>
      <c r="BB78" s="901"/>
      <c r="BC78" s="902"/>
      <c r="BD78" s="1252"/>
      <c r="BE78" s="1252"/>
      <c r="BF78" s="1252"/>
      <c r="BG78" s="1254"/>
      <c r="BH78" s="894"/>
      <c r="BI78" s="895"/>
      <c r="BJ78" s="896"/>
      <c r="BK78" s="894"/>
      <c r="BL78" s="900"/>
      <c r="BM78" s="894"/>
      <c r="BN78" s="900"/>
      <c r="BO78" s="894"/>
      <c r="BP78" s="1250"/>
      <c r="BQ78" s="1249"/>
      <c r="BR78" s="1251"/>
      <c r="BS78" s="894"/>
      <c r="BT78" s="895"/>
      <c r="BU78" s="895"/>
      <c r="BV78" s="894"/>
      <c r="BW78" s="895"/>
      <c r="BX78" s="895"/>
      <c r="BY78" s="894"/>
      <c r="BZ78" s="895"/>
      <c r="CA78" s="895"/>
      <c r="CB78" s="1259"/>
      <c r="CC78" s="1260"/>
      <c r="CD78" s="1259"/>
      <c r="CE78" s="1256"/>
      <c r="CF78" s="1258"/>
      <c r="CG78" s="1257"/>
      <c r="CH78" s="1258"/>
      <c r="CI78" s="1257"/>
      <c r="CJ78" s="1258"/>
      <c r="CK78" s="1257"/>
      <c r="CL78" s="1258"/>
      <c r="CM78" s="1260"/>
      <c r="CN78" s="892"/>
      <c r="CO78" s="892"/>
      <c r="CP78" s="892"/>
      <c r="CQ78" s="903"/>
      <c r="CR78" s="897"/>
      <c r="CS78" s="895"/>
      <c r="CT78" s="895"/>
      <c r="CU78" s="904"/>
      <c r="CV78" s="894"/>
      <c r="CW78" s="895"/>
      <c r="CX78" s="895"/>
      <c r="CY78" s="904"/>
      <c r="CZ78" s="894"/>
      <c r="DA78" s="895"/>
      <c r="DB78" s="895"/>
      <c r="DC78" s="904"/>
      <c r="DD78" s="894"/>
      <c r="DE78" s="895"/>
      <c r="DF78" s="895"/>
      <c r="DG78" s="904"/>
      <c r="DH78" s="893"/>
      <c r="DI78" s="895"/>
      <c r="DJ78" s="896"/>
      <c r="DK78" s="894"/>
      <c r="DL78" s="895"/>
      <c r="DM78" s="895"/>
      <c r="DN78" s="894"/>
      <c r="DO78" s="896"/>
      <c r="DP78" s="896"/>
      <c r="DQ78" s="894"/>
      <c r="DR78" s="895"/>
      <c r="DS78" s="896"/>
      <c r="DT78" s="894"/>
      <c r="DU78" s="895"/>
      <c r="DV78" s="896"/>
      <c r="DW78" s="894"/>
      <c r="DX78" s="895"/>
      <c r="DY78" s="898"/>
      <c r="DZ78" s="894"/>
      <c r="EA78" s="895"/>
      <c r="EB78" s="896"/>
      <c r="EC78" s="894"/>
      <c r="ED78" s="905"/>
      <c r="EE78" s="906"/>
      <c r="EF78" s="892"/>
      <c r="EG78" s="898"/>
      <c r="EH78" s="895"/>
      <c r="EI78" s="895"/>
      <c r="EJ78" s="907"/>
    </row>
    <row r="79" spans="2:140" ht="18" customHeight="1">
      <c r="B79" s="1255" t="s">
        <v>2097</v>
      </c>
      <c r="C79" s="1256"/>
      <c r="D79" s="1257"/>
      <c r="E79" s="1258"/>
      <c r="F79" s="1257"/>
      <c r="G79" s="1258"/>
      <c r="H79" s="1257"/>
      <c r="I79" s="908"/>
      <c r="J79" s="891"/>
      <c r="K79" s="892"/>
      <c r="L79" s="893"/>
      <c r="M79" s="894"/>
      <c r="N79" s="895"/>
      <c r="O79" s="895"/>
      <c r="P79" s="895"/>
      <c r="Q79" s="896"/>
      <c r="R79" s="894"/>
      <c r="S79" s="895"/>
      <c r="T79" s="896"/>
      <c r="U79" s="895"/>
      <c r="V79" s="892"/>
      <c r="W79" s="897"/>
      <c r="X79" s="895"/>
      <c r="Y79" s="1250"/>
      <c r="Z79" s="1249"/>
      <c r="AA79" s="1251"/>
      <c r="AB79" s="1250"/>
      <c r="AC79" s="1249"/>
      <c r="AD79" s="1248"/>
      <c r="AE79" s="892"/>
      <c r="AF79" s="899"/>
      <c r="AG79" s="1247"/>
      <c r="AH79" s="1249"/>
      <c r="AI79" s="1248"/>
      <c r="AJ79" s="1247"/>
      <c r="AK79" s="1249"/>
      <c r="AL79" s="1249"/>
      <c r="AM79" s="1250"/>
      <c r="AN79" s="1249"/>
      <c r="AO79" s="1248"/>
      <c r="AP79" s="894"/>
      <c r="AQ79" s="900"/>
      <c r="AR79" s="901"/>
      <c r="AS79" s="902"/>
      <c r="AT79" s="1252"/>
      <c r="AU79" s="1252"/>
      <c r="AV79" s="1252"/>
      <c r="AW79" s="1252"/>
      <c r="AX79" s="1253"/>
      <c r="AY79" s="1252"/>
      <c r="AZ79" s="1252"/>
      <c r="BA79" s="1254"/>
      <c r="BB79" s="901"/>
      <c r="BC79" s="902"/>
      <c r="BD79" s="1252"/>
      <c r="BE79" s="1252"/>
      <c r="BF79" s="1252"/>
      <c r="BG79" s="1254"/>
      <c r="BH79" s="894"/>
      <c r="BI79" s="895"/>
      <c r="BJ79" s="896"/>
      <c r="BK79" s="894"/>
      <c r="BL79" s="900"/>
      <c r="BM79" s="894"/>
      <c r="BN79" s="900"/>
      <c r="BO79" s="894"/>
      <c r="BP79" s="1250"/>
      <c r="BQ79" s="1249"/>
      <c r="BR79" s="1251"/>
      <c r="BS79" s="894"/>
      <c r="BT79" s="895"/>
      <c r="BU79" s="895"/>
      <c r="BV79" s="894"/>
      <c r="BW79" s="895"/>
      <c r="BX79" s="895"/>
      <c r="BY79" s="894"/>
      <c r="BZ79" s="895"/>
      <c r="CA79" s="895"/>
      <c r="CB79" s="1259"/>
      <c r="CC79" s="1260"/>
      <c r="CD79" s="1259"/>
      <c r="CE79" s="1256"/>
      <c r="CF79" s="1258"/>
      <c r="CG79" s="1257"/>
      <c r="CH79" s="1258"/>
      <c r="CI79" s="1257"/>
      <c r="CJ79" s="1258"/>
      <c r="CK79" s="1257"/>
      <c r="CL79" s="1258"/>
      <c r="CM79" s="1260"/>
      <c r="CN79" s="892"/>
      <c r="CO79" s="892"/>
      <c r="CP79" s="892"/>
      <c r="CQ79" s="903"/>
      <c r="CR79" s="897"/>
      <c r="CS79" s="895"/>
      <c r="CT79" s="895"/>
      <c r="CU79" s="904"/>
      <c r="CV79" s="894"/>
      <c r="CW79" s="895"/>
      <c r="CX79" s="895"/>
      <c r="CY79" s="904"/>
      <c r="CZ79" s="894"/>
      <c r="DA79" s="895"/>
      <c r="DB79" s="895"/>
      <c r="DC79" s="904"/>
      <c r="DD79" s="894"/>
      <c r="DE79" s="895"/>
      <c r="DF79" s="895"/>
      <c r="DG79" s="904"/>
      <c r="DH79" s="893"/>
      <c r="DI79" s="895"/>
      <c r="DJ79" s="896"/>
      <c r="DK79" s="894"/>
      <c r="DL79" s="895"/>
      <c r="DM79" s="895"/>
      <c r="DN79" s="894"/>
      <c r="DO79" s="896"/>
      <c r="DP79" s="896"/>
      <c r="DQ79" s="894"/>
      <c r="DR79" s="895"/>
      <c r="DS79" s="896"/>
      <c r="DT79" s="894"/>
      <c r="DU79" s="895"/>
      <c r="DV79" s="896"/>
      <c r="DW79" s="894"/>
      <c r="DX79" s="895"/>
      <c r="DY79" s="898"/>
      <c r="DZ79" s="894"/>
      <c r="EA79" s="895"/>
      <c r="EB79" s="896"/>
      <c r="EC79" s="894"/>
      <c r="ED79" s="905"/>
      <c r="EE79" s="906"/>
      <c r="EF79" s="892"/>
      <c r="EG79" s="898"/>
      <c r="EH79" s="895"/>
      <c r="EI79" s="895"/>
      <c r="EJ79" s="907"/>
    </row>
    <row r="80" spans="2:140" ht="18" customHeight="1">
      <c r="B80" s="1255" t="s">
        <v>2098</v>
      </c>
      <c r="C80" s="1256"/>
      <c r="D80" s="1257"/>
      <c r="E80" s="1258"/>
      <c r="F80" s="1257"/>
      <c r="G80" s="1258"/>
      <c r="H80" s="1257"/>
      <c r="I80" s="908"/>
      <c r="J80" s="891"/>
      <c r="K80" s="892"/>
      <c r="L80" s="893"/>
      <c r="M80" s="894"/>
      <c r="N80" s="895"/>
      <c r="O80" s="895"/>
      <c r="P80" s="895"/>
      <c r="Q80" s="896"/>
      <c r="R80" s="894"/>
      <c r="S80" s="895"/>
      <c r="T80" s="896"/>
      <c r="U80" s="895"/>
      <c r="V80" s="892"/>
      <c r="W80" s="897"/>
      <c r="X80" s="895"/>
      <c r="Y80" s="1250"/>
      <c r="Z80" s="1249"/>
      <c r="AA80" s="1251"/>
      <c r="AB80" s="1250"/>
      <c r="AC80" s="1249"/>
      <c r="AD80" s="1248"/>
      <c r="AE80" s="892"/>
      <c r="AF80" s="899"/>
      <c r="AG80" s="1247"/>
      <c r="AH80" s="1249"/>
      <c r="AI80" s="1248"/>
      <c r="AJ80" s="1247"/>
      <c r="AK80" s="1249"/>
      <c r="AL80" s="1249"/>
      <c r="AM80" s="1250"/>
      <c r="AN80" s="1249"/>
      <c r="AO80" s="1248"/>
      <c r="AP80" s="894"/>
      <c r="AQ80" s="900"/>
      <c r="AR80" s="901"/>
      <c r="AS80" s="902"/>
      <c r="AT80" s="1252"/>
      <c r="AU80" s="1252"/>
      <c r="AV80" s="1252"/>
      <c r="AW80" s="1252"/>
      <c r="AX80" s="1253"/>
      <c r="AY80" s="1252"/>
      <c r="AZ80" s="1252"/>
      <c r="BA80" s="1254"/>
      <c r="BB80" s="901"/>
      <c r="BC80" s="902"/>
      <c r="BD80" s="1252"/>
      <c r="BE80" s="1252"/>
      <c r="BF80" s="1252"/>
      <c r="BG80" s="1254"/>
      <c r="BH80" s="894"/>
      <c r="BI80" s="895"/>
      <c r="BJ80" s="896"/>
      <c r="BK80" s="894"/>
      <c r="BL80" s="900"/>
      <c r="BM80" s="894"/>
      <c r="BN80" s="900"/>
      <c r="BO80" s="894"/>
      <c r="BP80" s="1250"/>
      <c r="BQ80" s="1249"/>
      <c r="BR80" s="1251"/>
      <c r="BS80" s="894"/>
      <c r="BT80" s="895"/>
      <c r="BU80" s="895"/>
      <c r="BV80" s="894"/>
      <c r="BW80" s="895"/>
      <c r="BX80" s="895"/>
      <c r="BY80" s="894"/>
      <c r="BZ80" s="895"/>
      <c r="CA80" s="895"/>
      <c r="CB80" s="1259"/>
      <c r="CC80" s="1260"/>
      <c r="CD80" s="1259"/>
      <c r="CE80" s="1256"/>
      <c r="CF80" s="1258"/>
      <c r="CG80" s="1257"/>
      <c r="CH80" s="1258"/>
      <c r="CI80" s="1257"/>
      <c r="CJ80" s="1258"/>
      <c r="CK80" s="1257"/>
      <c r="CL80" s="1258"/>
      <c r="CM80" s="1260"/>
      <c r="CN80" s="892"/>
      <c r="CO80" s="892"/>
      <c r="CP80" s="892"/>
      <c r="CQ80" s="903"/>
      <c r="CR80" s="897"/>
      <c r="CS80" s="895"/>
      <c r="CT80" s="895"/>
      <c r="CU80" s="904"/>
      <c r="CV80" s="894"/>
      <c r="CW80" s="895"/>
      <c r="CX80" s="895"/>
      <c r="CY80" s="904"/>
      <c r="CZ80" s="894"/>
      <c r="DA80" s="895"/>
      <c r="DB80" s="895"/>
      <c r="DC80" s="904"/>
      <c r="DD80" s="894"/>
      <c r="DE80" s="895"/>
      <c r="DF80" s="895"/>
      <c r="DG80" s="904"/>
      <c r="DH80" s="893"/>
      <c r="DI80" s="895"/>
      <c r="DJ80" s="896"/>
      <c r="DK80" s="894"/>
      <c r="DL80" s="895"/>
      <c r="DM80" s="895"/>
      <c r="DN80" s="894"/>
      <c r="DO80" s="896"/>
      <c r="DP80" s="896"/>
      <c r="DQ80" s="894"/>
      <c r="DR80" s="895"/>
      <c r="DS80" s="896"/>
      <c r="DT80" s="894"/>
      <c r="DU80" s="895"/>
      <c r="DV80" s="896"/>
      <c r="DW80" s="894"/>
      <c r="DX80" s="895"/>
      <c r="DY80" s="898"/>
      <c r="DZ80" s="894"/>
      <c r="EA80" s="895"/>
      <c r="EB80" s="896"/>
      <c r="EC80" s="894"/>
      <c r="ED80" s="905"/>
      <c r="EE80" s="906"/>
      <c r="EF80" s="892"/>
      <c r="EG80" s="898"/>
      <c r="EH80" s="895"/>
      <c r="EI80" s="895"/>
      <c r="EJ80" s="907"/>
    </row>
    <row r="81" spans="2:140" ht="18" customHeight="1">
      <c r="B81" s="1255" t="s">
        <v>2099</v>
      </c>
      <c r="C81" s="1256"/>
      <c r="D81" s="1257"/>
      <c r="E81" s="1258"/>
      <c r="F81" s="1257"/>
      <c r="G81" s="1258"/>
      <c r="H81" s="1257"/>
      <c r="I81" s="908"/>
      <c r="J81" s="891"/>
      <c r="K81" s="892"/>
      <c r="L81" s="893"/>
      <c r="M81" s="894"/>
      <c r="N81" s="895"/>
      <c r="O81" s="895"/>
      <c r="P81" s="895"/>
      <c r="Q81" s="896"/>
      <c r="R81" s="894"/>
      <c r="S81" s="895"/>
      <c r="T81" s="896"/>
      <c r="U81" s="895"/>
      <c r="V81" s="892"/>
      <c r="W81" s="897"/>
      <c r="X81" s="895"/>
      <c r="Y81" s="1250"/>
      <c r="Z81" s="1249"/>
      <c r="AA81" s="1251"/>
      <c r="AB81" s="1250"/>
      <c r="AC81" s="1249"/>
      <c r="AD81" s="1248"/>
      <c r="AE81" s="892"/>
      <c r="AF81" s="899"/>
      <c r="AG81" s="1247"/>
      <c r="AH81" s="1249"/>
      <c r="AI81" s="1248"/>
      <c r="AJ81" s="1247"/>
      <c r="AK81" s="1249"/>
      <c r="AL81" s="1249"/>
      <c r="AM81" s="1250"/>
      <c r="AN81" s="1249"/>
      <c r="AO81" s="1248"/>
      <c r="AP81" s="894"/>
      <c r="AQ81" s="900"/>
      <c r="AR81" s="901"/>
      <c r="AS81" s="902"/>
      <c r="AT81" s="1252"/>
      <c r="AU81" s="1252"/>
      <c r="AV81" s="1252"/>
      <c r="AW81" s="1252"/>
      <c r="AX81" s="1253"/>
      <c r="AY81" s="1252"/>
      <c r="AZ81" s="1252"/>
      <c r="BA81" s="1254"/>
      <c r="BB81" s="901"/>
      <c r="BC81" s="902"/>
      <c r="BD81" s="1252"/>
      <c r="BE81" s="1252"/>
      <c r="BF81" s="1252"/>
      <c r="BG81" s="1254"/>
      <c r="BH81" s="894"/>
      <c r="BI81" s="895"/>
      <c r="BJ81" s="896"/>
      <c r="BK81" s="894"/>
      <c r="BL81" s="900"/>
      <c r="BM81" s="894"/>
      <c r="BN81" s="900"/>
      <c r="BO81" s="894"/>
      <c r="BP81" s="1250"/>
      <c r="BQ81" s="1249"/>
      <c r="BR81" s="1251"/>
      <c r="BS81" s="894"/>
      <c r="BT81" s="895"/>
      <c r="BU81" s="895"/>
      <c r="BV81" s="894"/>
      <c r="BW81" s="895"/>
      <c r="BX81" s="895"/>
      <c r="BY81" s="894"/>
      <c r="BZ81" s="895"/>
      <c r="CA81" s="895"/>
      <c r="CB81" s="1259"/>
      <c r="CC81" s="1260"/>
      <c r="CD81" s="1259"/>
      <c r="CE81" s="1256"/>
      <c r="CF81" s="1258"/>
      <c r="CG81" s="1257"/>
      <c r="CH81" s="1258"/>
      <c r="CI81" s="1257"/>
      <c r="CJ81" s="1258"/>
      <c r="CK81" s="1257"/>
      <c r="CL81" s="1258"/>
      <c r="CM81" s="1260"/>
      <c r="CN81" s="892"/>
      <c r="CO81" s="892"/>
      <c r="CP81" s="892"/>
      <c r="CQ81" s="903"/>
      <c r="CR81" s="897"/>
      <c r="CS81" s="895"/>
      <c r="CT81" s="895"/>
      <c r="CU81" s="904"/>
      <c r="CV81" s="894"/>
      <c r="CW81" s="895"/>
      <c r="CX81" s="895"/>
      <c r="CY81" s="904"/>
      <c r="CZ81" s="894"/>
      <c r="DA81" s="895"/>
      <c r="DB81" s="895"/>
      <c r="DC81" s="904"/>
      <c r="DD81" s="894"/>
      <c r="DE81" s="895"/>
      <c r="DF81" s="895"/>
      <c r="DG81" s="904"/>
      <c r="DH81" s="893"/>
      <c r="DI81" s="895"/>
      <c r="DJ81" s="896"/>
      <c r="DK81" s="894"/>
      <c r="DL81" s="895"/>
      <c r="DM81" s="895"/>
      <c r="DN81" s="894"/>
      <c r="DO81" s="896"/>
      <c r="DP81" s="896"/>
      <c r="DQ81" s="894"/>
      <c r="DR81" s="895"/>
      <c r="DS81" s="896"/>
      <c r="DT81" s="894"/>
      <c r="DU81" s="895"/>
      <c r="DV81" s="896"/>
      <c r="DW81" s="894"/>
      <c r="DX81" s="895"/>
      <c r="DY81" s="898"/>
      <c r="DZ81" s="894"/>
      <c r="EA81" s="895"/>
      <c r="EB81" s="896"/>
      <c r="EC81" s="894"/>
      <c r="ED81" s="905"/>
      <c r="EE81" s="906"/>
      <c r="EF81" s="892"/>
      <c r="EG81" s="898"/>
      <c r="EH81" s="895"/>
      <c r="EI81" s="895"/>
      <c r="EJ81" s="907"/>
    </row>
    <row r="82" spans="2:140" ht="18" customHeight="1">
      <c r="B82" s="1255" t="s">
        <v>2100</v>
      </c>
      <c r="C82" s="1256"/>
      <c r="D82" s="1257"/>
      <c r="E82" s="1258"/>
      <c r="F82" s="1257"/>
      <c r="G82" s="1258"/>
      <c r="H82" s="1257"/>
      <c r="I82" s="908"/>
      <c r="J82" s="891"/>
      <c r="K82" s="892"/>
      <c r="L82" s="893"/>
      <c r="M82" s="894"/>
      <c r="N82" s="895"/>
      <c r="O82" s="895"/>
      <c r="P82" s="895"/>
      <c r="Q82" s="896"/>
      <c r="R82" s="894"/>
      <c r="S82" s="895"/>
      <c r="T82" s="896"/>
      <c r="U82" s="895"/>
      <c r="V82" s="892"/>
      <c r="W82" s="897"/>
      <c r="X82" s="895"/>
      <c r="Y82" s="1250"/>
      <c r="Z82" s="1249"/>
      <c r="AA82" s="1251"/>
      <c r="AB82" s="1250"/>
      <c r="AC82" s="1249"/>
      <c r="AD82" s="1248"/>
      <c r="AE82" s="892"/>
      <c r="AF82" s="899"/>
      <c r="AG82" s="1247"/>
      <c r="AH82" s="1249"/>
      <c r="AI82" s="1248"/>
      <c r="AJ82" s="1247"/>
      <c r="AK82" s="1249"/>
      <c r="AL82" s="1249"/>
      <c r="AM82" s="1250"/>
      <c r="AN82" s="1249"/>
      <c r="AO82" s="1248"/>
      <c r="AP82" s="894"/>
      <c r="AQ82" s="900"/>
      <c r="AR82" s="901"/>
      <c r="AS82" s="902"/>
      <c r="AT82" s="1252"/>
      <c r="AU82" s="1252"/>
      <c r="AV82" s="1252"/>
      <c r="AW82" s="1252"/>
      <c r="AX82" s="1253"/>
      <c r="AY82" s="1252"/>
      <c r="AZ82" s="1252"/>
      <c r="BA82" s="1254"/>
      <c r="BB82" s="901"/>
      <c r="BC82" s="902"/>
      <c r="BD82" s="1252"/>
      <c r="BE82" s="1252"/>
      <c r="BF82" s="1252"/>
      <c r="BG82" s="1254"/>
      <c r="BH82" s="894"/>
      <c r="BI82" s="895"/>
      <c r="BJ82" s="896"/>
      <c r="BK82" s="894"/>
      <c r="BL82" s="900"/>
      <c r="BM82" s="894"/>
      <c r="BN82" s="900"/>
      <c r="BO82" s="894"/>
      <c r="BP82" s="1250"/>
      <c r="BQ82" s="1249"/>
      <c r="BR82" s="1251"/>
      <c r="BS82" s="894"/>
      <c r="BT82" s="895"/>
      <c r="BU82" s="895"/>
      <c r="BV82" s="894"/>
      <c r="BW82" s="895"/>
      <c r="BX82" s="895"/>
      <c r="BY82" s="894"/>
      <c r="BZ82" s="895"/>
      <c r="CA82" s="895"/>
      <c r="CB82" s="1259"/>
      <c r="CC82" s="1260"/>
      <c r="CD82" s="1259"/>
      <c r="CE82" s="1256"/>
      <c r="CF82" s="1258"/>
      <c r="CG82" s="1257"/>
      <c r="CH82" s="1258"/>
      <c r="CI82" s="1257"/>
      <c r="CJ82" s="1258"/>
      <c r="CK82" s="1257"/>
      <c r="CL82" s="1258"/>
      <c r="CM82" s="1260"/>
      <c r="CN82" s="892"/>
      <c r="CO82" s="892"/>
      <c r="CP82" s="892"/>
      <c r="CQ82" s="903"/>
      <c r="CR82" s="897"/>
      <c r="CS82" s="895"/>
      <c r="CT82" s="895"/>
      <c r="CU82" s="904"/>
      <c r="CV82" s="894"/>
      <c r="CW82" s="895"/>
      <c r="CX82" s="895"/>
      <c r="CY82" s="904"/>
      <c r="CZ82" s="894"/>
      <c r="DA82" s="895"/>
      <c r="DB82" s="895"/>
      <c r="DC82" s="904"/>
      <c r="DD82" s="894"/>
      <c r="DE82" s="895"/>
      <c r="DF82" s="895"/>
      <c r="DG82" s="904"/>
      <c r="DH82" s="893"/>
      <c r="DI82" s="895"/>
      <c r="DJ82" s="896"/>
      <c r="DK82" s="894"/>
      <c r="DL82" s="895"/>
      <c r="DM82" s="895"/>
      <c r="DN82" s="894"/>
      <c r="DO82" s="896"/>
      <c r="DP82" s="896"/>
      <c r="DQ82" s="894"/>
      <c r="DR82" s="895"/>
      <c r="DS82" s="896"/>
      <c r="DT82" s="894"/>
      <c r="DU82" s="895"/>
      <c r="DV82" s="896"/>
      <c r="DW82" s="894"/>
      <c r="DX82" s="895"/>
      <c r="DY82" s="898"/>
      <c r="DZ82" s="894"/>
      <c r="EA82" s="895"/>
      <c r="EB82" s="896"/>
      <c r="EC82" s="894"/>
      <c r="ED82" s="905"/>
      <c r="EE82" s="906"/>
      <c r="EF82" s="892"/>
      <c r="EG82" s="898"/>
      <c r="EH82" s="895"/>
      <c r="EI82" s="895"/>
      <c r="EJ82" s="907"/>
    </row>
    <row r="83" spans="2:140" ht="18" customHeight="1">
      <c r="B83" s="1255" t="s">
        <v>2101</v>
      </c>
      <c r="C83" s="1256"/>
      <c r="D83" s="1257"/>
      <c r="E83" s="1258"/>
      <c r="F83" s="1257"/>
      <c r="G83" s="1258"/>
      <c r="H83" s="1257"/>
      <c r="I83" s="908"/>
      <c r="J83" s="891"/>
      <c r="K83" s="892"/>
      <c r="L83" s="893"/>
      <c r="M83" s="894"/>
      <c r="N83" s="895"/>
      <c r="O83" s="895"/>
      <c r="P83" s="895"/>
      <c r="Q83" s="896"/>
      <c r="R83" s="894"/>
      <c r="S83" s="895"/>
      <c r="T83" s="896"/>
      <c r="U83" s="895"/>
      <c r="V83" s="892"/>
      <c r="W83" s="897"/>
      <c r="X83" s="895"/>
      <c r="Y83" s="1250"/>
      <c r="Z83" s="1249"/>
      <c r="AA83" s="1251"/>
      <c r="AB83" s="1250"/>
      <c r="AC83" s="1249"/>
      <c r="AD83" s="1248"/>
      <c r="AE83" s="892"/>
      <c r="AF83" s="899"/>
      <c r="AG83" s="1247"/>
      <c r="AH83" s="1249"/>
      <c r="AI83" s="1248"/>
      <c r="AJ83" s="1247"/>
      <c r="AK83" s="1249"/>
      <c r="AL83" s="1249"/>
      <c r="AM83" s="1250"/>
      <c r="AN83" s="1249"/>
      <c r="AO83" s="1248"/>
      <c r="AP83" s="894"/>
      <c r="AQ83" s="900"/>
      <c r="AR83" s="901"/>
      <c r="AS83" s="902"/>
      <c r="AT83" s="1252"/>
      <c r="AU83" s="1252"/>
      <c r="AV83" s="1252"/>
      <c r="AW83" s="1252"/>
      <c r="AX83" s="1253"/>
      <c r="AY83" s="1252"/>
      <c r="AZ83" s="1252"/>
      <c r="BA83" s="1254"/>
      <c r="BB83" s="901"/>
      <c r="BC83" s="902"/>
      <c r="BD83" s="1252"/>
      <c r="BE83" s="1252"/>
      <c r="BF83" s="1252"/>
      <c r="BG83" s="1254"/>
      <c r="BH83" s="894"/>
      <c r="BI83" s="895"/>
      <c r="BJ83" s="896"/>
      <c r="BK83" s="894"/>
      <c r="BL83" s="900"/>
      <c r="BM83" s="894"/>
      <c r="BN83" s="900"/>
      <c r="BO83" s="894"/>
      <c r="BP83" s="1250"/>
      <c r="BQ83" s="1249"/>
      <c r="BR83" s="1251"/>
      <c r="BS83" s="894"/>
      <c r="BT83" s="895"/>
      <c r="BU83" s="895"/>
      <c r="BV83" s="894"/>
      <c r="BW83" s="895"/>
      <c r="BX83" s="895"/>
      <c r="BY83" s="894"/>
      <c r="BZ83" s="895"/>
      <c r="CA83" s="895"/>
      <c r="CB83" s="1259"/>
      <c r="CC83" s="1260"/>
      <c r="CD83" s="1259"/>
      <c r="CE83" s="1256"/>
      <c r="CF83" s="1258"/>
      <c r="CG83" s="1257"/>
      <c r="CH83" s="1258"/>
      <c r="CI83" s="1257"/>
      <c r="CJ83" s="1258"/>
      <c r="CK83" s="1257"/>
      <c r="CL83" s="1258"/>
      <c r="CM83" s="1260"/>
      <c r="CN83" s="892"/>
      <c r="CO83" s="892"/>
      <c r="CP83" s="892"/>
      <c r="CQ83" s="903"/>
      <c r="CR83" s="897"/>
      <c r="CS83" s="895"/>
      <c r="CT83" s="895"/>
      <c r="CU83" s="904"/>
      <c r="CV83" s="894"/>
      <c r="CW83" s="895"/>
      <c r="CX83" s="895"/>
      <c r="CY83" s="904"/>
      <c r="CZ83" s="894"/>
      <c r="DA83" s="895"/>
      <c r="DB83" s="895"/>
      <c r="DC83" s="904"/>
      <c r="DD83" s="894"/>
      <c r="DE83" s="895"/>
      <c r="DF83" s="895"/>
      <c r="DG83" s="904"/>
      <c r="DH83" s="893"/>
      <c r="DI83" s="895"/>
      <c r="DJ83" s="896"/>
      <c r="DK83" s="894"/>
      <c r="DL83" s="895"/>
      <c r="DM83" s="895"/>
      <c r="DN83" s="894"/>
      <c r="DO83" s="896"/>
      <c r="DP83" s="896"/>
      <c r="DQ83" s="894"/>
      <c r="DR83" s="895"/>
      <c r="DS83" s="896"/>
      <c r="DT83" s="894"/>
      <c r="DU83" s="895"/>
      <c r="DV83" s="896"/>
      <c r="DW83" s="894"/>
      <c r="DX83" s="895"/>
      <c r="DY83" s="898"/>
      <c r="DZ83" s="894"/>
      <c r="EA83" s="895"/>
      <c r="EB83" s="896"/>
      <c r="EC83" s="894"/>
      <c r="ED83" s="905"/>
      <c r="EE83" s="906"/>
      <c r="EF83" s="892"/>
      <c r="EG83" s="898"/>
      <c r="EH83" s="895"/>
      <c r="EI83" s="895"/>
      <c r="EJ83" s="907"/>
    </row>
    <row r="84" spans="2:140" ht="18" customHeight="1">
      <c r="B84" s="1255" t="s">
        <v>2102</v>
      </c>
      <c r="C84" s="1256"/>
      <c r="D84" s="1257"/>
      <c r="E84" s="1258"/>
      <c r="F84" s="1257"/>
      <c r="G84" s="1258"/>
      <c r="H84" s="1257"/>
      <c r="I84" s="908"/>
      <c r="J84" s="891"/>
      <c r="K84" s="892"/>
      <c r="L84" s="893"/>
      <c r="M84" s="894"/>
      <c r="N84" s="895"/>
      <c r="O84" s="895"/>
      <c r="P84" s="895"/>
      <c r="Q84" s="896"/>
      <c r="R84" s="894"/>
      <c r="S84" s="895"/>
      <c r="T84" s="896"/>
      <c r="U84" s="895"/>
      <c r="V84" s="892"/>
      <c r="W84" s="897"/>
      <c r="X84" s="895"/>
      <c r="Y84" s="1250"/>
      <c r="Z84" s="1249"/>
      <c r="AA84" s="1251"/>
      <c r="AB84" s="1250"/>
      <c r="AC84" s="1249"/>
      <c r="AD84" s="1248"/>
      <c r="AE84" s="892"/>
      <c r="AF84" s="899"/>
      <c r="AG84" s="1247"/>
      <c r="AH84" s="1249"/>
      <c r="AI84" s="1248"/>
      <c r="AJ84" s="1247"/>
      <c r="AK84" s="1249"/>
      <c r="AL84" s="1249"/>
      <c r="AM84" s="1250"/>
      <c r="AN84" s="1249"/>
      <c r="AO84" s="1248"/>
      <c r="AP84" s="894"/>
      <c r="AQ84" s="900"/>
      <c r="AR84" s="901"/>
      <c r="AS84" s="902"/>
      <c r="AT84" s="1252"/>
      <c r="AU84" s="1252"/>
      <c r="AV84" s="1252"/>
      <c r="AW84" s="1252"/>
      <c r="AX84" s="1253"/>
      <c r="AY84" s="1252"/>
      <c r="AZ84" s="1252"/>
      <c r="BA84" s="1254"/>
      <c r="BB84" s="901"/>
      <c r="BC84" s="902"/>
      <c r="BD84" s="1252"/>
      <c r="BE84" s="1252"/>
      <c r="BF84" s="1252"/>
      <c r="BG84" s="1254"/>
      <c r="BH84" s="894"/>
      <c r="BI84" s="895"/>
      <c r="BJ84" s="896"/>
      <c r="BK84" s="894"/>
      <c r="BL84" s="900"/>
      <c r="BM84" s="894"/>
      <c r="BN84" s="900"/>
      <c r="BO84" s="894"/>
      <c r="BP84" s="1250"/>
      <c r="BQ84" s="1249"/>
      <c r="BR84" s="1251"/>
      <c r="BS84" s="894"/>
      <c r="BT84" s="895"/>
      <c r="BU84" s="895"/>
      <c r="BV84" s="894"/>
      <c r="BW84" s="895"/>
      <c r="BX84" s="895"/>
      <c r="BY84" s="894"/>
      <c r="BZ84" s="895"/>
      <c r="CA84" s="895"/>
      <c r="CB84" s="1259"/>
      <c r="CC84" s="1260"/>
      <c r="CD84" s="1259"/>
      <c r="CE84" s="1256"/>
      <c r="CF84" s="1258"/>
      <c r="CG84" s="1257"/>
      <c r="CH84" s="1258"/>
      <c r="CI84" s="1257"/>
      <c r="CJ84" s="1258"/>
      <c r="CK84" s="1257"/>
      <c r="CL84" s="1258"/>
      <c r="CM84" s="1260"/>
      <c r="CN84" s="892"/>
      <c r="CO84" s="892"/>
      <c r="CP84" s="892"/>
      <c r="CQ84" s="903"/>
      <c r="CR84" s="897"/>
      <c r="CS84" s="895"/>
      <c r="CT84" s="895"/>
      <c r="CU84" s="904"/>
      <c r="CV84" s="894"/>
      <c r="CW84" s="895"/>
      <c r="CX84" s="895"/>
      <c r="CY84" s="904"/>
      <c r="CZ84" s="894"/>
      <c r="DA84" s="895"/>
      <c r="DB84" s="895"/>
      <c r="DC84" s="904"/>
      <c r="DD84" s="894"/>
      <c r="DE84" s="895"/>
      <c r="DF84" s="895"/>
      <c r="DG84" s="904"/>
      <c r="DH84" s="893"/>
      <c r="DI84" s="895"/>
      <c r="DJ84" s="896"/>
      <c r="DK84" s="894"/>
      <c r="DL84" s="895"/>
      <c r="DM84" s="895"/>
      <c r="DN84" s="894"/>
      <c r="DO84" s="896"/>
      <c r="DP84" s="896"/>
      <c r="DQ84" s="894"/>
      <c r="DR84" s="895"/>
      <c r="DS84" s="896"/>
      <c r="DT84" s="894"/>
      <c r="DU84" s="895"/>
      <c r="DV84" s="896"/>
      <c r="DW84" s="894"/>
      <c r="DX84" s="895"/>
      <c r="DY84" s="898"/>
      <c r="DZ84" s="894"/>
      <c r="EA84" s="895"/>
      <c r="EB84" s="896"/>
      <c r="EC84" s="894"/>
      <c r="ED84" s="905"/>
      <c r="EE84" s="906"/>
      <c r="EF84" s="892"/>
      <c r="EG84" s="898"/>
      <c r="EH84" s="895"/>
      <c r="EI84" s="895"/>
      <c r="EJ84" s="907"/>
    </row>
    <row r="85" spans="2:140" ht="18" customHeight="1">
      <c r="B85" s="1255" t="s">
        <v>2103</v>
      </c>
      <c r="C85" s="1256"/>
      <c r="D85" s="1257"/>
      <c r="E85" s="1258"/>
      <c r="F85" s="1257"/>
      <c r="G85" s="1258"/>
      <c r="H85" s="1257"/>
      <c r="I85" s="908"/>
      <c r="J85" s="891"/>
      <c r="K85" s="892"/>
      <c r="L85" s="893"/>
      <c r="M85" s="894"/>
      <c r="N85" s="895"/>
      <c r="O85" s="895"/>
      <c r="P85" s="895"/>
      <c r="Q85" s="896"/>
      <c r="R85" s="894"/>
      <c r="S85" s="895"/>
      <c r="T85" s="896"/>
      <c r="U85" s="895"/>
      <c r="V85" s="892"/>
      <c r="W85" s="897"/>
      <c r="X85" s="895"/>
      <c r="Y85" s="1250"/>
      <c r="Z85" s="1249"/>
      <c r="AA85" s="1251"/>
      <c r="AB85" s="1250"/>
      <c r="AC85" s="1249"/>
      <c r="AD85" s="1248"/>
      <c r="AE85" s="892"/>
      <c r="AF85" s="899"/>
      <c r="AG85" s="1247"/>
      <c r="AH85" s="1249"/>
      <c r="AI85" s="1248"/>
      <c r="AJ85" s="1247"/>
      <c r="AK85" s="1249"/>
      <c r="AL85" s="1249"/>
      <c r="AM85" s="1250"/>
      <c r="AN85" s="1249"/>
      <c r="AO85" s="1248"/>
      <c r="AP85" s="894"/>
      <c r="AQ85" s="900"/>
      <c r="AR85" s="901"/>
      <c r="AS85" s="902"/>
      <c r="AT85" s="1252"/>
      <c r="AU85" s="1252"/>
      <c r="AV85" s="1252"/>
      <c r="AW85" s="1252"/>
      <c r="AX85" s="1253"/>
      <c r="AY85" s="1252"/>
      <c r="AZ85" s="1252"/>
      <c r="BA85" s="1254"/>
      <c r="BB85" s="901"/>
      <c r="BC85" s="902"/>
      <c r="BD85" s="1252"/>
      <c r="BE85" s="1252"/>
      <c r="BF85" s="1252"/>
      <c r="BG85" s="1254"/>
      <c r="BH85" s="894"/>
      <c r="BI85" s="895"/>
      <c r="BJ85" s="896"/>
      <c r="BK85" s="894"/>
      <c r="BL85" s="900"/>
      <c r="BM85" s="894"/>
      <c r="BN85" s="900"/>
      <c r="BO85" s="894"/>
      <c r="BP85" s="1250"/>
      <c r="BQ85" s="1249"/>
      <c r="BR85" s="1251"/>
      <c r="BS85" s="894"/>
      <c r="BT85" s="895"/>
      <c r="BU85" s="895"/>
      <c r="BV85" s="894"/>
      <c r="BW85" s="895"/>
      <c r="BX85" s="895"/>
      <c r="BY85" s="894"/>
      <c r="BZ85" s="895"/>
      <c r="CA85" s="895"/>
      <c r="CB85" s="1259"/>
      <c r="CC85" s="1260"/>
      <c r="CD85" s="1259"/>
      <c r="CE85" s="1256"/>
      <c r="CF85" s="1258"/>
      <c r="CG85" s="1257"/>
      <c r="CH85" s="1258"/>
      <c r="CI85" s="1257"/>
      <c r="CJ85" s="1258"/>
      <c r="CK85" s="1257"/>
      <c r="CL85" s="1258"/>
      <c r="CM85" s="1260"/>
      <c r="CN85" s="892"/>
      <c r="CO85" s="892"/>
      <c r="CP85" s="892"/>
      <c r="CQ85" s="903"/>
      <c r="CR85" s="897"/>
      <c r="CS85" s="895"/>
      <c r="CT85" s="895"/>
      <c r="CU85" s="904"/>
      <c r="CV85" s="894"/>
      <c r="CW85" s="895"/>
      <c r="CX85" s="895"/>
      <c r="CY85" s="904"/>
      <c r="CZ85" s="894"/>
      <c r="DA85" s="895"/>
      <c r="DB85" s="895"/>
      <c r="DC85" s="904"/>
      <c r="DD85" s="894"/>
      <c r="DE85" s="895"/>
      <c r="DF85" s="895"/>
      <c r="DG85" s="904"/>
      <c r="DH85" s="893"/>
      <c r="DI85" s="895"/>
      <c r="DJ85" s="896"/>
      <c r="DK85" s="894"/>
      <c r="DL85" s="895"/>
      <c r="DM85" s="895"/>
      <c r="DN85" s="894"/>
      <c r="DO85" s="896"/>
      <c r="DP85" s="896"/>
      <c r="DQ85" s="894"/>
      <c r="DR85" s="895"/>
      <c r="DS85" s="896"/>
      <c r="DT85" s="894"/>
      <c r="DU85" s="895"/>
      <c r="DV85" s="896"/>
      <c r="DW85" s="894"/>
      <c r="DX85" s="895"/>
      <c r="DY85" s="898"/>
      <c r="DZ85" s="894"/>
      <c r="EA85" s="895"/>
      <c r="EB85" s="896"/>
      <c r="EC85" s="894"/>
      <c r="ED85" s="905"/>
      <c r="EE85" s="906"/>
      <c r="EF85" s="892"/>
      <c r="EG85" s="898"/>
      <c r="EH85" s="895"/>
      <c r="EI85" s="895"/>
      <c r="EJ85" s="907"/>
    </row>
    <row r="86" spans="2:140" ht="18" customHeight="1">
      <c r="B86" s="1255" t="s">
        <v>2104</v>
      </c>
      <c r="C86" s="1256"/>
      <c r="D86" s="1257"/>
      <c r="E86" s="1258"/>
      <c r="F86" s="1257"/>
      <c r="G86" s="1258"/>
      <c r="H86" s="1257"/>
      <c r="I86" s="908"/>
      <c r="J86" s="891"/>
      <c r="K86" s="892"/>
      <c r="L86" s="893"/>
      <c r="M86" s="894"/>
      <c r="N86" s="895"/>
      <c r="O86" s="895"/>
      <c r="P86" s="895"/>
      <c r="Q86" s="896"/>
      <c r="R86" s="894"/>
      <c r="S86" s="895"/>
      <c r="T86" s="896"/>
      <c r="U86" s="895"/>
      <c r="V86" s="892"/>
      <c r="W86" s="897"/>
      <c r="X86" s="895"/>
      <c r="Y86" s="1250"/>
      <c r="Z86" s="1249"/>
      <c r="AA86" s="1251"/>
      <c r="AB86" s="1250"/>
      <c r="AC86" s="1249"/>
      <c r="AD86" s="1248"/>
      <c r="AE86" s="892"/>
      <c r="AF86" s="899"/>
      <c r="AG86" s="1247"/>
      <c r="AH86" s="1249"/>
      <c r="AI86" s="1248"/>
      <c r="AJ86" s="1247"/>
      <c r="AK86" s="1249"/>
      <c r="AL86" s="1249"/>
      <c r="AM86" s="1250"/>
      <c r="AN86" s="1249"/>
      <c r="AO86" s="1248"/>
      <c r="AP86" s="894"/>
      <c r="AQ86" s="900"/>
      <c r="AR86" s="901"/>
      <c r="AS86" s="902"/>
      <c r="AT86" s="1252"/>
      <c r="AU86" s="1252"/>
      <c r="AV86" s="1252"/>
      <c r="AW86" s="1252"/>
      <c r="AX86" s="1253"/>
      <c r="AY86" s="1252"/>
      <c r="AZ86" s="1252"/>
      <c r="BA86" s="1254"/>
      <c r="BB86" s="901"/>
      <c r="BC86" s="902"/>
      <c r="BD86" s="1252"/>
      <c r="BE86" s="1252"/>
      <c r="BF86" s="1252"/>
      <c r="BG86" s="1254"/>
      <c r="BH86" s="894"/>
      <c r="BI86" s="895"/>
      <c r="BJ86" s="896"/>
      <c r="BK86" s="894"/>
      <c r="BL86" s="900"/>
      <c r="BM86" s="894"/>
      <c r="BN86" s="900"/>
      <c r="BO86" s="894"/>
      <c r="BP86" s="1250"/>
      <c r="BQ86" s="1249"/>
      <c r="BR86" s="1251"/>
      <c r="BS86" s="894"/>
      <c r="BT86" s="895"/>
      <c r="BU86" s="895"/>
      <c r="BV86" s="894"/>
      <c r="BW86" s="895"/>
      <c r="BX86" s="895"/>
      <c r="BY86" s="894"/>
      <c r="BZ86" s="895"/>
      <c r="CA86" s="895"/>
      <c r="CB86" s="1259"/>
      <c r="CC86" s="1260"/>
      <c r="CD86" s="1259"/>
      <c r="CE86" s="1256"/>
      <c r="CF86" s="1258"/>
      <c r="CG86" s="1257"/>
      <c r="CH86" s="1258"/>
      <c r="CI86" s="1257"/>
      <c r="CJ86" s="1258"/>
      <c r="CK86" s="1257"/>
      <c r="CL86" s="1258"/>
      <c r="CM86" s="1260"/>
      <c r="CN86" s="892"/>
      <c r="CO86" s="892"/>
      <c r="CP86" s="892"/>
      <c r="CQ86" s="903"/>
      <c r="CR86" s="897"/>
      <c r="CS86" s="895"/>
      <c r="CT86" s="895"/>
      <c r="CU86" s="904"/>
      <c r="CV86" s="894"/>
      <c r="CW86" s="895"/>
      <c r="CX86" s="895"/>
      <c r="CY86" s="904"/>
      <c r="CZ86" s="894"/>
      <c r="DA86" s="895"/>
      <c r="DB86" s="895"/>
      <c r="DC86" s="904"/>
      <c r="DD86" s="894"/>
      <c r="DE86" s="895"/>
      <c r="DF86" s="895"/>
      <c r="DG86" s="904"/>
      <c r="DH86" s="893"/>
      <c r="DI86" s="895"/>
      <c r="DJ86" s="896"/>
      <c r="DK86" s="894"/>
      <c r="DL86" s="895"/>
      <c r="DM86" s="895"/>
      <c r="DN86" s="894"/>
      <c r="DO86" s="896"/>
      <c r="DP86" s="896"/>
      <c r="DQ86" s="894"/>
      <c r="DR86" s="895"/>
      <c r="DS86" s="896"/>
      <c r="DT86" s="894"/>
      <c r="DU86" s="895"/>
      <c r="DV86" s="896"/>
      <c r="DW86" s="894"/>
      <c r="DX86" s="895"/>
      <c r="DY86" s="898"/>
      <c r="DZ86" s="894"/>
      <c r="EA86" s="895"/>
      <c r="EB86" s="896"/>
      <c r="EC86" s="894"/>
      <c r="ED86" s="905"/>
      <c r="EE86" s="906"/>
      <c r="EF86" s="892"/>
      <c r="EG86" s="898"/>
      <c r="EH86" s="895"/>
      <c r="EI86" s="895"/>
      <c r="EJ86" s="907"/>
    </row>
    <row r="87" spans="2:140" ht="18" customHeight="1">
      <c r="B87" s="1255" t="s">
        <v>2105</v>
      </c>
      <c r="C87" s="1256"/>
      <c r="D87" s="1257"/>
      <c r="E87" s="1258"/>
      <c r="F87" s="1257"/>
      <c r="G87" s="1258"/>
      <c r="H87" s="1257"/>
      <c r="I87" s="908"/>
      <c r="J87" s="891"/>
      <c r="K87" s="892"/>
      <c r="L87" s="893"/>
      <c r="M87" s="894"/>
      <c r="N87" s="895"/>
      <c r="O87" s="895"/>
      <c r="P87" s="895"/>
      <c r="Q87" s="896"/>
      <c r="R87" s="894"/>
      <c r="S87" s="895"/>
      <c r="T87" s="896"/>
      <c r="U87" s="895"/>
      <c r="V87" s="892"/>
      <c r="W87" s="897"/>
      <c r="X87" s="895"/>
      <c r="Y87" s="1250"/>
      <c r="Z87" s="1249"/>
      <c r="AA87" s="1251"/>
      <c r="AB87" s="1250"/>
      <c r="AC87" s="1249"/>
      <c r="AD87" s="1248"/>
      <c r="AE87" s="892"/>
      <c r="AF87" s="899"/>
      <c r="AG87" s="1247"/>
      <c r="AH87" s="1249"/>
      <c r="AI87" s="1248"/>
      <c r="AJ87" s="1247"/>
      <c r="AK87" s="1249"/>
      <c r="AL87" s="1249"/>
      <c r="AM87" s="1250"/>
      <c r="AN87" s="1249"/>
      <c r="AO87" s="1248"/>
      <c r="AP87" s="894"/>
      <c r="AQ87" s="900"/>
      <c r="AR87" s="901"/>
      <c r="AS87" s="902"/>
      <c r="AT87" s="1252"/>
      <c r="AU87" s="1252"/>
      <c r="AV87" s="1252"/>
      <c r="AW87" s="1252"/>
      <c r="AX87" s="1253"/>
      <c r="AY87" s="1252"/>
      <c r="AZ87" s="1252"/>
      <c r="BA87" s="1254"/>
      <c r="BB87" s="901"/>
      <c r="BC87" s="902"/>
      <c r="BD87" s="1252"/>
      <c r="BE87" s="1252"/>
      <c r="BF87" s="1252"/>
      <c r="BG87" s="1254"/>
      <c r="BH87" s="894"/>
      <c r="BI87" s="895"/>
      <c r="BJ87" s="896"/>
      <c r="BK87" s="894"/>
      <c r="BL87" s="900"/>
      <c r="BM87" s="894"/>
      <c r="BN87" s="900"/>
      <c r="BO87" s="894"/>
      <c r="BP87" s="1250"/>
      <c r="BQ87" s="1249"/>
      <c r="BR87" s="1251"/>
      <c r="BS87" s="894"/>
      <c r="BT87" s="895"/>
      <c r="BU87" s="895"/>
      <c r="BV87" s="894"/>
      <c r="BW87" s="895"/>
      <c r="BX87" s="895"/>
      <c r="BY87" s="894"/>
      <c r="BZ87" s="895"/>
      <c r="CA87" s="895"/>
      <c r="CB87" s="1259"/>
      <c r="CC87" s="1260"/>
      <c r="CD87" s="1259"/>
      <c r="CE87" s="1256"/>
      <c r="CF87" s="1258"/>
      <c r="CG87" s="1257"/>
      <c r="CH87" s="1258"/>
      <c r="CI87" s="1257"/>
      <c r="CJ87" s="1258"/>
      <c r="CK87" s="1257"/>
      <c r="CL87" s="1258"/>
      <c r="CM87" s="1260"/>
      <c r="CN87" s="892"/>
      <c r="CO87" s="892"/>
      <c r="CP87" s="892"/>
      <c r="CQ87" s="903"/>
      <c r="CR87" s="897"/>
      <c r="CS87" s="895"/>
      <c r="CT87" s="895"/>
      <c r="CU87" s="904"/>
      <c r="CV87" s="894"/>
      <c r="CW87" s="895"/>
      <c r="CX87" s="895"/>
      <c r="CY87" s="904"/>
      <c r="CZ87" s="894"/>
      <c r="DA87" s="895"/>
      <c r="DB87" s="895"/>
      <c r="DC87" s="904"/>
      <c r="DD87" s="894"/>
      <c r="DE87" s="895"/>
      <c r="DF87" s="895"/>
      <c r="DG87" s="904"/>
      <c r="DH87" s="893"/>
      <c r="DI87" s="895"/>
      <c r="DJ87" s="896"/>
      <c r="DK87" s="894"/>
      <c r="DL87" s="895"/>
      <c r="DM87" s="895"/>
      <c r="DN87" s="894"/>
      <c r="DO87" s="896"/>
      <c r="DP87" s="896"/>
      <c r="DQ87" s="894"/>
      <c r="DR87" s="895"/>
      <c r="DS87" s="896"/>
      <c r="DT87" s="894"/>
      <c r="DU87" s="895"/>
      <c r="DV87" s="896"/>
      <c r="DW87" s="894"/>
      <c r="DX87" s="895"/>
      <c r="DY87" s="898"/>
      <c r="DZ87" s="894"/>
      <c r="EA87" s="895"/>
      <c r="EB87" s="896"/>
      <c r="EC87" s="894"/>
      <c r="ED87" s="905"/>
      <c r="EE87" s="906"/>
      <c r="EF87" s="892"/>
      <c r="EG87" s="898"/>
      <c r="EH87" s="895"/>
      <c r="EI87" s="895"/>
      <c r="EJ87" s="907"/>
    </row>
    <row r="88" spans="2:140" ht="18" customHeight="1">
      <c r="B88" s="1255" t="s">
        <v>2106</v>
      </c>
      <c r="C88" s="1256"/>
      <c r="D88" s="1257"/>
      <c r="E88" s="1258"/>
      <c r="F88" s="1257"/>
      <c r="G88" s="1258"/>
      <c r="H88" s="1257"/>
      <c r="I88" s="908"/>
      <c r="J88" s="891"/>
      <c r="K88" s="892"/>
      <c r="L88" s="893"/>
      <c r="M88" s="894"/>
      <c r="N88" s="895"/>
      <c r="O88" s="895"/>
      <c r="P88" s="895"/>
      <c r="Q88" s="896"/>
      <c r="R88" s="894"/>
      <c r="S88" s="895"/>
      <c r="T88" s="896"/>
      <c r="U88" s="895"/>
      <c r="V88" s="892"/>
      <c r="W88" s="897"/>
      <c r="X88" s="895"/>
      <c r="Y88" s="1250"/>
      <c r="Z88" s="1249"/>
      <c r="AA88" s="1251"/>
      <c r="AB88" s="1250"/>
      <c r="AC88" s="1249"/>
      <c r="AD88" s="1248"/>
      <c r="AE88" s="892"/>
      <c r="AF88" s="899"/>
      <c r="AG88" s="1247"/>
      <c r="AH88" s="1249"/>
      <c r="AI88" s="1248"/>
      <c r="AJ88" s="1247"/>
      <c r="AK88" s="1249"/>
      <c r="AL88" s="1249"/>
      <c r="AM88" s="1250"/>
      <c r="AN88" s="1249"/>
      <c r="AO88" s="1248"/>
      <c r="AP88" s="894"/>
      <c r="AQ88" s="900"/>
      <c r="AR88" s="901"/>
      <c r="AS88" s="902"/>
      <c r="AT88" s="1252"/>
      <c r="AU88" s="1252"/>
      <c r="AV88" s="1252"/>
      <c r="AW88" s="1252"/>
      <c r="AX88" s="1253"/>
      <c r="AY88" s="1252"/>
      <c r="AZ88" s="1252"/>
      <c r="BA88" s="1254"/>
      <c r="BB88" s="901"/>
      <c r="BC88" s="902"/>
      <c r="BD88" s="1252"/>
      <c r="BE88" s="1252"/>
      <c r="BF88" s="1252"/>
      <c r="BG88" s="1254"/>
      <c r="BH88" s="894"/>
      <c r="BI88" s="895"/>
      <c r="BJ88" s="896"/>
      <c r="BK88" s="894"/>
      <c r="BL88" s="900"/>
      <c r="BM88" s="894"/>
      <c r="BN88" s="900"/>
      <c r="BO88" s="894"/>
      <c r="BP88" s="1250"/>
      <c r="BQ88" s="1249"/>
      <c r="BR88" s="1251"/>
      <c r="BS88" s="894"/>
      <c r="BT88" s="895"/>
      <c r="BU88" s="895"/>
      <c r="BV88" s="894"/>
      <c r="BW88" s="895"/>
      <c r="BX88" s="895"/>
      <c r="BY88" s="894"/>
      <c r="BZ88" s="895"/>
      <c r="CA88" s="895"/>
      <c r="CB88" s="1259"/>
      <c r="CC88" s="1260"/>
      <c r="CD88" s="1259"/>
      <c r="CE88" s="1256"/>
      <c r="CF88" s="1258"/>
      <c r="CG88" s="1257"/>
      <c r="CH88" s="1258"/>
      <c r="CI88" s="1257"/>
      <c r="CJ88" s="1258"/>
      <c r="CK88" s="1257"/>
      <c r="CL88" s="1258"/>
      <c r="CM88" s="1260"/>
      <c r="CN88" s="892"/>
      <c r="CO88" s="892"/>
      <c r="CP88" s="892"/>
      <c r="CQ88" s="903"/>
      <c r="CR88" s="897"/>
      <c r="CS88" s="895"/>
      <c r="CT88" s="895"/>
      <c r="CU88" s="904"/>
      <c r="CV88" s="894"/>
      <c r="CW88" s="895"/>
      <c r="CX88" s="895"/>
      <c r="CY88" s="904"/>
      <c r="CZ88" s="894"/>
      <c r="DA88" s="895"/>
      <c r="DB88" s="895"/>
      <c r="DC88" s="904"/>
      <c r="DD88" s="894"/>
      <c r="DE88" s="895"/>
      <c r="DF88" s="895"/>
      <c r="DG88" s="904"/>
      <c r="DH88" s="893"/>
      <c r="DI88" s="895"/>
      <c r="DJ88" s="896"/>
      <c r="DK88" s="894"/>
      <c r="DL88" s="895"/>
      <c r="DM88" s="895"/>
      <c r="DN88" s="894"/>
      <c r="DO88" s="896"/>
      <c r="DP88" s="896"/>
      <c r="DQ88" s="894"/>
      <c r="DR88" s="895"/>
      <c r="DS88" s="896"/>
      <c r="DT88" s="894"/>
      <c r="DU88" s="895"/>
      <c r="DV88" s="896"/>
      <c r="DW88" s="894"/>
      <c r="DX88" s="895"/>
      <c r="DY88" s="898"/>
      <c r="DZ88" s="894"/>
      <c r="EA88" s="895"/>
      <c r="EB88" s="896"/>
      <c r="EC88" s="894"/>
      <c r="ED88" s="905"/>
      <c r="EE88" s="906"/>
      <c r="EF88" s="892"/>
      <c r="EG88" s="898"/>
      <c r="EH88" s="895"/>
      <c r="EI88" s="895"/>
      <c r="EJ88" s="907"/>
    </row>
    <row r="89" spans="2:140" ht="18" customHeight="1">
      <c r="B89" s="1255" t="s">
        <v>2107</v>
      </c>
      <c r="C89" s="1256"/>
      <c r="D89" s="1257"/>
      <c r="E89" s="1258"/>
      <c r="F89" s="1257"/>
      <c r="G89" s="1258"/>
      <c r="H89" s="1257"/>
      <c r="I89" s="908"/>
      <c r="J89" s="891"/>
      <c r="K89" s="892"/>
      <c r="L89" s="893"/>
      <c r="M89" s="894"/>
      <c r="N89" s="895"/>
      <c r="O89" s="895"/>
      <c r="P89" s="895"/>
      <c r="Q89" s="896"/>
      <c r="R89" s="894"/>
      <c r="S89" s="895"/>
      <c r="T89" s="896"/>
      <c r="U89" s="895"/>
      <c r="V89" s="892"/>
      <c r="W89" s="897"/>
      <c r="X89" s="895"/>
      <c r="Y89" s="1250"/>
      <c r="Z89" s="1249"/>
      <c r="AA89" s="1251"/>
      <c r="AB89" s="1250"/>
      <c r="AC89" s="1249"/>
      <c r="AD89" s="1248"/>
      <c r="AE89" s="892"/>
      <c r="AF89" s="899"/>
      <c r="AG89" s="1247"/>
      <c r="AH89" s="1249"/>
      <c r="AI89" s="1248"/>
      <c r="AJ89" s="1247"/>
      <c r="AK89" s="1249"/>
      <c r="AL89" s="1249"/>
      <c r="AM89" s="1250"/>
      <c r="AN89" s="1249"/>
      <c r="AO89" s="1248"/>
      <c r="AP89" s="894"/>
      <c r="AQ89" s="900"/>
      <c r="AR89" s="901"/>
      <c r="AS89" s="902"/>
      <c r="AT89" s="1252"/>
      <c r="AU89" s="1252"/>
      <c r="AV89" s="1252"/>
      <c r="AW89" s="1252"/>
      <c r="AX89" s="1253"/>
      <c r="AY89" s="1252"/>
      <c r="AZ89" s="1252"/>
      <c r="BA89" s="1254"/>
      <c r="BB89" s="901"/>
      <c r="BC89" s="902"/>
      <c r="BD89" s="1252"/>
      <c r="BE89" s="1252"/>
      <c r="BF89" s="1252"/>
      <c r="BG89" s="1254"/>
      <c r="BH89" s="894"/>
      <c r="BI89" s="895"/>
      <c r="BJ89" s="896"/>
      <c r="BK89" s="894"/>
      <c r="BL89" s="900"/>
      <c r="BM89" s="894"/>
      <c r="BN89" s="900"/>
      <c r="BO89" s="894"/>
      <c r="BP89" s="1250"/>
      <c r="BQ89" s="1249"/>
      <c r="BR89" s="1251"/>
      <c r="BS89" s="894"/>
      <c r="BT89" s="895"/>
      <c r="BU89" s="895"/>
      <c r="BV89" s="894"/>
      <c r="BW89" s="895"/>
      <c r="BX89" s="895"/>
      <c r="BY89" s="894"/>
      <c r="BZ89" s="895"/>
      <c r="CA89" s="895"/>
      <c r="CB89" s="1259"/>
      <c r="CC89" s="1260"/>
      <c r="CD89" s="1259"/>
      <c r="CE89" s="1256"/>
      <c r="CF89" s="1258"/>
      <c r="CG89" s="1257"/>
      <c r="CH89" s="1258"/>
      <c r="CI89" s="1257"/>
      <c r="CJ89" s="1258"/>
      <c r="CK89" s="1257"/>
      <c r="CL89" s="1258"/>
      <c r="CM89" s="1260"/>
      <c r="CN89" s="892"/>
      <c r="CO89" s="892"/>
      <c r="CP89" s="892"/>
      <c r="CQ89" s="903"/>
      <c r="CR89" s="897"/>
      <c r="CS89" s="895"/>
      <c r="CT89" s="895"/>
      <c r="CU89" s="904"/>
      <c r="CV89" s="894"/>
      <c r="CW89" s="895"/>
      <c r="CX89" s="895"/>
      <c r="CY89" s="904"/>
      <c r="CZ89" s="894"/>
      <c r="DA89" s="895"/>
      <c r="DB89" s="895"/>
      <c r="DC89" s="904"/>
      <c r="DD89" s="894"/>
      <c r="DE89" s="895"/>
      <c r="DF89" s="895"/>
      <c r="DG89" s="904"/>
      <c r="DH89" s="893"/>
      <c r="DI89" s="895"/>
      <c r="DJ89" s="896"/>
      <c r="DK89" s="894"/>
      <c r="DL89" s="895"/>
      <c r="DM89" s="895"/>
      <c r="DN89" s="894"/>
      <c r="DO89" s="896"/>
      <c r="DP89" s="896"/>
      <c r="DQ89" s="894"/>
      <c r="DR89" s="895"/>
      <c r="DS89" s="896"/>
      <c r="DT89" s="894"/>
      <c r="DU89" s="895"/>
      <c r="DV89" s="896"/>
      <c r="DW89" s="894"/>
      <c r="DX89" s="895"/>
      <c r="DY89" s="898"/>
      <c r="DZ89" s="894"/>
      <c r="EA89" s="895"/>
      <c r="EB89" s="896"/>
      <c r="EC89" s="894"/>
      <c r="ED89" s="905"/>
      <c r="EE89" s="906"/>
      <c r="EF89" s="892"/>
      <c r="EG89" s="898"/>
      <c r="EH89" s="895"/>
      <c r="EI89" s="895"/>
      <c r="EJ89" s="907"/>
    </row>
    <row r="90" spans="2:140" ht="18" customHeight="1">
      <c r="B90" s="1255" t="s">
        <v>2108</v>
      </c>
      <c r="C90" s="1256"/>
      <c r="D90" s="1257"/>
      <c r="E90" s="1258"/>
      <c r="F90" s="1257"/>
      <c r="G90" s="1258"/>
      <c r="H90" s="1257"/>
      <c r="I90" s="908"/>
      <c r="J90" s="891"/>
      <c r="K90" s="892"/>
      <c r="L90" s="893"/>
      <c r="M90" s="894"/>
      <c r="N90" s="895"/>
      <c r="O90" s="895"/>
      <c r="P90" s="895"/>
      <c r="Q90" s="896"/>
      <c r="R90" s="894"/>
      <c r="S90" s="895"/>
      <c r="T90" s="896"/>
      <c r="U90" s="895"/>
      <c r="V90" s="892"/>
      <c r="W90" s="897"/>
      <c r="X90" s="895"/>
      <c r="Y90" s="1250"/>
      <c r="Z90" s="1249"/>
      <c r="AA90" s="1251"/>
      <c r="AB90" s="1250"/>
      <c r="AC90" s="1249"/>
      <c r="AD90" s="1248"/>
      <c r="AE90" s="892"/>
      <c r="AF90" s="899"/>
      <c r="AG90" s="1247"/>
      <c r="AH90" s="1249"/>
      <c r="AI90" s="1248"/>
      <c r="AJ90" s="1247"/>
      <c r="AK90" s="1249"/>
      <c r="AL90" s="1249"/>
      <c r="AM90" s="1250"/>
      <c r="AN90" s="1249"/>
      <c r="AO90" s="1248"/>
      <c r="AP90" s="894"/>
      <c r="AQ90" s="900"/>
      <c r="AR90" s="901"/>
      <c r="AS90" s="902"/>
      <c r="AT90" s="1252"/>
      <c r="AU90" s="1252"/>
      <c r="AV90" s="1252"/>
      <c r="AW90" s="1252"/>
      <c r="AX90" s="1253"/>
      <c r="AY90" s="1252"/>
      <c r="AZ90" s="1252"/>
      <c r="BA90" s="1254"/>
      <c r="BB90" s="901"/>
      <c r="BC90" s="902"/>
      <c r="BD90" s="1252"/>
      <c r="BE90" s="1252"/>
      <c r="BF90" s="1252"/>
      <c r="BG90" s="1254"/>
      <c r="BH90" s="894"/>
      <c r="BI90" s="895"/>
      <c r="BJ90" s="896"/>
      <c r="BK90" s="894"/>
      <c r="BL90" s="900"/>
      <c r="BM90" s="894"/>
      <c r="BN90" s="900"/>
      <c r="BO90" s="894"/>
      <c r="BP90" s="1250"/>
      <c r="BQ90" s="1249"/>
      <c r="BR90" s="1251"/>
      <c r="BS90" s="894"/>
      <c r="BT90" s="895"/>
      <c r="BU90" s="895"/>
      <c r="BV90" s="894"/>
      <c r="BW90" s="895"/>
      <c r="BX90" s="895"/>
      <c r="BY90" s="894"/>
      <c r="BZ90" s="895"/>
      <c r="CA90" s="895"/>
      <c r="CB90" s="1259"/>
      <c r="CC90" s="1260"/>
      <c r="CD90" s="1259"/>
      <c r="CE90" s="1256"/>
      <c r="CF90" s="1258"/>
      <c r="CG90" s="1257"/>
      <c r="CH90" s="1258"/>
      <c r="CI90" s="1257"/>
      <c r="CJ90" s="1258"/>
      <c r="CK90" s="1257"/>
      <c r="CL90" s="1258"/>
      <c r="CM90" s="1260"/>
      <c r="CN90" s="892"/>
      <c r="CO90" s="892"/>
      <c r="CP90" s="892"/>
      <c r="CQ90" s="903"/>
      <c r="CR90" s="897"/>
      <c r="CS90" s="895"/>
      <c r="CT90" s="895"/>
      <c r="CU90" s="904"/>
      <c r="CV90" s="894"/>
      <c r="CW90" s="895"/>
      <c r="CX90" s="895"/>
      <c r="CY90" s="904"/>
      <c r="CZ90" s="894"/>
      <c r="DA90" s="895"/>
      <c r="DB90" s="895"/>
      <c r="DC90" s="904"/>
      <c r="DD90" s="894"/>
      <c r="DE90" s="895"/>
      <c r="DF90" s="895"/>
      <c r="DG90" s="904"/>
      <c r="DH90" s="893"/>
      <c r="DI90" s="895"/>
      <c r="DJ90" s="896"/>
      <c r="DK90" s="894"/>
      <c r="DL90" s="895"/>
      <c r="DM90" s="895"/>
      <c r="DN90" s="894"/>
      <c r="DO90" s="896"/>
      <c r="DP90" s="896"/>
      <c r="DQ90" s="894"/>
      <c r="DR90" s="895"/>
      <c r="DS90" s="896"/>
      <c r="DT90" s="894"/>
      <c r="DU90" s="895"/>
      <c r="DV90" s="896"/>
      <c r="DW90" s="894"/>
      <c r="DX90" s="895"/>
      <c r="DY90" s="898"/>
      <c r="DZ90" s="894"/>
      <c r="EA90" s="895"/>
      <c r="EB90" s="896"/>
      <c r="EC90" s="894"/>
      <c r="ED90" s="905"/>
      <c r="EE90" s="906"/>
      <c r="EF90" s="892"/>
      <c r="EG90" s="898"/>
      <c r="EH90" s="895"/>
      <c r="EI90" s="895"/>
      <c r="EJ90" s="907"/>
    </row>
    <row r="91" spans="2:140" ht="18" customHeight="1">
      <c r="B91" s="1255" t="s">
        <v>2109</v>
      </c>
      <c r="C91" s="1256"/>
      <c r="D91" s="1257"/>
      <c r="E91" s="1258"/>
      <c r="F91" s="1257"/>
      <c r="G91" s="1258"/>
      <c r="H91" s="1257"/>
      <c r="I91" s="908"/>
      <c r="J91" s="891"/>
      <c r="K91" s="892"/>
      <c r="L91" s="893"/>
      <c r="M91" s="894"/>
      <c r="N91" s="895"/>
      <c r="O91" s="895"/>
      <c r="P91" s="895"/>
      <c r="Q91" s="896"/>
      <c r="R91" s="894"/>
      <c r="S91" s="895"/>
      <c r="T91" s="896"/>
      <c r="U91" s="895"/>
      <c r="V91" s="892"/>
      <c r="W91" s="897"/>
      <c r="X91" s="895"/>
      <c r="Y91" s="1250"/>
      <c r="Z91" s="1249"/>
      <c r="AA91" s="1251"/>
      <c r="AB91" s="1250"/>
      <c r="AC91" s="1249"/>
      <c r="AD91" s="1248"/>
      <c r="AE91" s="892"/>
      <c r="AF91" s="899"/>
      <c r="AG91" s="1247"/>
      <c r="AH91" s="1249"/>
      <c r="AI91" s="1248"/>
      <c r="AJ91" s="1247"/>
      <c r="AK91" s="1249"/>
      <c r="AL91" s="1249"/>
      <c r="AM91" s="1250"/>
      <c r="AN91" s="1249"/>
      <c r="AO91" s="1248"/>
      <c r="AP91" s="894"/>
      <c r="AQ91" s="900"/>
      <c r="AR91" s="901"/>
      <c r="AS91" s="902"/>
      <c r="AT91" s="1252"/>
      <c r="AU91" s="1252"/>
      <c r="AV91" s="1252"/>
      <c r="AW91" s="1252"/>
      <c r="AX91" s="1253"/>
      <c r="AY91" s="1252"/>
      <c r="AZ91" s="1252"/>
      <c r="BA91" s="1254"/>
      <c r="BB91" s="901"/>
      <c r="BC91" s="902"/>
      <c r="BD91" s="1252"/>
      <c r="BE91" s="1252"/>
      <c r="BF91" s="1252"/>
      <c r="BG91" s="1254"/>
      <c r="BH91" s="894"/>
      <c r="BI91" s="895"/>
      <c r="BJ91" s="896"/>
      <c r="BK91" s="894"/>
      <c r="BL91" s="900"/>
      <c r="BM91" s="894"/>
      <c r="BN91" s="900"/>
      <c r="BO91" s="894"/>
      <c r="BP91" s="1250"/>
      <c r="BQ91" s="1249"/>
      <c r="BR91" s="1251"/>
      <c r="BS91" s="894"/>
      <c r="BT91" s="895"/>
      <c r="BU91" s="895"/>
      <c r="BV91" s="894"/>
      <c r="BW91" s="895"/>
      <c r="BX91" s="895"/>
      <c r="BY91" s="894"/>
      <c r="BZ91" s="895"/>
      <c r="CA91" s="895"/>
      <c r="CB91" s="1259"/>
      <c r="CC91" s="1260"/>
      <c r="CD91" s="1259"/>
      <c r="CE91" s="1256"/>
      <c r="CF91" s="1258"/>
      <c r="CG91" s="1257"/>
      <c r="CH91" s="1258"/>
      <c r="CI91" s="1257"/>
      <c r="CJ91" s="1258"/>
      <c r="CK91" s="1257"/>
      <c r="CL91" s="1258"/>
      <c r="CM91" s="1260"/>
      <c r="CN91" s="892"/>
      <c r="CO91" s="892"/>
      <c r="CP91" s="892"/>
      <c r="CQ91" s="903"/>
      <c r="CR91" s="897"/>
      <c r="CS91" s="895"/>
      <c r="CT91" s="895"/>
      <c r="CU91" s="904"/>
      <c r="CV91" s="894"/>
      <c r="CW91" s="895"/>
      <c r="CX91" s="895"/>
      <c r="CY91" s="904"/>
      <c r="CZ91" s="894"/>
      <c r="DA91" s="895"/>
      <c r="DB91" s="895"/>
      <c r="DC91" s="904"/>
      <c r="DD91" s="894"/>
      <c r="DE91" s="895"/>
      <c r="DF91" s="895"/>
      <c r="DG91" s="904"/>
      <c r="DH91" s="893"/>
      <c r="DI91" s="895"/>
      <c r="DJ91" s="896"/>
      <c r="DK91" s="894"/>
      <c r="DL91" s="895"/>
      <c r="DM91" s="895"/>
      <c r="DN91" s="894"/>
      <c r="DO91" s="896"/>
      <c r="DP91" s="896"/>
      <c r="DQ91" s="894"/>
      <c r="DR91" s="895"/>
      <c r="DS91" s="896"/>
      <c r="DT91" s="894"/>
      <c r="DU91" s="895"/>
      <c r="DV91" s="896"/>
      <c r="DW91" s="894"/>
      <c r="DX91" s="895"/>
      <c r="DY91" s="898"/>
      <c r="DZ91" s="894"/>
      <c r="EA91" s="895"/>
      <c r="EB91" s="896"/>
      <c r="EC91" s="894"/>
      <c r="ED91" s="905"/>
      <c r="EE91" s="906"/>
      <c r="EF91" s="892"/>
      <c r="EG91" s="898"/>
      <c r="EH91" s="895"/>
      <c r="EI91" s="895"/>
      <c r="EJ91" s="907"/>
    </row>
    <row r="92" spans="2:140" ht="18" customHeight="1">
      <c r="B92" s="1255" t="s">
        <v>2110</v>
      </c>
      <c r="C92" s="1256"/>
      <c r="D92" s="1257"/>
      <c r="E92" s="1258"/>
      <c r="F92" s="1257"/>
      <c r="G92" s="1258"/>
      <c r="H92" s="1257"/>
      <c r="I92" s="908"/>
      <c r="J92" s="891"/>
      <c r="K92" s="892"/>
      <c r="L92" s="893"/>
      <c r="M92" s="894"/>
      <c r="N92" s="895"/>
      <c r="O92" s="895"/>
      <c r="P92" s="895"/>
      <c r="Q92" s="896"/>
      <c r="R92" s="894"/>
      <c r="S92" s="895"/>
      <c r="T92" s="896"/>
      <c r="U92" s="895"/>
      <c r="V92" s="892"/>
      <c r="W92" s="897"/>
      <c r="X92" s="895"/>
      <c r="Y92" s="1250"/>
      <c r="Z92" s="1249"/>
      <c r="AA92" s="1251"/>
      <c r="AB92" s="1250"/>
      <c r="AC92" s="1249"/>
      <c r="AD92" s="1248"/>
      <c r="AE92" s="892"/>
      <c r="AF92" s="899"/>
      <c r="AG92" s="1247"/>
      <c r="AH92" s="1249"/>
      <c r="AI92" s="1248"/>
      <c r="AJ92" s="1247"/>
      <c r="AK92" s="1249"/>
      <c r="AL92" s="1249"/>
      <c r="AM92" s="1250"/>
      <c r="AN92" s="1249"/>
      <c r="AO92" s="1248"/>
      <c r="AP92" s="894"/>
      <c r="AQ92" s="900"/>
      <c r="AR92" s="901"/>
      <c r="AS92" s="902"/>
      <c r="AT92" s="1252"/>
      <c r="AU92" s="1252"/>
      <c r="AV92" s="1252"/>
      <c r="AW92" s="1252"/>
      <c r="AX92" s="1253"/>
      <c r="AY92" s="1252"/>
      <c r="AZ92" s="1252"/>
      <c r="BA92" s="1254"/>
      <c r="BB92" s="901"/>
      <c r="BC92" s="902"/>
      <c r="BD92" s="1252"/>
      <c r="BE92" s="1252"/>
      <c r="BF92" s="1252"/>
      <c r="BG92" s="1254"/>
      <c r="BH92" s="894"/>
      <c r="BI92" s="895"/>
      <c r="BJ92" s="896"/>
      <c r="BK92" s="894"/>
      <c r="BL92" s="900"/>
      <c r="BM92" s="894"/>
      <c r="BN92" s="900"/>
      <c r="BO92" s="894"/>
      <c r="BP92" s="1250"/>
      <c r="BQ92" s="1249"/>
      <c r="BR92" s="1251"/>
      <c r="BS92" s="894"/>
      <c r="BT92" s="895"/>
      <c r="BU92" s="895"/>
      <c r="BV92" s="894"/>
      <c r="BW92" s="895"/>
      <c r="BX92" s="895"/>
      <c r="BY92" s="894"/>
      <c r="BZ92" s="895"/>
      <c r="CA92" s="895"/>
      <c r="CB92" s="1259"/>
      <c r="CC92" s="1260"/>
      <c r="CD92" s="1259"/>
      <c r="CE92" s="1256"/>
      <c r="CF92" s="1258"/>
      <c r="CG92" s="1257"/>
      <c r="CH92" s="1258"/>
      <c r="CI92" s="1257"/>
      <c r="CJ92" s="1258"/>
      <c r="CK92" s="1257"/>
      <c r="CL92" s="1258"/>
      <c r="CM92" s="1260"/>
      <c r="CN92" s="892"/>
      <c r="CO92" s="892"/>
      <c r="CP92" s="892"/>
      <c r="CQ92" s="903"/>
      <c r="CR92" s="897"/>
      <c r="CS92" s="895"/>
      <c r="CT92" s="895"/>
      <c r="CU92" s="904"/>
      <c r="CV92" s="894"/>
      <c r="CW92" s="895"/>
      <c r="CX92" s="895"/>
      <c r="CY92" s="904"/>
      <c r="CZ92" s="894"/>
      <c r="DA92" s="895"/>
      <c r="DB92" s="895"/>
      <c r="DC92" s="904"/>
      <c r="DD92" s="894"/>
      <c r="DE92" s="895"/>
      <c r="DF92" s="895"/>
      <c r="DG92" s="904"/>
      <c r="DH92" s="893"/>
      <c r="DI92" s="895"/>
      <c r="DJ92" s="896"/>
      <c r="DK92" s="894"/>
      <c r="DL92" s="895"/>
      <c r="DM92" s="895"/>
      <c r="DN92" s="894"/>
      <c r="DO92" s="896"/>
      <c r="DP92" s="896"/>
      <c r="DQ92" s="894"/>
      <c r="DR92" s="895"/>
      <c r="DS92" s="896"/>
      <c r="DT92" s="894"/>
      <c r="DU92" s="895"/>
      <c r="DV92" s="896"/>
      <c r="DW92" s="894"/>
      <c r="DX92" s="895"/>
      <c r="DY92" s="898"/>
      <c r="DZ92" s="894"/>
      <c r="EA92" s="895"/>
      <c r="EB92" s="896"/>
      <c r="EC92" s="894"/>
      <c r="ED92" s="905"/>
      <c r="EE92" s="906"/>
      <c r="EF92" s="892"/>
      <c r="EG92" s="898"/>
      <c r="EH92" s="895"/>
      <c r="EI92" s="895"/>
      <c r="EJ92" s="907"/>
    </row>
    <row r="93" spans="2:140" ht="18" customHeight="1">
      <c r="B93" s="1255" t="s">
        <v>2111</v>
      </c>
      <c r="C93" s="1256"/>
      <c r="D93" s="1257"/>
      <c r="E93" s="1258"/>
      <c r="F93" s="1257"/>
      <c r="G93" s="1258"/>
      <c r="H93" s="1257"/>
      <c r="I93" s="908"/>
      <c r="J93" s="891"/>
      <c r="K93" s="892"/>
      <c r="L93" s="893"/>
      <c r="M93" s="894"/>
      <c r="N93" s="895"/>
      <c r="O93" s="895"/>
      <c r="P93" s="895"/>
      <c r="Q93" s="896"/>
      <c r="R93" s="894"/>
      <c r="S93" s="895"/>
      <c r="T93" s="896"/>
      <c r="U93" s="895"/>
      <c r="V93" s="892"/>
      <c r="W93" s="897"/>
      <c r="X93" s="895"/>
      <c r="Y93" s="1250"/>
      <c r="Z93" s="1249"/>
      <c r="AA93" s="1251"/>
      <c r="AB93" s="1250"/>
      <c r="AC93" s="1249"/>
      <c r="AD93" s="1248"/>
      <c r="AE93" s="892"/>
      <c r="AF93" s="899"/>
      <c r="AG93" s="1247"/>
      <c r="AH93" s="1249"/>
      <c r="AI93" s="1248"/>
      <c r="AJ93" s="1247"/>
      <c r="AK93" s="1249"/>
      <c r="AL93" s="1249"/>
      <c r="AM93" s="1250"/>
      <c r="AN93" s="1249"/>
      <c r="AO93" s="1248"/>
      <c r="AP93" s="894"/>
      <c r="AQ93" s="900"/>
      <c r="AR93" s="901"/>
      <c r="AS93" s="902"/>
      <c r="AT93" s="1252"/>
      <c r="AU93" s="1252"/>
      <c r="AV93" s="1252"/>
      <c r="AW93" s="1252"/>
      <c r="AX93" s="1253"/>
      <c r="AY93" s="1252"/>
      <c r="AZ93" s="1252"/>
      <c r="BA93" s="1254"/>
      <c r="BB93" s="901"/>
      <c r="BC93" s="902"/>
      <c r="BD93" s="1252"/>
      <c r="BE93" s="1252"/>
      <c r="BF93" s="1252"/>
      <c r="BG93" s="1254"/>
      <c r="BH93" s="894"/>
      <c r="BI93" s="895"/>
      <c r="BJ93" s="896"/>
      <c r="BK93" s="894"/>
      <c r="BL93" s="900"/>
      <c r="BM93" s="894"/>
      <c r="BN93" s="900"/>
      <c r="BO93" s="894"/>
      <c r="BP93" s="1250"/>
      <c r="BQ93" s="1249"/>
      <c r="BR93" s="1251"/>
      <c r="BS93" s="894"/>
      <c r="BT93" s="895"/>
      <c r="BU93" s="895"/>
      <c r="BV93" s="894"/>
      <c r="BW93" s="895"/>
      <c r="BX93" s="895"/>
      <c r="BY93" s="894"/>
      <c r="BZ93" s="895"/>
      <c r="CA93" s="895"/>
      <c r="CB93" s="1259"/>
      <c r="CC93" s="1260"/>
      <c r="CD93" s="1259"/>
      <c r="CE93" s="1256"/>
      <c r="CF93" s="1258"/>
      <c r="CG93" s="1257"/>
      <c r="CH93" s="1258"/>
      <c r="CI93" s="1257"/>
      <c r="CJ93" s="1258"/>
      <c r="CK93" s="1257"/>
      <c r="CL93" s="1258"/>
      <c r="CM93" s="1260"/>
      <c r="CN93" s="892"/>
      <c r="CO93" s="892"/>
      <c r="CP93" s="892"/>
      <c r="CQ93" s="903"/>
      <c r="CR93" s="897"/>
      <c r="CS93" s="895"/>
      <c r="CT93" s="895"/>
      <c r="CU93" s="904"/>
      <c r="CV93" s="894"/>
      <c r="CW93" s="895"/>
      <c r="CX93" s="895"/>
      <c r="CY93" s="904"/>
      <c r="CZ93" s="894"/>
      <c r="DA93" s="895"/>
      <c r="DB93" s="895"/>
      <c r="DC93" s="904"/>
      <c r="DD93" s="894"/>
      <c r="DE93" s="895"/>
      <c r="DF93" s="895"/>
      <c r="DG93" s="904"/>
      <c r="DH93" s="893"/>
      <c r="DI93" s="895"/>
      <c r="DJ93" s="896"/>
      <c r="DK93" s="894"/>
      <c r="DL93" s="895"/>
      <c r="DM93" s="895"/>
      <c r="DN93" s="894"/>
      <c r="DO93" s="896"/>
      <c r="DP93" s="896"/>
      <c r="DQ93" s="894"/>
      <c r="DR93" s="895"/>
      <c r="DS93" s="896"/>
      <c r="DT93" s="894"/>
      <c r="DU93" s="895"/>
      <c r="DV93" s="896"/>
      <c r="DW93" s="894"/>
      <c r="DX93" s="895"/>
      <c r="DY93" s="898"/>
      <c r="DZ93" s="894"/>
      <c r="EA93" s="895"/>
      <c r="EB93" s="896"/>
      <c r="EC93" s="894"/>
      <c r="ED93" s="905"/>
      <c r="EE93" s="906"/>
      <c r="EF93" s="892"/>
      <c r="EG93" s="898"/>
      <c r="EH93" s="895"/>
      <c r="EI93" s="895"/>
      <c r="EJ93" s="907"/>
    </row>
    <row r="94" spans="2:140" ht="18" customHeight="1">
      <c r="B94" s="1255" t="s">
        <v>2112</v>
      </c>
      <c r="C94" s="1256"/>
      <c r="D94" s="1257"/>
      <c r="E94" s="1258"/>
      <c r="F94" s="1257"/>
      <c r="G94" s="1258"/>
      <c r="H94" s="1257"/>
      <c r="I94" s="908"/>
      <c r="J94" s="891"/>
      <c r="K94" s="892"/>
      <c r="L94" s="893"/>
      <c r="M94" s="894"/>
      <c r="N94" s="895"/>
      <c r="O94" s="895"/>
      <c r="P94" s="895"/>
      <c r="Q94" s="896"/>
      <c r="R94" s="894"/>
      <c r="S94" s="895"/>
      <c r="T94" s="896"/>
      <c r="U94" s="895"/>
      <c r="V94" s="892"/>
      <c r="W94" s="897"/>
      <c r="X94" s="895"/>
      <c r="Y94" s="1250"/>
      <c r="Z94" s="1249"/>
      <c r="AA94" s="1251"/>
      <c r="AB94" s="1250"/>
      <c r="AC94" s="1249"/>
      <c r="AD94" s="1248"/>
      <c r="AE94" s="892"/>
      <c r="AF94" s="899"/>
      <c r="AG94" s="1247"/>
      <c r="AH94" s="1249"/>
      <c r="AI94" s="1248"/>
      <c r="AJ94" s="1247"/>
      <c r="AK94" s="1249"/>
      <c r="AL94" s="1249"/>
      <c r="AM94" s="1250"/>
      <c r="AN94" s="1249"/>
      <c r="AO94" s="1248"/>
      <c r="AP94" s="894"/>
      <c r="AQ94" s="900"/>
      <c r="AR94" s="901"/>
      <c r="AS94" s="902"/>
      <c r="AT94" s="1252"/>
      <c r="AU94" s="1252"/>
      <c r="AV94" s="1252"/>
      <c r="AW94" s="1252"/>
      <c r="AX94" s="1253"/>
      <c r="AY94" s="1252"/>
      <c r="AZ94" s="1252"/>
      <c r="BA94" s="1254"/>
      <c r="BB94" s="901"/>
      <c r="BC94" s="902"/>
      <c r="BD94" s="1252"/>
      <c r="BE94" s="1252"/>
      <c r="BF94" s="1252"/>
      <c r="BG94" s="1254"/>
      <c r="BH94" s="894"/>
      <c r="BI94" s="895"/>
      <c r="BJ94" s="896"/>
      <c r="BK94" s="894"/>
      <c r="BL94" s="900"/>
      <c r="BM94" s="894"/>
      <c r="BN94" s="900"/>
      <c r="BO94" s="894"/>
      <c r="BP94" s="1250"/>
      <c r="BQ94" s="1249"/>
      <c r="BR94" s="1251"/>
      <c r="BS94" s="894"/>
      <c r="BT94" s="895"/>
      <c r="BU94" s="895"/>
      <c r="BV94" s="894"/>
      <c r="BW94" s="895"/>
      <c r="BX94" s="895"/>
      <c r="BY94" s="894"/>
      <c r="BZ94" s="895"/>
      <c r="CA94" s="895"/>
      <c r="CB94" s="1259"/>
      <c r="CC94" s="1260"/>
      <c r="CD94" s="1259"/>
      <c r="CE94" s="1256"/>
      <c r="CF94" s="1258"/>
      <c r="CG94" s="1257"/>
      <c r="CH94" s="1258"/>
      <c r="CI94" s="1257"/>
      <c r="CJ94" s="1258"/>
      <c r="CK94" s="1257"/>
      <c r="CL94" s="1258"/>
      <c r="CM94" s="1260"/>
      <c r="CN94" s="892"/>
      <c r="CO94" s="892"/>
      <c r="CP94" s="892"/>
      <c r="CQ94" s="903"/>
      <c r="CR94" s="897"/>
      <c r="CS94" s="895"/>
      <c r="CT94" s="895"/>
      <c r="CU94" s="904"/>
      <c r="CV94" s="894"/>
      <c r="CW94" s="895"/>
      <c r="CX94" s="895"/>
      <c r="CY94" s="904"/>
      <c r="CZ94" s="894"/>
      <c r="DA94" s="895"/>
      <c r="DB94" s="895"/>
      <c r="DC94" s="904"/>
      <c r="DD94" s="894"/>
      <c r="DE94" s="895"/>
      <c r="DF94" s="895"/>
      <c r="DG94" s="904"/>
      <c r="DH94" s="893"/>
      <c r="DI94" s="895"/>
      <c r="DJ94" s="896"/>
      <c r="DK94" s="894"/>
      <c r="DL94" s="895"/>
      <c r="DM94" s="895"/>
      <c r="DN94" s="894"/>
      <c r="DO94" s="896"/>
      <c r="DP94" s="896"/>
      <c r="DQ94" s="894"/>
      <c r="DR94" s="895"/>
      <c r="DS94" s="896"/>
      <c r="DT94" s="894"/>
      <c r="DU94" s="895"/>
      <c r="DV94" s="896"/>
      <c r="DW94" s="894"/>
      <c r="DX94" s="895"/>
      <c r="DY94" s="898"/>
      <c r="DZ94" s="894"/>
      <c r="EA94" s="895"/>
      <c r="EB94" s="896"/>
      <c r="EC94" s="894"/>
      <c r="ED94" s="905"/>
      <c r="EE94" s="906"/>
      <c r="EF94" s="892"/>
      <c r="EG94" s="898"/>
      <c r="EH94" s="895"/>
      <c r="EI94" s="895"/>
      <c r="EJ94" s="907"/>
    </row>
  </sheetData>
  <mergeCells count="1412">
    <mergeCell ref="CB94:CC94"/>
    <mergeCell ref="CD94:CE94"/>
    <mergeCell ref="CF94:CG94"/>
    <mergeCell ref="CH94:CI94"/>
    <mergeCell ref="CJ94:CK94"/>
    <mergeCell ref="CL94:CM94"/>
    <mergeCell ref="AJ94:AL94"/>
    <mergeCell ref="AM94:AO94"/>
    <mergeCell ref="AT94:AW94"/>
    <mergeCell ref="AX94:BA94"/>
    <mergeCell ref="BD94:BG94"/>
    <mergeCell ref="BP94:BR94"/>
    <mergeCell ref="B94:D94"/>
    <mergeCell ref="E94:F94"/>
    <mergeCell ref="G94:H94"/>
    <mergeCell ref="Y94:AA94"/>
    <mergeCell ref="AB94:AD94"/>
    <mergeCell ref="AG94:AI94"/>
    <mergeCell ref="CB93:CC93"/>
    <mergeCell ref="CD93:CE93"/>
    <mergeCell ref="CF93:CG93"/>
    <mergeCell ref="CH93:CI93"/>
    <mergeCell ref="CJ93:CK93"/>
    <mergeCell ref="CL93:CM93"/>
    <mergeCell ref="AJ93:AL93"/>
    <mergeCell ref="AM93:AO93"/>
    <mergeCell ref="AT93:AW93"/>
    <mergeCell ref="AX93:BA93"/>
    <mergeCell ref="BD93:BG93"/>
    <mergeCell ref="BP93:BR93"/>
    <mergeCell ref="B93:D93"/>
    <mergeCell ref="E93:F93"/>
    <mergeCell ref="G93:H93"/>
    <mergeCell ref="Y93:AA93"/>
    <mergeCell ref="AB93:AD93"/>
    <mergeCell ref="AG93:AI93"/>
    <mergeCell ref="CB92:CC92"/>
    <mergeCell ref="CD92:CE92"/>
    <mergeCell ref="CF92:CG92"/>
    <mergeCell ref="CH92:CI92"/>
    <mergeCell ref="CJ92:CK92"/>
    <mergeCell ref="CL92:CM92"/>
    <mergeCell ref="AJ92:AL92"/>
    <mergeCell ref="AM92:AO92"/>
    <mergeCell ref="AT92:AW92"/>
    <mergeCell ref="AX92:BA92"/>
    <mergeCell ref="BD92:BG92"/>
    <mergeCell ref="BP92:BR92"/>
    <mergeCell ref="B92:D92"/>
    <mergeCell ref="E92:F92"/>
    <mergeCell ref="G92:H92"/>
    <mergeCell ref="Y92:AA92"/>
    <mergeCell ref="AB92:AD92"/>
    <mergeCell ref="AG92:AI92"/>
    <mergeCell ref="CB91:CC91"/>
    <mergeCell ref="CD91:CE91"/>
    <mergeCell ref="CF91:CG91"/>
    <mergeCell ref="CH91:CI91"/>
    <mergeCell ref="CJ91:CK91"/>
    <mergeCell ref="CL91:CM91"/>
    <mergeCell ref="AJ91:AL91"/>
    <mergeCell ref="AM91:AO91"/>
    <mergeCell ref="AT91:AW91"/>
    <mergeCell ref="AX91:BA91"/>
    <mergeCell ref="BD91:BG91"/>
    <mergeCell ref="BP91:BR91"/>
    <mergeCell ref="B91:D91"/>
    <mergeCell ref="E91:F91"/>
    <mergeCell ref="G91:H91"/>
    <mergeCell ref="Y91:AA91"/>
    <mergeCell ref="AB91:AD91"/>
    <mergeCell ref="AG91:AI91"/>
    <mergeCell ref="CB90:CC90"/>
    <mergeCell ref="CD90:CE90"/>
    <mergeCell ref="CF90:CG90"/>
    <mergeCell ref="CH90:CI90"/>
    <mergeCell ref="CJ90:CK90"/>
    <mergeCell ref="CL90:CM90"/>
    <mergeCell ref="AJ90:AL90"/>
    <mergeCell ref="AM90:AO90"/>
    <mergeCell ref="AT90:AW90"/>
    <mergeCell ref="AX90:BA90"/>
    <mergeCell ref="BD90:BG90"/>
    <mergeCell ref="BP90:BR90"/>
    <mergeCell ref="B90:D90"/>
    <mergeCell ref="E90:F90"/>
    <mergeCell ref="G90:H90"/>
    <mergeCell ref="Y90:AA90"/>
    <mergeCell ref="AB90:AD90"/>
    <mergeCell ref="AG90:AI90"/>
    <mergeCell ref="CB89:CC89"/>
    <mergeCell ref="CD89:CE89"/>
    <mergeCell ref="CF89:CG89"/>
    <mergeCell ref="CH89:CI89"/>
    <mergeCell ref="CJ89:CK89"/>
    <mergeCell ref="CL89:CM89"/>
    <mergeCell ref="AJ89:AL89"/>
    <mergeCell ref="AM89:AO89"/>
    <mergeCell ref="AT89:AW89"/>
    <mergeCell ref="AX89:BA89"/>
    <mergeCell ref="BD89:BG89"/>
    <mergeCell ref="BP89:BR89"/>
    <mergeCell ref="B89:D89"/>
    <mergeCell ref="E89:F89"/>
    <mergeCell ref="G89:H89"/>
    <mergeCell ref="Y89:AA89"/>
    <mergeCell ref="AB89:AD89"/>
    <mergeCell ref="AG89:AI89"/>
    <mergeCell ref="CB88:CC88"/>
    <mergeCell ref="CD88:CE88"/>
    <mergeCell ref="CF88:CG88"/>
    <mergeCell ref="CH88:CI88"/>
    <mergeCell ref="CJ88:CK88"/>
    <mergeCell ref="CL88:CM88"/>
    <mergeCell ref="AJ88:AL88"/>
    <mergeCell ref="AM88:AO88"/>
    <mergeCell ref="AT88:AW88"/>
    <mergeCell ref="AX88:BA88"/>
    <mergeCell ref="BD88:BG88"/>
    <mergeCell ref="BP88:BR88"/>
    <mergeCell ref="B88:D88"/>
    <mergeCell ref="E88:F88"/>
    <mergeCell ref="G88:H88"/>
    <mergeCell ref="Y88:AA88"/>
    <mergeCell ref="AB88:AD88"/>
    <mergeCell ref="AG88:AI88"/>
    <mergeCell ref="CB87:CC87"/>
    <mergeCell ref="CD87:CE87"/>
    <mergeCell ref="CF87:CG87"/>
    <mergeCell ref="CH87:CI87"/>
    <mergeCell ref="CJ87:CK87"/>
    <mergeCell ref="CL87:CM87"/>
    <mergeCell ref="AJ87:AL87"/>
    <mergeCell ref="AM87:AO87"/>
    <mergeCell ref="AT87:AW87"/>
    <mergeCell ref="AX87:BA87"/>
    <mergeCell ref="BD87:BG87"/>
    <mergeCell ref="BP87:BR87"/>
    <mergeCell ref="B87:D87"/>
    <mergeCell ref="E87:F87"/>
    <mergeCell ref="G87:H87"/>
    <mergeCell ref="Y87:AA87"/>
    <mergeCell ref="AB87:AD87"/>
    <mergeCell ref="AG87:AI87"/>
    <mergeCell ref="CB86:CC86"/>
    <mergeCell ref="CD86:CE86"/>
    <mergeCell ref="CF86:CG86"/>
    <mergeCell ref="CH86:CI86"/>
    <mergeCell ref="CJ86:CK86"/>
    <mergeCell ref="CL86:CM86"/>
    <mergeCell ref="AJ86:AL86"/>
    <mergeCell ref="AM86:AO86"/>
    <mergeCell ref="AT86:AW86"/>
    <mergeCell ref="AX86:BA86"/>
    <mergeCell ref="BD86:BG86"/>
    <mergeCell ref="BP86:BR86"/>
    <mergeCell ref="B86:D86"/>
    <mergeCell ref="E86:F86"/>
    <mergeCell ref="G86:H86"/>
    <mergeCell ref="Y86:AA86"/>
    <mergeCell ref="AB86:AD86"/>
    <mergeCell ref="AG86:AI86"/>
    <mergeCell ref="CB85:CC85"/>
    <mergeCell ref="CD85:CE85"/>
    <mergeCell ref="CF85:CG85"/>
    <mergeCell ref="CH85:CI85"/>
    <mergeCell ref="CJ85:CK85"/>
    <mergeCell ref="CL85:CM85"/>
    <mergeCell ref="AJ85:AL85"/>
    <mergeCell ref="AM85:AO85"/>
    <mergeCell ref="AT85:AW85"/>
    <mergeCell ref="AX85:BA85"/>
    <mergeCell ref="BD85:BG85"/>
    <mergeCell ref="BP85:BR85"/>
    <mergeCell ref="B85:D85"/>
    <mergeCell ref="E85:F85"/>
    <mergeCell ref="G85:H85"/>
    <mergeCell ref="Y85:AA85"/>
    <mergeCell ref="AB85:AD85"/>
    <mergeCell ref="AG85:AI85"/>
    <mergeCell ref="CB84:CC84"/>
    <mergeCell ref="CD84:CE84"/>
    <mergeCell ref="CF84:CG84"/>
    <mergeCell ref="CH84:CI84"/>
    <mergeCell ref="CJ84:CK84"/>
    <mergeCell ref="CL84:CM84"/>
    <mergeCell ref="AJ84:AL84"/>
    <mergeCell ref="AM84:AO84"/>
    <mergeCell ref="AT84:AW84"/>
    <mergeCell ref="AX84:BA84"/>
    <mergeCell ref="BD84:BG84"/>
    <mergeCell ref="BP84:BR84"/>
    <mergeCell ref="B84:D84"/>
    <mergeCell ref="E84:F84"/>
    <mergeCell ref="G84:H84"/>
    <mergeCell ref="Y84:AA84"/>
    <mergeCell ref="AB84:AD84"/>
    <mergeCell ref="AG84:AI84"/>
    <mergeCell ref="CB83:CC83"/>
    <mergeCell ref="CD83:CE83"/>
    <mergeCell ref="CF83:CG83"/>
    <mergeCell ref="CH83:CI83"/>
    <mergeCell ref="CJ83:CK83"/>
    <mergeCell ref="CL83:CM83"/>
    <mergeCell ref="AJ83:AL83"/>
    <mergeCell ref="AM83:AO83"/>
    <mergeCell ref="AT83:AW83"/>
    <mergeCell ref="AX83:BA83"/>
    <mergeCell ref="BD83:BG83"/>
    <mergeCell ref="BP83:BR83"/>
    <mergeCell ref="B83:D83"/>
    <mergeCell ref="E83:F83"/>
    <mergeCell ref="G83:H83"/>
    <mergeCell ref="Y83:AA83"/>
    <mergeCell ref="AB83:AD83"/>
    <mergeCell ref="AG83:AI83"/>
    <mergeCell ref="CB82:CC82"/>
    <mergeCell ref="CD82:CE82"/>
    <mergeCell ref="CF82:CG82"/>
    <mergeCell ref="CH82:CI82"/>
    <mergeCell ref="CJ82:CK82"/>
    <mergeCell ref="CL82:CM82"/>
    <mergeCell ref="AJ82:AL82"/>
    <mergeCell ref="AM82:AO82"/>
    <mergeCell ref="AT82:AW82"/>
    <mergeCell ref="AX82:BA82"/>
    <mergeCell ref="BD82:BG82"/>
    <mergeCell ref="BP82:BR82"/>
    <mergeCell ref="B82:D82"/>
    <mergeCell ref="E82:F82"/>
    <mergeCell ref="G82:H82"/>
    <mergeCell ref="Y82:AA82"/>
    <mergeCell ref="AB82:AD82"/>
    <mergeCell ref="AG82:AI82"/>
    <mergeCell ref="CB81:CC81"/>
    <mergeCell ref="CD81:CE81"/>
    <mergeCell ref="CF81:CG81"/>
    <mergeCell ref="CH81:CI81"/>
    <mergeCell ref="CJ81:CK81"/>
    <mergeCell ref="CL81:CM81"/>
    <mergeCell ref="AJ81:AL81"/>
    <mergeCell ref="AM81:AO81"/>
    <mergeCell ref="AT81:AW81"/>
    <mergeCell ref="AX81:BA81"/>
    <mergeCell ref="BD81:BG81"/>
    <mergeCell ref="BP81:BR81"/>
    <mergeCell ref="B81:D81"/>
    <mergeCell ref="E81:F81"/>
    <mergeCell ref="G81:H81"/>
    <mergeCell ref="Y81:AA81"/>
    <mergeCell ref="AB81:AD81"/>
    <mergeCell ref="AG81:AI81"/>
    <mergeCell ref="CB80:CC80"/>
    <mergeCell ref="CD80:CE80"/>
    <mergeCell ref="CF80:CG80"/>
    <mergeCell ref="CH80:CI80"/>
    <mergeCell ref="CJ80:CK80"/>
    <mergeCell ref="CL80:CM80"/>
    <mergeCell ref="AJ80:AL80"/>
    <mergeCell ref="AM80:AO80"/>
    <mergeCell ref="AT80:AW80"/>
    <mergeCell ref="AX80:BA80"/>
    <mergeCell ref="BD80:BG80"/>
    <mergeCell ref="BP80:BR80"/>
    <mergeCell ref="B80:D80"/>
    <mergeCell ref="E80:F80"/>
    <mergeCell ref="G80:H80"/>
    <mergeCell ref="Y80:AA80"/>
    <mergeCell ref="AB80:AD80"/>
    <mergeCell ref="AG80:AI80"/>
    <mergeCell ref="CB79:CC79"/>
    <mergeCell ref="CD79:CE79"/>
    <mergeCell ref="CF79:CG79"/>
    <mergeCell ref="CH79:CI79"/>
    <mergeCell ref="CJ79:CK79"/>
    <mergeCell ref="CL79:CM79"/>
    <mergeCell ref="AJ79:AL79"/>
    <mergeCell ref="AM79:AO79"/>
    <mergeCell ref="AT79:AW79"/>
    <mergeCell ref="AX79:BA79"/>
    <mergeCell ref="BD79:BG79"/>
    <mergeCell ref="BP79:BR79"/>
    <mergeCell ref="B79:D79"/>
    <mergeCell ref="E79:F79"/>
    <mergeCell ref="G79:H79"/>
    <mergeCell ref="Y79:AA79"/>
    <mergeCell ref="AB79:AD79"/>
    <mergeCell ref="AG79:AI79"/>
    <mergeCell ref="CB78:CC78"/>
    <mergeCell ref="CD78:CE78"/>
    <mergeCell ref="CF78:CG78"/>
    <mergeCell ref="CH78:CI78"/>
    <mergeCell ref="CJ78:CK78"/>
    <mergeCell ref="CL78:CM78"/>
    <mergeCell ref="AJ78:AL78"/>
    <mergeCell ref="AM78:AO78"/>
    <mergeCell ref="AT78:AW78"/>
    <mergeCell ref="AX78:BA78"/>
    <mergeCell ref="BD78:BG78"/>
    <mergeCell ref="BP78:BR78"/>
    <mergeCell ref="B78:D78"/>
    <mergeCell ref="E78:F78"/>
    <mergeCell ref="G78:H78"/>
    <mergeCell ref="Y78:AA78"/>
    <mergeCell ref="AB78:AD78"/>
    <mergeCell ref="AG78:AI78"/>
    <mergeCell ref="CB77:CC77"/>
    <mergeCell ref="CD77:CE77"/>
    <mergeCell ref="CF77:CG77"/>
    <mergeCell ref="CH77:CI77"/>
    <mergeCell ref="CJ77:CK77"/>
    <mergeCell ref="CL77:CM77"/>
    <mergeCell ref="AJ77:AL77"/>
    <mergeCell ref="AM77:AO77"/>
    <mergeCell ref="AT77:AW77"/>
    <mergeCell ref="AX77:BA77"/>
    <mergeCell ref="BD77:BG77"/>
    <mergeCell ref="BP77:BR77"/>
    <mergeCell ref="B77:D77"/>
    <mergeCell ref="E77:F77"/>
    <mergeCell ref="G77:H77"/>
    <mergeCell ref="Y77:AA77"/>
    <mergeCell ref="AB77:AD77"/>
    <mergeCell ref="AG77:AI77"/>
    <mergeCell ref="CB76:CC76"/>
    <mergeCell ref="CD76:CE76"/>
    <mergeCell ref="CF76:CG76"/>
    <mergeCell ref="CH76:CI76"/>
    <mergeCell ref="CJ76:CK76"/>
    <mergeCell ref="CL76:CM76"/>
    <mergeCell ref="AJ76:AL76"/>
    <mergeCell ref="AM76:AO76"/>
    <mergeCell ref="AT76:AW76"/>
    <mergeCell ref="AX76:BA76"/>
    <mergeCell ref="BD76:BG76"/>
    <mergeCell ref="BP76:BR76"/>
    <mergeCell ref="B76:D76"/>
    <mergeCell ref="E76:F76"/>
    <mergeCell ref="G76:H76"/>
    <mergeCell ref="Y76:AA76"/>
    <mergeCell ref="AB76:AD76"/>
    <mergeCell ref="AG76:AI76"/>
    <mergeCell ref="CB75:CC75"/>
    <mergeCell ref="CD75:CE75"/>
    <mergeCell ref="CF75:CG75"/>
    <mergeCell ref="CH75:CI75"/>
    <mergeCell ref="CJ75:CK75"/>
    <mergeCell ref="CL75:CM75"/>
    <mergeCell ref="AJ75:AL75"/>
    <mergeCell ref="AM75:AO75"/>
    <mergeCell ref="AT75:AW75"/>
    <mergeCell ref="AX75:BA75"/>
    <mergeCell ref="BD75:BG75"/>
    <mergeCell ref="BP75:BR75"/>
    <mergeCell ref="B75:D75"/>
    <mergeCell ref="E75:F75"/>
    <mergeCell ref="G75:H75"/>
    <mergeCell ref="Y75:AA75"/>
    <mergeCell ref="AB75:AD75"/>
    <mergeCell ref="AG75:AI75"/>
    <mergeCell ref="CB74:CC74"/>
    <mergeCell ref="CD74:CE74"/>
    <mergeCell ref="CF74:CG74"/>
    <mergeCell ref="CH74:CI74"/>
    <mergeCell ref="CJ74:CK74"/>
    <mergeCell ref="CL74:CM74"/>
    <mergeCell ref="AJ74:AL74"/>
    <mergeCell ref="AM74:AO74"/>
    <mergeCell ref="AT74:AW74"/>
    <mergeCell ref="AX74:BA74"/>
    <mergeCell ref="BD74:BG74"/>
    <mergeCell ref="BP74:BR74"/>
    <mergeCell ref="B74:D74"/>
    <mergeCell ref="E74:F74"/>
    <mergeCell ref="G74:H74"/>
    <mergeCell ref="Y74:AA74"/>
    <mergeCell ref="AB74:AD74"/>
    <mergeCell ref="AG74:AI74"/>
    <mergeCell ref="CB73:CC73"/>
    <mergeCell ref="CD73:CE73"/>
    <mergeCell ref="CF73:CG73"/>
    <mergeCell ref="CH73:CI73"/>
    <mergeCell ref="CJ73:CK73"/>
    <mergeCell ref="CL73:CM73"/>
    <mergeCell ref="AJ73:AL73"/>
    <mergeCell ref="AM73:AO73"/>
    <mergeCell ref="AT73:AW73"/>
    <mergeCell ref="AX73:BA73"/>
    <mergeCell ref="BD73:BG73"/>
    <mergeCell ref="BP73:BR73"/>
    <mergeCell ref="B73:D73"/>
    <mergeCell ref="E73:F73"/>
    <mergeCell ref="G73:H73"/>
    <mergeCell ref="Y73:AA73"/>
    <mergeCell ref="AB73:AD73"/>
    <mergeCell ref="AG73:AI73"/>
    <mergeCell ref="CB72:CC72"/>
    <mergeCell ref="CD72:CE72"/>
    <mergeCell ref="CF72:CG72"/>
    <mergeCell ref="CH72:CI72"/>
    <mergeCell ref="CJ72:CK72"/>
    <mergeCell ref="CL72:CM72"/>
    <mergeCell ref="AJ72:AL72"/>
    <mergeCell ref="AM72:AO72"/>
    <mergeCell ref="AT72:AW72"/>
    <mergeCell ref="AX72:BA72"/>
    <mergeCell ref="BD72:BG72"/>
    <mergeCell ref="BP72:BR72"/>
    <mergeCell ref="B72:D72"/>
    <mergeCell ref="E72:F72"/>
    <mergeCell ref="G72:H72"/>
    <mergeCell ref="Y72:AA72"/>
    <mergeCell ref="AB72:AD72"/>
    <mergeCell ref="AG72:AI72"/>
    <mergeCell ref="CB71:CC71"/>
    <mergeCell ref="CD71:CE71"/>
    <mergeCell ref="CF71:CG71"/>
    <mergeCell ref="CH71:CI71"/>
    <mergeCell ref="CJ71:CK71"/>
    <mergeCell ref="CL71:CM71"/>
    <mergeCell ref="AJ71:AL71"/>
    <mergeCell ref="AM71:AO71"/>
    <mergeCell ref="AT71:AW71"/>
    <mergeCell ref="AX71:BA71"/>
    <mergeCell ref="BD71:BG71"/>
    <mergeCell ref="BP71:BR71"/>
    <mergeCell ref="B71:D71"/>
    <mergeCell ref="E71:F71"/>
    <mergeCell ref="G71:H71"/>
    <mergeCell ref="Y71:AA71"/>
    <mergeCell ref="AB71:AD71"/>
    <mergeCell ref="AG71:AI71"/>
    <mergeCell ref="CB70:CC70"/>
    <mergeCell ref="CD70:CE70"/>
    <mergeCell ref="CF70:CG70"/>
    <mergeCell ref="CH70:CI70"/>
    <mergeCell ref="CJ70:CK70"/>
    <mergeCell ref="CL70:CM70"/>
    <mergeCell ref="AJ70:AL70"/>
    <mergeCell ref="AM70:AO70"/>
    <mergeCell ref="AT70:AW70"/>
    <mergeCell ref="AX70:BA70"/>
    <mergeCell ref="BD70:BG70"/>
    <mergeCell ref="BP70:BR70"/>
    <mergeCell ref="B70:D70"/>
    <mergeCell ref="E70:F70"/>
    <mergeCell ref="G70:H70"/>
    <mergeCell ref="Y70:AA70"/>
    <mergeCell ref="AB70:AD70"/>
    <mergeCell ref="AG70:AI70"/>
    <mergeCell ref="CB69:CC69"/>
    <mergeCell ref="CD69:CE69"/>
    <mergeCell ref="CF69:CG69"/>
    <mergeCell ref="CH69:CI69"/>
    <mergeCell ref="CJ69:CK69"/>
    <mergeCell ref="CL69:CM69"/>
    <mergeCell ref="AJ69:AL69"/>
    <mergeCell ref="AM69:AO69"/>
    <mergeCell ref="AT69:AW69"/>
    <mergeCell ref="AX69:BA69"/>
    <mergeCell ref="BD69:BG69"/>
    <mergeCell ref="BP69:BR69"/>
    <mergeCell ref="B69:D69"/>
    <mergeCell ref="E69:F69"/>
    <mergeCell ref="G69:H69"/>
    <mergeCell ref="Y69:AA69"/>
    <mergeCell ref="AB69:AD69"/>
    <mergeCell ref="AG69:AI69"/>
    <mergeCell ref="CB68:CC68"/>
    <mergeCell ref="CD68:CE68"/>
    <mergeCell ref="CF68:CG68"/>
    <mergeCell ref="CH68:CI68"/>
    <mergeCell ref="CJ68:CK68"/>
    <mergeCell ref="CL68:CM68"/>
    <mergeCell ref="AJ68:AL68"/>
    <mergeCell ref="AM68:AO68"/>
    <mergeCell ref="AT68:AW68"/>
    <mergeCell ref="AX68:BA68"/>
    <mergeCell ref="BD68:BG68"/>
    <mergeCell ref="BP68:BR68"/>
    <mergeCell ref="B68:D68"/>
    <mergeCell ref="E68:F68"/>
    <mergeCell ref="G68:H68"/>
    <mergeCell ref="Y68:AA68"/>
    <mergeCell ref="AB68:AD68"/>
    <mergeCell ref="AG68:AI68"/>
    <mergeCell ref="CB67:CC67"/>
    <mergeCell ref="CD67:CE67"/>
    <mergeCell ref="CF67:CG67"/>
    <mergeCell ref="CH67:CI67"/>
    <mergeCell ref="CJ67:CK67"/>
    <mergeCell ref="CL67:CM67"/>
    <mergeCell ref="AJ67:AL67"/>
    <mergeCell ref="AM67:AO67"/>
    <mergeCell ref="AT67:AW67"/>
    <mergeCell ref="AX67:BA67"/>
    <mergeCell ref="BD67:BG67"/>
    <mergeCell ref="BP67:BR67"/>
    <mergeCell ref="B67:D67"/>
    <mergeCell ref="E67:F67"/>
    <mergeCell ref="G67:H67"/>
    <mergeCell ref="Y67:AA67"/>
    <mergeCell ref="AB67:AD67"/>
    <mergeCell ref="AG67:AI67"/>
    <mergeCell ref="CB66:CC66"/>
    <mergeCell ref="CD66:CE66"/>
    <mergeCell ref="CF66:CG66"/>
    <mergeCell ref="CH66:CI66"/>
    <mergeCell ref="CJ66:CK66"/>
    <mergeCell ref="CL66:CM66"/>
    <mergeCell ref="AJ66:AL66"/>
    <mergeCell ref="AM66:AO66"/>
    <mergeCell ref="AT66:AW66"/>
    <mergeCell ref="AX66:BA66"/>
    <mergeCell ref="BD66:BG66"/>
    <mergeCell ref="BP66:BR66"/>
    <mergeCell ref="B66:D66"/>
    <mergeCell ref="E66:F66"/>
    <mergeCell ref="G66:H66"/>
    <mergeCell ref="Y66:AA66"/>
    <mergeCell ref="AB66:AD66"/>
    <mergeCell ref="AG66:AI66"/>
    <mergeCell ref="CB65:CC65"/>
    <mergeCell ref="CD65:CE65"/>
    <mergeCell ref="CF65:CG65"/>
    <mergeCell ref="CH65:CI65"/>
    <mergeCell ref="CJ65:CK65"/>
    <mergeCell ref="CL65:CM65"/>
    <mergeCell ref="AJ65:AL65"/>
    <mergeCell ref="AM65:AO65"/>
    <mergeCell ref="AT65:AW65"/>
    <mergeCell ref="AX65:BA65"/>
    <mergeCell ref="BD65:BG65"/>
    <mergeCell ref="BP65:BR65"/>
    <mergeCell ref="B65:D65"/>
    <mergeCell ref="E65:F65"/>
    <mergeCell ref="G65:H65"/>
    <mergeCell ref="Y65:AA65"/>
    <mergeCell ref="AB65:AD65"/>
    <mergeCell ref="AG65:AI65"/>
    <mergeCell ref="CB64:CC64"/>
    <mergeCell ref="CD64:CE64"/>
    <mergeCell ref="CF64:CG64"/>
    <mergeCell ref="CH64:CI64"/>
    <mergeCell ref="CJ64:CK64"/>
    <mergeCell ref="CL64:CM64"/>
    <mergeCell ref="AJ64:AL64"/>
    <mergeCell ref="AM64:AO64"/>
    <mergeCell ref="AT64:AW64"/>
    <mergeCell ref="AX64:BA64"/>
    <mergeCell ref="BD64:BG64"/>
    <mergeCell ref="BP64:BR64"/>
    <mergeCell ref="B64:D64"/>
    <mergeCell ref="E64:F64"/>
    <mergeCell ref="G64:H64"/>
    <mergeCell ref="Y64:AA64"/>
    <mergeCell ref="AB64:AD64"/>
    <mergeCell ref="AG64:AI64"/>
    <mergeCell ref="CB63:CC63"/>
    <mergeCell ref="CD63:CE63"/>
    <mergeCell ref="CF63:CG63"/>
    <mergeCell ref="CH63:CI63"/>
    <mergeCell ref="CJ63:CK63"/>
    <mergeCell ref="CL63:CM63"/>
    <mergeCell ref="AJ63:AL63"/>
    <mergeCell ref="AM63:AO63"/>
    <mergeCell ref="AT63:AW63"/>
    <mergeCell ref="AX63:BA63"/>
    <mergeCell ref="BD63:BG63"/>
    <mergeCell ref="BP63:BR63"/>
    <mergeCell ref="B63:D63"/>
    <mergeCell ref="E63:F63"/>
    <mergeCell ref="G63:H63"/>
    <mergeCell ref="Y63:AA63"/>
    <mergeCell ref="AB63:AD63"/>
    <mergeCell ref="AG63:AI63"/>
    <mergeCell ref="CB62:CC62"/>
    <mergeCell ref="CD62:CE62"/>
    <mergeCell ref="CF62:CG62"/>
    <mergeCell ref="CH62:CI62"/>
    <mergeCell ref="CJ62:CK62"/>
    <mergeCell ref="CL62:CM62"/>
    <mergeCell ref="AJ62:AL62"/>
    <mergeCell ref="AM62:AO62"/>
    <mergeCell ref="AT62:AW62"/>
    <mergeCell ref="AX62:BA62"/>
    <mergeCell ref="BD62:BG62"/>
    <mergeCell ref="BP62:BR62"/>
    <mergeCell ref="B62:D62"/>
    <mergeCell ref="E62:F62"/>
    <mergeCell ref="G62:H62"/>
    <mergeCell ref="Y62:AA62"/>
    <mergeCell ref="AB62:AD62"/>
    <mergeCell ref="AG62:AI62"/>
    <mergeCell ref="CB61:CC61"/>
    <mergeCell ref="CD61:CE61"/>
    <mergeCell ref="CF61:CG61"/>
    <mergeCell ref="CH61:CI61"/>
    <mergeCell ref="CJ61:CK61"/>
    <mergeCell ref="CL61:CM61"/>
    <mergeCell ref="AJ61:AL61"/>
    <mergeCell ref="AM61:AO61"/>
    <mergeCell ref="AT61:AW61"/>
    <mergeCell ref="AX61:BA61"/>
    <mergeCell ref="BD61:BG61"/>
    <mergeCell ref="BP61:BR61"/>
    <mergeCell ref="B61:D61"/>
    <mergeCell ref="E61:F61"/>
    <mergeCell ref="G61:H61"/>
    <mergeCell ref="Y61:AA61"/>
    <mergeCell ref="AB61:AD61"/>
    <mergeCell ref="AG61:AI61"/>
    <mergeCell ref="CB60:CC60"/>
    <mergeCell ref="CD60:CE60"/>
    <mergeCell ref="CF60:CG60"/>
    <mergeCell ref="CH60:CI60"/>
    <mergeCell ref="CJ60:CK60"/>
    <mergeCell ref="CL60:CM60"/>
    <mergeCell ref="AJ60:AL60"/>
    <mergeCell ref="AM60:AO60"/>
    <mergeCell ref="AT60:AW60"/>
    <mergeCell ref="AX60:BA60"/>
    <mergeCell ref="BD60:BG60"/>
    <mergeCell ref="BP60:BR60"/>
    <mergeCell ref="B60:D60"/>
    <mergeCell ref="E60:F60"/>
    <mergeCell ref="G60:H60"/>
    <mergeCell ref="Y60:AA60"/>
    <mergeCell ref="AB60:AD60"/>
    <mergeCell ref="AG60:AI60"/>
    <mergeCell ref="CB59:CC59"/>
    <mergeCell ref="CD59:CE59"/>
    <mergeCell ref="CF59:CG59"/>
    <mergeCell ref="CH59:CI59"/>
    <mergeCell ref="CJ59:CK59"/>
    <mergeCell ref="CL59:CM59"/>
    <mergeCell ref="AJ59:AL59"/>
    <mergeCell ref="AM59:AO59"/>
    <mergeCell ref="AT59:AW59"/>
    <mergeCell ref="AX59:BA59"/>
    <mergeCell ref="BD59:BG59"/>
    <mergeCell ref="BP59:BR59"/>
    <mergeCell ref="B59:D59"/>
    <mergeCell ref="E59:F59"/>
    <mergeCell ref="G59:H59"/>
    <mergeCell ref="Y59:AA59"/>
    <mergeCell ref="AB59:AD59"/>
    <mergeCell ref="AG59:AI59"/>
    <mergeCell ref="CB58:CC58"/>
    <mergeCell ref="CD58:CE58"/>
    <mergeCell ref="CF58:CG58"/>
    <mergeCell ref="CH58:CI58"/>
    <mergeCell ref="CJ58:CK58"/>
    <mergeCell ref="CL58:CM58"/>
    <mergeCell ref="AJ58:AL58"/>
    <mergeCell ref="AM58:AO58"/>
    <mergeCell ref="AT58:AW58"/>
    <mergeCell ref="AX58:BA58"/>
    <mergeCell ref="BD58:BG58"/>
    <mergeCell ref="BP58:BR58"/>
    <mergeCell ref="B58:D58"/>
    <mergeCell ref="E58:F58"/>
    <mergeCell ref="G58:H58"/>
    <mergeCell ref="Y58:AA58"/>
    <mergeCell ref="AB58:AD58"/>
    <mergeCell ref="AG58:AI58"/>
    <mergeCell ref="CB57:CC57"/>
    <mergeCell ref="CD57:CE57"/>
    <mergeCell ref="CF57:CG57"/>
    <mergeCell ref="CH57:CI57"/>
    <mergeCell ref="CJ57:CK57"/>
    <mergeCell ref="CL57:CM57"/>
    <mergeCell ref="AJ57:AL57"/>
    <mergeCell ref="AM57:AO57"/>
    <mergeCell ref="AT57:AW57"/>
    <mergeCell ref="AX57:BA57"/>
    <mergeCell ref="BD57:BG57"/>
    <mergeCell ref="BP57:BR57"/>
    <mergeCell ref="B57:D57"/>
    <mergeCell ref="E57:F57"/>
    <mergeCell ref="G57:H57"/>
    <mergeCell ref="Y57:AA57"/>
    <mergeCell ref="AB57:AD57"/>
    <mergeCell ref="AG57:AI57"/>
    <mergeCell ref="CB56:CC56"/>
    <mergeCell ref="CD56:CE56"/>
    <mergeCell ref="CF56:CG56"/>
    <mergeCell ref="CH56:CI56"/>
    <mergeCell ref="CJ56:CK56"/>
    <mergeCell ref="CL56:CM56"/>
    <mergeCell ref="AJ56:AL56"/>
    <mergeCell ref="AM56:AO56"/>
    <mergeCell ref="AT56:AW56"/>
    <mergeCell ref="AX56:BA56"/>
    <mergeCell ref="BD56:BG56"/>
    <mergeCell ref="BP56:BR56"/>
    <mergeCell ref="B56:D56"/>
    <mergeCell ref="E56:F56"/>
    <mergeCell ref="G56:H56"/>
    <mergeCell ref="Y56:AA56"/>
    <mergeCell ref="AB56:AD56"/>
    <mergeCell ref="AG56:AI56"/>
    <mergeCell ref="CB55:CC55"/>
    <mergeCell ref="CD55:CE55"/>
    <mergeCell ref="CF55:CG55"/>
    <mergeCell ref="CH55:CI55"/>
    <mergeCell ref="CJ55:CK55"/>
    <mergeCell ref="CL55:CM55"/>
    <mergeCell ref="AJ55:AL55"/>
    <mergeCell ref="AM55:AO55"/>
    <mergeCell ref="AT55:AW55"/>
    <mergeCell ref="AX55:BA55"/>
    <mergeCell ref="BD55:BG55"/>
    <mergeCell ref="BP55:BR55"/>
    <mergeCell ref="B55:D55"/>
    <mergeCell ref="E55:F55"/>
    <mergeCell ref="G55:H55"/>
    <mergeCell ref="Y55:AA55"/>
    <mergeCell ref="AB55:AD55"/>
    <mergeCell ref="AG55:AI55"/>
    <mergeCell ref="CB54:CC54"/>
    <mergeCell ref="CD54:CE54"/>
    <mergeCell ref="CF54:CG54"/>
    <mergeCell ref="CH54:CI54"/>
    <mergeCell ref="CJ54:CK54"/>
    <mergeCell ref="CL54:CM54"/>
    <mergeCell ref="AJ54:AL54"/>
    <mergeCell ref="AM54:AO54"/>
    <mergeCell ref="AT54:AW54"/>
    <mergeCell ref="AX54:BA54"/>
    <mergeCell ref="BD54:BG54"/>
    <mergeCell ref="BP54:BR54"/>
    <mergeCell ref="B54:D54"/>
    <mergeCell ref="E54:F54"/>
    <mergeCell ref="G54:H54"/>
    <mergeCell ref="Y54:AA54"/>
    <mergeCell ref="AB54:AD54"/>
    <mergeCell ref="AG54:AI54"/>
    <mergeCell ref="CB53:CC53"/>
    <mergeCell ref="CD53:CE53"/>
    <mergeCell ref="CF53:CG53"/>
    <mergeCell ref="CH53:CI53"/>
    <mergeCell ref="CJ53:CK53"/>
    <mergeCell ref="CL53:CM53"/>
    <mergeCell ref="AJ53:AL53"/>
    <mergeCell ref="AM53:AO53"/>
    <mergeCell ref="AT53:AW53"/>
    <mergeCell ref="AX53:BA53"/>
    <mergeCell ref="BD53:BG53"/>
    <mergeCell ref="BP53:BR53"/>
    <mergeCell ref="B53:D53"/>
    <mergeCell ref="E53:F53"/>
    <mergeCell ref="G53:H53"/>
    <mergeCell ref="Y53:AA53"/>
    <mergeCell ref="AB53:AD53"/>
    <mergeCell ref="AG53:AI53"/>
    <mergeCell ref="CB52:CC52"/>
    <mergeCell ref="CD52:CE52"/>
    <mergeCell ref="CF52:CG52"/>
    <mergeCell ref="CH52:CI52"/>
    <mergeCell ref="CJ52:CK52"/>
    <mergeCell ref="CL52:CM52"/>
    <mergeCell ref="AJ52:AL52"/>
    <mergeCell ref="AM52:AO52"/>
    <mergeCell ref="AT52:AW52"/>
    <mergeCell ref="AX52:BA52"/>
    <mergeCell ref="BD52:BG52"/>
    <mergeCell ref="BP52:BR52"/>
    <mergeCell ref="B52:D52"/>
    <mergeCell ref="E52:F52"/>
    <mergeCell ref="G52:H52"/>
    <mergeCell ref="Y52:AA52"/>
    <mergeCell ref="AB52:AD52"/>
    <mergeCell ref="AG52:AI52"/>
    <mergeCell ref="CB51:CC51"/>
    <mergeCell ref="CD51:CE51"/>
    <mergeCell ref="CF51:CG51"/>
    <mergeCell ref="CH51:CI51"/>
    <mergeCell ref="CJ51:CK51"/>
    <mergeCell ref="CL51:CM51"/>
    <mergeCell ref="AJ51:AL51"/>
    <mergeCell ref="AM51:AO51"/>
    <mergeCell ref="AT51:AW51"/>
    <mergeCell ref="AX51:BA51"/>
    <mergeCell ref="BD51:BG51"/>
    <mergeCell ref="BP51:BR51"/>
    <mergeCell ref="B51:D51"/>
    <mergeCell ref="E51:F51"/>
    <mergeCell ref="G51:H51"/>
    <mergeCell ref="Y51:AA51"/>
    <mergeCell ref="AB51:AD51"/>
    <mergeCell ref="AG51:AI51"/>
    <mergeCell ref="CB50:CC50"/>
    <mergeCell ref="CD50:CE50"/>
    <mergeCell ref="CF50:CG50"/>
    <mergeCell ref="CH50:CI50"/>
    <mergeCell ref="CJ50:CK50"/>
    <mergeCell ref="CL50:CM50"/>
    <mergeCell ref="AJ50:AL50"/>
    <mergeCell ref="AM50:AO50"/>
    <mergeCell ref="AT50:AW50"/>
    <mergeCell ref="AX50:BA50"/>
    <mergeCell ref="BD50:BG50"/>
    <mergeCell ref="BP50:BR50"/>
    <mergeCell ref="B50:D50"/>
    <mergeCell ref="E50:F50"/>
    <mergeCell ref="G50:H50"/>
    <mergeCell ref="Y50:AA50"/>
    <mergeCell ref="AB50:AD50"/>
    <mergeCell ref="AG50:AI50"/>
    <mergeCell ref="CB49:CC49"/>
    <mergeCell ref="CD49:CE49"/>
    <mergeCell ref="CF49:CG49"/>
    <mergeCell ref="CH49:CI49"/>
    <mergeCell ref="CJ49:CK49"/>
    <mergeCell ref="CL49:CM49"/>
    <mergeCell ref="AJ49:AL49"/>
    <mergeCell ref="AM49:AO49"/>
    <mergeCell ref="AT49:AW49"/>
    <mergeCell ref="AX49:BA49"/>
    <mergeCell ref="BD49:BG49"/>
    <mergeCell ref="BP49:BR49"/>
    <mergeCell ref="B49:D49"/>
    <mergeCell ref="E49:F49"/>
    <mergeCell ref="G49:H49"/>
    <mergeCell ref="Y49:AA49"/>
    <mergeCell ref="AB49:AD49"/>
    <mergeCell ref="AG49:AI49"/>
    <mergeCell ref="CB48:CC48"/>
    <mergeCell ref="CD48:CE48"/>
    <mergeCell ref="CF48:CG48"/>
    <mergeCell ref="CH48:CI48"/>
    <mergeCell ref="CJ48:CK48"/>
    <mergeCell ref="CL48:CM48"/>
    <mergeCell ref="AJ48:AL48"/>
    <mergeCell ref="AM48:AO48"/>
    <mergeCell ref="AT48:AW48"/>
    <mergeCell ref="AX48:BA48"/>
    <mergeCell ref="BD48:BG48"/>
    <mergeCell ref="BP48:BR48"/>
    <mergeCell ref="B48:D48"/>
    <mergeCell ref="E48:F48"/>
    <mergeCell ref="G48:H48"/>
    <mergeCell ref="Y48:AA48"/>
    <mergeCell ref="AB48:AD48"/>
    <mergeCell ref="AG48:AI48"/>
    <mergeCell ref="CB47:CC47"/>
    <mergeCell ref="CD47:CE47"/>
    <mergeCell ref="CF47:CG47"/>
    <mergeCell ref="CH47:CI47"/>
    <mergeCell ref="CJ47:CK47"/>
    <mergeCell ref="CL47:CM47"/>
    <mergeCell ref="AJ47:AL47"/>
    <mergeCell ref="AM47:AO47"/>
    <mergeCell ref="AT47:AW47"/>
    <mergeCell ref="AX47:BA47"/>
    <mergeCell ref="BD47:BG47"/>
    <mergeCell ref="BP47:BR47"/>
    <mergeCell ref="B47:D47"/>
    <mergeCell ref="E47:F47"/>
    <mergeCell ref="G47:H47"/>
    <mergeCell ref="Y47:AA47"/>
    <mergeCell ref="AB47:AD47"/>
    <mergeCell ref="AG47:AI47"/>
    <mergeCell ref="CB46:CC46"/>
    <mergeCell ref="CD46:CE46"/>
    <mergeCell ref="CF46:CG46"/>
    <mergeCell ref="CH46:CI46"/>
    <mergeCell ref="CJ46:CK46"/>
    <mergeCell ref="CL46:CM46"/>
    <mergeCell ref="AJ46:AL46"/>
    <mergeCell ref="AM46:AO46"/>
    <mergeCell ref="AT46:AW46"/>
    <mergeCell ref="AX46:BA46"/>
    <mergeCell ref="BD46:BG46"/>
    <mergeCell ref="BP46:BR46"/>
    <mergeCell ref="B46:D46"/>
    <mergeCell ref="E46:F46"/>
    <mergeCell ref="G46:H46"/>
    <mergeCell ref="Y46:AA46"/>
    <mergeCell ref="AB46:AD46"/>
    <mergeCell ref="AG46:AI46"/>
    <mergeCell ref="CB45:CC45"/>
    <mergeCell ref="CD45:CE45"/>
    <mergeCell ref="CF45:CG45"/>
    <mergeCell ref="CH45:CI45"/>
    <mergeCell ref="CJ45:CK45"/>
    <mergeCell ref="CL45:CM45"/>
    <mergeCell ref="AJ45:AL45"/>
    <mergeCell ref="AM45:AO45"/>
    <mergeCell ref="AT45:AW45"/>
    <mergeCell ref="AX45:BA45"/>
    <mergeCell ref="BD45:BG45"/>
    <mergeCell ref="BP45:BR45"/>
    <mergeCell ref="B45:D45"/>
    <mergeCell ref="E45:F45"/>
    <mergeCell ref="G45:H45"/>
    <mergeCell ref="Y45:AA45"/>
    <mergeCell ref="AB45:AD45"/>
    <mergeCell ref="AG45:AI45"/>
    <mergeCell ref="CB44:CC44"/>
    <mergeCell ref="CD44:CE44"/>
    <mergeCell ref="CF44:CG44"/>
    <mergeCell ref="CH44:CI44"/>
    <mergeCell ref="CJ44:CK44"/>
    <mergeCell ref="CL44:CM44"/>
    <mergeCell ref="AJ44:AL44"/>
    <mergeCell ref="AM44:AO44"/>
    <mergeCell ref="AT44:AW44"/>
    <mergeCell ref="AX44:BA44"/>
    <mergeCell ref="BD44:BG44"/>
    <mergeCell ref="BP44:BR44"/>
    <mergeCell ref="B44:D44"/>
    <mergeCell ref="E44:F44"/>
    <mergeCell ref="G44:H44"/>
    <mergeCell ref="Y44:AA44"/>
    <mergeCell ref="AB44:AD44"/>
    <mergeCell ref="AG44:AI44"/>
    <mergeCell ref="CB43:CC43"/>
    <mergeCell ref="CD43:CE43"/>
    <mergeCell ref="CF43:CG43"/>
    <mergeCell ref="CH43:CI43"/>
    <mergeCell ref="CJ43:CK43"/>
    <mergeCell ref="CL43:CM43"/>
    <mergeCell ref="AJ43:AL43"/>
    <mergeCell ref="AM43:AO43"/>
    <mergeCell ref="AT43:AW43"/>
    <mergeCell ref="AX43:BA43"/>
    <mergeCell ref="BD43:BG43"/>
    <mergeCell ref="BP43:BR43"/>
    <mergeCell ref="B43:D43"/>
    <mergeCell ref="E43:F43"/>
    <mergeCell ref="G43:H43"/>
    <mergeCell ref="Y43:AA43"/>
    <mergeCell ref="AB43:AD43"/>
    <mergeCell ref="AG43:AI43"/>
    <mergeCell ref="CB42:CC42"/>
    <mergeCell ref="CD42:CE42"/>
    <mergeCell ref="CF42:CG42"/>
    <mergeCell ref="CH42:CI42"/>
    <mergeCell ref="CJ42:CK42"/>
    <mergeCell ref="CL42:CM42"/>
    <mergeCell ref="AJ42:AL42"/>
    <mergeCell ref="AM42:AO42"/>
    <mergeCell ref="AT42:AW42"/>
    <mergeCell ref="AX42:BA42"/>
    <mergeCell ref="BD42:BG42"/>
    <mergeCell ref="BP42:BR42"/>
    <mergeCell ref="B42:D42"/>
    <mergeCell ref="E42:F42"/>
    <mergeCell ref="G42:H42"/>
    <mergeCell ref="Y42:AA42"/>
    <mergeCell ref="AB42:AD42"/>
    <mergeCell ref="AG42:AI42"/>
    <mergeCell ref="CB41:CC41"/>
    <mergeCell ref="CD41:CE41"/>
    <mergeCell ref="CF41:CG41"/>
    <mergeCell ref="CH41:CI41"/>
    <mergeCell ref="CJ41:CK41"/>
    <mergeCell ref="CL41:CM41"/>
    <mergeCell ref="AJ41:AL41"/>
    <mergeCell ref="AM41:AO41"/>
    <mergeCell ref="AT41:AW41"/>
    <mergeCell ref="AX41:BA41"/>
    <mergeCell ref="BD41:BG41"/>
    <mergeCell ref="BP41:BR41"/>
    <mergeCell ref="B41:D41"/>
    <mergeCell ref="E41:F41"/>
    <mergeCell ref="G41:H41"/>
    <mergeCell ref="Y41:AA41"/>
    <mergeCell ref="AB41:AD41"/>
    <mergeCell ref="AG41:AI41"/>
    <mergeCell ref="CB40:CC40"/>
    <mergeCell ref="CD40:CE40"/>
    <mergeCell ref="CF40:CG40"/>
    <mergeCell ref="CH40:CI40"/>
    <mergeCell ref="CJ40:CK40"/>
    <mergeCell ref="CL40:CM40"/>
    <mergeCell ref="AJ40:AL40"/>
    <mergeCell ref="AM40:AO40"/>
    <mergeCell ref="AT40:AW40"/>
    <mergeCell ref="AX40:BA40"/>
    <mergeCell ref="BD40:BG40"/>
    <mergeCell ref="BP40:BR40"/>
    <mergeCell ref="B40:D40"/>
    <mergeCell ref="E40:F40"/>
    <mergeCell ref="G40:H40"/>
    <mergeCell ref="Y40:AA40"/>
    <mergeCell ref="AB40:AD40"/>
    <mergeCell ref="AG40:AI40"/>
    <mergeCell ref="CB39:CC39"/>
    <mergeCell ref="CD39:CE39"/>
    <mergeCell ref="CF39:CG39"/>
    <mergeCell ref="CH39:CI39"/>
    <mergeCell ref="CJ39:CK39"/>
    <mergeCell ref="CL39:CM39"/>
    <mergeCell ref="AJ39:AL39"/>
    <mergeCell ref="AM39:AO39"/>
    <mergeCell ref="AT39:AW39"/>
    <mergeCell ref="AX39:BA39"/>
    <mergeCell ref="BD39:BG39"/>
    <mergeCell ref="BP39:BR39"/>
    <mergeCell ref="B39:D39"/>
    <mergeCell ref="E39:F39"/>
    <mergeCell ref="G39:H39"/>
    <mergeCell ref="Y39:AA39"/>
    <mergeCell ref="AB39:AD39"/>
    <mergeCell ref="AG39:AI39"/>
    <mergeCell ref="CB38:CC38"/>
    <mergeCell ref="CD38:CE38"/>
    <mergeCell ref="CF38:CG38"/>
    <mergeCell ref="CH38:CI38"/>
    <mergeCell ref="CJ38:CK38"/>
    <mergeCell ref="CL38:CM38"/>
    <mergeCell ref="AJ38:AL38"/>
    <mergeCell ref="AM38:AO38"/>
    <mergeCell ref="AT38:AW38"/>
    <mergeCell ref="AX38:BA38"/>
    <mergeCell ref="BD38:BG38"/>
    <mergeCell ref="BP38:BR38"/>
    <mergeCell ref="B38:D38"/>
    <mergeCell ref="E38:F38"/>
    <mergeCell ref="G38:H38"/>
    <mergeCell ref="Y38:AA38"/>
    <mergeCell ref="AB38:AD38"/>
    <mergeCell ref="AG38:AI38"/>
    <mergeCell ref="CB37:CC37"/>
    <mergeCell ref="CD37:CE37"/>
    <mergeCell ref="CF37:CG37"/>
    <mergeCell ref="CH37:CI37"/>
    <mergeCell ref="CJ37:CK37"/>
    <mergeCell ref="CL37:CM37"/>
    <mergeCell ref="AJ37:AL37"/>
    <mergeCell ref="AM37:AO37"/>
    <mergeCell ref="AT37:AW37"/>
    <mergeCell ref="AX37:BA37"/>
    <mergeCell ref="BD37:BG37"/>
    <mergeCell ref="BP37:BR37"/>
    <mergeCell ref="B37:D37"/>
    <mergeCell ref="E37:F37"/>
    <mergeCell ref="G37:H37"/>
    <mergeCell ref="Y37:AA37"/>
    <mergeCell ref="AB37:AD37"/>
    <mergeCell ref="AG37:AI37"/>
    <mergeCell ref="CB36:CC36"/>
    <mergeCell ref="CD36:CE36"/>
    <mergeCell ref="CF36:CG36"/>
    <mergeCell ref="CH36:CI36"/>
    <mergeCell ref="CJ36:CK36"/>
    <mergeCell ref="CL36:CM36"/>
    <mergeCell ref="AJ36:AL36"/>
    <mergeCell ref="AM36:AO36"/>
    <mergeCell ref="AT36:AW36"/>
    <mergeCell ref="AX36:BA36"/>
    <mergeCell ref="BD36:BG36"/>
    <mergeCell ref="BP36:BR36"/>
    <mergeCell ref="B36:D36"/>
    <mergeCell ref="E36:F36"/>
    <mergeCell ref="G36:H36"/>
    <mergeCell ref="Y36:AA36"/>
    <mergeCell ref="AB36:AD36"/>
    <mergeCell ref="AG36:AI36"/>
    <mergeCell ref="CB35:CC35"/>
    <mergeCell ref="CD35:CE35"/>
    <mergeCell ref="CF35:CG35"/>
    <mergeCell ref="CH35:CI35"/>
    <mergeCell ref="CJ35:CK35"/>
    <mergeCell ref="CL35:CM35"/>
    <mergeCell ref="AJ35:AL35"/>
    <mergeCell ref="AM35:AO35"/>
    <mergeCell ref="AT35:AW35"/>
    <mergeCell ref="AX35:BA35"/>
    <mergeCell ref="BD35:BG35"/>
    <mergeCell ref="BP35:BR35"/>
    <mergeCell ref="B35:D35"/>
    <mergeCell ref="E35:F35"/>
    <mergeCell ref="G35:H35"/>
    <mergeCell ref="Y35:AA35"/>
    <mergeCell ref="AB35:AD35"/>
    <mergeCell ref="AG35:AI35"/>
    <mergeCell ref="DZ29:DZ34"/>
    <mergeCell ref="EA29:EA34"/>
    <mergeCell ref="EB29:EB34"/>
    <mergeCell ref="EC29:EC34"/>
    <mergeCell ref="ED29:ED34"/>
    <mergeCell ref="EE29:EE34"/>
    <mergeCell ref="DT29:DT34"/>
    <mergeCell ref="DU29:DU34"/>
    <mergeCell ref="DV29:DV34"/>
    <mergeCell ref="DW29:DW34"/>
    <mergeCell ref="DX29:DX34"/>
    <mergeCell ref="DY29:DY34"/>
    <mergeCell ref="DN29:DN34"/>
    <mergeCell ref="DO29:DO34"/>
    <mergeCell ref="DP29:DP34"/>
    <mergeCell ref="DQ29:DQ34"/>
    <mergeCell ref="DR29:DR34"/>
    <mergeCell ref="DS29:DS34"/>
    <mergeCell ref="DH29:DH34"/>
    <mergeCell ref="DI29:DI34"/>
    <mergeCell ref="DJ29:DJ34"/>
    <mergeCell ref="DK29:DK34"/>
    <mergeCell ref="DL29:DL34"/>
    <mergeCell ref="DM29:DM34"/>
    <mergeCell ref="DB29:DB34"/>
    <mergeCell ref="DC29:DC34"/>
    <mergeCell ref="DD29:DD34"/>
    <mergeCell ref="DE29:DE34"/>
    <mergeCell ref="DF29:DF34"/>
    <mergeCell ref="DG29:DG34"/>
    <mergeCell ref="CV29:CV34"/>
    <mergeCell ref="CW29:CW34"/>
    <mergeCell ref="CX29:CX34"/>
    <mergeCell ref="CY29:CY34"/>
    <mergeCell ref="CZ29:CZ34"/>
    <mergeCell ref="DA29:DA34"/>
    <mergeCell ref="B29:D34"/>
    <mergeCell ref="E29:F34"/>
    <mergeCell ref="G29:H34"/>
    <mergeCell ref="I29:I34"/>
    <mergeCell ref="AJ29:AL33"/>
    <mergeCell ref="AM29:AO34"/>
    <mergeCell ref="AG34:AI34"/>
    <mergeCell ref="AJ34:AL34"/>
    <mergeCell ref="EC28:EE28"/>
    <mergeCell ref="EF28:EF34"/>
    <mergeCell ref="EG28:EG34"/>
    <mergeCell ref="EH28:EH34"/>
    <mergeCell ref="EI28:EI34"/>
    <mergeCell ref="EJ28:EJ34"/>
    <mergeCell ref="DK28:DM28"/>
    <mergeCell ref="DN28:DP28"/>
    <mergeCell ref="DQ28:DS28"/>
    <mergeCell ref="DT28:DV28"/>
    <mergeCell ref="DW28:DY28"/>
    <mergeCell ref="DZ28:EB28"/>
    <mergeCell ref="CQ28:CQ34"/>
    <mergeCell ref="CR28:CU28"/>
    <mergeCell ref="CV28:CY28"/>
    <mergeCell ref="CZ28:DC28"/>
    <mergeCell ref="DD28:DG28"/>
    <mergeCell ref="DH28:DJ28"/>
    <mergeCell ref="CR29:CR34"/>
    <mergeCell ref="CS29:CS34"/>
    <mergeCell ref="CT29:CT34"/>
    <mergeCell ref="CU29:CU34"/>
    <mergeCell ref="CH28:CI34"/>
    <mergeCell ref="CJ28:CK34"/>
    <mergeCell ref="CL28:CM34"/>
    <mergeCell ref="CN28:CN34"/>
    <mergeCell ref="CO28:CO34"/>
    <mergeCell ref="CP28:CP34"/>
    <mergeCell ref="BY28:BY34"/>
    <mergeCell ref="BZ28:BZ34"/>
    <mergeCell ref="CA28:CA34"/>
    <mergeCell ref="CB28:CC34"/>
    <mergeCell ref="CD28:CE34"/>
    <mergeCell ref="CF28:CG34"/>
    <mergeCell ref="BS28:BS34"/>
    <mergeCell ref="BT28:BT34"/>
    <mergeCell ref="BU28:BU34"/>
    <mergeCell ref="BV28:BV34"/>
    <mergeCell ref="BW28:BW34"/>
    <mergeCell ref="BX28:BX34"/>
    <mergeCell ref="BI28:BI34"/>
    <mergeCell ref="BJ28:BJ34"/>
    <mergeCell ref="BK28:BL28"/>
    <mergeCell ref="BM28:BN28"/>
    <mergeCell ref="BO28:BO34"/>
    <mergeCell ref="BP28:BR34"/>
    <mergeCell ref="BK29:BK34"/>
    <mergeCell ref="BL29:BL34"/>
    <mergeCell ref="BM29:BM34"/>
    <mergeCell ref="BN29:BN34"/>
    <mergeCell ref="BD28:BG30"/>
    <mergeCell ref="BH28:BH34"/>
    <mergeCell ref="AT34:AW34"/>
    <mergeCell ref="BD34:BG34"/>
    <mergeCell ref="AF28:AF34"/>
    <mergeCell ref="AG28:AI33"/>
    <mergeCell ref="AJ28:AO28"/>
    <mergeCell ref="AP28:AQ28"/>
    <mergeCell ref="AR28:AR34"/>
    <mergeCell ref="AS28:AS34"/>
    <mergeCell ref="AP29:AP34"/>
    <mergeCell ref="AQ29:AQ34"/>
    <mergeCell ref="V28:V34"/>
    <mergeCell ref="W28:W34"/>
    <mergeCell ref="X28:X34"/>
    <mergeCell ref="Y28:AA34"/>
    <mergeCell ref="AB28:AD34"/>
    <mergeCell ref="AE28:AE34"/>
    <mergeCell ref="P28:P34"/>
    <mergeCell ref="Q28:Q34"/>
    <mergeCell ref="R28:R34"/>
    <mergeCell ref="S28:S34"/>
    <mergeCell ref="T28:T34"/>
    <mergeCell ref="U28:U34"/>
    <mergeCell ref="DI27:DM27"/>
    <mergeCell ref="DO27:DS27"/>
    <mergeCell ref="DU27:DY27"/>
    <mergeCell ref="EA27:EE27"/>
    <mergeCell ref="J28:J34"/>
    <mergeCell ref="K28:K34"/>
    <mergeCell ref="L28:L34"/>
    <mergeCell ref="M28:M34"/>
    <mergeCell ref="N28:N34"/>
    <mergeCell ref="O28:O34"/>
    <mergeCell ref="BO27:BR27"/>
    <mergeCell ref="CP27:CQ27"/>
    <mergeCell ref="CR27:CU27"/>
    <mergeCell ref="CV27:CY27"/>
    <mergeCell ref="CZ27:DC27"/>
    <mergeCell ref="DD27:DG27"/>
    <mergeCell ref="M27:Q27"/>
    <mergeCell ref="R27:U27"/>
    <mergeCell ref="AR27:BA27"/>
    <mergeCell ref="BB27:BG27"/>
    <mergeCell ref="BH27:BJ27"/>
    <mergeCell ref="BK27:BN27"/>
    <mergeCell ref="AT28:AW29"/>
    <mergeCell ref="AX28:BA30"/>
    <mergeCell ref="BB28:BB34"/>
    <mergeCell ref="BC28:BC34"/>
    <mergeCell ref="CB26:CC26"/>
    <mergeCell ref="CD26:CM26"/>
    <mergeCell ref="CP26:DG26"/>
    <mergeCell ref="DH26:DS26"/>
    <mergeCell ref="DT26:EE26"/>
    <mergeCell ref="EG26:EJ26"/>
    <mergeCell ref="CN24:CO25"/>
    <mergeCell ref="CP24:DG25"/>
    <mergeCell ref="DH24:EJ25"/>
    <mergeCell ref="L26:U26"/>
    <mergeCell ref="V26:AD26"/>
    <mergeCell ref="AG26:AQ26"/>
    <mergeCell ref="AR26:BA26"/>
    <mergeCell ref="BB26:BG26"/>
    <mergeCell ref="BH26:BN26"/>
    <mergeCell ref="BO26:CA26"/>
    <mergeCell ref="B24:I25"/>
    <mergeCell ref="J24:AE25"/>
    <mergeCell ref="AF24:AQ25"/>
    <mergeCell ref="AR24:BG25"/>
    <mergeCell ref="BH24:CA25"/>
    <mergeCell ref="CB24:CM25"/>
    <mergeCell ref="BC19:BE19"/>
    <mergeCell ref="BR19:CC19"/>
    <mergeCell ref="CH19:CS19"/>
    <mergeCell ref="DL19:DN19"/>
    <mergeCell ref="L20:AB20"/>
    <mergeCell ref="BR20:CC20"/>
    <mergeCell ref="EG16:EI16"/>
    <mergeCell ref="BC17:BE17"/>
    <mergeCell ref="BR17:BW17"/>
    <mergeCell ref="CH17:CN17"/>
    <mergeCell ref="L18:AB18"/>
    <mergeCell ref="BC18:BE18"/>
    <mergeCell ref="BR18:BW18"/>
    <mergeCell ref="CH18:CS18"/>
    <mergeCell ref="BC15:BE15"/>
    <mergeCell ref="BR15:BW15"/>
    <mergeCell ref="CH15:CN15"/>
    <mergeCell ref="DL15:DN15"/>
    <mergeCell ref="EG15:EI15"/>
    <mergeCell ref="L16:AB16"/>
    <mergeCell ref="BC16:BE16"/>
    <mergeCell ref="BR16:BW16"/>
    <mergeCell ref="CH16:CN16"/>
    <mergeCell ref="DL16:DN16"/>
    <mergeCell ref="B13:F13"/>
    <mergeCell ref="AE13:AI13"/>
    <mergeCell ref="CA11:CB11"/>
    <mergeCell ref="CE11:CF11"/>
    <mergeCell ref="CG11:CH11"/>
    <mergeCell ref="CR11:CV11"/>
    <mergeCell ref="CW11:CZ11"/>
    <mergeCell ref="DH11:DL11"/>
    <mergeCell ref="DT10:DX10"/>
    <mergeCell ref="DZ10:ED10"/>
    <mergeCell ref="EF10:EJ10"/>
    <mergeCell ref="EL10:EX10"/>
    <mergeCell ref="B11:N11"/>
    <mergeCell ref="P11:X11"/>
    <mergeCell ref="AN11:AO11"/>
    <mergeCell ref="AQ11:BQ11"/>
    <mergeCell ref="BS11:BX11"/>
    <mergeCell ref="BY11:BZ11"/>
    <mergeCell ref="CJ10:CO10"/>
    <mergeCell ref="CR10:CV10"/>
    <mergeCell ref="CW10:CZ10"/>
    <mergeCell ref="DC10:DF11"/>
    <mergeCell ref="DH10:DL10"/>
    <mergeCell ref="DN10:DR10"/>
    <mergeCell ref="DN11:DR11"/>
    <mergeCell ref="B10:N10"/>
    <mergeCell ref="P10:X10"/>
    <mergeCell ref="AI10:AM11"/>
    <mergeCell ref="AN10:AO10"/>
    <mergeCell ref="AP10:BI10"/>
    <mergeCell ref="BJ10:BK10"/>
    <mergeCell ref="BL10:BQ10"/>
    <mergeCell ref="BS10:BX10"/>
    <mergeCell ref="BY10:CH10"/>
    <mergeCell ref="DJ9:DS9"/>
    <mergeCell ref="DT9:DZ9"/>
    <mergeCell ref="EA9:EJ9"/>
    <mergeCell ref="EL9:EO9"/>
    <mergeCell ref="EQ9:EX9"/>
    <mergeCell ref="EZ9:FB9"/>
    <mergeCell ref="AQ9:BQ9"/>
    <mergeCell ref="BS9:BX9"/>
    <mergeCell ref="BY9:CH9"/>
    <mergeCell ref="CJ9:CO9"/>
    <mergeCell ref="CP9:DA9"/>
    <mergeCell ref="DC9:DI9"/>
    <mergeCell ref="DT11:DX11"/>
    <mergeCell ref="DZ11:ED11"/>
    <mergeCell ref="EF11:EJ11"/>
    <mergeCell ref="EL11:EX11"/>
    <mergeCell ref="B9:E9"/>
    <mergeCell ref="G9:N9"/>
    <mergeCell ref="P9:R9"/>
    <mergeCell ref="T9:X9"/>
    <mergeCell ref="Z9:AG9"/>
    <mergeCell ref="AN9:AO9"/>
    <mergeCell ref="AP8:BI8"/>
    <mergeCell ref="BJ8:BK8"/>
    <mergeCell ref="BL8:BQ8"/>
    <mergeCell ref="BS8:BX8"/>
    <mergeCell ref="BY8:CH8"/>
    <mergeCell ref="CJ8:CO8"/>
    <mergeCell ref="EC7:ED7"/>
    <mergeCell ref="EE7:EJ7"/>
    <mergeCell ref="EL7:EO7"/>
    <mergeCell ref="EQ7:FH7"/>
    <mergeCell ref="B8:E8"/>
    <mergeCell ref="H8:M8"/>
    <mergeCell ref="P8:R8"/>
    <mergeCell ref="T8:X8"/>
    <mergeCell ref="AI8:AM9"/>
    <mergeCell ref="AN8:AO8"/>
    <mergeCell ref="BY7:CI7"/>
    <mergeCell ref="CJ7:CO7"/>
    <mergeCell ref="CP7:DA7"/>
    <mergeCell ref="DC7:DF8"/>
    <mergeCell ref="DG7:DH7"/>
    <mergeCell ref="DI7:EB7"/>
    <mergeCell ref="FD9:FH9"/>
    <mergeCell ref="EL8:EO8"/>
    <mergeCell ref="ER8:EW8"/>
    <mergeCell ref="EZ8:FB8"/>
    <mergeCell ref="FC6:FD6"/>
    <mergeCell ref="FE6:FH6"/>
    <mergeCell ref="B7:E7"/>
    <mergeCell ref="G7:X7"/>
    <mergeCell ref="AN7:AO7"/>
    <mergeCell ref="AQ7:BQ7"/>
    <mergeCell ref="BS7:BX7"/>
    <mergeCell ref="BS6:BX6"/>
    <mergeCell ref="BY6:CI6"/>
    <mergeCell ref="CJ6:CO6"/>
    <mergeCell ref="CP6:DA6"/>
    <mergeCell ref="DG6:DH6"/>
    <mergeCell ref="DJ6:DL6"/>
    <mergeCell ref="FD8:FH8"/>
    <mergeCell ref="B6:E6"/>
    <mergeCell ref="G6:R6"/>
    <mergeCell ref="S6:T6"/>
    <mergeCell ref="U6:X6"/>
    <mergeCell ref="AI6:AM7"/>
    <mergeCell ref="AN6:AO6"/>
    <mergeCell ref="AP6:BI6"/>
    <mergeCell ref="BJ6:BK6"/>
    <mergeCell ref="BL6:BQ6"/>
    <mergeCell ref="CP8:DA8"/>
    <mergeCell ref="DG8:DH8"/>
    <mergeCell ref="DJ8:DL8"/>
    <mergeCell ref="DM8:EJ8"/>
    <mergeCell ref="EL6:EO6"/>
    <mergeCell ref="EQ6:EX6"/>
    <mergeCell ref="EY6:FB6"/>
    <mergeCell ref="C4:K4"/>
    <mergeCell ref="P4:V4"/>
    <mergeCell ref="AI4:AM5"/>
    <mergeCell ref="AN4:AO4"/>
    <mergeCell ref="AP4:BI4"/>
    <mergeCell ref="BJ4:BK4"/>
    <mergeCell ref="B2:AG3"/>
    <mergeCell ref="EE5:EJ5"/>
    <mergeCell ref="CJ5:CO5"/>
    <mergeCell ref="CP5:CZ5"/>
    <mergeCell ref="DC5:DF6"/>
    <mergeCell ref="DG5:DH5"/>
    <mergeCell ref="DI5:EB5"/>
    <mergeCell ref="EC5:ED5"/>
    <mergeCell ref="DM6:EJ6"/>
    <mergeCell ref="DP2:EJ3"/>
    <mergeCell ref="AI3:AO3"/>
    <mergeCell ref="AP3:BQ3"/>
    <mergeCell ref="BS3:BX3"/>
    <mergeCell ref="BY3:DA3"/>
    <mergeCell ref="BL4:BQ4"/>
    <mergeCell ref="BS4:BX4"/>
    <mergeCell ref="BY4:CI4"/>
    <mergeCell ref="CJ4:CO4"/>
    <mergeCell ref="CP4:CZ4"/>
    <mergeCell ref="Z5:AG5"/>
    <mergeCell ref="AN5:AO5"/>
    <mergeCell ref="AQ5:BQ5"/>
    <mergeCell ref="BS5:BX5"/>
    <mergeCell ref="BY5:CI5"/>
  </mergeCells>
  <phoneticPr fontId="2"/>
  <conditionalFormatting sqref="AB35:AB94 G35:G94 I35:Y94 E35:E94 AE35:AG94 AM35:AM94 BL35:BL94 BN35:BP94 BS35:CB94 AJ35:AJ94 CN35:EJ94 CD35:CD94 CF35:CF94 CH35:CH94 CJ35:CJ94 CL35:CL94 B35:B94 AP35:AQ94 BH35:BJ94">
    <cfRule type="expression" dxfId="27" priority="1" stopIfTrue="1">
      <formula>MOD(ROW(),5)&gt;0</formula>
    </cfRule>
    <cfRule type="expression" dxfId="26" priority="2" stopIfTrue="1">
      <formula>MOD(ROW(),5)=0</formula>
    </cfRule>
  </conditionalFormatting>
  <conditionalFormatting sqref="BK35:BK94">
    <cfRule type="expression" dxfId="25" priority="3" stopIfTrue="1">
      <formula>MOD(ROW(),5)&gt;0</formula>
    </cfRule>
    <cfRule type="expression" dxfId="24" priority="4" stopIfTrue="1">
      <formula>MOD(ROW(),5)=0</formula>
    </cfRule>
  </conditionalFormatting>
  <conditionalFormatting sqref="BM35:BM94">
    <cfRule type="expression" dxfId="23" priority="5" stopIfTrue="1">
      <formula>MOD(ROW(),5)&gt;0</formula>
    </cfRule>
    <cfRule type="expression" dxfId="22" priority="6" stopIfTrue="1">
      <formula>MOD(ROW(),5)=0</formula>
    </cfRule>
  </conditionalFormatting>
  <dataValidations count="24">
    <dataValidation allowBlank="1" showInputMessage="1" sqref="L35:T35 BH35:BJ35 BO35:CA35" xr:uid="{E34E805B-3CA6-48CE-BA1C-9C603939EA6E}"/>
    <dataValidation type="list" allowBlank="1" showInputMessage="1" showErrorMessage="1" sqref="B2:AG3" xr:uid="{A4188252-AA5A-4DD7-B5B6-63A75EC05878}">
      <formula1>"自己評価一覧表,評価内容一覧表,品確法第19条に基づく評価の業務に関する帳簿"</formula1>
    </dataValidation>
    <dataValidation type="list" allowBlank="1" showInputMessage="1" showErrorMessage="1" sqref="ED36:EE94 EA36:EB94" xr:uid="{9F8884D7-4627-499B-8CC8-69E71E2ECD54}">
      <formula1>"30,25,20,15,他"</formula1>
    </dataValidation>
    <dataValidation type="list" allowBlank="1" showInputMessage="1" showErrorMessage="1" sqref="CO36:CO94" xr:uid="{FA645EEA-FB1F-4DAA-ABAB-C5535FB96EC3}">
      <formula1>"5,4,3,2,1,-"</formula1>
    </dataValidation>
    <dataValidation type="list" allowBlank="1" showInputMessage="1" showErrorMessage="1" sqref="DI36:DJ94 DU36:DV94 DL36:DM94 CN36:CN94 DX36:DY94" xr:uid="{14C9746C-F6B1-4A2D-B28A-BD19540CA01C}">
      <formula1>"5,4,3,2,1"</formula1>
    </dataValidation>
    <dataValidation type="list" allowBlank="1" showInputMessage="1" showErrorMessage="1" sqref="BN36:BN94" xr:uid="{36790018-CC46-408D-ACB1-6BAFA7D72BA2}">
      <formula1>"3,2,-"</formula1>
    </dataValidation>
    <dataValidation type="list" allowBlank="1" showInputMessage="1" showErrorMessage="1" sqref="AS36:AS94 BC36:BC94" xr:uid="{A973B891-56A0-46A7-94DA-037AFA9DF556}">
      <formula1>"1,2,3,4,5,6,7,8"</formula1>
    </dataValidation>
    <dataValidation type="list" allowBlank="1" showInputMessage="1" sqref="V36:X94 BH36:BK94 BS36:CA94 CP35:CP94 DN36:DN94 DQ36:DQ94 DT36:DT94 DW36:DW94 DZ36:DZ94 EC36:EC94 DH36:DH94 AP36:AP94 BO36:BO94 BM36:BM94 L36:T94 CR35:DG94 DK36:DK94" xr:uid="{3BBE68A9-BC2B-4669-BD2F-9057AB98D9E2}">
      <formula1>"■,　"</formula1>
    </dataValidation>
    <dataValidation type="list" allowBlank="1" showInputMessage="1" showErrorMessage="1" sqref="AM36:AM94" xr:uid="{25D2806C-E89F-44DC-AB08-3CF5A8ACA7BB}">
      <formula1>"はり,傾斜屋根,その他,該当なし"</formula1>
    </dataValidation>
    <dataValidation type="list" allowBlank="1" showInputMessage="1" showErrorMessage="1" sqref="Y36:Y94" xr:uid="{833CE2A4-34EF-4030-9A59-C118130DE4EA}">
      <formula1>"避難はしご,避難ﾀﾗｯﾌﾟ,緩降機,避難ﾛｰﾌﾟ,避難橋,救助袋,滑り台,滑り棒,その他"</formula1>
    </dataValidation>
    <dataValidation type="list" allowBlank="1" showInputMessage="1" showErrorMessage="1" sqref="J36:J94" xr:uid="{72C886D5-ED32-4781-A482-49319732C64D}">
      <formula1>"4,3,2,1"</formula1>
    </dataValidation>
    <dataValidation allowBlank="1" showInputMessage="1" showErrorMessage="1" prompt="評価住戸数に応じてNo削除してください" sqref="B35:D35" xr:uid="{9D124E6B-7E6E-451C-BB3C-99939EE6C5AA}"/>
    <dataValidation type="list" allowBlank="1" showInputMessage="1" showErrorMessage="1" sqref="AN27" xr:uid="{85EA6BE0-B3F1-41FA-B8DD-EF1A6A9ACFE4}">
      <formula1>"■,□"</formula1>
    </dataValidation>
    <dataValidation type="list" allowBlank="1" showInputMessage="1" sqref="DU19" xr:uid="{5B2B663C-6EC7-4162-B711-7B2972941048}">
      <formula1>"□,■"</formula1>
    </dataValidation>
    <dataValidation type="list" allowBlank="1" showInputMessage="1" showErrorMessage="1" sqref="U36:U94 BL36:BL94" xr:uid="{C6A2D751-3BFB-49DF-8775-B4550F7EF997}">
      <formula1>"3,2,1"</formula1>
    </dataValidation>
    <dataValidation type="list" allowBlank="1" showInputMessage="1" showErrorMessage="1" sqref="AE36:AE94 K36:K94 EF36:EF94" xr:uid="{5F3B1434-1540-4CF8-9FCD-797B3ED7FBFB}">
      <formula1>"4,3,2,1,-"</formula1>
    </dataValidation>
    <dataValidation type="list" allowBlank="1" showInputMessage="1" showErrorMessage="1" sqref="EG36:EJ94" xr:uid="{C73E3038-7D7C-4D61-BB4D-3B334F8C586D}">
      <formula1>"3,2,1,-"</formula1>
    </dataValidation>
    <dataValidation type="list" allowBlank="1" showInputMessage="1" sqref="AQ36:AQ94" xr:uid="{D9647BD7-BAC4-4571-9DB0-4D154948C294}">
      <formula1>"壁,柱"</formula1>
    </dataValidation>
    <dataValidation allowBlank="1" showInputMessage="1" showErrorMessage="1" prompt="住所" sqref="DM8 DM6" xr:uid="{869627CD-38EA-4FB2-B1B3-EB2E6F4CE3A9}"/>
    <dataValidation allowBlank="1" showInputMessage="1" showErrorMessage="1" prompt="会社名" sqref="AP8 DI5 AP4 DI7 AP6 AP10" xr:uid="{D5BB4645-A5A8-4080-882E-2B6AB8173ECB}"/>
    <dataValidation allowBlank="1" showInputMessage="1" showErrorMessage="1" prompt="「一戸建ての住宅」か「共同住宅」を選択" sqref="P4:V4" xr:uid="{010F61AA-D123-432D-9BB8-FE5794087E42}"/>
    <dataValidation type="list" allowBlank="1" showInputMessage="1" showErrorMessage="1" prompt="「設計住宅性能評価」か「建設住宅性能評価」を選択" sqref="C4:K4" xr:uid="{0EE19E8C-4E80-41EE-AD34-39493C0F6A94}">
      <formula1>"設計住宅性能評価,建設住宅性能評価"</formula1>
    </dataValidation>
    <dataValidation type="list" allowBlank="1" showInputMessage="1" showErrorMessage="1" sqref="DR36:DS94 DO36:DP94" xr:uid="{BDAC0D89-34DC-4E13-9257-A6F1D6902C37}">
      <formula1>"27,20,15,11,他"</formula1>
    </dataValidation>
    <dataValidation type="list" allowBlank="1" showInputMessage="1" showErrorMessage="1" sqref="B4 B14 DZ27 DN27 AA6 DT27 EB18 EF19 DH27 DU20 EB20 DX21 AA10 B16 B18 B20" xr:uid="{6F2C9F5A-EC04-4954-BE6F-9D3E4A425436}">
      <formula1>"□,■"</formula1>
    </dataValidation>
  </dataValidations>
  <pageMargins left="1.18055555555556" right="0.196527777777778" top="0.59027777777777801" bottom="0.39305555555555599" header="0.51180555555555596" footer="0.51180555555555596"/>
  <pageSetup paperSize="8" scale="50" fitToHeight="2" orientation="landscape" r:id="rId1"/>
  <headerFooter alignWithMargins="0"/>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3F0471-3569-469A-8459-C680A6F160C4}">
  <sheetPr>
    <tabColor rgb="FFFFC000"/>
    <pageSetUpPr fitToPage="1"/>
  </sheetPr>
  <dimension ref="B1:AO226"/>
  <sheetViews>
    <sheetView showGridLines="0" view="pageBreakPreview" zoomScaleNormal="100" zoomScaleSheetLayoutView="100" workbookViewId="0"/>
  </sheetViews>
  <sheetFormatPr defaultRowHeight="12"/>
  <cols>
    <col min="1" max="41" width="2.625" style="423" customWidth="1"/>
    <col min="42" max="16384" width="9" style="423"/>
  </cols>
  <sheetData>
    <row r="1" spans="2:41" ht="15.95" customHeight="1"/>
    <row r="2" spans="2:41" ht="30" customHeight="1">
      <c r="B2" s="424" t="s">
        <v>1727</v>
      </c>
      <c r="C2" s="425"/>
      <c r="D2" s="425"/>
      <c r="E2" s="425"/>
      <c r="F2" s="425"/>
      <c r="G2" s="426"/>
      <c r="H2" s="425"/>
      <c r="I2" s="425"/>
      <c r="J2" s="425"/>
      <c r="K2" s="425"/>
      <c r="L2" s="425"/>
      <c r="M2" s="425"/>
      <c r="N2" s="425"/>
      <c r="O2" s="425"/>
      <c r="P2" s="425"/>
      <c r="Q2" s="425"/>
      <c r="R2" s="425"/>
      <c r="S2" s="425"/>
      <c r="T2" s="425"/>
      <c r="U2" s="425"/>
      <c r="V2" s="425"/>
      <c r="W2" s="425"/>
      <c r="X2" s="425"/>
      <c r="Y2" s="425"/>
      <c r="Z2" s="425"/>
      <c r="AA2" s="425"/>
      <c r="AB2" s="425"/>
      <c r="AC2" s="425"/>
      <c r="AD2" s="425"/>
      <c r="AE2" s="425"/>
      <c r="AF2" s="425"/>
      <c r="AG2" s="425"/>
      <c r="AH2" s="425"/>
      <c r="AI2" s="425"/>
      <c r="AJ2" s="426"/>
      <c r="AK2" s="425"/>
      <c r="AL2" s="425"/>
      <c r="AO2" s="673"/>
    </row>
    <row r="3" spans="2:41" ht="15.95" customHeight="1" thickBot="1">
      <c r="B3" s="428"/>
      <c r="C3" s="429"/>
      <c r="D3" s="429"/>
      <c r="E3" s="429"/>
      <c r="F3" s="429"/>
      <c r="G3" s="430"/>
      <c r="H3" s="429"/>
      <c r="I3" s="429"/>
      <c r="J3" s="429"/>
      <c r="K3" s="429"/>
      <c r="L3" s="429"/>
      <c r="M3" s="429"/>
      <c r="N3" s="429"/>
      <c r="O3" s="429"/>
      <c r="P3" s="429"/>
      <c r="Q3" s="429"/>
      <c r="R3" s="429"/>
      <c r="S3" s="429"/>
      <c r="T3" s="429"/>
      <c r="U3" s="429"/>
      <c r="V3" s="429"/>
      <c r="W3" s="429"/>
      <c r="X3" s="429"/>
      <c r="Y3" s="429"/>
      <c r="Z3" s="429"/>
      <c r="AA3" s="429"/>
      <c r="AB3" s="429"/>
      <c r="AC3" s="431"/>
      <c r="AD3" s="431"/>
      <c r="AE3" s="431"/>
      <c r="AF3" s="431"/>
      <c r="AG3" s="431"/>
      <c r="AH3" s="431"/>
      <c r="AI3" s="431"/>
      <c r="AJ3" s="431"/>
      <c r="AK3" s="431"/>
      <c r="AL3" s="431"/>
      <c r="AM3" s="432"/>
    </row>
    <row r="4" spans="2:41" ht="15.95" customHeight="1">
      <c r="B4" s="433"/>
      <c r="C4" s="1498" t="s">
        <v>1654</v>
      </c>
      <c r="D4" s="1499"/>
      <c r="E4" s="1499"/>
      <c r="F4" s="1500"/>
      <c r="G4" s="1501" t="s">
        <v>1655</v>
      </c>
      <c r="H4" s="1502"/>
      <c r="I4" s="1505" t="s">
        <v>1656</v>
      </c>
      <c r="J4" s="1506"/>
      <c r="K4" s="1507"/>
      <c r="L4" s="1498" t="s">
        <v>91</v>
      </c>
      <c r="M4" s="1499"/>
      <c r="N4" s="1500"/>
      <c r="O4" s="1511" t="s">
        <v>88</v>
      </c>
      <c r="P4" s="1512"/>
      <c r="Q4" s="1512"/>
      <c r="R4" s="1512"/>
      <c r="S4" s="1512"/>
      <c r="T4" s="1512"/>
      <c r="U4" s="1512"/>
      <c r="V4" s="1512"/>
      <c r="W4" s="1512"/>
      <c r="X4" s="1512"/>
      <c r="Y4" s="1512"/>
      <c r="Z4" s="1512"/>
      <c r="AA4" s="1512"/>
      <c r="AB4" s="1512"/>
      <c r="AC4" s="1512"/>
      <c r="AD4" s="1512"/>
      <c r="AE4" s="1512"/>
      <c r="AF4" s="1512"/>
      <c r="AG4" s="1512"/>
      <c r="AH4" s="1512"/>
      <c r="AI4" s="1512"/>
      <c r="AJ4" s="1512"/>
      <c r="AK4" s="1512"/>
      <c r="AL4" s="1512"/>
      <c r="AM4" s="1512"/>
      <c r="AN4" s="1485" t="s">
        <v>1657</v>
      </c>
      <c r="AO4" s="1486"/>
    </row>
    <row r="5" spans="2:41" ht="15.95" customHeight="1" thickBot="1">
      <c r="B5" s="434"/>
      <c r="C5" s="1489" t="s">
        <v>76</v>
      </c>
      <c r="D5" s="1490"/>
      <c r="E5" s="1490"/>
      <c r="F5" s="1491"/>
      <c r="G5" s="1503"/>
      <c r="H5" s="1504"/>
      <c r="I5" s="1508"/>
      <c r="J5" s="1509"/>
      <c r="K5" s="1510"/>
      <c r="L5" s="1396" t="s">
        <v>87</v>
      </c>
      <c r="M5" s="1397"/>
      <c r="N5" s="1398"/>
      <c r="O5" s="1596" t="s">
        <v>87</v>
      </c>
      <c r="P5" s="1597"/>
      <c r="Q5" s="1597"/>
      <c r="R5" s="1598"/>
      <c r="S5" s="1599" t="s">
        <v>89</v>
      </c>
      <c r="T5" s="1600"/>
      <c r="U5" s="1600"/>
      <c r="V5" s="1600"/>
      <c r="W5" s="1600"/>
      <c r="X5" s="1600"/>
      <c r="Y5" s="1600"/>
      <c r="Z5" s="1600"/>
      <c r="AA5" s="1600"/>
      <c r="AB5" s="1600"/>
      <c r="AC5" s="1600"/>
      <c r="AD5" s="1600"/>
      <c r="AE5" s="1600"/>
      <c r="AF5" s="1600"/>
      <c r="AG5" s="1600"/>
      <c r="AH5" s="1600"/>
      <c r="AI5" s="1601"/>
      <c r="AJ5" s="1495" t="s">
        <v>90</v>
      </c>
      <c r="AK5" s="1496"/>
      <c r="AL5" s="1496"/>
      <c r="AM5" s="1496"/>
      <c r="AN5" s="1487"/>
      <c r="AO5" s="1488"/>
    </row>
    <row r="6" spans="2:41" ht="15.95" customHeight="1">
      <c r="B6" s="1422" t="s">
        <v>1708</v>
      </c>
      <c r="C6" s="504" t="s">
        <v>1709</v>
      </c>
      <c r="D6" s="462"/>
      <c r="E6" s="462"/>
      <c r="F6" s="462"/>
      <c r="G6" s="666" t="s">
        <v>81</v>
      </c>
      <c r="H6" s="667"/>
      <c r="I6" s="460"/>
      <c r="J6" s="460"/>
      <c r="K6" s="460"/>
      <c r="L6" s="1587" t="s">
        <v>1741</v>
      </c>
      <c r="M6" s="1588"/>
      <c r="N6" s="1588"/>
      <c r="O6" s="1588"/>
      <c r="P6" s="1588"/>
      <c r="Q6" s="1588"/>
      <c r="R6" s="1589"/>
      <c r="S6" s="444" t="s">
        <v>177</v>
      </c>
      <c r="T6" s="443" t="s">
        <v>1572</v>
      </c>
      <c r="U6" s="443"/>
      <c r="V6" s="443"/>
      <c r="W6" s="443"/>
      <c r="X6" s="443"/>
      <c r="Y6" s="443"/>
      <c r="Z6" s="443"/>
      <c r="AA6" s="443"/>
      <c r="AB6" s="443"/>
      <c r="AC6" s="443"/>
      <c r="AD6" s="443"/>
      <c r="AE6" s="439"/>
      <c r="AF6" s="443"/>
      <c r="AG6" s="443"/>
      <c r="AH6" s="443"/>
      <c r="AI6" s="441"/>
      <c r="AJ6" s="449" t="s">
        <v>177</v>
      </c>
      <c r="AK6" s="462" t="s">
        <v>1675</v>
      </c>
      <c r="AL6" s="462"/>
      <c r="AM6" s="462"/>
      <c r="AN6" s="458"/>
      <c r="AO6" s="459"/>
    </row>
    <row r="7" spans="2:41" ht="15.95" customHeight="1">
      <c r="B7" s="1423"/>
      <c r="G7" s="668" t="s">
        <v>177</v>
      </c>
      <c r="H7" s="669">
        <v>8</v>
      </c>
      <c r="I7" s="447" t="s">
        <v>177</v>
      </c>
      <c r="J7" s="450" t="s">
        <v>1099</v>
      </c>
      <c r="K7" s="460"/>
      <c r="L7" s="1590"/>
      <c r="M7" s="1591"/>
      <c r="N7" s="1591"/>
      <c r="O7" s="1591"/>
      <c r="P7" s="1591"/>
      <c r="Q7" s="1591"/>
      <c r="R7" s="1592"/>
      <c r="T7" s="672" t="s">
        <v>1800</v>
      </c>
      <c r="AA7" s="450"/>
      <c r="AB7" s="450"/>
      <c r="AC7" s="450"/>
      <c r="AD7" s="450"/>
      <c r="AE7" s="460"/>
      <c r="AF7" s="450"/>
      <c r="AG7" s="450"/>
      <c r="AH7" s="450"/>
      <c r="AI7" s="451"/>
      <c r="AJ7" s="449" t="s">
        <v>177</v>
      </c>
      <c r="AK7" s="462" t="s">
        <v>1711</v>
      </c>
      <c r="AL7" s="462"/>
      <c r="AM7" s="462"/>
      <c r="AN7" s="458"/>
      <c r="AO7" s="459"/>
    </row>
    <row r="8" spans="2:41" ht="15.95" customHeight="1">
      <c r="B8" s="1423"/>
      <c r="C8" s="1585" t="s">
        <v>1710</v>
      </c>
      <c r="D8" s="1586"/>
      <c r="E8" s="1586"/>
      <c r="F8" s="1586"/>
      <c r="G8" s="449" t="s">
        <v>177</v>
      </c>
      <c r="H8" s="669">
        <v>7</v>
      </c>
      <c r="I8" s="447" t="s">
        <v>177</v>
      </c>
      <c r="J8" s="450" t="s">
        <v>1162</v>
      </c>
      <c r="K8" s="460"/>
      <c r="L8" s="1590"/>
      <c r="M8" s="1591"/>
      <c r="N8" s="1591"/>
      <c r="O8" s="1591"/>
      <c r="P8" s="1591"/>
      <c r="Q8" s="1591"/>
      <c r="R8" s="1592"/>
      <c r="T8" s="447" t="s">
        <v>177</v>
      </c>
      <c r="U8" s="672" t="s">
        <v>1801</v>
      </c>
      <c r="AA8" s="450"/>
      <c r="AB8" s="450"/>
      <c r="AC8" s="450"/>
      <c r="AD8" s="450"/>
      <c r="AE8" s="460"/>
      <c r="AF8" s="450"/>
      <c r="AG8" s="450"/>
      <c r="AH8" s="450"/>
      <c r="AI8" s="451"/>
      <c r="AJ8" s="449" t="s">
        <v>177</v>
      </c>
      <c r="AK8" s="670" t="s">
        <v>1746</v>
      </c>
      <c r="AL8" s="670"/>
      <c r="AM8" s="671"/>
      <c r="AN8" s="458"/>
      <c r="AO8" s="459"/>
    </row>
    <row r="9" spans="2:41" ht="15.95" customHeight="1">
      <c r="B9" s="1423"/>
      <c r="C9" s="1397" t="s">
        <v>1712</v>
      </c>
      <c r="D9" s="1397"/>
      <c r="E9" s="1397"/>
      <c r="F9" s="1397"/>
      <c r="G9" s="449" t="s">
        <v>177</v>
      </c>
      <c r="H9" s="669">
        <v>6</v>
      </c>
      <c r="I9" s="447" t="s">
        <v>177</v>
      </c>
      <c r="J9" s="450" t="s">
        <v>1666</v>
      </c>
      <c r="K9" s="460"/>
      <c r="L9" s="1590"/>
      <c r="M9" s="1591"/>
      <c r="N9" s="1591"/>
      <c r="O9" s="1591"/>
      <c r="P9" s="1591"/>
      <c r="Q9" s="1591"/>
      <c r="R9" s="1592"/>
      <c r="T9" s="447" t="s">
        <v>177</v>
      </c>
      <c r="U9" s="672" t="s">
        <v>1802</v>
      </c>
      <c r="AA9" s="450"/>
      <c r="AB9" s="450"/>
      <c r="AC9" s="450"/>
      <c r="AD9" s="450"/>
      <c r="AE9" s="460"/>
      <c r="AF9" s="450"/>
      <c r="AG9" s="450"/>
      <c r="AH9" s="450"/>
      <c r="AI9" s="451"/>
      <c r="AJ9" s="449" t="s">
        <v>177</v>
      </c>
      <c r="AK9" s="1538" t="s">
        <v>1748</v>
      </c>
      <c r="AL9" s="1538"/>
      <c r="AM9" s="1539"/>
      <c r="AN9" s="458"/>
      <c r="AO9" s="459"/>
    </row>
    <row r="10" spans="2:41" ht="15.95" customHeight="1">
      <c r="B10" s="1423"/>
      <c r="C10" s="491" t="s">
        <v>9</v>
      </c>
      <c r="D10" s="492"/>
      <c r="E10" s="1436" t="s">
        <v>1692</v>
      </c>
      <c r="F10" s="1436"/>
      <c r="G10" s="449" t="s">
        <v>177</v>
      </c>
      <c r="H10" s="451">
        <v>5</v>
      </c>
      <c r="I10" s="447" t="s">
        <v>177</v>
      </c>
      <c r="J10" s="450" t="s">
        <v>1671</v>
      </c>
      <c r="K10" s="460"/>
      <c r="L10" s="1590"/>
      <c r="M10" s="1591"/>
      <c r="N10" s="1591"/>
      <c r="O10" s="1591"/>
      <c r="P10" s="1591"/>
      <c r="Q10" s="1591"/>
      <c r="R10" s="1592"/>
      <c r="S10" s="485" t="s">
        <v>177</v>
      </c>
      <c r="T10" s="450" t="s">
        <v>1728</v>
      </c>
      <c r="U10" s="450"/>
      <c r="V10" s="450"/>
      <c r="W10" s="450"/>
      <c r="X10" s="450"/>
      <c r="Y10" s="450"/>
      <c r="Z10" s="450"/>
      <c r="AA10" s="450"/>
      <c r="AB10" s="450"/>
      <c r="AC10" s="450"/>
      <c r="AD10" s="450"/>
      <c r="AE10" s="460"/>
      <c r="AF10" s="450"/>
      <c r="AG10" s="450"/>
      <c r="AH10" s="450"/>
      <c r="AI10" s="451"/>
      <c r="AJ10" s="449" t="s">
        <v>177</v>
      </c>
      <c r="AK10" s="1538" t="s">
        <v>1750</v>
      </c>
      <c r="AL10" s="1538"/>
      <c r="AM10" s="1539"/>
      <c r="AN10" s="458"/>
      <c r="AO10" s="459"/>
    </row>
    <row r="11" spans="2:41" ht="15.95" customHeight="1">
      <c r="B11" s="1423"/>
      <c r="C11" s="495"/>
      <c r="D11" s="495"/>
      <c r="E11" s="495"/>
      <c r="F11" s="495"/>
      <c r="G11" s="449" t="s">
        <v>177</v>
      </c>
      <c r="H11" s="925">
        <v>4</v>
      </c>
      <c r="I11" s="458"/>
      <c r="L11" s="1593"/>
      <c r="M11" s="1594"/>
      <c r="N11" s="1594"/>
      <c r="O11" s="1594"/>
      <c r="P11" s="1594"/>
      <c r="Q11" s="1594"/>
      <c r="R11" s="1595"/>
      <c r="S11" s="485" t="s">
        <v>177</v>
      </c>
      <c r="T11" s="534" t="s">
        <v>1799</v>
      </c>
      <c r="U11" s="450"/>
      <c r="V11" s="450"/>
      <c r="W11" s="450"/>
      <c r="X11" s="450"/>
      <c r="Y11" s="450"/>
      <c r="Z11" s="450"/>
      <c r="AA11" s="450"/>
      <c r="AB11" s="450"/>
      <c r="AC11" s="450"/>
      <c r="AD11" s="450"/>
      <c r="AE11" s="460"/>
      <c r="AF11" s="450"/>
      <c r="AG11" s="450"/>
      <c r="AH11" s="450"/>
      <c r="AI11" s="451"/>
      <c r="AJ11" s="449" t="s">
        <v>177</v>
      </c>
      <c r="AK11" s="1538" t="s">
        <v>1717</v>
      </c>
      <c r="AL11" s="1538"/>
      <c r="AM11" s="1539"/>
      <c r="AN11" s="458"/>
      <c r="AO11" s="459"/>
    </row>
    <row r="12" spans="2:41" ht="15.95" customHeight="1">
      <c r="B12" s="1423"/>
      <c r="G12" s="449" t="s">
        <v>177</v>
      </c>
      <c r="H12" s="926">
        <v>1</v>
      </c>
      <c r="L12" s="1576" t="s">
        <v>1742</v>
      </c>
      <c r="M12" s="1577"/>
      <c r="N12" s="1578"/>
      <c r="O12" s="1576" t="s">
        <v>1743</v>
      </c>
      <c r="P12" s="1577"/>
      <c r="Q12" s="1577"/>
      <c r="R12" s="1578"/>
      <c r="S12" s="535" t="s">
        <v>1744</v>
      </c>
      <c r="T12" s="506"/>
      <c r="U12" s="464"/>
      <c r="V12" s="464"/>
      <c r="W12" s="464"/>
      <c r="X12" s="464"/>
      <c r="Y12" s="464"/>
      <c r="Z12" s="464"/>
      <c r="AA12" s="464"/>
      <c r="AB12" s="464"/>
      <c r="AC12" s="499" t="s">
        <v>177</v>
      </c>
      <c r="AD12" s="1570" t="s">
        <v>1745</v>
      </c>
      <c r="AE12" s="1570"/>
      <c r="AF12" s="1570"/>
      <c r="AG12" s="1570"/>
      <c r="AH12" s="1570"/>
      <c r="AI12" s="1571"/>
      <c r="AJ12" s="449" t="s">
        <v>177</v>
      </c>
      <c r="AK12" s="1538" t="s">
        <v>1722</v>
      </c>
      <c r="AL12" s="1538"/>
      <c r="AM12" s="1539"/>
      <c r="AN12" s="458"/>
      <c r="AO12" s="459"/>
    </row>
    <row r="13" spans="2:41" ht="15.95" customHeight="1">
      <c r="B13" s="1423"/>
      <c r="G13" s="458"/>
      <c r="H13" s="496"/>
      <c r="L13" s="1579"/>
      <c r="M13" s="1580"/>
      <c r="N13" s="1581"/>
      <c r="O13" s="1579"/>
      <c r="P13" s="1580"/>
      <c r="Q13" s="1580"/>
      <c r="R13" s="1581"/>
      <c r="S13" s="507" t="s">
        <v>1747</v>
      </c>
      <c r="T13" s="508"/>
      <c r="U13" s="462"/>
      <c r="V13" s="462"/>
      <c r="W13" s="462"/>
      <c r="X13" s="462"/>
      <c r="Y13" s="462"/>
      <c r="Z13" s="462"/>
      <c r="AA13" s="462"/>
      <c r="AB13" s="462"/>
      <c r="AC13" s="462"/>
      <c r="AD13" s="1572"/>
      <c r="AE13" s="1572"/>
      <c r="AF13" s="1572"/>
      <c r="AG13" s="1572"/>
      <c r="AH13" s="1572"/>
      <c r="AI13" s="1573"/>
      <c r="AJ13" s="449" t="s">
        <v>177</v>
      </c>
      <c r="AK13" s="1564"/>
      <c r="AL13" s="1564"/>
      <c r="AM13" s="1564"/>
      <c r="AN13" s="458"/>
      <c r="AO13" s="459"/>
    </row>
    <row r="14" spans="2:41" ht="15.95" customHeight="1">
      <c r="B14" s="1423"/>
      <c r="F14" s="496"/>
      <c r="G14" s="510"/>
      <c r="H14" s="451"/>
      <c r="I14" s="510"/>
      <c r="J14" s="450"/>
      <c r="K14" s="460"/>
      <c r="L14" s="1579"/>
      <c r="M14" s="1580"/>
      <c r="N14" s="1581"/>
      <c r="O14" s="1582"/>
      <c r="P14" s="1583"/>
      <c r="Q14" s="1583"/>
      <c r="R14" s="1584"/>
      <c r="S14" s="507" t="s">
        <v>1749</v>
      </c>
      <c r="T14" s="508"/>
      <c r="U14" s="462"/>
      <c r="V14" s="462"/>
      <c r="W14" s="462"/>
      <c r="X14" s="462"/>
      <c r="Y14" s="462"/>
      <c r="Z14" s="462"/>
      <c r="AA14" s="462"/>
      <c r="AB14" s="462"/>
      <c r="AC14" s="462"/>
      <c r="AD14" s="462"/>
      <c r="AE14" s="462"/>
      <c r="AF14" s="462"/>
      <c r="AG14" s="462"/>
      <c r="AH14" s="462"/>
      <c r="AI14" s="467"/>
      <c r="AN14" s="458"/>
      <c r="AO14" s="459"/>
    </row>
    <row r="15" spans="2:41" ht="15.95" customHeight="1">
      <c r="B15" s="1423"/>
      <c r="F15" s="496"/>
      <c r="G15" s="510"/>
      <c r="H15" s="451"/>
      <c r="I15" s="510"/>
      <c r="J15" s="450"/>
      <c r="K15" s="460"/>
      <c r="L15" s="1579"/>
      <c r="M15" s="1580"/>
      <c r="N15" s="1581"/>
      <c r="O15" s="1579" t="s">
        <v>1751</v>
      </c>
      <c r="P15" s="1580"/>
      <c r="Q15" s="1580"/>
      <c r="R15" s="1581"/>
      <c r="S15" s="535" t="s">
        <v>1752</v>
      </c>
      <c r="T15" s="506"/>
      <c r="U15" s="464"/>
      <c r="V15" s="464"/>
      <c r="W15" s="464"/>
      <c r="X15" s="464"/>
      <c r="Y15" s="464"/>
      <c r="Z15" s="464"/>
      <c r="AA15" s="464"/>
      <c r="AB15" s="464"/>
      <c r="AC15" s="499" t="s">
        <v>177</v>
      </c>
      <c r="AD15" s="1570" t="s">
        <v>1745</v>
      </c>
      <c r="AE15" s="1570"/>
      <c r="AF15" s="1570"/>
      <c r="AG15" s="1570"/>
      <c r="AH15" s="1570"/>
      <c r="AI15" s="1571"/>
      <c r="AN15" s="458"/>
      <c r="AO15" s="459"/>
    </row>
    <row r="16" spans="2:41" ht="15.95" customHeight="1">
      <c r="B16" s="1423"/>
      <c r="F16" s="496"/>
      <c r="G16" s="510"/>
      <c r="H16" s="451"/>
      <c r="I16" s="510"/>
      <c r="J16" s="450"/>
      <c r="K16" s="460"/>
      <c r="L16" s="1579"/>
      <c r="M16" s="1580"/>
      <c r="N16" s="1581"/>
      <c r="O16" s="1579"/>
      <c r="P16" s="1580"/>
      <c r="Q16" s="1580"/>
      <c r="R16" s="1581"/>
      <c r="S16" s="507"/>
      <c r="T16" s="462" t="s">
        <v>1753</v>
      </c>
      <c r="U16" s="462"/>
      <c r="V16" s="462"/>
      <c r="W16" s="462"/>
      <c r="X16" s="462"/>
      <c r="Y16" s="462"/>
      <c r="Z16" s="462"/>
      <c r="AA16" s="462"/>
      <c r="AB16" s="462"/>
      <c r="AC16" s="462"/>
      <c r="AD16" s="1572"/>
      <c r="AE16" s="1572"/>
      <c r="AF16" s="1572"/>
      <c r="AG16" s="1572"/>
      <c r="AH16" s="1572"/>
      <c r="AI16" s="1573"/>
      <c r="AN16" s="458"/>
      <c r="AO16" s="459"/>
    </row>
    <row r="17" spans="2:41" ht="15.95" customHeight="1">
      <c r="B17" s="1423"/>
      <c r="F17" s="496"/>
      <c r="G17" s="510"/>
      <c r="H17" s="451"/>
      <c r="I17" s="510"/>
      <c r="J17" s="450"/>
      <c r="K17" s="460"/>
      <c r="L17" s="1579"/>
      <c r="M17" s="1580"/>
      <c r="N17" s="1581"/>
      <c r="O17" s="1582"/>
      <c r="P17" s="1583"/>
      <c r="Q17" s="1583"/>
      <c r="R17" s="1584"/>
      <c r="S17" s="507"/>
      <c r="T17" s="513" t="s">
        <v>1754</v>
      </c>
      <c r="U17" s="514"/>
      <c r="V17" s="514"/>
      <c r="W17" s="514"/>
      <c r="X17" s="514"/>
      <c r="Y17" s="515"/>
      <c r="Z17" s="536"/>
      <c r="AA17" s="536"/>
      <c r="AB17" s="536"/>
      <c r="AC17" s="536"/>
      <c r="AD17" s="536"/>
      <c r="AE17" s="516"/>
      <c r="AF17" s="514"/>
      <c r="AG17" s="514"/>
      <c r="AH17" s="497"/>
      <c r="AI17" s="456"/>
      <c r="AN17" s="458"/>
      <c r="AO17" s="459"/>
    </row>
    <row r="18" spans="2:41" ht="15.95" customHeight="1">
      <c r="B18" s="1423"/>
      <c r="F18" s="496"/>
      <c r="G18" s="510"/>
      <c r="H18" s="451"/>
      <c r="I18" s="510"/>
      <c r="J18" s="450"/>
      <c r="K18" s="460"/>
      <c r="L18" s="1579"/>
      <c r="M18" s="1580"/>
      <c r="N18" s="1581"/>
      <c r="O18" s="1565" t="s">
        <v>1755</v>
      </c>
      <c r="P18" s="1566"/>
      <c r="Q18" s="1566"/>
      <c r="R18" s="1566"/>
      <c r="S18" s="535" t="s">
        <v>1756</v>
      </c>
      <c r="T18" s="450"/>
      <c r="U18" s="460"/>
      <c r="V18" s="450"/>
      <c r="W18" s="450"/>
      <c r="X18" s="450"/>
      <c r="Y18" s="450"/>
      <c r="Z18" s="450"/>
      <c r="AA18" s="450"/>
      <c r="AB18" s="460"/>
      <c r="AC18" s="499" t="s">
        <v>177</v>
      </c>
      <c r="AD18" s="1570" t="s">
        <v>1745</v>
      </c>
      <c r="AE18" s="1570"/>
      <c r="AF18" s="1570"/>
      <c r="AG18" s="1570"/>
      <c r="AH18" s="1570"/>
      <c r="AI18" s="1571"/>
      <c r="AK18" s="462"/>
      <c r="AL18" s="462"/>
      <c r="AM18" s="462"/>
      <c r="AN18" s="458"/>
      <c r="AO18" s="459"/>
    </row>
    <row r="19" spans="2:41" ht="15.95" customHeight="1">
      <c r="B19" s="1423"/>
      <c r="F19" s="496"/>
      <c r="G19" s="510"/>
      <c r="H19" s="451"/>
      <c r="I19" s="510"/>
      <c r="J19" s="450"/>
      <c r="K19" s="460"/>
      <c r="L19" s="1579"/>
      <c r="M19" s="1580"/>
      <c r="N19" s="1581"/>
      <c r="O19" s="1567"/>
      <c r="P19" s="1568"/>
      <c r="Q19" s="1568"/>
      <c r="R19" s="1569"/>
      <c r="S19" s="486" t="s">
        <v>1757</v>
      </c>
      <c r="T19" s="515"/>
      <c r="U19" s="537"/>
      <c r="V19" s="537"/>
      <c r="W19" s="537"/>
      <c r="X19" s="537"/>
      <c r="Y19" s="537"/>
      <c r="Z19" s="537"/>
      <c r="AA19" s="516"/>
      <c r="AB19" s="515"/>
      <c r="AC19" s="462"/>
      <c r="AD19" s="1572"/>
      <c r="AE19" s="1572"/>
      <c r="AF19" s="1572"/>
      <c r="AG19" s="1572"/>
      <c r="AH19" s="1572"/>
      <c r="AI19" s="1573"/>
      <c r="AJ19" s="493"/>
      <c r="AK19" s="1574"/>
      <c r="AL19" s="1574"/>
      <c r="AM19" s="1574"/>
      <c r="AN19" s="458"/>
      <c r="AO19" s="459"/>
    </row>
    <row r="20" spans="2:41" ht="15.95" customHeight="1">
      <c r="B20" s="1423"/>
      <c r="F20" s="496"/>
      <c r="G20" s="510"/>
      <c r="H20" s="451"/>
      <c r="I20" s="510"/>
      <c r="J20" s="450"/>
      <c r="K20" s="460"/>
      <c r="L20" s="1579"/>
      <c r="M20" s="1580"/>
      <c r="N20" s="1581"/>
      <c r="O20" s="1565" t="s">
        <v>1758</v>
      </c>
      <c r="P20" s="1566"/>
      <c r="Q20" s="1566"/>
      <c r="R20" s="1575"/>
      <c r="S20" s="463" t="s">
        <v>177</v>
      </c>
      <c r="T20" s="468" t="s">
        <v>1759</v>
      </c>
      <c r="U20" s="489"/>
      <c r="V20" s="468"/>
      <c r="W20" s="468"/>
      <c r="X20" s="468"/>
      <c r="Y20" s="468"/>
      <c r="Z20" s="468"/>
      <c r="AA20" s="468"/>
      <c r="AB20" s="489"/>
      <c r="AC20" s="468"/>
      <c r="AD20" s="468"/>
      <c r="AE20" s="489"/>
      <c r="AF20" s="468"/>
      <c r="AG20" s="468"/>
      <c r="AH20" s="468"/>
      <c r="AI20" s="490"/>
      <c r="AJ20" s="509"/>
      <c r="AK20" s="511"/>
      <c r="AL20" s="511"/>
      <c r="AM20" s="511"/>
      <c r="AN20" s="458"/>
      <c r="AO20" s="459"/>
    </row>
    <row r="21" spans="2:41" ht="15.95" customHeight="1">
      <c r="B21" s="1423"/>
      <c r="F21" s="496"/>
      <c r="G21" s="510"/>
      <c r="H21" s="451"/>
      <c r="I21" s="510"/>
      <c r="J21" s="450"/>
      <c r="K21" s="460"/>
      <c r="L21" s="1582"/>
      <c r="M21" s="1583"/>
      <c r="N21" s="1584"/>
      <c r="O21" s="1567"/>
      <c r="P21" s="1568"/>
      <c r="Q21" s="1568"/>
      <c r="R21" s="1569"/>
      <c r="S21" s="453"/>
      <c r="T21" s="453"/>
      <c r="U21" s="453"/>
      <c r="V21" s="453"/>
      <c r="W21" s="453"/>
      <c r="X21" s="453"/>
      <c r="Y21" s="453"/>
      <c r="Z21" s="453"/>
      <c r="AA21" s="453"/>
      <c r="AB21" s="455"/>
      <c r="AC21" s="453"/>
      <c r="AD21" s="453"/>
      <c r="AE21" s="455"/>
      <c r="AF21" s="453"/>
      <c r="AG21" s="453"/>
      <c r="AH21" s="453"/>
      <c r="AI21" s="456"/>
      <c r="AJ21" s="509"/>
      <c r="AK21" s="511"/>
      <c r="AL21" s="511"/>
      <c r="AM21" s="511"/>
      <c r="AN21" s="458"/>
      <c r="AO21" s="459"/>
    </row>
    <row r="22" spans="2:41" ht="15.95" customHeight="1">
      <c r="B22" s="519"/>
      <c r="C22" s="504"/>
      <c r="D22" s="462"/>
      <c r="E22" s="462"/>
      <c r="F22" s="462"/>
      <c r="G22" s="500"/>
      <c r="H22" s="451"/>
      <c r="I22" s="460"/>
      <c r="J22" s="460"/>
      <c r="K22" s="460"/>
      <c r="L22" s="1540" t="s">
        <v>1760</v>
      </c>
      <c r="M22" s="1541"/>
      <c r="N22" s="1542"/>
      <c r="O22" s="1550" t="s">
        <v>1715</v>
      </c>
      <c r="P22" s="1551"/>
      <c r="Q22" s="1551"/>
      <c r="R22" s="1552"/>
      <c r="S22" s="521" t="s">
        <v>1761</v>
      </c>
      <c r="U22" s="468"/>
      <c r="V22" s="468"/>
      <c r="W22" s="468"/>
      <c r="X22" s="468"/>
      <c r="Y22" s="522" t="s">
        <v>9</v>
      </c>
      <c r="Z22" s="1559"/>
      <c r="AA22" s="1559"/>
      <c r="AB22" s="1559"/>
      <c r="AC22" s="1559"/>
      <c r="AD22" s="1559"/>
      <c r="AE22" s="1559"/>
      <c r="AF22" s="1559"/>
      <c r="AG22" s="1559"/>
      <c r="AH22" s="1559"/>
      <c r="AI22" s="523" t="s">
        <v>10</v>
      </c>
      <c r="AJ22" s="509"/>
      <c r="AK22" s="462"/>
      <c r="AL22" s="462"/>
      <c r="AM22" s="462"/>
      <c r="AN22" s="458"/>
      <c r="AO22" s="459"/>
    </row>
    <row r="23" spans="2:41" ht="15.95" customHeight="1">
      <c r="B23" s="519"/>
      <c r="C23" s="504"/>
      <c r="D23" s="462"/>
      <c r="E23" s="462"/>
      <c r="F23" s="462"/>
      <c r="G23" s="500"/>
      <c r="H23" s="451"/>
      <c r="I23" s="460"/>
      <c r="J23" s="460"/>
      <c r="K23" s="460"/>
      <c r="L23" s="1543"/>
      <c r="M23" s="1544"/>
      <c r="N23" s="1545"/>
      <c r="O23" s="1553"/>
      <c r="P23" s="1554"/>
      <c r="Q23" s="1554"/>
      <c r="R23" s="1555"/>
      <c r="S23" s="524" t="s">
        <v>1762</v>
      </c>
      <c r="U23" s="450"/>
      <c r="V23" s="450"/>
      <c r="W23" s="450"/>
      <c r="X23" s="450"/>
      <c r="Y23" s="525"/>
      <c r="Z23" s="1436"/>
      <c r="AA23" s="1436"/>
      <c r="AB23" s="1436"/>
      <c r="AC23" s="1436"/>
      <c r="AD23" s="1436"/>
      <c r="AE23" s="1436"/>
      <c r="AF23" s="1436"/>
      <c r="AG23" s="1436"/>
      <c r="AH23" s="1436"/>
      <c r="AI23" s="526"/>
      <c r="AJ23" s="509"/>
      <c r="AK23" s="462"/>
      <c r="AL23" s="462"/>
      <c r="AM23" s="462"/>
      <c r="AN23" s="458"/>
      <c r="AO23" s="459"/>
    </row>
    <row r="24" spans="2:41" ht="15.95" customHeight="1">
      <c r="B24" s="519"/>
      <c r="C24" s="504"/>
      <c r="D24" s="462"/>
      <c r="E24" s="462"/>
      <c r="F24" s="462"/>
      <c r="G24" s="500"/>
      <c r="H24" s="451"/>
      <c r="I24" s="460"/>
      <c r="J24" s="460"/>
      <c r="K24" s="460"/>
      <c r="L24" s="1543"/>
      <c r="M24" s="1544"/>
      <c r="N24" s="1545"/>
      <c r="O24" s="1556"/>
      <c r="P24" s="1557"/>
      <c r="Q24" s="1557"/>
      <c r="R24" s="1558"/>
      <c r="S24" s="524" t="s">
        <v>401</v>
      </c>
      <c r="T24" s="538"/>
      <c r="U24" s="539"/>
      <c r="V24" s="539"/>
      <c r="W24" s="539"/>
      <c r="X24" s="539"/>
      <c r="Y24" s="540"/>
      <c r="Z24" s="532"/>
      <c r="AA24" s="532"/>
      <c r="AB24" s="532"/>
      <c r="AC24" s="532"/>
      <c r="AD24" s="532"/>
      <c r="AE24" s="532"/>
      <c r="AF24" s="532"/>
      <c r="AG24" s="532"/>
      <c r="AH24" s="532"/>
      <c r="AI24" s="526" t="s">
        <v>814</v>
      </c>
      <c r="AJ24" s="509"/>
      <c r="AK24" s="462"/>
      <c r="AL24" s="462"/>
      <c r="AM24" s="462"/>
      <c r="AN24" s="458"/>
      <c r="AO24" s="459"/>
    </row>
    <row r="25" spans="2:41" ht="15.95" customHeight="1">
      <c r="B25" s="519"/>
      <c r="C25" s="504"/>
      <c r="D25" s="462"/>
      <c r="E25" s="462"/>
      <c r="F25" s="462"/>
      <c r="G25" s="500"/>
      <c r="H25" s="451"/>
      <c r="I25" s="460"/>
      <c r="J25" s="460"/>
      <c r="K25" s="460"/>
      <c r="L25" s="1543"/>
      <c r="M25" s="1544"/>
      <c r="N25" s="1545"/>
      <c r="O25" s="1550" t="s">
        <v>1715</v>
      </c>
      <c r="P25" s="1551"/>
      <c r="Q25" s="1551"/>
      <c r="R25" s="1552"/>
      <c r="S25" s="521" t="s">
        <v>1763</v>
      </c>
      <c r="T25" s="494"/>
      <c r="U25" s="468"/>
      <c r="V25" s="468"/>
      <c r="W25" s="468"/>
      <c r="X25" s="468"/>
      <c r="Y25" s="522" t="s">
        <v>9</v>
      </c>
      <c r="Z25" s="1559"/>
      <c r="AA25" s="1559"/>
      <c r="AB25" s="1559"/>
      <c r="AC25" s="1559"/>
      <c r="AD25" s="1559"/>
      <c r="AE25" s="1559"/>
      <c r="AF25" s="1559"/>
      <c r="AG25" s="1559"/>
      <c r="AH25" s="1559"/>
      <c r="AI25" s="523" t="s">
        <v>10</v>
      </c>
      <c r="AJ25" s="509"/>
      <c r="AK25" s="462"/>
      <c r="AL25" s="462"/>
      <c r="AM25" s="462"/>
      <c r="AN25" s="458"/>
      <c r="AO25" s="459"/>
    </row>
    <row r="26" spans="2:41" ht="15.95" customHeight="1">
      <c r="B26" s="519"/>
      <c r="C26" s="504"/>
      <c r="D26" s="462"/>
      <c r="E26" s="462"/>
      <c r="F26" s="462"/>
      <c r="G26" s="500"/>
      <c r="H26" s="451"/>
      <c r="I26" s="460"/>
      <c r="J26" s="460"/>
      <c r="K26" s="460"/>
      <c r="L26" s="1543"/>
      <c r="M26" s="1544"/>
      <c r="N26" s="1545"/>
      <c r="O26" s="1553"/>
      <c r="P26" s="1554"/>
      <c r="Q26" s="1554"/>
      <c r="R26" s="1555"/>
      <c r="S26" s="524" t="s">
        <v>1764</v>
      </c>
      <c r="U26" s="450"/>
      <c r="V26" s="450"/>
      <c r="W26" s="450"/>
      <c r="X26" s="450"/>
      <c r="Y26" s="525"/>
      <c r="Z26" s="1436"/>
      <c r="AA26" s="1436"/>
      <c r="AB26" s="1436"/>
      <c r="AC26" s="1436"/>
      <c r="AD26" s="1436"/>
      <c r="AE26" s="1436"/>
      <c r="AF26" s="1436"/>
      <c r="AG26" s="1436"/>
      <c r="AH26" s="1436"/>
      <c r="AI26" s="526"/>
      <c r="AJ26" s="509"/>
      <c r="AK26" s="462"/>
      <c r="AL26" s="462"/>
      <c r="AM26" s="462"/>
      <c r="AN26" s="458"/>
      <c r="AO26" s="459"/>
    </row>
    <row r="27" spans="2:41" ht="15.95" customHeight="1">
      <c r="B27" s="519"/>
      <c r="C27" s="504"/>
      <c r="D27" s="462"/>
      <c r="E27" s="462"/>
      <c r="F27" s="462"/>
      <c r="G27" s="500"/>
      <c r="H27" s="451"/>
      <c r="I27" s="460"/>
      <c r="J27" s="460"/>
      <c r="K27" s="460"/>
      <c r="L27" s="1543"/>
      <c r="M27" s="1544"/>
      <c r="N27" s="1545"/>
      <c r="O27" s="1556"/>
      <c r="P27" s="1557"/>
      <c r="Q27" s="1557"/>
      <c r="R27" s="1558"/>
      <c r="S27" s="512" t="s">
        <v>401</v>
      </c>
      <c r="T27" s="541"/>
      <c r="U27" s="542"/>
      <c r="V27" s="542"/>
      <c r="W27" s="542"/>
      <c r="X27" s="542"/>
      <c r="Y27" s="543"/>
      <c r="Z27" s="533"/>
      <c r="AA27" s="533"/>
      <c r="AB27" s="533"/>
      <c r="AC27" s="533"/>
      <c r="AD27" s="533"/>
      <c r="AE27" s="533"/>
      <c r="AF27" s="533"/>
      <c r="AG27" s="533"/>
      <c r="AH27" s="533"/>
      <c r="AI27" s="527" t="s">
        <v>814</v>
      </c>
      <c r="AJ27" s="509"/>
      <c r="AK27" s="462"/>
      <c r="AL27" s="462"/>
      <c r="AM27" s="462"/>
      <c r="AN27" s="458"/>
      <c r="AO27" s="459"/>
    </row>
    <row r="28" spans="2:41" ht="15.95" customHeight="1">
      <c r="B28" s="519"/>
      <c r="C28" s="504"/>
      <c r="D28" s="462"/>
      <c r="E28" s="462"/>
      <c r="F28" s="462"/>
      <c r="G28" s="500"/>
      <c r="H28" s="451"/>
      <c r="I28" s="460"/>
      <c r="J28" s="460"/>
      <c r="K28" s="460"/>
      <c r="L28" s="1543"/>
      <c r="M28" s="1544"/>
      <c r="N28" s="1545"/>
      <c r="O28" s="1553" t="s">
        <v>1765</v>
      </c>
      <c r="P28" s="1554"/>
      <c r="Q28" s="1554"/>
      <c r="R28" s="1555"/>
      <c r="S28" s="524" t="s">
        <v>1766</v>
      </c>
      <c r="U28" s="450"/>
      <c r="V28" s="450"/>
      <c r="W28" s="450"/>
      <c r="X28" s="450"/>
      <c r="Y28" s="525"/>
      <c r="Z28" s="462"/>
      <c r="AA28" s="462"/>
      <c r="AG28" s="462"/>
      <c r="AH28" s="462"/>
      <c r="AI28" s="526"/>
      <c r="AJ28" s="509"/>
      <c r="AK28" s="462"/>
      <c r="AL28" s="462"/>
      <c r="AM28" s="462"/>
      <c r="AN28" s="458"/>
      <c r="AO28" s="459"/>
    </row>
    <row r="29" spans="2:41" ht="15.95" customHeight="1">
      <c r="B29" s="519"/>
      <c r="C29" s="504"/>
      <c r="D29" s="462"/>
      <c r="E29" s="462"/>
      <c r="F29" s="462"/>
      <c r="G29" s="500"/>
      <c r="H29" s="451"/>
      <c r="I29" s="460"/>
      <c r="J29" s="460"/>
      <c r="K29" s="460"/>
      <c r="L29" s="1543"/>
      <c r="M29" s="1544"/>
      <c r="N29" s="1545"/>
      <c r="O29" s="1556"/>
      <c r="P29" s="1557"/>
      <c r="Q29" s="1557"/>
      <c r="R29" s="1558"/>
      <c r="S29" s="512" t="s">
        <v>401</v>
      </c>
      <c r="T29" s="541"/>
      <c r="U29" s="542"/>
      <c r="V29" s="542"/>
      <c r="W29" s="542"/>
      <c r="X29" s="542"/>
      <c r="Y29" s="543"/>
      <c r="Z29" s="533"/>
      <c r="AA29" s="533"/>
      <c r="AB29" s="533"/>
      <c r="AC29" s="533"/>
      <c r="AD29" s="533"/>
      <c r="AE29" s="533"/>
      <c r="AF29" s="533"/>
      <c r="AG29" s="533"/>
      <c r="AH29" s="533"/>
      <c r="AI29" s="527" t="s">
        <v>814</v>
      </c>
      <c r="AJ29" s="509"/>
      <c r="AK29" s="462"/>
      <c r="AL29" s="462"/>
      <c r="AM29" s="462"/>
      <c r="AN29" s="458"/>
      <c r="AO29" s="459"/>
    </row>
    <row r="30" spans="2:41" ht="15.95" customHeight="1">
      <c r="B30" s="519"/>
      <c r="C30" s="504"/>
      <c r="D30" s="462"/>
      <c r="E30" s="462"/>
      <c r="F30" s="462"/>
      <c r="G30" s="500"/>
      <c r="H30" s="451"/>
      <c r="I30" s="460"/>
      <c r="J30" s="460"/>
      <c r="K30" s="460"/>
      <c r="L30" s="1543"/>
      <c r="M30" s="1544"/>
      <c r="N30" s="1545"/>
      <c r="O30" s="1540" t="s">
        <v>1767</v>
      </c>
      <c r="P30" s="1541"/>
      <c r="Q30" s="1541"/>
      <c r="R30" s="1542"/>
      <c r="S30" s="520" t="s">
        <v>177</v>
      </c>
      <c r="T30" s="524" t="s">
        <v>1768</v>
      </c>
      <c r="U30" s="450"/>
      <c r="V30" s="450"/>
      <c r="W30" s="450"/>
      <c r="X30" s="450"/>
      <c r="Y30" s="525"/>
      <c r="Z30" s="462"/>
      <c r="AA30" s="462"/>
      <c r="AB30" s="462"/>
      <c r="AC30" s="462"/>
      <c r="AD30" s="462"/>
      <c r="AE30" s="462"/>
      <c r="AF30" s="462"/>
      <c r="AG30" s="462"/>
      <c r="AH30" s="462"/>
      <c r="AI30" s="526"/>
      <c r="AJ30" s="509"/>
      <c r="AK30" s="462"/>
      <c r="AL30" s="462"/>
      <c r="AM30" s="462"/>
      <c r="AN30" s="458"/>
      <c r="AO30" s="459"/>
    </row>
    <row r="31" spans="2:41" ht="15.95" customHeight="1">
      <c r="B31" s="519"/>
      <c r="C31" s="504"/>
      <c r="D31" s="462"/>
      <c r="E31" s="462"/>
      <c r="F31" s="462"/>
      <c r="G31" s="500"/>
      <c r="H31" s="451"/>
      <c r="I31" s="460"/>
      <c r="J31" s="460"/>
      <c r="K31" s="460"/>
      <c r="L31" s="1543"/>
      <c r="M31" s="1544"/>
      <c r="N31" s="1545"/>
      <c r="O31" s="1561"/>
      <c r="P31" s="1562"/>
      <c r="Q31" s="1562"/>
      <c r="R31" s="1563"/>
      <c r="S31" s="512"/>
      <c r="T31" s="487"/>
      <c r="U31" s="453"/>
      <c r="V31" s="453"/>
      <c r="W31" s="453"/>
      <c r="X31" s="453"/>
      <c r="Y31" s="544"/>
      <c r="Z31" s="455"/>
      <c r="AA31" s="455"/>
      <c r="AB31" s="455"/>
      <c r="AC31" s="455"/>
      <c r="AD31" s="455"/>
      <c r="AE31" s="455"/>
      <c r="AF31" s="455"/>
      <c r="AG31" s="455"/>
      <c r="AH31" s="455"/>
      <c r="AI31" s="527"/>
      <c r="AJ31" s="509"/>
      <c r="AK31" s="462"/>
      <c r="AL31" s="462"/>
      <c r="AM31" s="462"/>
      <c r="AN31" s="458"/>
      <c r="AO31" s="459"/>
    </row>
    <row r="32" spans="2:41" ht="15.95" customHeight="1">
      <c r="B32" s="519"/>
      <c r="C32" s="504"/>
      <c r="D32" s="462"/>
      <c r="E32" s="462"/>
      <c r="F32" s="462"/>
      <c r="G32" s="500"/>
      <c r="H32" s="451"/>
      <c r="I32" s="460"/>
      <c r="J32" s="460"/>
      <c r="K32" s="460"/>
      <c r="L32" s="1543"/>
      <c r="M32" s="1544"/>
      <c r="N32" s="1545"/>
      <c r="O32" s="1540" t="s">
        <v>1769</v>
      </c>
      <c r="P32" s="1541"/>
      <c r="Q32" s="1541"/>
      <c r="R32" s="1542"/>
      <c r="S32" s="520" t="s">
        <v>177</v>
      </c>
      <c r="T32" s="423" t="s">
        <v>1770</v>
      </c>
      <c r="U32" s="450"/>
      <c r="V32" s="450"/>
      <c r="W32" s="450"/>
      <c r="X32" s="450"/>
      <c r="Y32" s="525"/>
      <c r="Z32" s="460"/>
      <c r="AA32" s="464"/>
      <c r="AB32" s="464"/>
      <c r="AC32" s="464"/>
      <c r="AD32" s="464"/>
      <c r="AE32" s="464"/>
      <c r="AF32" s="464"/>
      <c r="AG32" s="464"/>
      <c r="AH32" s="464"/>
      <c r="AI32" s="526"/>
      <c r="AJ32" s="509"/>
      <c r="AK32" s="462"/>
      <c r="AL32" s="462"/>
      <c r="AM32" s="462"/>
      <c r="AN32" s="458"/>
      <c r="AO32" s="459"/>
    </row>
    <row r="33" spans="2:41" ht="15.95" customHeight="1">
      <c r="B33" s="519"/>
      <c r="C33" s="504"/>
      <c r="D33" s="462"/>
      <c r="E33" s="462"/>
      <c r="F33" s="462"/>
      <c r="G33" s="500"/>
      <c r="H33" s="451"/>
      <c r="I33" s="460"/>
      <c r="J33" s="460"/>
      <c r="K33" s="460"/>
      <c r="L33" s="1543"/>
      <c r="M33" s="1544"/>
      <c r="N33" s="1545"/>
      <c r="O33" s="1543"/>
      <c r="P33" s="1544"/>
      <c r="Q33" s="1544"/>
      <c r="R33" s="1545"/>
      <c r="S33" s="512" t="s">
        <v>401</v>
      </c>
      <c r="T33" s="541"/>
      <c r="U33" s="542"/>
      <c r="V33" s="542"/>
      <c r="W33" s="542"/>
      <c r="X33" s="542"/>
      <c r="Y33" s="543"/>
      <c r="Z33" s="533"/>
      <c r="AA33" s="533"/>
      <c r="AB33" s="533"/>
      <c r="AC33" s="533"/>
      <c r="AD33" s="533"/>
      <c r="AE33" s="533"/>
      <c r="AF33" s="533"/>
      <c r="AG33" s="533"/>
      <c r="AH33" s="533"/>
      <c r="AI33" s="527" t="s">
        <v>814</v>
      </c>
      <c r="AJ33" s="509"/>
      <c r="AK33" s="462"/>
      <c r="AL33" s="462"/>
      <c r="AM33" s="462"/>
      <c r="AN33" s="458"/>
      <c r="AO33" s="459"/>
    </row>
    <row r="34" spans="2:41" ht="15.95" customHeight="1">
      <c r="B34" s="519"/>
      <c r="C34" s="504"/>
      <c r="D34" s="462"/>
      <c r="E34" s="462"/>
      <c r="F34" s="462"/>
      <c r="G34" s="500"/>
      <c r="H34" s="451"/>
      <c r="I34" s="460"/>
      <c r="J34" s="460"/>
      <c r="K34" s="460"/>
      <c r="L34" s="1540" t="s">
        <v>1771</v>
      </c>
      <c r="M34" s="1541"/>
      <c r="N34" s="1542"/>
      <c r="O34" s="1550" t="s">
        <v>1715</v>
      </c>
      <c r="P34" s="1551"/>
      <c r="Q34" s="1551"/>
      <c r="R34" s="1552"/>
      <c r="S34" s="521" t="s">
        <v>1761</v>
      </c>
      <c r="U34" s="468"/>
      <c r="V34" s="468"/>
      <c r="W34" s="468"/>
      <c r="X34" s="468"/>
      <c r="Y34" s="522" t="s">
        <v>9</v>
      </c>
      <c r="Z34" s="1559"/>
      <c r="AA34" s="1559"/>
      <c r="AB34" s="1559"/>
      <c r="AC34" s="1559"/>
      <c r="AD34" s="1559"/>
      <c r="AE34" s="1559"/>
      <c r="AF34" s="1559"/>
      <c r="AG34" s="1559"/>
      <c r="AH34" s="1559"/>
      <c r="AI34" s="523" t="s">
        <v>10</v>
      </c>
      <c r="AJ34" s="509"/>
      <c r="AK34" s="462"/>
      <c r="AL34" s="462"/>
      <c r="AM34" s="462"/>
      <c r="AN34" s="458"/>
      <c r="AO34" s="459"/>
    </row>
    <row r="35" spans="2:41" ht="15.95" customHeight="1">
      <c r="B35" s="519"/>
      <c r="C35" s="504"/>
      <c r="D35" s="462"/>
      <c r="E35" s="462"/>
      <c r="F35" s="462"/>
      <c r="G35" s="500"/>
      <c r="H35" s="451"/>
      <c r="I35" s="460"/>
      <c r="J35" s="460"/>
      <c r="K35" s="460"/>
      <c r="L35" s="1543"/>
      <c r="M35" s="1544"/>
      <c r="N35" s="1545"/>
      <c r="O35" s="1553"/>
      <c r="P35" s="1554"/>
      <c r="Q35" s="1554"/>
      <c r="R35" s="1555"/>
      <c r="S35" s="524" t="s">
        <v>1762</v>
      </c>
      <c r="U35" s="450"/>
      <c r="V35" s="450"/>
      <c r="W35" s="450"/>
      <c r="X35" s="450"/>
      <c r="Y35" s="525"/>
      <c r="Z35" s="1436"/>
      <c r="AA35" s="1436"/>
      <c r="AB35" s="1436"/>
      <c r="AC35" s="1436"/>
      <c r="AD35" s="1436"/>
      <c r="AE35" s="1436"/>
      <c r="AF35" s="1436"/>
      <c r="AG35" s="1436"/>
      <c r="AH35" s="1436"/>
      <c r="AI35" s="526"/>
      <c r="AJ35" s="509"/>
      <c r="AK35" s="462"/>
      <c r="AL35" s="462"/>
      <c r="AM35" s="462"/>
      <c r="AN35" s="458"/>
      <c r="AO35" s="459"/>
    </row>
    <row r="36" spans="2:41" ht="15.95" customHeight="1">
      <c r="B36" s="519"/>
      <c r="C36" s="504"/>
      <c r="D36" s="462"/>
      <c r="E36" s="462"/>
      <c r="F36" s="462"/>
      <c r="G36" s="500"/>
      <c r="H36" s="451"/>
      <c r="I36" s="460"/>
      <c r="J36" s="460"/>
      <c r="K36" s="460"/>
      <c r="L36" s="1543"/>
      <c r="M36" s="1544"/>
      <c r="N36" s="1545"/>
      <c r="O36" s="1556"/>
      <c r="P36" s="1557"/>
      <c r="Q36" s="1557"/>
      <c r="R36" s="1558"/>
      <c r="S36" s="524" t="s">
        <v>401</v>
      </c>
      <c r="T36" s="538"/>
      <c r="U36" s="539"/>
      <c r="V36" s="539"/>
      <c r="W36" s="539"/>
      <c r="X36" s="539"/>
      <c r="Y36" s="540"/>
      <c r="Z36" s="532"/>
      <c r="AA36" s="532"/>
      <c r="AB36" s="532"/>
      <c r="AC36" s="532"/>
      <c r="AD36" s="532"/>
      <c r="AE36" s="532"/>
      <c r="AF36" s="532"/>
      <c r="AG36" s="532"/>
      <c r="AH36" s="532"/>
      <c r="AI36" s="526" t="s">
        <v>814</v>
      </c>
      <c r="AJ36" s="509"/>
      <c r="AK36" s="462"/>
      <c r="AL36" s="462"/>
      <c r="AM36" s="462"/>
      <c r="AN36" s="458"/>
      <c r="AO36" s="459"/>
    </row>
    <row r="37" spans="2:41" ht="15.95" customHeight="1">
      <c r="B37" s="519"/>
      <c r="C37" s="504"/>
      <c r="D37" s="462"/>
      <c r="E37" s="462"/>
      <c r="F37" s="462"/>
      <c r="G37" s="500"/>
      <c r="H37" s="451"/>
      <c r="I37" s="460"/>
      <c r="J37" s="460"/>
      <c r="K37" s="460"/>
      <c r="L37" s="1543"/>
      <c r="M37" s="1544"/>
      <c r="N37" s="1545"/>
      <c r="O37" s="1550" t="s">
        <v>1715</v>
      </c>
      <c r="P37" s="1551"/>
      <c r="Q37" s="1551"/>
      <c r="R37" s="1552"/>
      <c r="S37" s="521" t="s">
        <v>1763</v>
      </c>
      <c r="T37" s="494"/>
      <c r="U37" s="468"/>
      <c r="V37" s="468"/>
      <c r="W37" s="468"/>
      <c r="X37" s="468"/>
      <c r="Y37" s="522" t="s">
        <v>9</v>
      </c>
      <c r="Z37" s="1559"/>
      <c r="AA37" s="1559"/>
      <c r="AB37" s="1559"/>
      <c r="AC37" s="1559"/>
      <c r="AD37" s="1559"/>
      <c r="AE37" s="1559"/>
      <c r="AF37" s="1559"/>
      <c r="AG37" s="1559"/>
      <c r="AH37" s="1559"/>
      <c r="AI37" s="523" t="s">
        <v>10</v>
      </c>
      <c r="AJ37" s="509"/>
      <c r="AK37" s="462"/>
      <c r="AL37" s="462"/>
      <c r="AM37" s="462"/>
      <c r="AN37" s="458"/>
      <c r="AO37" s="459"/>
    </row>
    <row r="38" spans="2:41" ht="15.95" customHeight="1">
      <c r="B38" s="519"/>
      <c r="C38" s="504"/>
      <c r="D38" s="462"/>
      <c r="E38" s="462"/>
      <c r="F38" s="462"/>
      <c r="G38" s="500"/>
      <c r="H38" s="451"/>
      <c r="I38" s="460"/>
      <c r="J38" s="460"/>
      <c r="K38" s="460"/>
      <c r="L38" s="1543"/>
      <c r="M38" s="1544"/>
      <c r="N38" s="1545"/>
      <c r="O38" s="1553"/>
      <c r="P38" s="1554"/>
      <c r="Q38" s="1554"/>
      <c r="R38" s="1555"/>
      <c r="S38" s="524" t="s">
        <v>1764</v>
      </c>
      <c r="U38" s="450"/>
      <c r="V38" s="450"/>
      <c r="W38" s="450"/>
      <c r="X38" s="450"/>
      <c r="Y38" s="525"/>
      <c r="Z38" s="1436"/>
      <c r="AA38" s="1436"/>
      <c r="AB38" s="1436"/>
      <c r="AC38" s="1436"/>
      <c r="AD38" s="1436"/>
      <c r="AE38" s="1436"/>
      <c r="AF38" s="1436"/>
      <c r="AG38" s="1436"/>
      <c r="AH38" s="1436"/>
      <c r="AI38" s="526"/>
      <c r="AJ38" s="509"/>
      <c r="AK38" s="462"/>
      <c r="AL38" s="462"/>
      <c r="AM38" s="462"/>
      <c r="AN38" s="458"/>
      <c r="AO38" s="459"/>
    </row>
    <row r="39" spans="2:41" ht="15.95" customHeight="1">
      <c r="B39" s="519"/>
      <c r="C39" s="504"/>
      <c r="D39" s="462"/>
      <c r="E39" s="462"/>
      <c r="F39" s="462"/>
      <c r="G39" s="500"/>
      <c r="H39" s="451"/>
      <c r="I39" s="460"/>
      <c r="J39" s="460"/>
      <c r="K39" s="460"/>
      <c r="L39" s="1543"/>
      <c r="M39" s="1544"/>
      <c r="N39" s="1545"/>
      <c r="O39" s="1556"/>
      <c r="P39" s="1557"/>
      <c r="Q39" s="1557"/>
      <c r="R39" s="1558"/>
      <c r="S39" s="512" t="s">
        <v>401</v>
      </c>
      <c r="T39" s="541"/>
      <c r="U39" s="542"/>
      <c r="V39" s="542"/>
      <c r="W39" s="542"/>
      <c r="X39" s="542"/>
      <c r="Y39" s="543"/>
      <c r="Z39" s="533"/>
      <c r="AA39" s="533"/>
      <c r="AB39" s="533"/>
      <c r="AC39" s="533"/>
      <c r="AD39" s="533"/>
      <c r="AE39" s="533"/>
      <c r="AF39" s="533"/>
      <c r="AG39" s="533"/>
      <c r="AH39" s="533"/>
      <c r="AI39" s="527" t="s">
        <v>814</v>
      </c>
      <c r="AJ39" s="509"/>
      <c r="AK39" s="462"/>
      <c r="AL39" s="462"/>
      <c r="AM39" s="462"/>
      <c r="AN39" s="458"/>
      <c r="AO39" s="459"/>
    </row>
    <row r="40" spans="2:41" ht="15.95" customHeight="1">
      <c r="B40" s="519"/>
      <c r="C40" s="504"/>
      <c r="D40" s="462"/>
      <c r="E40" s="462"/>
      <c r="F40" s="462"/>
      <c r="G40" s="500"/>
      <c r="H40" s="451"/>
      <c r="I40" s="460"/>
      <c r="J40" s="460"/>
      <c r="K40" s="460"/>
      <c r="L40" s="1543"/>
      <c r="M40" s="1544"/>
      <c r="N40" s="1545"/>
      <c r="O40" s="1550" t="s">
        <v>1765</v>
      </c>
      <c r="P40" s="1551"/>
      <c r="Q40" s="1551"/>
      <c r="R40" s="1552"/>
      <c r="S40" s="521" t="s">
        <v>1772</v>
      </c>
      <c r="U40" s="468"/>
      <c r="V40" s="468"/>
      <c r="W40" s="468"/>
      <c r="X40" s="468"/>
      <c r="Y40" s="522"/>
      <c r="Z40" s="464"/>
      <c r="AA40" s="464"/>
      <c r="AB40" s="518" t="s">
        <v>177</v>
      </c>
      <c r="AC40" s="450" t="s">
        <v>1718</v>
      </c>
      <c r="AD40" s="450"/>
      <c r="AE40" s="518" t="s">
        <v>177</v>
      </c>
      <c r="AF40" s="450" t="s">
        <v>1719</v>
      </c>
      <c r="AG40" s="464"/>
      <c r="AH40" s="464"/>
      <c r="AI40" s="523"/>
      <c r="AJ40" s="509"/>
      <c r="AK40" s="462"/>
      <c r="AL40" s="462"/>
      <c r="AM40" s="462"/>
      <c r="AN40" s="458"/>
      <c r="AO40" s="459"/>
    </row>
    <row r="41" spans="2:41" ht="15.95" customHeight="1">
      <c r="B41" s="519"/>
      <c r="C41" s="504"/>
      <c r="D41" s="462"/>
      <c r="E41" s="462"/>
      <c r="F41" s="462"/>
      <c r="G41" s="500"/>
      <c r="H41" s="451"/>
      <c r="I41" s="460"/>
      <c r="J41" s="460"/>
      <c r="K41" s="460"/>
      <c r="L41" s="1543"/>
      <c r="M41" s="1544"/>
      <c r="N41" s="1545"/>
      <c r="O41" s="1553"/>
      <c r="P41" s="1554"/>
      <c r="Q41" s="1554"/>
      <c r="R41" s="1555"/>
      <c r="S41" s="524" t="s">
        <v>1766</v>
      </c>
      <c r="U41" s="450"/>
      <c r="V41" s="450"/>
      <c r="W41" s="450"/>
      <c r="X41" s="450"/>
      <c r="Y41" s="525"/>
      <c r="Z41" s="462"/>
      <c r="AA41" s="462"/>
      <c r="AG41" s="462"/>
      <c r="AH41" s="462"/>
      <c r="AI41" s="526"/>
      <c r="AJ41" s="509"/>
      <c r="AK41" s="462"/>
      <c r="AL41" s="462"/>
      <c r="AM41" s="462"/>
      <c r="AN41" s="458"/>
      <c r="AO41" s="459"/>
    </row>
    <row r="42" spans="2:41" ht="15.95" customHeight="1">
      <c r="B42" s="519"/>
      <c r="C42" s="504"/>
      <c r="D42" s="462"/>
      <c r="E42" s="462"/>
      <c r="F42" s="462"/>
      <c r="G42" s="500"/>
      <c r="H42" s="451"/>
      <c r="I42" s="460"/>
      <c r="J42" s="460"/>
      <c r="K42" s="460"/>
      <c r="L42" s="1543"/>
      <c r="M42" s="1544"/>
      <c r="N42" s="1545"/>
      <c r="O42" s="1556"/>
      <c r="P42" s="1557"/>
      <c r="Q42" s="1557"/>
      <c r="R42" s="1558"/>
      <c r="S42" s="512" t="s">
        <v>401</v>
      </c>
      <c r="T42" s="541"/>
      <c r="U42" s="542"/>
      <c r="V42" s="542"/>
      <c r="W42" s="542"/>
      <c r="X42" s="542"/>
      <c r="Y42" s="543"/>
      <c r="Z42" s="533"/>
      <c r="AA42" s="533"/>
      <c r="AB42" s="533"/>
      <c r="AC42" s="533"/>
      <c r="AD42" s="533"/>
      <c r="AE42" s="533"/>
      <c r="AF42" s="533"/>
      <c r="AG42" s="533"/>
      <c r="AH42" s="533"/>
      <c r="AI42" s="527" t="s">
        <v>814</v>
      </c>
      <c r="AJ42" s="509"/>
      <c r="AK42" s="462"/>
      <c r="AL42" s="462"/>
      <c r="AM42" s="462"/>
      <c r="AN42" s="458"/>
      <c r="AO42" s="459"/>
    </row>
    <row r="43" spans="2:41" ht="15.95" customHeight="1">
      <c r="B43" s="519"/>
      <c r="C43" s="504"/>
      <c r="D43" s="462"/>
      <c r="E43" s="462"/>
      <c r="F43" s="462"/>
      <c r="G43" s="500"/>
      <c r="H43" s="451"/>
      <c r="I43" s="460"/>
      <c r="J43" s="460"/>
      <c r="K43" s="460"/>
      <c r="L43" s="1543"/>
      <c r="M43" s="1544"/>
      <c r="N43" s="1545"/>
      <c r="O43" s="1540" t="s">
        <v>1767</v>
      </c>
      <c r="P43" s="1541"/>
      <c r="Q43" s="1541"/>
      <c r="R43" s="1542"/>
      <c r="S43" s="520" t="s">
        <v>177</v>
      </c>
      <c r="T43" s="524" t="s">
        <v>1773</v>
      </c>
      <c r="U43" s="450"/>
      <c r="V43" s="450"/>
      <c r="W43" s="450"/>
      <c r="X43" s="450"/>
      <c r="Y43" s="525"/>
      <c r="Z43" s="1436"/>
      <c r="AA43" s="1436"/>
      <c r="AB43" s="1436"/>
      <c r="AC43" s="1436"/>
      <c r="AD43" s="1436"/>
      <c r="AE43" s="1436"/>
      <c r="AF43" s="1436"/>
      <c r="AG43" s="1436"/>
      <c r="AH43" s="1436"/>
      <c r="AI43" s="526"/>
      <c r="AJ43" s="509"/>
      <c r="AK43" s="462"/>
      <c r="AL43" s="462"/>
      <c r="AM43" s="462"/>
      <c r="AN43" s="458"/>
      <c r="AO43" s="459"/>
    </row>
    <row r="44" spans="2:41" ht="15.95" customHeight="1">
      <c r="B44" s="519"/>
      <c r="C44" s="504"/>
      <c r="D44" s="462"/>
      <c r="E44" s="462"/>
      <c r="F44" s="462"/>
      <c r="G44" s="500"/>
      <c r="H44" s="451"/>
      <c r="I44" s="460"/>
      <c r="J44" s="460"/>
      <c r="K44" s="460"/>
      <c r="L44" s="1543"/>
      <c r="M44" s="1544"/>
      <c r="N44" s="1545"/>
      <c r="O44" s="1561"/>
      <c r="P44" s="1562"/>
      <c r="Q44" s="1562"/>
      <c r="R44" s="1563"/>
      <c r="S44" s="512"/>
      <c r="T44" s="487"/>
      <c r="U44" s="453"/>
      <c r="V44" s="453"/>
      <c r="W44" s="453"/>
      <c r="X44" s="453"/>
      <c r="Y44" s="544"/>
      <c r="Z44" s="455"/>
      <c r="AA44" s="455"/>
      <c r="AB44" s="455"/>
      <c r="AC44" s="455"/>
      <c r="AD44" s="455"/>
      <c r="AE44" s="455"/>
      <c r="AF44" s="455"/>
      <c r="AG44" s="455"/>
      <c r="AH44" s="455"/>
      <c r="AI44" s="527"/>
      <c r="AJ44" s="509"/>
      <c r="AK44" s="462"/>
      <c r="AL44" s="462"/>
      <c r="AM44" s="462"/>
      <c r="AN44" s="458"/>
      <c r="AO44" s="459"/>
    </row>
    <row r="45" spans="2:41" ht="15.95" customHeight="1">
      <c r="B45" s="519"/>
      <c r="C45" s="504"/>
      <c r="D45" s="462"/>
      <c r="E45" s="462"/>
      <c r="F45" s="462"/>
      <c r="G45" s="500"/>
      <c r="H45" s="451"/>
      <c r="I45" s="460"/>
      <c r="J45" s="460"/>
      <c r="K45" s="460"/>
      <c r="L45" s="1543"/>
      <c r="M45" s="1544"/>
      <c r="N45" s="1545"/>
      <c r="O45" s="1540" t="s">
        <v>1769</v>
      </c>
      <c r="P45" s="1541"/>
      <c r="Q45" s="1541"/>
      <c r="R45" s="1542"/>
      <c r="S45" s="520" t="s">
        <v>177</v>
      </c>
      <c r="T45" s="423" t="s">
        <v>1770</v>
      </c>
      <c r="U45" s="450"/>
      <c r="V45" s="450"/>
      <c r="W45" s="450"/>
      <c r="X45" s="450"/>
      <c r="Y45" s="525"/>
      <c r="Z45" s="460" t="s">
        <v>1713</v>
      </c>
      <c r="AA45" s="1559"/>
      <c r="AB45" s="1559"/>
      <c r="AC45" s="1559"/>
      <c r="AD45" s="1559"/>
      <c r="AE45" s="1559"/>
      <c r="AF45" s="1559"/>
      <c r="AG45" s="1559"/>
      <c r="AH45" s="1559"/>
      <c r="AI45" s="526" t="s">
        <v>1698</v>
      </c>
      <c r="AJ45" s="509"/>
      <c r="AK45" s="462"/>
      <c r="AL45" s="462"/>
      <c r="AM45" s="462"/>
      <c r="AN45" s="458"/>
      <c r="AO45" s="459"/>
    </row>
    <row r="46" spans="2:41" ht="15.95" customHeight="1">
      <c r="B46" s="519"/>
      <c r="C46" s="504"/>
      <c r="D46" s="462"/>
      <c r="E46" s="462"/>
      <c r="F46" s="462"/>
      <c r="G46" s="500"/>
      <c r="H46" s="451"/>
      <c r="I46" s="460"/>
      <c r="J46" s="460"/>
      <c r="K46" s="460"/>
      <c r="L46" s="1543"/>
      <c r="M46" s="1544"/>
      <c r="N46" s="1545"/>
      <c r="O46" s="1543"/>
      <c r="P46" s="1544"/>
      <c r="Q46" s="1544"/>
      <c r="R46" s="1545"/>
      <c r="S46" s="524" t="s">
        <v>1774</v>
      </c>
      <c r="U46" s="450"/>
      <c r="V46" s="450"/>
      <c r="W46" s="450"/>
      <c r="X46" s="450"/>
      <c r="Y46" s="525"/>
      <c r="Z46" s="460"/>
      <c r="AA46" s="460"/>
      <c r="AB46" s="460"/>
      <c r="AC46" s="460"/>
      <c r="AD46" s="460"/>
      <c r="AE46" s="460"/>
      <c r="AF46" s="460"/>
      <c r="AG46" s="460"/>
      <c r="AH46" s="460"/>
      <c r="AI46" s="526"/>
      <c r="AJ46" s="509"/>
      <c r="AK46" s="462"/>
      <c r="AL46" s="462"/>
      <c r="AM46" s="462"/>
      <c r="AN46" s="458"/>
      <c r="AO46" s="459"/>
    </row>
    <row r="47" spans="2:41" ht="15.95" customHeight="1">
      <c r="B47" s="519"/>
      <c r="C47" s="504"/>
      <c r="D47" s="462"/>
      <c r="E47" s="462"/>
      <c r="F47" s="462"/>
      <c r="G47" s="500"/>
      <c r="H47" s="451"/>
      <c r="I47" s="460"/>
      <c r="J47" s="460"/>
      <c r="K47" s="460"/>
      <c r="L47" s="1543"/>
      <c r="M47" s="1544"/>
      <c r="N47" s="1545"/>
      <c r="O47" s="1543"/>
      <c r="P47" s="1544"/>
      <c r="Q47" s="1544"/>
      <c r="R47" s="1545"/>
      <c r="S47" s="524"/>
      <c r="T47" s="518" t="s">
        <v>177</v>
      </c>
      <c r="U47" s="524" t="s">
        <v>1775</v>
      </c>
      <c r="V47" s="450"/>
      <c r="W47" s="450"/>
      <c r="X47" s="450"/>
      <c r="Y47" s="525"/>
      <c r="Z47" s="460"/>
      <c r="AA47" s="460"/>
      <c r="AB47" s="460"/>
      <c r="AC47" s="460"/>
      <c r="AD47" s="460"/>
      <c r="AE47" s="460"/>
      <c r="AF47" s="460"/>
      <c r="AG47" s="460"/>
      <c r="AH47" s="460"/>
      <c r="AI47" s="526"/>
      <c r="AJ47" s="509"/>
      <c r="AK47" s="462"/>
      <c r="AL47" s="462"/>
      <c r="AM47" s="462"/>
      <c r="AN47" s="458"/>
      <c r="AO47" s="459"/>
    </row>
    <row r="48" spans="2:41" ht="15.95" customHeight="1">
      <c r="B48" s="519"/>
      <c r="C48" s="504"/>
      <c r="D48" s="462"/>
      <c r="E48" s="462"/>
      <c r="F48" s="462"/>
      <c r="G48" s="500"/>
      <c r="H48" s="451"/>
      <c r="I48" s="460"/>
      <c r="J48" s="460"/>
      <c r="K48" s="460"/>
      <c r="L48" s="1543"/>
      <c r="M48" s="1544"/>
      <c r="N48" s="1545"/>
      <c r="O48" s="1543"/>
      <c r="P48" s="1544"/>
      <c r="Q48" s="1544"/>
      <c r="R48" s="1545"/>
      <c r="S48" s="524"/>
      <c r="T48" s="518" t="s">
        <v>177</v>
      </c>
      <c r="U48" s="524" t="s">
        <v>1776</v>
      </c>
      <c r="V48" s="450"/>
      <c r="W48" s="450"/>
      <c r="X48" s="450"/>
      <c r="Y48" s="525"/>
      <c r="Z48" s="460"/>
      <c r="AA48" s="460"/>
      <c r="AB48" s="460"/>
      <c r="AC48" s="460"/>
      <c r="AD48" s="460"/>
      <c r="AE48" s="460"/>
      <c r="AF48" s="460"/>
      <c r="AG48" s="460"/>
      <c r="AH48" s="460"/>
      <c r="AI48" s="526"/>
      <c r="AJ48" s="509"/>
      <c r="AK48" s="462"/>
      <c r="AL48" s="462"/>
      <c r="AM48" s="462"/>
      <c r="AN48" s="458"/>
      <c r="AO48" s="459"/>
    </row>
    <row r="49" spans="2:41" ht="15.95" customHeight="1">
      <c r="B49" s="519"/>
      <c r="C49" s="504"/>
      <c r="D49" s="462"/>
      <c r="E49" s="462"/>
      <c r="F49" s="462"/>
      <c r="G49" s="500"/>
      <c r="H49" s="451"/>
      <c r="I49" s="460"/>
      <c r="J49" s="460"/>
      <c r="K49" s="460"/>
      <c r="L49" s="1543"/>
      <c r="M49" s="1544"/>
      <c r="N49" s="1545"/>
      <c r="O49" s="1561"/>
      <c r="P49" s="1562"/>
      <c r="Q49" s="1562"/>
      <c r="R49" s="1563"/>
      <c r="S49" s="524"/>
      <c r="T49" s="545" t="s">
        <v>177</v>
      </c>
      <c r="U49" s="524" t="s">
        <v>1777</v>
      </c>
      <c r="V49" s="450"/>
      <c r="W49" s="450"/>
      <c r="X49" s="450"/>
      <c r="Y49" s="525"/>
      <c r="Z49" s="460"/>
      <c r="AA49" s="460"/>
      <c r="AB49" s="460"/>
      <c r="AC49" s="460"/>
      <c r="AD49" s="460"/>
      <c r="AE49" s="460"/>
      <c r="AF49" s="460"/>
      <c r="AG49" s="460"/>
      <c r="AH49" s="460"/>
      <c r="AI49" s="526"/>
      <c r="AJ49" s="509"/>
      <c r="AK49" s="462"/>
      <c r="AL49" s="462"/>
      <c r="AM49" s="462"/>
      <c r="AN49" s="458"/>
      <c r="AO49" s="459"/>
    </row>
    <row r="50" spans="2:41" ht="15.95" customHeight="1">
      <c r="B50" s="519"/>
      <c r="C50" s="504"/>
      <c r="D50" s="462"/>
      <c r="E50" s="462"/>
      <c r="F50" s="462"/>
      <c r="G50" s="500"/>
      <c r="H50" s="451"/>
      <c r="I50" s="460"/>
      <c r="J50" s="460"/>
      <c r="K50" s="460"/>
      <c r="L50" s="1540" t="s">
        <v>1720</v>
      </c>
      <c r="M50" s="1541"/>
      <c r="N50" s="1542"/>
      <c r="O50" s="1540" t="s">
        <v>1721</v>
      </c>
      <c r="P50" s="1541"/>
      <c r="Q50" s="1541"/>
      <c r="R50" s="1542"/>
      <c r="S50" s="488" t="s">
        <v>177</v>
      </c>
      <c r="T50" s="924" t="s">
        <v>2206</v>
      </c>
      <c r="U50" s="468"/>
      <c r="V50" s="468"/>
      <c r="W50" s="468"/>
      <c r="X50" s="468"/>
      <c r="Y50" s="468"/>
      <c r="Z50" s="468"/>
      <c r="AA50" s="468"/>
      <c r="AB50" s="468"/>
      <c r="AC50" s="468"/>
      <c r="AD50" s="468"/>
      <c r="AE50" s="468"/>
      <c r="AF50" s="468"/>
      <c r="AG50" s="468"/>
      <c r="AH50" s="468"/>
      <c r="AI50" s="517"/>
      <c r="AJ50" s="463" t="s">
        <v>177</v>
      </c>
      <c r="AK50" s="464" t="s">
        <v>1322</v>
      </c>
      <c r="AL50" s="464"/>
      <c r="AM50" s="505"/>
      <c r="AN50" s="458"/>
      <c r="AO50" s="459"/>
    </row>
    <row r="51" spans="2:41" ht="15.95" customHeight="1">
      <c r="B51" s="519"/>
      <c r="C51" s="504"/>
      <c r="D51" s="462"/>
      <c r="E51" s="462"/>
      <c r="F51" s="462"/>
      <c r="G51" s="500"/>
      <c r="H51" s="451"/>
      <c r="I51" s="460"/>
      <c r="J51" s="460"/>
      <c r="K51" s="460"/>
      <c r="L51" s="1543"/>
      <c r="M51" s="1544"/>
      <c r="N51" s="1545"/>
      <c r="O51" s="1543"/>
      <c r="P51" s="1544"/>
      <c r="Q51" s="1544"/>
      <c r="R51" s="1545"/>
      <c r="S51" s="485" t="s">
        <v>177</v>
      </c>
      <c r="T51" s="924" t="s">
        <v>1778</v>
      </c>
      <c r="U51" s="450"/>
      <c r="V51" s="450"/>
      <c r="W51" s="450"/>
      <c r="X51" s="450"/>
      <c r="Y51" s="450"/>
      <c r="Z51" s="450"/>
      <c r="AA51" s="450"/>
      <c r="AB51" s="450"/>
      <c r="AC51" s="450"/>
      <c r="AD51" s="450"/>
      <c r="AE51" s="450"/>
      <c r="AF51" s="450"/>
      <c r="AG51" s="450"/>
      <c r="AH51" s="450"/>
      <c r="AI51" s="498"/>
      <c r="AJ51" s="449" t="s">
        <v>177</v>
      </c>
      <c r="AK51" s="462" t="s">
        <v>1716</v>
      </c>
      <c r="AL51" s="462"/>
      <c r="AM51" s="462"/>
      <c r="AN51" s="458"/>
      <c r="AO51" s="459"/>
    </row>
    <row r="52" spans="2:41" ht="15.95" customHeight="1" thickBot="1">
      <c r="B52" s="528"/>
      <c r="C52" s="529"/>
      <c r="D52" s="478"/>
      <c r="E52" s="478"/>
      <c r="F52" s="478"/>
      <c r="G52" s="501"/>
      <c r="H52" s="482"/>
      <c r="I52" s="480"/>
      <c r="J52" s="480"/>
      <c r="K52" s="480"/>
      <c r="L52" s="1546"/>
      <c r="M52" s="1547"/>
      <c r="N52" s="1548"/>
      <c r="O52" s="1546"/>
      <c r="P52" s="1547"/>
      <c r="Q52" s="1547"/>
      <c r="R52" s="1548"/>
      <c r="S52" s="502"/>
      <c r="T52" s="483"/>
      <c r="U52" s="483"/>
      <c r="V52" s="483"/>
      <c r="W52" s="483"/>
      <c r="X52" s="483"/>
      <c r="Y52" s="483"/>
      <c r="Z52" s="483"/>
      <c r="AA52" s="483"/>
      <c r="AB52" s="483"/>
      <c r="AC52" s="483"/>
      <c r="AD52" s="483"/>
      <c r="AE52" s="483"/>
      <c r="AF52" s="483"/>
      <c r="AG52" s="483"/>
      <c r="AH52" s="483"/>
      <c r="AI52" s="530"/>
      <c r="AJ52" s="484" t="s">
        <v>177</v>
      </c>
      <c r="AK52" s="1549" t="s">
        <v>1722</v>
      </c>
      <c r="AL52" s="1549"/>
      <c r="AM52" s="1549"/>
      <c r="AN52" s="531"/>
      <c r="AO52" s="503"/>
    </row>
    <row r="53" spans="2:41" ht="15.95" customHeight="1">
      <c r="AI53" s="1560">
        <v>20231001</v>
      </c>
      <c r="AJ53" s="1560"/>
      <c r="AK53" s="1560"/>
      <c r="AL53" s="1560"/>
      <c r="AM53" s="1560"/>
      <c r="AN53" s="1560"/>
      <c r="AO53" s="1560"/>
    </row>
    <row r="54" spans="2:41" ht="15.95" customHeight="1"/>
    <row r="55" spans="2:41" ht="15.95" customHeight="1"/>
    <row r="56" spans="2:41" ht="15.95" customHeight="1"/>
    <row r="57" spans="2:41" ht="15.95" customHeight="1"/>
    <row r="58" spans="2:41" ht="15.95" customHeight="1"/>
    <row r="59" spans="2:41" ht="15.95" customHeight="1"/>
    <row r="60" spans="2:41" ht="15.95" customHeight="1"/>
    <row r="61" spans="2:41" ht="15.95" customHeight="1"/>
    <row r="62" spans="2:41" ht="15.95" customHeight="1"/>
    <row r="63" spans="2:41" ht="15.95" customHeight="1"/>
    <row r="64" spans="2:41" ht="15.95" customHeight="1"/>
    <row r="65" ht="15.95" customHeight="1"/>
    <row r="66" ht="15.95" customHeight="1"/>
    <row r="67" ht="15.95" customHeight="1"/>
    <row r="68" ht="15.95" customHeight="1"/>
    <row r="69" ht="15.95" customHeight="1"/>
    <row r="70" ht="15.95" customHeight="1"/>
    <row r="71" ht="15.95" customHeight="1"/>
    <row r="72" ht="15.95" customHeight="1"/>
    <row r="73" ht="15.95" customHeight="1"/>
    <row r="74" ht="15.95" customHeight="1"/>
    <row r="75" ht="15.95" customHeight="1"/>
    <row r="76" ht="15.95" customHeight="1"/>
    <row r="77" ht="15.95" customHeight="1"/>
    <row r="78" ht="15.95" customHeight="1"/>
    <row r="79" ht="15.95" customHeight="1"/>
    <row r="80" ht="15.95" customHeight="1"/>
    <row r="81" ht="15.95" customHeight="1"/>
    <row r="82" ht="15.95" customHeight="1"/>
    <row r="83" ht="15.95" customHeight="1"/>
    <row r="84" ht="15.95" customHeight="1"/>
    <row r="85" ht="15.95" customHeight="1"/>
    <row r="86" ht="15.95" customHeight="1"/>
    <row r="87" ht="15.95" customHeight="1"/>
    <row r="88" ht="15.95" customHeight="1"/>
    <row r="89" ht="15.95" customHeight="1"/>
    <row r="90" ht="15.95" customHeight="1"/>
    <row r="91" ht="15.95" customHeight="1"/>
    <row r="92" ht="15.95" customHeight="1"/>
    <row r="93" ht="15.95" customHeight="1"/>
    <row r="94" ht="15.95" customHeight="1"/>
    <row r="95" ht="15.95" customHeight="1"/>
    <row r="96" ht="15.95" customHeight="1"/>
    <row r="97" ht="15.95" customHeight="1"/>
    <row r="98" ht="15.95" customHeight="1"/>
    <row r="99" ht="15.95" customHeight="1"/>
    <row r="100" ht="15.95" customHeight="1"/>
    <row r="101" ht="15.95" customHeight="1"/>
    <row r="102" ht="15.95" customHeight="1"/>
    <row r="103" ht="15.95" customHeight="1"/>
    <row r="104" ht="15.95" customHeight="1"/>
    <row r="105" ht="15.95" customHeight="1"/>
    <row r="106" ht="15.95" customHeight="1"/>
    <row r="107" ht="15.95" customHeight="1"/>
    <row r="108" ht="15.95" customHeight="1"/>
    <row r="109" ht="15.95" customHeight="1"/>
    <row r="110" ht="15.95" customHeight="1"/>
    <row r="111" ht="15.95" customHeight="1"/>
    <row r="112" ht="15.95" customHeight="1"/>
    <row r="113" ht="15.95" customHeight="1"/>
    <row r="114" ht="15.95" customHeight="1"/>
    <row r="115" ht="15.95" customHeight="1"/>
    <row r="116" ht="15.95" customHeight="1"/>
    <row r="117" ht="15.95" customHeight="1"/>
    <row r="118" ht="15.95" customHeight="1"/>
    <row r="119" ht="15.95" customHeight="1"/>
    <row r="120" ht="15.95" customHeight="1"/>
    <row r="121" ht="15.95" customHeight="1"/>
    <row r="122" ht="15.95" customHeight="1"/>
    <row r="123" ht="15.95" customHeight="1"/>
    <row r="124" ht="15.95" customHeight="1"/>
    <row r="125" ht="15.95" customHeight="1"/>
    <row r="126" ht="15.95" customHeight="1"/>
    <row r="127" ht="15.95" customHeight="1"/>
    <row r="128" ht="15.95" customHeight="1"/>
    <row r="129" ht="15.95" customHeight="1"/>
    <row r="130" ht="15.95" customHeight="1"/>
    <row r="131" ht="15.95" customHeight="1"/>
    <row r="132" ht="15.95" customHeight="1"/>
    <row r="133" ht="15.95" customHeight="1"/>
    <row r="134" ht="15.95" customHeight="1"/>
    <row r="135" ht="15.95" customHeight="1"/>
    <row r="136" ht="15.95" customHeight="1"/>
    <row r="137" ht="15.95" customHeight="1"/>
    <row r="138" ht="15.95" customHeight="1"/>
    <row r="139" ht="15.95" customHeight="1"/>
    <row r="140" ht="15.95" customHeight="1"/>
    <row r="141" ht="15.95" customHeight="1"/>
    <row r="142" ht="15.95" customHeight="1"/>
    <row r="143" ht="15.95" customHeight="1"/>
    <row r="144" ht="15.95" customHeight="1"/>
    <row r="145" ht="15.95" customHeight="1"/>
    <row r="146" ht="15.95" customHeight="1"/>
    <row r="147" ht="15.95" customHeight="1"/>
    <row r="148" ht="15.95" customHeight="1"/>
    <row r="149" ht="15.95" customHeight="1"/>
    <row r="150" ht="15.95" customHeight="1"/>
    <row r="151" ht="15.95" customHeight="1"/>
    <row r="152" ht="15.95" customHeight="1"/>
    <row r="153" ht="15.95" customHeight="1"/>
    <row r="154" ht="15.95" customHeight="1"/>
    <row r="155" ht="15.95" customHeight="1"/>
    <row r="156" ht="15.95" customHeight="1"/>
    <row r="157" ht="15.95" customHeight="1"/>
    <row r="158" ht="15.95" customHeight="1"/>
    <row r="159" ht="15.95" customHeight="1"/>
    <row r="160" ht="15.95" customHeight="1"/>
    <row r="161" ht="15.95" customHeight="1"/>
    <row r="162" ht="15.95" customHeight="1"/>
    <row r="163" ht="15.95" customHeight="1"/>
    <row r="164" ht="15.95" customHeight="1"/>
    <row r="165" ht="15.95" customHeight="1"/>
    <row r="166" ht="15.95" customHeight="1"/>
    <row r="167" ht="15.95" customHeight="1"/>
    <row r="168" ht="15.95" customHeight="1"/>
    <row r="169" ht="15.95" customHeight="1"/>
    <row r="170" ht="15.95" customHeight="1"/>
    <row r="171" ht="15.95" customHeight="1"/>
    <row r="172" ht="15.95" customHeight="1"/>
    <row r="173" ht="15.95" customHeight="1"/>
    <row r="174" ht="15.95" customHeight="1"/>
    <row r="175" ht="15.95" customHeight="1"/>
    <row r="176" ht="15.95" customHeight="1"/>
    <row r="177" ht="15.95" customHeight="1"/>
    <row r="178" ht="15.95" customHeight="1"/>
    <row r="179" ht="15.95" customHeight="1"/>
    <row r="180" ht="15.95" customHeight="1"/>
    <row r="181" ht="15.95" customHeight="1"/>
    <row r="182" ht="15.95" customHeight="1"/>
    <row r="183" ht="15.95" customHeight="1"/>
    <row r="184" ht="15.95" customHeight="1"/>
    <row r="185" ht="15.95" customHeight="1"/>
    <row r="186" ht="15.95" customHeight="1"/>
    <row r="187" ht="15.95" customHeight="1"/>
    <row r="188" ht="15.95" customHeight="1"/>
    <row r="189" ht="15.95" customHeight="1"/>
    <row r="190" ht="15.95" customHeight="1"/>
    <row r="191" ht="15.95" customHeight="1"/>
    <row r="192" ht="15.95" customHeight="1"/>
    <row r="193" ht="15.95" customHeight="1"/>
    <row r="194" ht="15.95" customHeight="1"/>
    <row r="195" ht="15.95" customHeight="1"/>
    <row r="196" ht="15.95" customHeight="1"/>
    <row r="197" ht="15.95" customHeight="1"/>
    <row r="198" ht="15.95" customHeight="1"/>
    <row r="199" ht="15.95" customHeight="1"/>
    <row r="200" ht="15.95" customHeight="1"/>
    <row r="201" ht="15.95" customHeight="1"/>
    <row r="202" ht="15.95" customHeight="1"/>
    <row r="203" ht="15.95" customHeight="1"/>
    <row r="204" ht="15.95" customHeight="1"/>
    <row r="205" ht="15.95" customHeight="1"/>
    <row r="206" ht="15.95" customHeight="1"/>
    <row r="207" ht="15.95" customHeight="1"/>
    <row r="208" ht="15.95" customHeight="1"/>
    <row r="209" ht="15.95" customHeight="1"/>
    <row r="210" ht="15.95" customHeight="1"/>
    <row r="211" ht="15.95" customHeight="1"/>
    <row r="212" ht="15.95" customHeight="1"/>
    <row r="213" ht="15.95" customHeight="1"/>
    <row r="214" ht="15.95" customHeight="1"/>
    <row r="215" ht="15.95" customHeight="1"/>
    <row r="216" ht="15.95" customHeight="1"/>
    <row r="217" ht="15.95" customHeight="1"/>
    <row r="218" ht="15.95" customHeight="1"/>
    <row r="219" ht="15.95" customHeight="1"/>
    <row r="220" ht="15.95" customHeight="1"/>
    <row r="221" ht="15.95" customHeight="1"/>
    <row r="222" ht="15.95" customHeight="1"/>
    <row r="223" ht="15.95" customHeight="1"/>
    <row r="224" ht="15.95" customHeight="1"/>
    <row r="225" ht="15.95" customHeight="1"/>
    <row r="226" ht="15.95" customHeight="1"/>
  </sheetData>
  <mergeCells count="56">
    <mergeCell ref="AN4:AO5"/>
    <mergeCell ref="C5:F5"/>
    <mergeCell ref="L5:N5"/>
    <mergeCell ref="O5:R5"/>
    <mergeCell ref="S5:AI5"/>
    <mergeCell ref="C4:F4"/>
    <mergeCell ref="G4:H5"/>
    <mergeCell ref="I4:K5"/>
    <mergeCell ref="L4:N4"/>
    <mergeCell ref="O4:AM4"/>
    <mergeCell ref="AJ5:AM5"/>
    <mergeCell ref="B6:B21"/>
    <mergeCell ref="C8:F8"/>
    <mergeCell ref="C9:F9"/>
    <mergeCell ref="E10:F10"/>
    <mergeCell ref="L12:N21"/>
    <mergeCell ref="L6:R11"/>
    <mergeCell ref="AK13:AM13"/>
    <mergeCell ref="O18:R19"/>
    <mergeCell ref="AD18:AI19"/>
    <mergeCell ref="AK19:AM19"/>
    <mergeCell ref="O20:R21"/>
    <mergeCell ref="O12:R14"/>
    <mergeCell ref="AD12:AI13"/>
    <mergeCell ref="O15:R17"/>
    <mergeCell ref="AD15:AI16"/>
    <mergeCell ref="Z25:AH25"/>
    <mergeCell ref="Z26:AH26"/>
    <mergeCell ref="O28:R29"/>
    <mergeCell ref="O30:R31"/>
    <mergeCell ref="O32:R33"/>
    <mergeCell ref="AI53:AO53"/>
    <mergeCell ref="Z38:AH38"/>
    <mergeCell ref="O40:R42"/>
    <mergeCell ref="O43:R44"/>
    <mergeCell ref="Z43:AH43"/>
    <mergeCell ref="O45:R49"/>
    <mergeCell ref="AA45:AH45"/>
    <mergeCell ref="O37:R39"/>
    <mergeCell ref="Z37:AH37"/>
    <mergeCell ref="AK10:AM10"/>
    <mergeCell ref="AK11:AM11"/>
    <mergeCell ref="AK9:AM9"/>
    <mergeCell ref="AK12:AM12"/>
    <mergeCell ref="L50:N52"/>
    <mergeCell ref="O50:R52"/>
    <mergeCell ref="AK52:AM52"/>
    <mergeCell ref="L34:N49"/>
    <mergeCell ref="O34:R36"/>
    <mergeCell ref="Z34:AH34"/>
    <mergeCell ref="Z35:AH35"/>
    <mergeCell ref="L22:N33"/>
    <mergeCell ref="O22:R24"/>
    <mergeCell ref="Z22:AH22"/>
    <mergeCell ref="Z23:AH23"/>
    <mergeCell ref="O25:R27"/>
  </mergeCells>
  <phoneticPr fontId="2"/>
  <conditionalFormatting sqref="S50:AM52 C6:K6 T19:U19 AA19:AB19 AI22:AM49 S22:S49 U22:Z49 H7 C14:K52 S20:AM21 S12:AD12 S17:AI17 S13:AB16 AC15:AD15 S18:AD18 AJ19:AM19 AJ6:AM7 C13:F13 AE14:AI14 AJ8:AJ13 AK18:AM18 AK13:AM13 G8:H10 I7:K10 C8:F11 AK9:AK12">
    <cfRule type="expression" dxfId="8" priority="11" stopIfTrue="1">
      <formula>#REF!=TRUE</formula>
    </cfRule>
  </conditionalFormatting>
  <conditionalFormatting sqref="AB40:AF40">
    <cfRule type="expression" dxfId="7" priority="10" stopIfTrue="1">
      <formula>#REF!=TRUE</formula>
    </cfRule>
  </conditionalFormatting>
  <conditionalFormatting sqref="T43">
    <cfRule type="expression" dxfId="6" priority="9" stopIfTrue="1">
      <formula>#REF!=TRUE</formula>
    </cfRule>
  </conditionalFormatting>
  <conditionalFormatting sqref="T47:T49">
    <cfRule type="expression" dxfId="5" priority="8" stopIfTrue="1">
      <formula>#REF!=TRUE</formula>
    </cfRule>
  </conditionalFormatting>
  <conditionalFormatting sqref="T30">
    <cfRule type="expression" dxfId="4" priority="7" stopIfTrue="1">
      <formula>#REF!=TRUE</formula>
    </cfRule>
  </conditionalFormatting>
  <conditionalFormatting sqref="S11 U11:Z11 S6:AI6 AA7:AI11 S10:Z10">
    <cfRule type="expression" dxfId="3" priority="6" stopIfTrue="1">
      <formula>$C$15=TRUE</formula>
    </cfRule>
  </conditionalFormatting>
  <conditionalFormatting sqref="T8:T9">
    <cfRule type="expression" dxfId="2" priority="3" stopIfTrue="1">
      <formula>$C$15=TRUE</formula>
    </cfRule>
  </conditionalFormatting>
  <conditionalFormatting sqref="G11">
    <cfRule type="expression" dxfId="1" priority="2" stopIfTrue="1">
      <formula>#REF!=TRUE</formula>
    </cfRule>
  </conditionalFormatting>
  <conditionalFormatting sqref="G12">
    <cfRule type="expression" dxfId="0" priority="1" stopIfTrue="1">
      <formula>#REF!=TRUE</formula>
    </cfRule>
  </conditionalFormatting>
  <dataValidations count="2">
    <dataValidation type="list" allowBlank="1" showInputMessage="1" showErrorMessage="1" sqref="T47:T49 S32 AJ50:AJ52 AC12 S30 S50:S51 S20 AB40 AE40 S43 S45 AC15 AC18 AJ19 S10:S11 S6 G7:G12 I7:I10 AJ6:AJ13 T8:T9" xr:uid="{B28AAF9C-3ED7-4E3B-A257-5B6745752180}">
      <formula1>"□,■"</formula1>
    </dataValidation>
    <dataValidation type="list" allowBlank="1" showInputMessage="1" showErrorMessage="1" sqref="D10" xr:uid="{83DF5AAE-2963-4C7F-80AA-072C5E3B064C}">
      <formula1>"1,2,3,4,5,6,7,8"</formula1>
    </dataValidation>
  </dataValidations>
  <printOptions horizontalCentered="1"/>
  <pageMargins left="0.39370078740157483" right="0.19685039370078741" top="0.39370078740157483" bottom="0.19685039370078741" header="0.39370078740157483" footer="0.39370078740157483"/>
  <pageSetup paperSize="9" scale="92" orientation="portrait" blackAndWhite="1"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48BA60-3F20-4036-987A-E2DEF88EE0D5}">
  <dimension ref="A1"/>
  <sheetViews>
    <sheetView workbookViewId="0"/>
  </sheetViews>
  <sheetFormatPr defaultRowHeight="13.5"/>
  <sheetData/>
  <phoneticPr fontId="2"/>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B4:AS33"/>
  <sheetViews>
    <sheetView showGridLines="0" view="pageBreakPreview" zoomScaleNormal="100" zoomScaleSheetLayoutView="100" workbookViewId="0">
      <selection activeCell="N21" sqref="N21"/>
    </sheetView>
  </sheetViews>
  <sheetFormatPr defaultRowHeight="12"/>
  <cols>
    <col min="1" max="1" width="1.625" style="2" customWidth="1"/>
    <col min="2" max="49" width="2.625" style="2" customWidth="1"/>
    <col min="50" max="16384" width="9" style="2"/>
  </cols>
  <sheetData>
    <row r="4" spans="2:45" s="169" customFormat="1" ht="15" customHeight="1">
      <c r="B4" s="169" t="s">
        <v>95</v>
      </c>
    </row>
    <row r="6" spans="2:45">
      <c r="B6" s="1" t="s">
        <v>781</v>
      </c>
      <c r="D6" s="2" t="s">
        <v>1382</v>
      </c>
    </row>
    <row r="7" spans="2:45">
      <c r="B7" s="1" t="s">
        <v>199</v>
      </c>
      <c r="D7" s="2" t="s">
        <v>1383</v>
      </c>
    </row>
    <row r="8" spans="2:45">
      <c r="B8" s="1"/>
      <c r="AR8" s="30" t="s">
        <v>1236</v>
      </c>
    </row>
    <row r="9" spans="2:45">
      <c r="B9" s="3"/>
      <c r="C9" s="3" t="s">
        <v>75</v>
      </c>
      <c r="D9" s="4"/>
      <c r="E9" s="4"/>
      <c r="F9" s="4"/>
      <c r="G9" s="3" t="s">
        <v>80</v>
      </c>
      <c r="H9" s="4"/>
      <c r="I9" s="5"/>
      <c r="J9" s="4" t="s">
        <v>85</v>
      </c>
      <c r="K9" s="4"/>
      <c r="L9" s="4"/>
      <c r="M9" s="4"/>
      <c r="N9" s="1319" t="s">
        <v>88</v>
      </c>
      <c r="O9" s="1320"/>
      <c r="P9" s="1320"/>
      <c r="Q9" s="1320"/>
      <c r="R9" s="1320"/>
      <c r="S9" s="1320"/>
      <c r="T9" s="1320"/>
      <c r="U9" s="1320"/>
      <c r="V9" s="1320"/>
      <c r="W9" s="1320"/>
      <c r="X9" s="1320"/>
      <c r="Y9" s="1320"/>
      <c r="Z9" s="1320"/>
      <c r="AA9" s="1320"/>
      <c r="AB9" s="1320"/>
      <c r="AC9" s="1320"/>
      <c r="AD9" s="1320"/>
      <c r="AE9" s="1320"/>
      <c r="AF9" s="1320"/>
      <c r="AG9" s="1320"/>
      <c r="AH9" s="1320"/>
      <c r="AI9" s="1320"/>
      <c r="AJ9" s="1320"/>
      <c r="AK9" s="1320"/>
      <c r="AL9" s="1320"/>
      <c r="AM9" s="7"/>
      <c r="AN9" s="7" t="s">
        <v>670</v>
      </c>
      <c r="AO9" s="7"/>
      <c r="AP9" s="8"/>
      <c r="AQ9" s="3" t="s">
        <v>91</v>
      </c>
      <c r="AR9" s="5"/>
      <c r="AS9" s="9"/>
    </row>
    <row r="10" spans="2:45">
      <c r="B10" s="10"/>
      <c r="C10" s="10" t="s">
        <v>76</v>
      </c>
      <c r="D10" s="11"/>
      <c r="E10" s="11"/>
      <c r="F10" s="11" t="s">
        <v>671</v>
      </c>
      <c r="G10" s="10" t="s">
        <v>81</v>
      </c>
      <c r="H10" s="11"/>
      <c r="I10" s="12" t="s">
        <v>672</v>
      </c>
      <c r="J10" s="11"/>
      <c r="K10" s="11"/>
      <c r="L10" s="11"/>
      <c r="M10" s="11"/>
      <c r="N10" s="10" t="s">
        <v>87</v>
      </c>
      <c r="O10" s="11"/>
      <c r="P10" s="11"/>
      <c r="Q10" s="11"/>
      <c r="R10" s="1319" t="s">
        <v>89</v>
      </c>
      <c r="S10" s="1320"/>
      <c r="T10" s="1320"/>
      <c r="U10" s="1320"/>
      <c r="V10" s="1320"/>
      <c r="W10" s="1320"/>
      <c r="X10" s="1320"/>
      <c r="Y10" s="1320"/>
      <c r="Z10" s="1320"/>
      <c r="AA10" s="1320"/>
      <c r="AB10" s="1320"/>
      <c r="AC10" s="1320"/>
      <c r="AD10" s="1320"/>
      <c r="AE10" s="1320"/>
      <c r="AF10" s="1320"/>
      <c r="AG10" s="1320"/>
      <c r="AH10" s="1320"/>
      <c r="AI10" s="1320"/>
      <c r="AJ10" s="1320"/>
      <c r="AK10" s="1320"/>
      <c r="AL10" s="1321"/>
      <c r="AM10" s="6" t="s">
        <v>90</v>
      </c>
      <c r="AN10" s="11"/>
      <c r="AO10" s="11"/>
      <c r="AP10" s="11"/>
      <c r="AQ10" s="10" t="s">
        <v>92</v>
      </c>
      <c r="AR10" s="12"/>
      <c r="AS10" s="9"/>
    </row>
    <row r="11" spans="2:45" ht="12" customHeight="1">
      <c r="B11" s="1299" t="s">
        <v>99</v>
      </c>
      <c r="C11" s="9" t="s">
        <v>1355</v>
      </c>
      <c r="F11" s="13"/>
      <c r="G11" s="276" t="s">
        <v>177</v>
      </c>
      <c r="H11" s="2">
        <v>3</v>
      </c>
      <c r="I11" s="13"/>
      <c r="J11" s="2" t="s">
        <v>100</v>
      </c>
      <c r="N11" s="9" t="s">
        <v>102</v>
      </c>
      <c r="R11" s="9" t="s">
        <v>750</v>
      </c>
      <c r="X11" s="2" t="s">
        <v>908</v>
      </c>
      <c r="Y11" s="1381"/>
      <c r="Z11" s="1381"/>
      <c r="AA11" s="1381"/>
      <c r="AB11" s="1381"/>
      <c r="AC11" s="1381"/>
      <c r="AD11" s="1381"/>
      <c r="AE11" s="1381"/>
      <c r="AF11" s="1381"/>
      <c r="AG11" s="1381"/>
      <c r="AH11" s="1381"/>
      <c r="AI11" s="1381"/>
      <c r="AJ11" s="74" t="s">
        <v>190</v>
      </c>
      <c r="AM11" s="276" t="s">
        <v>177</v>
      </c>
      <c r="AN11" s="1297" t="s">
        <v>1320</v>
      </c>
      <c r="AO11" s="1297"/>
      <c r="AP11" s="1298"/>
      <c r="AQ11" s="3"/>
      <c r="AR11" s="5"/>
      <c r="AS11" s="9"/>
    </row>
    <row r="12" spans="2:45">
      <c r="B12" s="1300"/>
      <c r="C12" s="9" t="s">
        <v>106</v>
      </c>
      <c r="F12" s="13"/>
      <c r="G12" s="278" t="s">
        <v>177</v>
      </c>
      <c r="H12" s="2">
        <v>2</v>
      </c>
      <c r="I12" s="13"/>
      <c r="J12" s="2" t="s">
        <v>101</v>
      </c>
      <c r="N12" s="9" t="s">
        <v>103</v>
      </c>
      <c r="R12" s="9"/>
      <c r="S12" s="279" t="s">
        <v>177</v>
      </c>
      <c r="T12" s="2" t="s">
        <v>191</v>
      </c>
      <c r="AM12" s="278" t="s">
        <v>177</v>
      </c>
      <c r="AN12" s="1292" t="s">
        <v>1321</v>
      </c>
      <c r="AO12" s="1292"/>
      <c r="AP12" s="1293"/>
      <c r="AQ12" s="9"/>
      <c r="AR12" s="13"/>
      <c r="AS12" s="9"/>
    </row>
    <row r="13" spans="2:45">
      <c r="B13" s="1300"/>
      <c r="C13" s="9" t="s">
        <v>107</v>
      </c>
      <c r="F13" s="13"/>
      <c r="G13" s="278" t="s">
        <v>177</v>
      </c>
      <c r="H13" s="2">
        <v>1</v>
      </c>
      <c r="I13" s="13"/>
      <c r="N13" s="9" t="s">
        <v>203</v>
      </c>
      <c r="R13" s="9"/>
      <c r="S13" s="279" t="s">
        <v>177</v>
      </c>
      <c r="T13" s="2" t="s">
        <v>192</v>
      </c>
      <c r="AM13" s="278" t="s">
        <v>177</v>
      </c>
      <c r="AN13" s="1292" t="s">
        <v>1322</v>
      </c>
      <c r="AO13" s="1292"/>
      <c r="AP13" s="1293"/>
      <c r="AQ13" s="9"/>
      <c r="AR13" s="13"/>
      <c r="AS13" s="9"/>
    </row>
    <row r="14" spans="2:45">
      <c r="B14" s="1300"/>
      <c r="C14" s="9" t="s">
        <v>108</v>
      </c>
      <c r="F14" s="13"/>
      <c r="G14" s="9"/>
      <c r="I14" s="13"/>
      <c r="N14" s="9" t="s">
        <v>105</v>
      </c>
      <c r="R14" s="9"/>
      <c r="S14" s="279" t="s">
        <v>177</v>
      </c>
      <c r="T14" s="2" t="s">
        <v>193</v>
      </c>
      <c r="AM14" s="278" t="s">
        <v>177</v>
      </c>
      <c r="AN14" s="1292" t="s">
        <v>1323</v>
      </c>
      <c r="AO14" s="1292"/>
      <c r="AP14" s="1293"/>
      <c r="AQ14" s="9"/>
      <c r="AR14" s="13"/>
      <c r="AS14" s="9"/>
    </row>
    <row r="15" spans="2:45">
      <c r="B15" s="1300"/>
      <c r="C15" s="9" t="s">
        <v>109</v>
      </c>
      <c r="F15" s="13"/>
      <c r="G15" s="9"/>
      <c r="I15" s="13"/>
      <c r="N15" s="9" t="s">
        <v>104</v>
      </c>
      <c r="R15" s="9"/>
      <c r="AM15" s="278" t="s">
        <v>177</v>
      </c>
      <c r="AN15" s="1292" t="s">
        <v>1324</v>
      </c>
      <c r="AO15" s="1292"/>
      <c r="AP15" s="1293"/>
      <c r="AQ15" s="9"/>
      <c r="AR15" s="13"/>
      <c r="AS15" s="9"/>
    </row>
    <row r="16" spans="2:45">
      <c r="B16" s="1300"/>
      <c r="C16" s="9"/>
      <c r="F16" s="13"/>
      <c r="G16" s="9"/>
      <c r="I16" s="13"/>
      <c r="N16" s="9"/>
      <c r="R16" s="9" t="s">
        <v>194</v>
      </c>
      <c r="V16" s="279" t="s">
        <v>177</v>
      </c>
      <c r="W16" s="2" t="s">
        <v>195</v>
      </c>
      <c r="Z16" s="279" t="s">
        <v>177</v>
      </c>
      <c r="AA16" s="2" t="s">
        <v>196</v>
      </c>
      <c r="AC16" s="2" t="s">
        <v>198</v>
      </c>
      <c r="AM16" s="278" t="s">
        <v>177</v>
      </c>
      <c r="AN16" s="1292" t="s">
        <v>1325</v>
      </c>
      <c r="AO16" s="1292"/>
      <c r="AP16" s="1293"/>
      <c r="AQ16" s="9"/>
      <c r="AR16" s="13"/>
      <c r="AS16" s="9"/>
    </row>
    <row r="17" spans="2:45">
      <c r="B17" s="1300"/>
      <c r="C17" s="278" t="s">
        <v>177</v>
      </c>
      <c r="D17" s="2" t="s">
        <v>94</v>
      </c>
      <c r="F17" s="13"/>
      <c r="G17" s="9"/>
      <c r="I17" s="13"/>
      <c r="N17" s="9"/>
      <c r="R17" s="9"/>
      <c r="AM17" s="278" t="s">
        <v>177</v>
      </c>
      <c r="AN17" s="1292" t="s">
        <v>1292</v>
      </c>
      <c r="AO17" s="1292"/>
      <c r="AP17" s="1293"/>
      <c r="AQ17" s="9"/>
      <c r="AR17" s="13"/>
      <c r="AS17" s="9"/>
    </row>
    <row r="18" spans="2:45">
      <c r="B18" s="1300"/>
      <c r="C18" s="10"/>
      <c r="D18" s="11"/>
      <c r="E18" s="11"/>
      <c r="F18" s="12"/>
      <c r="G18" s="10"/>
      <c r="H18" s="11"/>
      <c r="I18" s="12"/>
      <c r="J18" s="11"/>
      <c r="K18" s="11"/>
      <c r="L18" s="11"/>
      <c r="M18" s="11"/>
      <c r="N18" s="10"/>
      <c r="O18" s="11"/>
      <c r="P18" s="11"/>
      <c r="Q18" s="11"/>
      <c r="R18" s="10"/>
      <c r="S18" s="11"/>
      <c r="T18" s="11"/>
      <c r="U18" s="11"/>
      <c r="V18" s="11"/>
      <c r="W18" s="11"/>
      <c r="X18" s="11"/>
      <c r="Y18" s="11"/>
      <c r="Z18" s="11"/>
      <c r="AA18" s="11"/>
      <c r="AB18" s="11"/>
      <c r="AC18" s="11"/>
      <c r="AD18" s="11"/>
      <c r="AE18" s="11"/>
      <c r="AF18" s="11"/>
      <c r="AG18" s="11"/>
      <c r="AH18" s="11"/>
      <c r="AI18" s="11"/>
      <c r="AJ18" s="11"/>
      <c r="AK18" s="11"/>
      <c r="AL18" s="11"/>
      <c r="AM18" s="278" t="s">
        <v>177</v>
      </c>
      <c r="AN18" s="1292"/>
      <c r="AO18" s="1292"/>
      <c r="AP18" s="1293"/>
      <c r="AQ18" s="9"/>
      <c r="AR18" s="13"/>
      <c r="AS18" s="9"/>
    </row>
    <row r="19" spans="2:45">
      <c r="B19" s="1300"/>
      <c r="C19" s="9" t="s">
        <v>1356</v>
      </c>
      <c r="F19" s="13"/>
      <c r="G19" s="276" t="s">
        <v>177</v>
      </c>
      <c r="H19" s="2" t="s">
        <v>677</v>
      </c>
      <c r="I19" s="13"/>
      <c r="J19" s="2" t="s">
        <v>201</v>
      </c>
      <c r="N19" s="9" t="s">
        <v>204</v>
      </c>
      <c r="R19" s="9" t="s">
        <v>206</v>
      </c>
      <c r="V19" s="279" t="s">
        <v>177</v>
      </c>
      <c r="W19" s="2" t="s">
        <v>207</v>
      </c>
      <c r="AM19" s="278" t="s">
        <v>177</v>
      </c>
      <c r="AN19" s="1292"/>
      <c r="AO19" s="1292"/>
      <c r="AP19" s="1293"/>
      <c r="AQ19" s="9"/>
      <c r="AR19" s="13"/>
      <c r="AS19" s="9"/>
    </row>
    <row r="20" spans="2:45">
      <c r="B20" s="1300"/>
      <c r="C20" s="9" t="s">
        <v>106</v>
      </c>
      <c r="F20" s="13"/>
      <c r="G20" s="278" t="s">
        <v>177</v>
      </c>
      <c r="H20" s="2">
        <v>3</v>
      </c>
      <c r="I20" s="13"/>
      <c r="J20" s="2" t="s">
        <v>202</v>
      </c>
      <c r="N20" s="9" t="s">
        <v>205</v>
      </c>
      <c r="R20" s="9"/>
      <c r="V20" s="279" t="s">
        <v>177</v>
      </c>
      <c r="W20" s="2" t="s">
        <v>208</v>
      </c>
      <c r="Z20" s="1369"/>
      <c r="AA20" s="1369"/>
      <c r="AB20" s="1369"/>
      <c r="AC20" s="1369"/>
      <c r="AD20" s="1369"/>
      <c r="AE20" s="1369"/>
      <c r="AF20" s="1369"/>
      <c r="AG20" s="1369"/>
      <c r="AH20" s="1369"/>
      <c r="AI20" s="74" t="s">
        <v>675</v>
      </c>
      <c r="AM20" s="278" t="s">
        <v>177</v>
      </c>
      <c r="AN20" s="1292"/>
      <c r="AO20" s="1292"/>
      <c r="AP20" s="1293"/>
      <c r="AQ20" s="9"/>
      <c r="AR20" s="13"/>
      <c r="AS20" s="9"/>
    </row>
    <row r="21" spans="2:45" ht="13.5">
      <c r="B21" s="1300"/>
      <c r="C21" s="9" t="s">
        <v>107</v>
      </c>
      <c r="F21" s="13"/>
      <c r="G21" s="278" t="s">
        <v>177</v>
      </c>
      <c r="H21" s="2">
        <v>2</v>
      </c>
      <c r="I21" s="13"/>
      <c r="N21" s="9" t="s">
        <v>203</v>
      </c>
      <c r="R21" s="22" t="s">
        <v>678</v>
      </c>
      <c r="W21" s="1369"/>
      <c r="X21" s="1369"/>
      <c r="Y21" s="1369"/>
      <c r="Z21" s="1369"/>
      <c r="AA21" s="1369"/>
      <c r="AB21" s="1369"/>
      <c r="AC21" s="1369"/>
      <c r="AD21" s="1369"/>
      <c r="AE21" s="1369"/>
      <c r="AF21" s="1369"/>
      <c r="AG21" s="1369"/>
      <c r="AH21" s="1369"/>
      <c r="AI21" s="74" t="s">
        <v>679</v>
      </c>
      <c r="AM21" s="278" t="s">
        <v>177</v>
      </c>
      <c r="AN21" s="1292"/>
      <c r="AO21" s="1292"/>
      <c r="AP21" s="1293"/>
      <c r="AQ21" s="9"/>
      <c r="AR21" s="13"/>
      <c r="AS21" s="9"/>
    </row>
    <row r="22" spans="2:45">
      <c r="B22" s="1300"/>
      <c r="C22" s="9" t="s">
        <v>108</v>
      </c>
      <c r="F22" s="13"/>
      <c r="G22" s="278" t="s">
        <v>177</v>
      </c>
      <c r="H22" s="2">
        <v>1</v>
      </c>
      <c r="I22" s="13"/>
      <c r="N22" s="9" t="s">
        <v>105</v>
      </c>
      <c r="R22" s="9" t="s">
        <v>194</v>
      </c>
      <c r="V22" s="279" t="s">
        <v>177</v>
      </c>
      <c r="W22" s="2" t="s">
        <v>195</v>
      </c>
      <c r="Y22" s="279" t="s">
        <v>177</v>
      </c>
      <c r="Z22" s="2" t="s">
        <v>210</v>
      </c>
      <c r="AB22" s="279" t="s">
        <v>177</v>
      </c>
      <c r="AC22" s="2" t="s">
        <v>196</v>
      </c>
      <c r="AE22" s="2" t="s">
        <v>198</v>
      </c>
      <c r="AM22" s="278" t="s">
        <v>177</v>
      </c>
      <c r="AN22" s="1292"/>
      <c r="AO22" s="1292"/>
      <c r="AP22" s="1293"/>
      <c r="AQ22" s="9"/>
      <c r="AR22" s="13"/>
      <c r="AS22" s="9"/>
    </row>
    <row r="23" spans="2:45">
      <c r="B23" s="1300"/>
      <c r="C23" s="1392" t="s">
        <v>200</v>
      </c>
      <c r="D23" s="1393"/>
      <c r="E23" s="1393"/>
      <c r="F23" s="1394"/>
      <c r="G23" s="9"/>
      <c r="I23" s="13"/>
      <c r="N23" s="10" t="s">
        <v>104</v>
      </c>
      <c r="O23" s="11"/>
      <c r="P23" s="11"/>
      <c r="Q23" s="11"/>
      <c r="R23" s="10"/>
      <c r="S23" s="11"/>
      <c r="T23" s="11"/>
      <c r="U23" s="11"/>
      <c r="V23" s="11"/>
      <c r="W23" s="11"/>
      <c r="X23" s="11"/>
      <c r="Y23" s="11"/>
      <c r="Z23" s="11"/>
      <c r="AA23" s="11"/>
      <c r="AB23" s="11"/>
      <c r="AC23" s="11"/>
      <c r="AD23" s="11"/>
      <c r="AE23" s="11"/>
      <c r="AF23" s="11"/>
      <c r="AG23" s="11"/>
      <c r="AH23" s="11"/>
      <c r="AI23" s="11"/>
      <c r="AJ23" s="11"/>
      <c r="AK23" s="11"/>
      <c r="AL23" s="12"/>
      <c r="AM23" s="287"/>
      <c r="AN23" s="1292"/>
      <c r="AO23" s="1292"/>
      <c r="AP23" s="1293"/>
      <c r="AQ23" s="9"/>
      <c r="AR23" s="13"/>
      <c r="AS23" s="9"/>
    </row>
    <row r="24" spans="2:45">
      <c r="B24" s="1300"/>
      <c r="C24" s="9"/>
      <c r="F24" s="13"/>
      <c r="G24" s="9"/>
      <c r="I24" s="13"/>
      <c r="N24" s="9" t="s">
        <v>211</v>
      </c>
      <c r="R24" s="9" t="s">
        <v>206</v>
      </c>
      <c r="V24" s="279" t="s">
        <v>177</v>
      </c>
      <c r="W24" s="2" t="s">
        <v>207</v>
      </c>
      <c r="AM24" s="287"/>
      <c r="AN24" s="1292"/>
      <c r="AO24" s="1292"/>
      <c r="AP24" s="1293"/>
      <c r="AQ24" s="9"/>
      <c r="AR24" s="13"/>
      <c r="AS24" s="9"/>
    </row>
    <row r="25" spans="2:45">
      <c r="B25" s="1300"/>
      <c r="C25" s="278" t="s">
        <v>177</v>
      </c>
      <c r="D25" s="2" t="s">
        <v>94</v>
      </c>
      <c r="F25" s="13"/>
      <c r="G25" s="9"/>
      <c r="I25" s="13"/>
      <c r="N25" s="9" t="s">
        <v>205</v>
      </c>
      <c r="R25" s="9"/>
      <c r="V25" s="279" t="s">
        <v>177</v>
      </c>
      <c r="W25" s="2" t="s">
        <v>208</v>
      </c>
      <c r="Z25" s="1369"/>
      <c r="AA25" s="1369"/>
      <c r="AB25" s="1369"/>
      <c r="AC25" s="1369"/>
      <c r="AD25" s="1369"/>
      <c r="AE25" s="1369"/>
      <c r="AF25" s="1369"/>
      <c r="AG25" s="1369"/>
      <c r="AH25" s="1369"/>
      <c r="AI25" s="74" t="s">
        <v>675</v>
      </c>
      <c r="AM25" s="287"/>
      <c r="AN25" s="1292"/>
      <c r="AO25" s="1292"/>
      <c r="AP25" s="1293"/>
      <c r="AQ25" s="9"/>
      <c r="AR25" s="13"/>
      <c r="AS25" s="9"/>
    </row>
    <row r="26" spans="2:45" ht="13.5">
      <c r="B26" s="1300"/>
      <c r="C26" s="9"/>
      <c r="F26" s="13"/>
      <c r="G26" s="9"/>
      <c r="I26" s="13"/>
      <c r="N26" s="9" t="s">
        <v>203</v>
      </c>
      <c r="R26" s="22" t="s">
        <v>678</v>
      </c>
      <c r="W26" s="1369"/>
      <c r="X26" s="1369"/>
      <c r="Y26" s="1369"/>
      <c r="Z26" s="1369"/>
      <c r="AA26" s="1369"/>
      <c r="AB26" s="1369"/>
      <c r="AC26" s="1369"/>
      <c r="AD26" s="1369"/>
      <c r="AE26" s="1369"/>
      <c r="AF26" s="1369"/>
      <c r="AG26" s="1369"/>
      <c r="AH26" s="1369"/>
      <c r="AI26" s="74" t="s">
        <v>679</v>
      </c>
      <c r="AM26" s="287"/>
      <c r="AN26" s="1292"/>
      <c r="AO26" s="1292"/>
      <c r="AP26" s="1293"/>
      <c r="AQ26" s="9"/>
      <c r="AR26" s="13"/>
      <c r="AS26" s="9"/>
    </row>
    <row r="27" spans="2:45">
      <c r="B27" s="1300"/>
      <c r="C27" s="9"/>
      <c r="F27" s="13"/>
      <c r="G27" s="9"/>
      <c r="I27" s="13"/>
      <c r="N27" s="9" t="s">
        <v>105</v>
      </c>
      <c r="R27" s="9" t="s">
        <v>194</v>
      </c>
      <c r="V27" s="279" t="s">
        <v>177</v>
      </c>
      <c r="W27" s="2" t="s">
        <v>195</v>
      </c>
      <c r="Y27" s="279" t="s">
        <v>177</v>
      </c>
      <c r="Z27" s="2" t="s">
        <v>210</v>
      </c>
      <c r="AB27" s="279" t="s">
        <v>177</v>
      </c>
      <c r="AC27" s="2" t="s">
        <v>196</v>
      </c>
      <c r="AE27" s="2" t="s">
        <v>198</v>
      </c>
      <c r="AM27" s="287"/>
      <c r="AN27" s="1292"/>
      <c r="AO27" s="1292"/>
      <c r="AP27" s="1293"/>
      <c r="AQ27" s="9"/>
      <c r="AR27" s="13"/>
      <c r="AS27" s="9"/>
    </row>
    <row r="28" spans="2:45">
      <c r="B28" s="1300"/>
      <c r="C28" s="9"/>
      <c r="F28" s="13"/>
      <c r="G28" s="10"/>
      <c r="H28" s="11"/>
      <c r="I28" s="12"/>
      <c r="J28" s="11"/>
      <c r="K28" s="11"/>
      <c r="L28" s="11"/>
      <c r="M28" s="12"/>
      <c r="N28" s="10" t="s">
        <v>104</v>
      </c>
      <c r="O28" s="11"/>
      <c r="P28" s="11"/>
      <c r="Q28" s="12"/>
      <c r="R28" s="10"/>
      <c r="S28" s="11"/>
      <c r="T28" s="11"/>
      <c r="U28" s="11"/>
      <c r="V28" s="11"/>
      <c r="W28" s="11"/>
      <c r="X28" s="11"/>
      <c r="Y28" s="11"/>
      <c r="Z28" s="11"/>
      <c r="AA28" s="11"/>
      <c r="AB28" s="11"/>
      <c r="AC28" s="11"/>
      <c r="AD28" s="11"/>
      <c r="AE28" s="11"/>
      <c r="AF28" s="11"/>
      <c r="AG28" s="11"/>
      <c r="AH28" s="11"/>
      <c r="AI28" s="11"/>
      <c r="AJ28" s="11"/>
      <c r="AK28" s="11"/>
      <c r="AL28" s="12"/>
      <c r="AM28" s="287"/>
      <c r="AN28" s="1292"/>
      <c r="AO28" s="1292"/>
      <c r="AP28" s="1293"/>
      <c r="AQ28" s="9"/>
      <c r="AR28" s="13"/>
      <c r="AS28" s="9"/>
    </row>
    <row r="29" spans="2:45">
      <c r="B29" s="89"/>
      <c r="F29" s="13"/>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5"/>
      <c r="AM29" s="287"/>
      <c r="AN29" s="1292"/>
      <c r="AO29" s="1292"/>
      <c r="AP29" s="1293"/>
      <c r="AR29" s="13"/>
    </row>
    <row r="30" spans="2:45">
      <c r="B30" s="89"/>
      <c r="F30" s="13"/>
      <c r="AL30" s="13"/>
      <c r="AM30" s="287"/>
      <c r="AN30" s="1292"/>
      <c r="AO30" s="1292"/>
      <c r="AP30" s="1293"/>
      <c r="AR30" s="13"/>
    </row>
    <row r="31" spans="2:45">
      <c r="B31" s="89"/>
      <c r="F31" s="13"/>
      <c r="AL31" s="13"/>
      <c r="AM31" s="287"/>
      <c r="AN31" s="1292"/>
      <c r="AO31" s="1292"/>
      <c r="AP31" s="1293"/>
      <c r="AR31" s="13"/>
    </row>
    <row r="32" spans="2:45">
      <c r="B32" s="89"/>
      <c r="F32" s="13"/>
      <c r="AL32" s="13"/>
      <c r="AM32" s="287"/>
      <c r="AN32" s="1292"/>
      <c r="AO32" s="1292"/>
      <c r="AP32" s="1293"/>
      <c r="AR32" s="13"/>
    </row>
    <row r="33" spans="2:44">
      <c r="B33" s="90"/>
      <c r="C33" s="11"/>
      <c r="D33" s="11"/>
      <c r="E33" s="11"/>
      <c r="F33" s="12"/>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c r="AK33" s="11"/>
      <c r="AL33" s="12"/>
      <c r="AM33" s="288"/>
      <c r="AN33" s="1278"/>
      <c r="AO33" s="1278"/>
      <c r="AP33" s="1279"/>
      <c r="AQ33" s="11"/>
      <c r="AR33" s="12"/>
    </row>
  </sheetData>
  <mergeCells count="32">
    <mergeCell ref="AN21:AP21"/>
    <mergeCell ref="AN31:AP31"/>
    <mergeCell ref="AN32:AP32"/>
    <mergeCell ref="AN33:AP33"/>
    <mergeCell ref="AN25:AP25"/>
    <mergeCell ref="AN26:AP26"/>
    <mergeCell ref="AN27:AP27"/>
    <mergeCell ref="AN28:AP28"/>
    <mergeCell ref="AN29:AP29"/>
    <mergeCell ref="AN30:AP30"/>
    <mergeCell ref="N9:AL9"/>
    <mergeCell ref="Z20:AH20"/>
    <mergeCell ref="W21:AH21"/>
    <mergeCell ref="Z25:AH25"/>
    <mergeCell ref="Y11:AI11"/>
    <mergeCell ref="R10:AL10"/>
    <mergeCell ref="B11:B28"/>
    <mergeCell ref="W26:AH26"/>
    <mergeCell ref="AN11:AP11"/>
    <mergeCell ref="AN12:AP12"/>
    <mergeCell ref="AN13:AP13"/>
    <mergeCell ref="AN14:AP14"/>
    <mergeCell ref="AN15:AP15"/>
    <mergeCell ref="AN16:AP16"/>
    <mergeCell ref="AN22:AP22"/>
    <mergeCell ref="AN23:AP23"/>
    <mergeCell ref="C23:F23"/>
    <mergeCell ref="AN24:AP24"/>
    <mergeCell ref="AN17:AP17"/>
    <mergeCell ref="AN18:AP18"/>
    <mergeCell ref="AN19:AP19"/>
    <mergeCell ref="AN20:AP20"/>
  </mergeCells>
  <phoneticPr fontId="2"/>
  <dataValidations disablePrompts="1" count="1">
    <dataValidation type="list" allowBlank="1" showInputMessage="1" showErrorMessage="1" sqref="Z16 AB27 Y27 V27 V24:V25 AB22 Y22 V22 V19:V20 C17 C25 G19:G22 G11:G13 S12:S14 V16 AM11:AM22" xr:uid="{00000000-0002-0000-0300-000000000000}">
      <formula1>"□,■"</formula1>
    </dataValidation>
  </dataValidations>
  <pageMargins left="1.0629921259842521" right="0.47244094488188981" top="0.98425196850393704" bottom="0.31496062992125984" header="0.51181102362204722" footer="0.23622047244094491"/>
  <pageSetup paperSize="9" scale="76" firstPageNumber="3" orientation="portrait" blackAndWhite="1" useFirstPageNumber="1" r:id="rId1"/>
  <headerFooter alignWithMargins="0">
    <oddFooter>&amp;C棟-P&amp;P&amp;R株式会社都市建築確認センター</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70C0"/>
    <pageSetUpPr fitToPage="1"/>
  </sheetPr>
  <dimension ref="B3:CC307"/>
  <sheetViews>
    <sheetView showGridLines="0" view="pageBreakPreview" zoomScaleNormal="100" zoomScaleSheetLayoutView="100" workbookViewId="0"/>
  </sheetViews>
  <sheetFormatPr defaultRowHeight="12"/>
  <cols>
    <col min="1" max="1" width="1.625" style="2" customWidth="1"/>
    <col min="2" max="49" width="2.625" style="2" customWidth="1"/>
    <col min="50" max="50" width="3.625" style="2" customWidth="1"/>
    <col min="51" max="51" width="2" style="2" customWidth="1"/>
    <col min="52" max="56" width="3.625" style="2" customWidth="1"/>
    <col min="57" max="16384" width="9" style="2"/>
  </cols>
  <sheetData>
    <row r="3" spans="2:81" s="169" customFormat="1" ht="15" customHeight="1">
      <c r="B3" s="169" t="s">
        <v>95</v>
      </c>
    </row>
    <row r="5" spans="2:81">
      <c r="B5" s="1" t="s">
        <v>762</v>
      </c>
      <c r="D5" s="2" t="s">
        <v>1387</v>
      </c>
      <c r="AR5" s="30" t="s">
        <v>1236</v>
      </c>
    </row>
    <row r="7" spans="2:81">
      <c r="B7" s="279" t="s">
        <v>177</v>
      </c>
      <c r="C7" s="2" t="s">
        <v>67</v>
      </c>
      <c r="K7" s="1380"/>
      <c r="L7" s="1381"/>
      <c r="M7" s="1381"/>
      <c r="N7" s="1381"/>
      <c r="O7" s="1381"/>
      <c r="P7" s="1381"/>
      <c r="Q7" s="1381"/>
      <c r="R7" s="1381"/>
      <c r="S7" s="1381"/>
      <c r="T7" s="1381"/>
      <c r="U7" s="1381"/>
      <c r="V7" s="1381"/>
      <c r="W7" s="1381"/>
      <c r="X7" s="1381"/>
      <c r="Y7" s="1381"/>
      <c r="Z7" s="1381"/>
      <c r="AA7" s="1381"/>
      <c r="AB7" s="1381"/>
      <c r="AC7" s="1381"/>
      <c r="AD7" s="1381"/>
      <c r="AE7" s="1381"/>
      <c r="AF7" s="1381"/>
      <c r="AG7" s="1381"/>
      <c r="AH7" s="1381"/>
      <c r="AI7" s="1381"/>
      <c r="AJ7" s="1381"/>
      <c r="AK7" s="1381"/>
      <c r="AL7" s="1381"/>
      <c r="AM7" s="1381"/>
      <c r="AN7" s="1381"/>
      <c r="AO7" s="1381"/>
      <c r="AP7" s="1381"/>
      <c r="AQ7" s="1381"/>
      <c r="AR7" s="1382"/>
      <c r="AT7" s="2" t="s">
        <v>633</v>
      </c>
      <c r="AU7" s="2" t="s">
        <v>637</v>
      </c>
      <c r="AX7" s="190"/>
      <c r="AY7" s="190"/>
      <c r="AZ7" s="190"/>
      <c r="BA7" s="190"/>
      <c r="BB7" s="190"/>
      <c r="BC7" s="190"/>
      <c r="BD7" s="190"/>
      <c r="BE7" s="190"/>
      <c r="BF7" s="190"/>
      <c r="BG7" s="190"/>
      <c r="BH7" s="190"/>
      <c r="BI7" s="190"/>
      <c r="BJ7" s="190"/>
      <c r="BK7" s="190"/>
      <c r="BL7" s="190"/>
      <c r="BM7" s="190"/>
      <c r="BN7" s="190"/>
      <c r="BO7" s="190"/>
      <c r="BP7" s="190"/>
      <c r="BQ7" s="190"/>
      <c r="BR7" s="190"/>
      <c r="BS7" s="190"/>
      <c r="BT7" s="190"/>
      <c r="BU7" s="190"/>
      <c r="BV7" s="190"/>
      <c r="BW7" s="190"/>
      <c r="BX7" s="190"/>
      <c r="BY7" s="190"/>
      <c r="BZ7" s="190"/>
      <c r="CA7" s="190"/>
      <c r="CB7" s="190"/>
      <c r="CC7" s="190"/>
    </row>
    <row r="8" spans="2:81" s="30" customFormat="1" ht="12" customHeight="1">
      <c r="K8" s="1389"/>
      <c r="L8" s="1390"/>
      <c r="M8" s="1390"/>
      <c r="N8" s="1390"/>
      <c r="O8" s="1390"/>
      <c r="P8" s="1390"/>
      <c r="Q8" s="1390"/>
      <c r="R8" s="1390"/>
      <c r="S8" s="1390"/>
      <c r="T8" s="1390"/>
      <c r="U8" s="1390"/>
      <c r="V8" s="1390"/>
      <c r="W8" s="1390"/>
      <c r="X8" s="1390"/>
      <c r="Y8" s="1390"/>
      <c r="Z8" s="1390"/>
      <c r="AA8" s="1390"/>
      <c r="AB8" s="1390"/>
      <c r="AC8" s="1390"/>
      <c r="AD8" s="1390"/>
      <c r="AE8" s="1390"/>
      <c r="AF8" s="1390"/>
      <c r="AG8" s="1390"/>
      <c r="AH8" s="1390"/>
      <c r="AI8" s="1390"/>
      <c r="AJ8" s="1390"/>
      <c r="AK8" s="1390"/>
      <c r="AL8" s="1390"/>
      <c r="AM8" s="1390"/>
      <c r="AN8" s="1390"/>
      <c r="AO8" s="1390"/>
      <c r="AP8" s="1390"/>
      <c r="AQ8" s="1390"/>
      <c r="AR8" s="1391"/>
      <c r="AT8" s="2"/>
      <c r="AU8" s="2" t="s">
        <v>638</v>
      </c>
      <c r="AV8" s="2"/>
      <c r="AW8" s="2"/>
      <c r="AX8"/>
      <c r="AY8"/>
      <c r="AZ8"/>
      <c r="BA8"/>
      <c r="BB8"/>
      <c r="BC8"/>
      <c r="BD8"/>
    </row>
    <row r="9" spans="2:81">
      <c r="B9" s="3"/>
      <c r="C9" s="3" t="s">
        <v>75</v>
      </c>
      <c r="D9" s="4"/>
      <c r="E9" s="4"/>
      <c r="F9" s="4"/>
      <c r="G9" s="3" t="s">
        <v>80</v>
      </c>
      <c r="H9" s="4"/>
      <c r="I9" s="5"/>
      <c r="J9" s="4" t="s">
        <v>85</v>
      </c>
      <c r="K9" s="4"/>
      <c r="L9" s="4"/>
      <c r="M9" s="4"/>
      <c r="N9" s="1319" t="s">
        <v>88</v>
      </c>
      <c r="O9" s="1320"/>
      <c r="P9" s="1320"/>
      <c r="Q9" s="1320"/>
      <c r="R9" s="1320"/>
      <c r="S9" s="1320"/>
      <c r="T9" s="1320"/>
      <c r="U9" s="1320"/>
      <c r="V9" s="1320"/>
      <c r="W9" s="1320"/>
      <c r="X9" s="1320"/>
      <c r="Y9" s="1320"/>
      <c r="Z9" s="1320"/>
      <c r="AA9" s="1320"/>
      <c r="AB9" s="1320"/>
      <c r="AC9" s="1320"/>
      <c r="AD9" s="1320"/>
      <c r="AE9" s="1320"/>
      <c r="AF9" s="1320"/>
      <c r="AG9" s="1320"/>
      <c r="AH9" s="1320"/>
      <c r="AI9" s="1320"/>
      <c r="AJ9" s="1320"/>
      <c r="AK9" s="1320"/>
      <c r="AL9" s="1320"/>
      <c r="AM9" s="7"/>
      <c r="AN9" s="7" t="s">
        <v>96</v>
      </c>
      <c r="AO9" s="7"/>
      <c r="AP9" s="8"/>
      <c r="AQ9" s="3" t="s">
        <v>91</v>
      </c>
      <c r="AR9" s="5"/>
      <c r="AS9" s="9"/>
      <c r="AU9" s="2" t="s">
        <v>639</v>
      </c>
      <c r="AX9" s="190"/>
      <c r="AY9" s="190"/>
      <c r="AZ9" s="190"/>
      <c r="BA9" s="190"/>
      <c r="BB9" s="190"/>
      <c r="BC9" s="190"/>
      <c r="BD9" s="190"/>
    </row>
    <row r="10" spans="2:81" ht="13.5">
      <c r="B10" s="10"/>
      <c r="C10" s="10" t="s">
        <v>76</v>
      </c>
      <c r="D10" s="11"/>
      <c r="E10" s="11"/>
      <c r="F10" s="11" t="s">
        <v>97</v>
      </c>
      <c r="G10" s="10" t="s">
        <v>81</v>
      </c>
      <c r="H10" s="11"/>
      <c r="I10" s="12" t="s">
        <v>98</v>
      </c>
      <c r="J10" s="11"/>
      <c r="K10" s="11"/>
      <c r="L10" s="11"/>
      <c r="M10" s="11" t="s">
        <v>98</v>
      </c>
      <c r="N10" s="10" t="s">
        <v>87</v>
      </c>
      <c r="O10" s="11"/>
      <c r="P10" s="6"/>
      <c r="Q10" s="7"/>
      <c r="R10" s="1320" t="s">
        <v>89</v>
      </c>
      <c r="S10" s="1320"/>
      <c r="T10" s="1320"/>
      <c r="U10" s="1320"/>
      <c r="V10" s="1320"/>
      <c r="W10" s="1320"/>
      <c r="X10" s="1320"/>
      <c r="Y10" s="1320"/>
      <c r="Z10" s="1320"/>
      <c r="AA10" s="1320"/>
      <c r="AB10" s="1320"/>
      <c r="AC10" s="1320"/>
      <c r="AD10" s="1320"/>
      <c r="AE10" s="1320"/>
      <c r="AF10" s="1320"/>
      <c r="AG10" s="1320"/>
      <c r="AH10" s="1320"/>
      <c r="AI10" s="1320"/>
      <c r="AJ10" s="1320"/>
      <c r="AK10" s="1320"/>
      <c r="AL10" s="1321"/>
      <c r="AM10" s="6" t="s">
        <v>90</v>
      </c>
      <c r="AN10" s="11"/>
      <c r="AO10" s="11"/>
      <c r="AP10" s="11"/>
      <c r="AQ10" s="10" t="s">
        <v>92</v>
      </c>
      <c r="AR10" s="12"/>
      <c r="AS10" s="9"/>
      <c r="AT10" s="30"/>
      <c r="AU10" s="30"/>
      <c r="AV10" s="30"/>
      <c r="AW10" s="30"/>
      <c r="AX10"/>
      <c r="AY10"/>
      <c r="AZ10"/>
      <c r="BA10"/>
      <c r="BB10"/>
      <c r="BC10"/>
      <c r="BD10"/>
    </row>
    <row r="11" spans="2:81" ht="12" customHeight="1">
      <c r="B11" s="1299" t="s">
        <v>99</v>
      </c>
      <c r="C11" s="9" t="s">
        <v>1386</v>
      </c>
      <c r="F11" s="13"/>
      <c r="G11" s="278" t="s">
        <v>177</v>
      </c>
      <c r="H11" s="2" t="s">
        <v>126</v>
      </c>
      <c r="I11" s="13"/>
      <c r="J11" s="2" t="s">
        <v>1423</v>
      </c>
      <c r="M11" s="5"/>
      <c r="N11" s="2" t="s">
        <v>120</v>
      </c>
      <c r="O11" s="5"/>
      <c r="P11" s="280" t="s">
        <v>177</v>
      </c>
      <c r="Q11" s="153" t="s">
        <v>1407</v>
      </c>
      <c r="R11" s="153"/>
      <c r="S11" s="153"/>
      <c r="T11" s="153"/>
      <c r="U11" s="153"/>
      <c r="V11" s="153"/>
      <c r="W11" s="153"/>
      <c r="X11" s="153"/>
      <c r="Y11" s="153"/>
      <c r="Z11" s="153"/>
      <c r="AA11" s="153"/>
      <c r="AB11" s="153"/>
      <c r="AC11" s="153"/>
      <c r="AD11" s="153"/>
      <c r="AE11" s="153"/>
      <c r="AF11" s="153"/>
      <c r="AG11" s="153"/>
      <c r="AH11" s="153"/>
      <c r="AI11" s="153"/>
      <c r="AJ11" s="153"/>
      <c r="AK11" s="153"/>
      <c r="AL11" s="301" t="s">
        <v>1406</v>
      </c>
      <c r="AM11" s="276" t="s">
        <v>177</v>
      </c>
      <c r="AN11" s="1297" t="s">
        <v>1320</v>
      </c>
      <c r="AO11" s="1297"/>
      <c r="AP11" s="1298"/>
      <c r="AQ11" s="9"/>
      <c r="AR11" s="13"/>
      <c r="AS11" s="9"/>
      <c r="AU11" s="2" t="s">
        <v>635</v>
      </c>
      <c r="AX11" s="190"/>
      <c r="AY11" s="190"/>
      <c r="AZ11" s="190"/>
      <c r="BA11" s="190"/>
      <c r="BB11" s="190"/>
      <c r="BC11" s="190"/>
      <c r="BD11" s="190"/>
    </row>
    <row r="12" spans="2:81">
      <c r="B12" s="1300"/>
      <c r="C12" s="9" t="s">
        <v>124</v>
      </c>
      <c r="F12" s="13"/>
      <c r="G12" s="278" t="s">
        <v>177</v>
      </c>
      <c r="H12" s="2" t="s">
        <v>127</v>
      </c>
      <c r="I12" s="13"/>
      <c r="M12" s="13"/>
      <c r="O12" s="13"/>
      <c r="P12" s="282" t="s">
        <v>177</v>
      </c>
      <c r="Q12" s="32" t="s">
        <v>1408</v>
      </c>
      <c r="R12" s="32"/>
      <c r="S12" s="32"/>
      <c r="T12" s="32"/>
      <c r="U12" s="32"/>
      <c r="V12" s="32"/>
      <c r="W12" s="32"/>
      <c r="X12" s="32"/>
      <c r="Y12" s="32"/>
      <c r="Z12" s="32"/>
      <c r="AA12" s="32"/>
      <c r="AB12" s="32"/>
      <c r="AC12" s="32"/>
      <c r="AD12" s="32"/>
      <c r="AE12" s="32"/>
      <c r="AF12" s="32"/>
      <c r="AG12" s="32"/>
      <c r="AH12" s="32"/>
      <c r="AI12" s="32"/>
      <c r="AJ12" s="32"/>
      <c r="AK12" s="32"/>
      <c r="AL12" s="302" t="s">
        <v>126</v>
      </c>
      <c r="AM12" s="278" t="s">
        <v>177</v>
      </c>
      <c r="AN12" s="1292" t="s">
        <v>1332</v>
      </c>
      <c r="AO12" s="1292"/>
      <c r="AP12" s="1293"/>
      <c r="AQ12" s="9"/>
      <c r="AR12" s="13"/>
      <c r="AS12" s="9"/>
      <c r="AU12" s="2" t="s">
        <v>636</v>
      </c>
      <c r="AX12" s="190"/>
      <c r="AY12" s="190"/>
      <c r="AZ12" s="190"/>
      <c r="BA12" s="190"/>
      <c r="BB12" s="190"/>
      <c r="BC12" s="190"/>
      <c r="BD12" s="190"/>
    </row>
    <row r="13" spans="2:81">
      <c r="B13" s="1300"/>
      <c r="C13" s="9" t="s">
        <v>125</v>
      </c>
      <c r="F13" s="13"/>
      <c r="G13" s="278" t="s">
        <v>177</v>
      </c>
      <c r="H13" s="2" t="s">
        <v>128</v>
      </c>
      <c r="I13" s="13"/>
      <c r="M13" s="13"/>
      <c r="O13" s="13"/>
      <c r="P13" s="282" t="s">
        <v>177</v>
      </c>
      <c r="Q13" s="32" t="s">
        <v>1409</v>
      </c>
      <c r="R13" s="32"/>
      <c r="S13" s="32"/>
      <c r="T13" s="32"/>
      <c r="U13" s="32"/>
      <c r="V13" s="32"/>
      <c r="W13" s="32"/>
      <c r="X13" s="32"/>
      <c r="Y13" s="32"/>
      <c r="Z13" s="32"/>
      <c r="AA13" s="32"/>
      <c r="AB13" s="32"/>
      <c r="AC13" s="32"/>
      <c r="AD13" s="32"/>
      <c r="AE13" s="32"/>
      <c r="AF13" s="32"/>
      <c r="AG13" s="32"/>
      <c r="AH13" s="32"/>
      <c r="AI13" s="32"/>
      <c r="AJ13" s="32"/>
      <c r="AK13" s="32"/>
      <c r="AL13" s="302" t="s">
        <v>1406</v>
      </c>
      <c r="AM13" s="278" t="s">
        <v>177</v>
      </c>
      <c r="AN13" s="1292" t="s">
        <v>1316</v>
      </c>
      <c r="AO13" s="1292"/>
      <c r="AP13" s="1293"/>
      <c r="AQ13" s="9"/>
      <c r="AR13" s="13"/>
      <c r="AS13" s="9"/>
    </row>
    <row r="14" spans="2:81">
      <c r="B14" s="1300"/>
      <c r="C14" s="9" t="s">
        <v>81</v>
      </c>
      <c r="F14" s="13"/>
      <c r="G14" s="278" t="s">
        <v>177</v>
      </c>
      <c r="H14" s="2" t="s">
        <v>129</v>
      </c>
      <c r="I14" s="13"/>
      <c r="M14" s="13"/>
      <c r="N14" s="10"/>
      <c r="O14" s="12"/>
      <c r="P14" s="298" t="s">
        <v>177</v>
      </c>
      <c r="Q14" s="250" t="s">
        <v>1410</v>
      </c>
      <c r="R14" s="250"/>
      <c r="S14" s="250"/>
      <c r="T14" s="250"/>
      <c r="U14" s="250"/>
      <c r="V14" s="250"/>
      <c r="W14" s="250"/>
      <c r="X14" s="250"/>
      <c r="Y14" s="250"/>
      <c r="Z14" s="250"/>
      <c r="AA14" s="250"/>
      <c r="AB14" s="250"/>
      <c r="AC14" s="250"/>
      <c r="AD14" s="250"/>
      <c r="AE14" s="250"/>
      <c r="AF14" s="250"/>
      <c r="AG14" s="250"/>
      <c r="AH14" s="250"/>
      <c r="AI14" s="250"/>
      <c r="AJ14" s="250"/>
      <c r="AK14" s="250"/>
      <c r="AL14" s="303" t="s">
        <v>1406</v>
      </c>
      <c r="AM14" s="278" t="s">
        <v>177</v>
      </c>
      <c r="AN14" s="1292" t="s">
        <v>1321</v>
      </c>
      <c r="AO14" s="1292"/>
      <c r="AP14" s="1293"/>
      <c r="AQ14" s="9"/>
      <c r="AR14" s="13"/>
      <c r="AS14" s="9"/>
    </row>
    <row r="15" spans="2:81">
      <c r="B15" s="1300"/>
      <c r="C15" s="9" t="s">
        <v>151</v>
      </c>
      <c r="F15" s="13"/>
      <c r="G15" s="9"/>
      <c r="I15" s="13"/>
      <c r="M15" s="13"/>
      <c r="N15" s="2" t="s">
        <v>1411</v>
      </c>
      <c r="O15" s="13"/>
      <c r="P15" s="280" t="s">
        <v>177</v>
      </c>
      <c r="Q15" s="153" t="s">
        <v>1412</v>
      </c>
      <c r="R15" s="153"/>
      <c r="S15" s="153"/>
      <c r="T15" s="153"/>
      <c r="U15" s="153"/>
      <c r="V15" s="153"/>
      <c r="W15" s="153"/>
      <c r="X15" s="153"/>
      <c r="Y15" s="153"/>
      <c r="Z15" s="153"/>
      <c r="AA15" s="153"/>
      <c r="AB15" s="153"/>
      <c r="AC15" s="153"/>
      <c r="AD15" s="153"/>
      <c r="AE15" s="153"/>
      <c r="AF15" s="153"/>
      <c r="AG15" s="153"/>
      <c r="AH15" s="153"/>
      <c r="AI15" s="153"/>
      <c r="AJ15" s="153"/>
      <c r="AK15" s="153"/>
      <c r="AL15" s="301" t="s">
        <v>1433</v>
      </c>
      <c r="AM15" s="278" t="s">
        <v>177</v>
      </c>
      <c r="AN15" s="1292" t="s">
        <v>1322</v>
      </c>
      <c r="AO15" s="1292"/>
      <c r="AP15" s="1293"/>
      <c r="AQ15" s="9"/>
      <c r="AR15" s="13"/>
      <c r="AS15" s="9"/>
    </row>
    <row r="16" spans="2:81">
      <c r="B16" s="1300"/>
      <c r="C16" s="9" t="s">
        <v>152</v>
      </c>
      <c r="F16" s="13"/>
      <c r="G16" s="9"/>
      <c r="I16" s="13"/>
      <c r="M16" s="13"/>
      <c r="N16" s="2" t="s">
        <v>615</v>
      </c>
      <c r="O16" s="13"/>
      <c r="P16" s="282" t="s">
        <v>177</v>
      </c>
      <c r="Q16" s="32" t="s">
        <v>1413</v>
      </c>
      <c r="R16" s="32"/>
      <c r="S16" s="32"/>
      <c r="T16" s="32"/>
      <c r="U16" s="32"/>
      <c r="V16" s="32"/>
      <c r="W16" s="32"/>
      <c r="X16" s="32"/>
      <c r="Y16" s="32"/>
      <c r="Z16" s="32"/>
      <c r="AA16" s="32"/>
      <c r="AB16" s="32"/>
      <c r="AC16" s="32"/>
      <c r="AD16" s="32"/>
      <c r="AE16" s="32"/>
      <c r="AF16" s="32"/>
      <c r="AG16" s="32"/>
      <c r="AH16" s="32"/>
      <c r="AI16" s="32"/>
      <c r="AJ16" s="32"/>
      <c r="AK16" s="32"/>
      <c r="AL16" s="302" t="s">
        <v>128</v>
      </c>
      <c r="AM16" s="278" t="s">
        <v>177</v>
      </c>
      <c r="AN16" s="1292" t="s">
        <v>1323</v>
      </c>
      <c r="AO16" s="1292"/>
      <c r="AP16" s="1293"/>
      <c r="AQ16" s="9"/>
      <c r="AR16" s="13"/>
      <c r="AS16" s="9"/>
    </row>
    <row r="17" spans="2:45">
      <c r="B17" s="1300"/>
      <c r="C17" s="9"/>
      <c r="F17" s="13"/>
      <c r="G17" s="9"/>
      <c r="I17" s="13"/>
      <c r="M17" s="13"/>
      <c r="N17" s="10"/>
      <c r="O17" s="12"/>
      <c r="P17" s="298" t="s">
        <v>177</v>
      </c>
      <c r="Q17" s="250" t="s">
        <v>1414</v>
      </c>
      <c r="R17" s="250"/>
      <c r="S17" s="250"/>
      <c r="T17" s="250"/>
      <c r="U17" s="250"/>
      <c r="V17" s="250"/>
      <c r="W17" s="250"/>
      <c r="X17" s="250"/>
      <c r="Y17" s="250"/>
      <c r="Z17" s="250"/>
      <c r="AA17" s="250"/>
      <c r="AB17" s="250"/>
      <c r="AC17" s="250"/>
      <c r="AD17" s="250"/>
      <c r="AE17" s="250"/>
      <c r="AF17" s="250"/>
      <c r="AG17" s="250"/>
      <c r="AH17" s="250"/>
      <c r="AI17" s="250"/>
      <c r="AJ17" s="250"/>
      <c r="AK17" s="250"/>
      <c r="AL17" s="303" t="s">
        <v>129</v>
      </c>
      <c r="AM17" s="278" t="s">
        <v>177</v>
      </c>
      <c r="AN17" s="1292" t="s">
        <v>1327</v>
      </c>
      <c r="AO17" s="1292"/>
      <c r="AP17" s="1293"/>
      <c r="AQ17" s="9"/>
      <c r="AR17" s="13"/>
      <c r="AS17" s="9"/>
    </row>
    <row r="18" spans="2:45">
      <c r="B18" s="1300"/>
      <c r="C18" s="9"/>
      <c r="F18" s="13"/>
      <c r="G18" s="9"/>
      <c r="I18" s="13"/>
      <c r="M18" s="13"/>
      <c r="N18" s="2" t="s">
        <v>1415</v>
      </c>
      <c r="O18" s="13"/>
      <c r="P18" s="280" t="s">
        <v>177</v>
      </c>
      <c r="Q18" s="153" t="s">
        <v>1417</v>
      </c>
      <c r="R18" s="153"/>
      <c r="S18" s="153"/>
      <c r="T18" s="153"/>
      <c r="U18" s="153"/>
      <c r="V18" s="153"/>
      <c r="W18" s="153"/>
      <c r="X18" s="153"/>
      <c r="Y18" s="153"/>
      <c r="Z18" s="153"/>
      <c r="AA18" s="153"/>
      <c r="AB18" s="153"/>
      <c r="AC18" s="153"/>
      <c r="AD18" s="153"/>
      <c r="AE18" s="153"/>
      <c r="AF18" s="153"/>
      <c r="AG18" s="153"/>
      <c r="AH18" s="153"/>
      <c r="AI18" s="153"/>
      <c r="AJ18" s="153"/>
      <c r="AK18" s="153"/>
      <c r="AL18" s="301" t="s">
        <v>1405</v>
      </c>
      <c r="AM18" s="278" t="s">
        <v>177</v>
      </c>
      <c r="AN18" s="1292" t="s">
        <v>1333</v>
      </c>
      <c r="AO18" s="1292"/>
      <c r="AP18" s="1293"/>
      <c r="AQ18" s="9"/>
      <c r="AR18" s="13"/>
      <c r="AS18" s="9"/>
    </row>
    <row r="19" spans="2:45">
      <c r="B19" s="1300"/>
      <c r="C19" s="9"/>
      <c r="F19" s="13"/>
      <c r="G19" s="9"/>
      <c r="I19" s="13"/>
      <c r="M19" s="13"/>
      <c r="N19" s="10" t="s">
        <v>1416</v>
      </c>
      <c r="O19" s="12"/>
      <c r="P19" s="298" t="s">
        <v>177</v>
      </c>
      <c r="Q19" s="250" t="s">
        <v>1418</v>
      </c>
      <c r="R19" s="250"/>
      <c r="S19" s="250"/>
      <c r="T19" s="250"/>
      <c r="U19" s="250"/>
      <c r="V19" s="250"/>
      <c r="W19" s="250"/>
      <c r="X19" s="250"/>
      <c r="Y19" s="250"/>
      <c r="Z19" s="250"/>
      <c r="AA19" s="250"/>
      <c r="AB19" s="250"/>
      <c r="AC19" s="250"/>
      <c r="AD19" s="250"/>
      <c r="AE19" s="250"/>
      <c r="AF19" s="250"/>
      <c r="AG19" s="250"/>
      <c r="AH19" s="250"/>
      <c r="AI19" s="250"/>
      <c r="AJ19" s="250"/>
      <c r="AK19" s="250"/>
      <c r="AL19" s="303" t="s">
        <v>129</v>
      </c>
      <c r="AM19" s="278" t="s">
        <v>177</v>
      </c>
      <c r="AN19" s="1292" t="s">
        <v>1329</v>
      </c>
      <c r="AO19" s="1292"/>
      <c r="AP19" s="1293"/>
      <c r="AQ19" s="9"/>
      <c r="AR19" s="13"/>
      <c r="AS19" s="9"/>
    </row>
    <row r="20" spans="2:45">
      <c r="B20" s="1300"/>
      <c r="C20" s="9"/>
      <c r="F20" s="13"/>
      <c r="G20" s="9"/>
      <c r="I20" s="13"/>
      <c r="M20" s="13"/>
      <c r="N20" s="2" t="s">
        <v>1419</v>
      </c>
      <c r="O20" s="13"/>
      <c r="P20" s="280" t="s">
        <v>177</v>
      </c>
      <c r="Q20" s="153" t="s">
        <v>1421</v>
      </c>
      <c r="R20" s="153"/>
      <c r="S20" s="153"/>
      <c r="T20" s="153"/>
      <c r="U20" s="153"/>
      <c r="V20" s="153"/>
      <c r="W20" s="153"/>
      <c r="X20" s="153"/>
      <c r="Y20" s="153"/>
      <c r="Z20" s="153"/>
      <c r="AA20" s="153"/>
      <c r="AB20" s="153"/>
      <c r="AC20" s="153"/>
      <c r="AD20" s="153"/>
      <c r="AE20" s="153"/>
      <c r="AF20" s="153"/>
      <c r="AG20" s="153"/>
      <c r="AH20" s="153"/>
      <c r="AI20" s="153"/>
      <c r="AJ20" s="153"/>
      <c r="AK20" s="153"/>
      <c r="AL20" s="301" t="s">
        <v>1405</v>
      </c>
      <c r="AM20" s="278" t="s">
        <v>177</v>
      </c>
      <c r="AN20" s="1292"/>
      <c r="AO20" s="1292"/>
      <c r="AP20" s="1293"/>
      <c r="AQ20" s="9"/>
      <c r="AR20" s="13"/>
      <c r="AS20" s="9"/>
    </row>
    <row r="21" spans="2:45">
      <c r="B21" s="1300"/>
      <c r="C21" s="9"/>
      <c r="F21" s="13"/>
      <c r="G21" s="9"/>
      <c r="I21" s="13"/>
      <c r="J21" s="10"/>
      <c r="K21" s="11"/>
      <c r="L21" s="11"/>
      <c r="M21" s="12"/>
      <c r="N21" s="10" t="s">
        <v>1420</v>
      </c>
      <c r="O21" s="12"/>
      <c r="P21" s="298" t="s">
        <v>177</v>
      </c>
      <c r="Q21" s="250" t="s">
        <v>1422</v>
      </c>
      <c r="R21" s="250"/>
      <c r="S21" s="250"/>
      <c r="T21" s="250"/>
      <c r="U21" s="250"/>
      <c r="V21" s="250"/>
      <c r="W21" s="250"/>
      <c r="X21" s="250"/>
      <c r="Y21" s="250"/>
      <c r="Z21" s="250"/>
      <c r="AA21" s="250"/>
      <c r="AB21" s="250"/>
      <c r="AC21" s="250"/>
      <c r="AD21" s="250"/>
      <c r="AE21" s="250"/>
      <c r="AF21" s="250"/>
      <c r="AG21" s="250"/>
      <c r="AH21" s="250"/>
      <c r="AI21" s="250"/>
      <c r="AJ21" s="250"/>
      <c r="AK21" s="250"/>
      <c r="AL21" s="303" t="s">
        <v>129</v>
      </c>
      <c r="AM21" s="278" t="s">
        <v>177</v>
      </c>
      <c r="AN21" s="1292"/>
      <c r="AO21" s="1292"/>
      <c r="AP21" s="1293"/>
      <c r="AQ21" s="9"/>
      <c r="AR21" s="13"/>
      <c r="AS21" s="9"/>
    </row>
    <row r="22" spans="2:45">
      <c r="B22" s="1300"/>
      <c r="C22" s="9"/>
      <c r="F22" s="13"/>
      <c r="G22" s="9"/>
      <c r="I22" s="13"/>
      <c r="J22" s="2" t="s">
        <v>1424</v>
      </c>
      <c r="M22" s="13"/>
      <c r="N22" s="2" t="s">
        <v>1411</v>
      </c>
      <c r="O22" s="13"/>
      <c r="P22" s="280" t="s">
        <v>177</v>
      </c>
      <c r="Q22" s="153" t="s">
        <v>1426</v>
      </c>
      <c r="R22" s="153"/>
      <c r="S22" s="153"/>
      <c r="T22" s="153"/>
      <c r="U22" s="153"/>
      <c r="V22" s="153"/>
      <c r="W22" s="153"/>
      <c r="X22" s="153"/>
      <c r="Y22" s="153"/>
      <c r="Z22" s="153"/>
      <c r="AA22" s="153"/>
      <c r="AB22" s="153"/>
      <c r="AC22" s="153"/>
      <c r="AD22" s="153"/>
      <c r="AE22" s="153"/>
      <c r="AF22" s="153"/>
      <c r="AG22" s="153"/>
      <c r="AH22" s="153"/>
      <c r="AI22" s="153"/>
      <c r="AJ22" s="153"/>
      <c r="AK22" s="153"/>
      <c r="AL22" s="301" t="s">
        <v>126</v>
      </c>
      <c r="AM22" s="278" t="s">
        <v>177</v>
      </c>
      <c r="AN22" s="1292"/>
      <c r="AO22" s="1292"/>
      <c r="AP22" s="1293"/>
      <c r="AQ22" s="9"/>
      <c r="AR22" s="13"/>
      <c r="AS22" s="9"/>
    </row>
    <row r="23" spans="2:45">
      <c r="B23" s="1300"/>
      <c r="C23" s="9"/>
      <c r="F23" s="13"/>
      <c r="G23" s="9"/>
      <c r="I23" s="13"/>
      <c r="M23" s="13"/>
      <c r="N23" s="2" t="s">
        <v>615</v>
      </c>
      <c r="O23" s="13"/>
      <c r="P23" s="282" t="s">
        <v>177</v>
      </c>
      <c r="Q23" s="32" t="s">
        <v>1427</v>
      </c>
      <c r="R23" s="32"/>
      <c r="S23" s="32"/>
      <c r="T23" s="32"/>
      <c r="U23" s="32"/>
      <c r="V23" s="32"/>
      <c r="W23" s="32"/>
      <c r="X23" s="32"/>
      <c r="Y23" s="32"/>
      <c r="Z23" s="32"/>
      <c r="AA23" s="32"/>
      <c r="AB23" s="32"/>
      <c r="AC23" s="32"/>
      <c r="AD23" s="32"/>
      <c r="AE23" s="32"/>
      <c r="AF23" s="32"/>
      <c r="AG23" s="32"/>
      <c r="AH23" s="32"/>
      <c r="AI23" s="32"/>
      <c r="AJ23" s="32"/>
      <c r="AK23" s="32"/>
      <c r="AL23" s="302" t="s">
        <v>1434</v>
      </c>
      <c r="AM23" s="278" t="s">
        <v>177</v>
      </c>
      <c r="AN23" s="1292"/>
      <c r="AO23" s="1292"/>
      <c r="AP23" s="1293"/>
      <c r="AQ23" s="9"/>
      <c r="AR23" s="13"/>
      <c r="AS23" s="9"/>
    </row>
    <row r="24" spans="2:45">
      <c r="B24" s="1300"/>
      <c r="C24" s="9"/>
      <c r="F24" s="13"/>
      <c r="G24" s="9"/>
      <c r="I24" s="13"/>
      <c r="M24" s="13"/>
      <c r="N24" s="10"/>
      <c r="O24" s="12"/>
      <c r="P24" s="298" t="s">
        <v>177</v>
      </c>
      <c r="Q24" s="250" t="s">
        <v>1432</v>
      </c>
      <c r="R24" s="250"/>
      <c r="S24" s="250"/>
      <c r="T24" s="250"/>
      <c r="U24" s="250"/>
      <c r="V24" s="250"/>
      <c r="W24" s="250"/>
      <c r="X24" s="250"/>
      <c r="Y24" s="250"/>
      <c r="Z24" s="250"/>
      <c r="AA24" s="250"/>
      <c r="AB24" s="250"/>
      <c r="AC24" s="250"/>
      <c r="AD24" s="250"/>
      <c r="AE24" s="250"/>
      <c r="AF24" s="250"/>
      <c r="AG24" s="250"/>
      <c r="AH24" s="250"/>
      <c r="AI24" s="250"/>
      <c r="AJ24" s="250"/>
      <c r="AK24" s="250"/>
      <c r="AL24" s="303" t="s">
        <v>129</v>
      </c>
      <c r="AM24" s="287"/>
      <c r="AN24" s="1292"/>
      <c r="AO24" s="1292"/>
      <c r="AP24" s="1293"/>
      <c r="AQ24" s="9"/>
      <c r="AR24" s="13"/>
      <c r="AS24" s="9"/>
    </row>
    <row r="25" spans="2:45">
      <c r="B25" s="1300"/>
      <c r="C25" s="9"/>
      <c r="F25" s="13"/>
      <c r="G25" s="9"/>
      <c r="I25" s="13"/>
      <c r="M25" s="13"/>
      <c r="N25" s="2" t="s">
        <v>1425</v>
      </c>
      <c r="O25" s="13"/>
      <c r="P25" s="280" t="s">
        <v>177</v>
      </c>
      <c r="Q25" s="153" t="s">
        <v>1428</v>
      </c>
      <c r="R25" s="153"/>
      <c r="S25" s="153"/>
      <c r="T25" s="153"/>
      <c r="U25" s="153"/>
      <c r="V25" s="153"/>
      <c r="W25" s="153"/>
      <c r="X25" s="153"/>
      <c r="Y25" s="153"/>
      <c r="Z25" s="153"/>
      <c r="AA25" s="153"/>
      <c r="AB25" s="153"/>
      <c r="AC25" s="153"/>
      <c r="AD25" s="153"/>
      <c r="AE25" s="153"/>
      <c r="AF25" s="153"/>
      <c r="AG25" s="153"/>
      <c r="AH25" s="153"/>
      <c r="AI25" s="153"/>
      <c r="AJ25" s="153"/>
      <c r="AK25" s="153"/>
      <c r="AL25" s="301" t="s">
        <v>126</v>
      </c>
      <c r="AM25" s="287"/>
      <c r="AN25" s="1292"/>
      <c r="AO25" s="1292"/>
      <c r="AP25" s="1293"/>
      <c r="AQ25" s="9"/>
      <c r="AR25" s="13"/>
      <c r="AS25" s="9"/>
    </row>
    <row r="26" spans="2:45">
      <c r="B26" s="1300"/>
      <c r="C26" s="9"/>
      <c r="F26" s="13"/>
      <c r="G26" s="9"/>
      <c r="I26" s="13"/>
      <c r="M26" s="13"/>
      <c r="N26" s="2" t="s">
        <v>523</v>
      </c>
      <c r="O26" s="13"/>
      <c r="P26" s="282" t="s">
        <v>177</v>
      </c>
      <c r="Q26" s="32" t="s">
        <v>1429</v>
      </c>
      <c r="R26" s="32"/>
      <c r="S26" s="32"/>
      <c r="T26" s="32"/>
      <c r="U26" s="32"/>
      <c r="V26" s="32"/>
      <c r="W26" s="32"/>
      <c r="X26" s="32"/>
      <c r="Y26" s="32"/>
      <c r="Z26" s="32"/>
      <c r="AA26" s="32"/>
      <c r="AB26" s="32"/>
      <c r="AC26" s="32"/>
      <c r="AD26" s="32"/>
      <c r="AE26" s="32"/>
      <c r="AF26" s="32"/>
      <c r="AG26" s="32"/>
      <c r="AH26" s="32"/>
      <c r="AI26" s="32"/>
      <c r="AJ26" s="32"/>
      <c r="AK26" s="32"/>
      <c r="AL26" s="302" t="s">
        <v>126</v>
      </c>
      <c r="AM26" s="287"/>
      <c r="AN26" s="1292"/>
      <c r="AO26" s="1292"/>
      <c r="AP26" s="1293"/>
      <c r="AQ26" s="9"/>
      <c r="AR26" s="13"/>
      <c r="AS26" s="9"/>
    </row>
    <row r="27" spans="2:45">
      <c r="B27" s="1300"/>
      <c r="C27" s="9"/>
      <c r="F27" s="13"/>
      <c r="G27" s="9"/>
      <c r="I27" s="13"/>
      <c r="J27" s="9"/>
      <c r="M27" s="13"/>
      <c r="O27" s="13"/>
      <c r="P27" s="282" t="s">
        <v>177</v>
      </c>
      <c r="Q27" s="32" t="s">
        <v>1430</v>
      </c>
      <c r="R27" s="32"/>
      <c r="S27" s="32"/>
      <c r="T27" s="32"/>
      <c r="U27" s="32"/>
      <c r="V27" s="32"/>
      <c r="W27" s="32"/>
      <c r="X27" s="32"/>
      <c r="Y27" s="32"/>
      <c r="Z27" s="32"/>
      <c r="AA27" s="32"/>
      <c r="AB27" s="32"/>
      <c r="AC27" s="32"/>
      <c r="AD27" s="32"/>
      <c r="AE27" s="32"/>
      <c r="AF27" s="32"/>
      <c r="AG27" s="32"/>
      <c r="AH27" s="32"/>
      <c r="AI27" s="32"/>
      <c r="AJ27" s="32"/>
      <c r="AK27" s="32"/>
      <c r="AL27" s="302" t="s">
        <v>1434</v>
      </c>
      <c r="AM27" s="287"/>
      <c r="AN27" s="1292"/>
      <c r="AO27" s="1292"/>
      <c r="AP27" s="1293"/>
      <c r="AQ27" s="9"/>
      <c r="AR27" s="13"/>
      <c r="AS27" s="9"/>
    </row>
    <row r="28" spans="2:45">
      <c r="B28" s="1300"/>
      <c r="C28" s="9"/>
      <c r="F28" s="13"/>
      <c r="G28" s="10"/>
      <c r="H28" s="11"/>
      <c r="I28" s="12"/>
      <c r="J28" s="10"/>
      <c r="K28" s="11"/>
      <c r="L28" s="11"/>
      <c r="M28" s="12"/>
      <c r="N28" s="11"/>
      <c r="O28" s="12"/>
      <c r="P28" s="298" t="s">
        <v>177</v>
      </c>
      <c r="Q28" s="250" t="s">
        <v>1431</v>
      </c>
      <c r="R28" s="250"/>
      <c r="S28" s="250"/>
      <c r="T28" s="250"/>
      <c r="U28" s="250"/>
      <c r="V28" s="250"/>
      <c r="W28" s="250"/>
      <c r="X28" s="250"/>
      <c r="Y28" s="250"/>
      <c r="Z28" s="250"/>
      <c r="AA28" s="250"/>
      <c r="AB28" s="250"/>
      <c r="AC28" s="250"/>
      <c r="AD28" s="250"/>
      <c r="AE28" s="250"/>
      <c r="AF28" s="250"/>
      <c r="AG28" s="250"/>
      <c r="AH28" s="250"/>
      <c r="AI28" s="250"/>
      <c r="AJ28" s="250"/>
      <c r="AK28" s="250"/>
      <c r="AL28" s="303" t="s">
        <v>1405</v>
      </c>
      <c r="AM28" s="287"/>
      <c r="AN28" s="1292"/>
      <c r="AO28" s="1292"/>
      <c r="AP28" s="1293"/>
      <c r="AQ28" s="9"/>
      <c r="AR28" s="13"/>
      <c r="AS28" s="9"/>
    </row>
    <row r="29" spans="2:45">
      <c r="B29" s="1300"/>
      <c r="F29" s="13"/>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5"/>
      <c r="AM29" s="287"/>
      <c r="AN29" s="1292"/>
      <c r="AO29" s="1292"/>
      <c r="AP29" s="1293"/>
      <c r="AR29" s="13"/>
      <c r="AS29" s="9"/>
    </row>
    <row r="30" spans="2:45">
      <c r="B30" s="1300"/>
      <c r="F30" s="13"/>
      <c r="AL30" s="13"/>
      <c r="AM30" s="287"/>
      <c r="AN30" s="1292"/>
      <c r="AO30" s="1292"/>
      <c r="AP30" s="1293"/>
      <c r="AR30" s="13"/>
      <c r="AS30" s="9"/>
    </row>
    <row r="31" spans="2:45">
      <c r="B31" s="1300"/>
      <c r="F31" s="13"/>
      <c r="AL31" s="13"/>
      <c r="AM31" s="287"/>
      <c r="AN31" s="1292"/>
      <c r="AO31" s="1292"/>
      <c r="AP31" s="1293"/>
      <c r="AR31" s="13"/>
      <c r="AS31" s="9"/>
    </row>
    <row r="32" spans="2:45">
      <c r="B32" s="1300"/>
      <c r="F32" s="13"/>
      <c r="AL32" s="13"/>
      <c r="AM32" s="287"/>
      <c r="AN32" s="1292"/>
      <c r="AO32" s="1292"/>
      <c r="AP32" s="1293"/>
      <c r="AR32" s="13"/>
      <c r="AS32" s="9"/>
    </row>
    <row r="33" spans="2:57">
      <c r="B33" s="1367"/>
      <c r="C33" s="11"/>
      <c r="D33" s="11"/>
      <c r="E33" s="11"/>
      <c r="F33" s="12"/>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c r="AK33" s="11"/>
      <c r="AL33" s="12"/>
      <c r="AM33" s="288"/>
      <c r="AN33" s="1278"/>
      <c r="AO33" s="1278"/>
      <c r="AP33" s="1279"/>
      <c r="AQ33" s="11"/>
      <c r="AR33" s="12"/>
      <c r="AS33" s="9"/>
    </row>
    <row r="34" spans="2:57">
      <c r="AS34" s="9"/>
    </row>
    <row r="35" spans="2:57">
      <c r="AS35" s="9"/>
    </row>
    <row r="36" spans="2:57">
      <c r="AS36" s="9"/>
    </row>
    <row r="37" spans="2:57">
      <c r="AS37" s="9"/>
    </row>
    <row r="38" spans="2:57">
      <c r="B38" s="1" t="s">
        <v>763</v>
      </c>
      <c r="D38" s="2" t="s">
        <v>1388</v>
      </c>
      <c r="AR38" s="30" t="s">
        <v>1236</v>
      </c>
    </row>
    <row r="40" spans="2:57">
      <c r="B40" s="279" t="s">
        <v>177</v>
      </c>
      <c r="C40" s="2" t="s">
        <v>68</v>
      </c>
      <c r="K40" s="1380"/>
      <c r="L40" s="1381"/>
      <c r="M40" s="1381"/>
      <c r="N40" s="1381"/>
      <c r="O40" s="1381"/>
      <c r="P40" s="1381"/>
      <c r="Q40" s="1381"/>
      <c r="R40" s="1381"/>
      <c r="S40" s="1381"/>
      <c r="T40" s="1381"/>
      <c r="U40" s="1381"/>
      <c r="V40" s="1381"/>
      <c r="W40" s="1381"/>
      <c r="X40" s="1381"/>
      <c r="Y40" s="1381"/>
      <c r="Z40" s="1381"/>
      <c r="AA40" s="1381"/>
      <c r="AB40" s="1381"/>
      <c r="AC40" s="1381"/>
      <c r="AD40" s="1381"/>
      <c r="AE40" s="1381"/>
      <c r="AF40" s="1381"/>
      <c r="AG40" s="1381"/>
      <c r="AH40" s="1381"/>
      <c r="AI40" s="1381"/>
      <c r="AJ40" s="1381"/>
      <c r="AK40" s="1381"/>
      <c r="AL40" s="1381"/>
      <c r="AM40" s="1381"/>
      <c r="AN40" s="1381"/>
      <c r="AO40" s="1381"/>
      <c r="AP40" s="1381"/>
      <c r="AQ40" s="1381"/>
      <c r="AR40" s="1382"/>
      <c r="AT40" s="2" t="s">
        <v>633</v>
      </c>
      <c r="AU40" s="2" t="s">
        <v>637</v>
      </c>
    </row>
    <row r="41" spans="2:57">
      <c r="C41" s="2" t="s">
        <v>760</v>
      </c>
      <c r="K41" s="1383"/>
      <c r="L41" s="1384"/>
      <c r="M41" s="1384"/>
      <c r="N41" s="1384"/>
      <c r="O41" s="1384"/>
      <c r="P41" s="1384"/>
      <c r="Q41" s="1384"/>
      <c r="R41" s="1384"/>
      <c r="S41" s="1384"/>
      <c r="T41" s="1384"/>
      <c r="U41" s="1384"/>
      <c r="V41" s="1384"/>
      <c r="W41" s="1384"/>
      <c r="X41" s="1384"/>
      <c r="Y41" s="1384"/>
      <c r="Z41" s="1384"/>
      <c r="AA41" s="1384"/>
      <c r="AB41" s="1384"/>
      <c r="AC41" s="1384"/>
      <c r="AD41" s="1384"/>
      <c r="AE41" s="1384"/>
      <c r="AF41" s="1384"/>
      <c r="AG41" s="1384"/>
      <c r="AH41" s="1384"/>
      <c r="AI41" s="1384"/>
      <c r="AJ41" s="1384"/>
      <c r="AK41" s="1384"/>
      <c r="AL41" s="1384"/>
      <c r="AM41" s="1384"/>
      <c r="AN41" s="1384"/>
      <c r="AO41" s="1384"/>
      <c r="AP41" s="1384"/>
      <c r="AQ41" s="1384"/>
      <c r="AR41" s="1385"/>
      <c r="AU41" s="2" t="s">
        <v>638</v>
      </c>
    </row>
    <row r="42" spans="2:57">
      <c r="B42" s="279" t="s">
        <v>177</v>
      </c>
      <c r="C42" s="2" t="s">
        <v>67</v>
      </c>
      <c r="K42" s="1386"/>
      <c r="L42" s="1387"/>
      <c r="M42" s="1387"/>
      <c r="N42" s="1387"/>
      <c r="O42" s="1387"/>
      <c r="P42" s="1387"/>
      <c r="Q42" s="1387"/>
      <c r="R42" s="1387"/>
      <c r="S42" s="1387"/>
      <c r="T42" s="1387"/>
      <c r="U42" s="1387"/>
      <c r="V42" s="1387"/>
      <c r="W42" s="1387"/>
      <c r="X42" s="1387"/>
      <c r="Y42" s="1387"/>
      <c r="Z42" s="1387"/>
      <c r="AA42" s="1387"/>
      <c r="AB42" s="1387"/>
      <c r="AC42" s="1387"/>
      <c r="AD42" s="1387"/>
      <c r="AE42" s="1387"/>
      <c r="AF42" s="1387"/>
      <c r="AG42" s="1387"/>
      <c r="AH42" s="1387"/>
      <c r="AI42" s="1387"/>
      <c r="AJ42" s="1387"/>
      <c r="AK42" s="1387"/>
      <c r="AL42" s="1387"/>
      <c r="AM42" s="1387"/>
      <c r="AN42" s="1387"/>
      <c r="AO42" s="1387"/>
      <c r="AP42" s="1387"/>
      <c r="AQ42" s="1387"/>
      <c r="AR42" s="1388"/>
      <c r="AU42" s="2" t="s">
        <v>639</v>
      </c>
    </row>
    <row r="43" spans="2:57">
      <c r="B43" s="30"/>
      <c r="C43" s="30"/>
      <c r="D43" s="30"/>
      <c r="E43" s="30"/>
      <c r="F43" s="30"/>
      <c r="G43" s="30"/>
      <c r="H43" s="30"/>
      <c r="I43" s="30"/>
      <c r="J43" s="30"/>
      <c r="K43" s="1602"/>
      <c r="L43" s="1368"/>
      <c r="M43" s="1368"/>
      <c r="N43" s="1368"/>
      <c r="O43" s="1368"/>
      <c r="P43" s="1368"/>
      <c r="Q43" s="1368"/>
      <c r="R43" s="1368"/>
      <c r="S43" s="1368"/>
      <c r="T43" s="1368"/>
      <c r="U43" s="1368"/>
      <c r="V43" s="1368"/>
      <c r="W43" s="1368"/>
      <c r="X43" s="1368"/>
      <c r="Y43" s="1368"/>
      <c r="Z43" s="1368"/>
      <c r="AA43" s="1368"/>
      <c r="AB43" s="1368"/>
      <c r="AC43" s="1368"/>
      <c r="AD43" s="1368"/>
      <c r="AE43" s="1368"/>
      <c r="AF43" s="1368"/>
      <c r="AG43" s="1368"/>
      <c r="AH43" s="1368"/>
      <c r="AI43" s="1368"/>
      <c r="AJ43" s="1368"/>
      <c r="AK43" s="1368"/>
      <c r="AL43" s="1368"/>
      <c r="AM43" s="1368"/>
      <c r="AN43" s="1368"/>
      <c r="AO43" s="1368"/>
      <c r="AP43" s="1368"/>
      <c r="AQ43" s="1368"/>
      <c r="AR43" s="1603"/>
      <c r="AS43" s="30"/>
      <c r="AT43" s="30"/>
      <c r="AU43" s="30"/>
      <c r="AV43" s="30"/>
      <c r="AW43" s="30"/>
      <c r="AX43" s="30"/>
      <c r="AY43" s="30"/>
      <c r="AZ43" s="30"/>
      <c r="BA43" s="185"/>
      <c r="BB43" s="30"/>
      <c r="BC43" s="30"/>
      <c r="BD43" s="30"/>
      <c r="BE43" s="30"/>
    </row>
    <row r="44" spans="2:57">
      <c r="B44" s="3"/>
      <c r="C44" s="3" t="s">
        <v>75</v>
      </c>
      <c r="D44" s="4"/>
      <c r="E44" s="4"/>
      <c r="F44" s="4"/>
      <c r="G44" s="3" t="s">
        <v>80</v>
      </c>
      <c r="H44" s="4"/>
      <c r="I44" s="5"/>
      <c r="J44" s="4" t="s">
        <v>85</v>
      </c>
      <c r="K44" s="4"/>
      <c r="L44" s="4"/>
      <c r="M44" s="4"/>
      <c r="N44" s="1319" t="s">
        <v>88</v>
      </c>
      <c r="O44" s="1320"/>
      <c r="P44" s="1320"/>
      <c r="Q44" s="1320"/>
      <c r="R44" s="1320"/>
      <c r="S44" s="1320"/>
      <c r="T44" s="1320"/>
      <c r="U44" s="1320"/>
      <c r="V44" s="1320"/>
      <c r="W44" s="1320"/>
      <c r="X44" s="1320"/>
      <c r="Y44" s="1320"/>
      <c r="Z44" s="1320"/>
      <c r="AA44" s="1320"/>
      <c r="AB44" s="1320"/>
      <c r="AC44" s="1320"/>
      <c r="AD44" s="1320"/>
      <c r="AE44" s="1320"/>
      <c r="AF44" s="1320"/>
      <c r="AG44" s="1320"/>
      <c r="AH44" s="1320"/>
      <c r="AI44" s="1320"/>
      <c r="AJ44" s="1320"/>
      <c r="AK44" s="1320"/>
      <c r="AL44" s="1320"/>
      <c r="AM44" s="7"/>
      <c r="AN44" s="7" t="s">
        <v>96</v>
      </c>
      <c r="AO44" s="7"/>
      <c r="AP44" s="8"/>
      <c r="AQ44" s="3" t="s">
        <v>91</v>
      </c>
      <c r="AR44" s="5"/>
      <c r="AS44" s="9"/>
      <c r="AU44" s="2" t="s">
        <v>635</v>
      </c>
    </row>
    <row r="45" spans="2:57">
      <c r="B45" s="10"/>
      <c r="C45" s="10" t="s">
        <v>76</v>
      </c>
      <c r="D45" s="11"/>
      <c r="E45" s="11"/>
      <c r="F45" s="11" t="s">
        <v>97</v>
      </c>
      <c r="G45" s="10" t="s">
        <v>81</v>
      </c>
      <c r="H45" s="11"/>
      <c r="I45" s="12" t="s">
        <v>98</v>
      </c>
      <c r="J45" s="11"/>
      <c r="K45" s="11"/>
      <c r="L45" s="11"/>
      <c r="M45" s="11" t="s">
        <v>98</v>
      </c>
      <c r="N45" s="10" t="s">
        <v>87</v>
      </c>
      <c r="O45" s="8"/>
      <c r="P45" s="6"/>
      <c r="Q45" s="7"/>
      <c r="R45" s="1320" t="s">
        <v>89</v>
      </c>
      <c r="S45" s="1320"/>
      <c r="T45" s="1320"/>
      <c r="U45" s="1320"/>
      <c r="V45" s="1320"/>
      <c r="W45" s="1320"/>
      <c r="X45" s="1320"/>
      <c r="Y45" s="1320"/>
      <c r="Z45" s="1320"/>
      <c r="AA45" s="1320"/>
      <c r="AB45" s="1320"/>
      <c r="AC45" s="1320"/>
      <c r="AD45" s="1320"/>
      <c r="AE45" s="1320"/>
      <c r="AF45" s="1320"/>
      <c r="AG45" s="1320"/>
      <c r="AH45" s="1320"/>
      <c r="AI45" s="1320"/>
      <c r="AJ45" s="1320"/>
      <c r="AK45" s="1320"/>
      <c r="AL45" s="1321"/>
      <c r="AM45" s="6" t="s">
        <v>90</v>
      </c>
      <c r="AN45" s="11"/>
      <c r="AO45" s="11"/>
      <c r="AP45" s="11"/>
      <c r="AQ45" s="10" t="s">
        <v>92</v>
      </c>
      <c r="AR45" s="12"/>
      <c r="AS45" s="9"/>
      <c r="AU45" s="2" t="s">
        <v>636</v>
      </c>
    </row>
    <row r="46" spans="2:57">
      <c r="B46" s="1299" t="s">
        <v>99</v>
      </c>
      <c r="C46" s="9" t="s">
        <v>1357</v>
      </c>
      <c r="G46" s="278" t="s">
        <v>177</v>
      </c>
      <c r="H46" s="2" t="s">
        <v>126</v>
      </c>
      <c r="I46" s="13"/>
      <c r="J46" s="2" t="s">
        <v>124</v>
      </c>
      <c r="M46" s="5"/>
      <c r="N46" s="2" t="s">
        <v>120</v>
      </c>
      <c r="O46" s="13"/>
      <c r="P46" s="280" t="s">
        <v>177</v>
      </c>
      <c r="Q46" s="153" t="s">
        <v>1435</v>
      </c>
      <c r="R46" s="153"/>
      <c r="S46" s="153"/>
      <c r="T46" s="153"/>
      <c r="U46" s="153"/>
      <c r="V46" s="153"/>
      <c r="W46" s="153"/>
      <c r="X46" s="153"/>
      <c r="Y46" s="153"/>
      <c r="Z46" s="153"/>
      <c r="AA46" s="153"/>
      <c r="AB46" s="153"/>
      <c r="AC46" s="153"/>
      <c r="AD46" s="153"/>
      <c r="AE46" s="153"/>
      <c r="AF46" s="153"/>
      <c r="AG46" s="153"/>
      <c r="AH46" s="153"/>
      <c r="AI46" s="153"/>
      <c r="AJ46" s="153"/>
      <c r="AK46" s="153"/>
      <c r="AL46" s="301" t="s">
        <v>126</v>
      </c>
      <c r="AM46" s="276" t="s">
        <v>177</v>
      </c>
      <c r="AN46" s="1297" t="s">
        <v>1320</v>
      </c>
      <c r="AO46" s="1297"/>
      <c r="AP46" s="1298"/>
      <c r="AQ46" s="9"/>
      <c r="AR46" s="13"/>
      <c r="AS46" s="9"/>
    </row>
    <row r="47" spans="2:57">
      <c r="B47" s="1300"/>
      <c r="C47" s="9" t="s">
        <v>148</v>
      </c>
      <c r="G47" s="278" t="s">
        <v>177</v>
      </c>
      <c r="H47" s="2" t="s">
        <v>127</v>
      </c>
      <c r="I47" s="13"/>
      <c r="J47" s="2" t="s">
        <v>130</v>
      </c>
      <c r="M47" s="13"/>
      <c r="O47" s="13"/>
      <c r="P47" s="282" t="s">
        <v>177</v>
      </c>
      <c r="Q47" s="32" t="s">
        <v>1436</v>
      </c>
      <c r="R47" s="32"/>
      <c r="S47" s="32"/>
      <c r="T47" s="32"/>
      <c r="U47" s="32"/>
      <c r="V47" s="32"/>
      <c r="W47" s="32"/>
      <c r="X47" s="32"/>
      <c r="Y47" s="32"/>
      <c r="Z47" s="32"/>
      <c r="AA47" s="32"/>
      <c r="AB47" s="32"/>
      <c r="AC47" s="32"/>
      <c r="AD47" s="32"/>
      <c r="AE47" s="32"/>
      <c r="AF47" s="32"/>
      <c r="AG47" s="32"/>
      <c r="AH47" s="32"/>
      <c r="AI47" s="32"/>
      <c r="AJ47" s="32"/>
      <c r="AK47" s="32"/>
      <c r="AL47" s="302" t="s">
        <v>126</v>
      </c>
      <c r="AM47" s="278" t="s">
        <v>177</v>
      </c>
      <c r="AN47" s="1292" t="s">
        <v>1332</v>
      </c>
      <c r="AO47" s="1292"/>
      <c r="AP47" s="1293"/>
      <c r="AQ47" s="9"/>
      <c r="AR47" s="13"/>
      <c r="AS47" s="9"/>
    </row>
    <row r="48" spans="2:57">
      <c r="B48" s="1300"/>
      <c r="C48" s="9" t="s">
        <v>150</v>
      </c>
      <c r="G48" s="278" t="s">
        <v>177</v>
      </c>
      <c r="H48" s="2" t="s">
        <v>128</v>
      </c>
      <c r="I48" s="13"/>
      <c r="M48" s="13"/>
      <c r="O48" s="13"/>
      <c r="P48" s="282" t="s">
        <v>177</v>
      </c>
      <c r="Q48" s="32" t="s">
        <v>1437</v>
      </c>
      <c r="R48" s="32"/>
      <c r="S48" s="32"/>
      <c r="T48" s="32"/>
      <c r="U48" s="32"/>
      <c r="V48" s="32"/>
      <c r="W48" s="32"/>
      <c r="X48" s="32"/>
      <c r="Y48" s="32"/>
      <c r="Z48" s="32"/>
      <c r="AA48" s="32"/>
      <c r="AB48" s="32"/>
      <c r="AC48" s="32"/>
      <c r="AD48" s="32"/>
      <c r="AE48" s="32"/>
      <c r="AF48" s="32"/>
      <c r="AG48" s="32"/>
      <c r="AH48" s="32"/>
      <c r="AI48" s="32"/>
      <c r="AJ48" s="32"/>
      <c r="AK48" s="32"/>
      <c r="AL48" s="302" t="s">
        <v>1440</v>
      </c>
      <c r="AM48" s="278" t="s">
        <v>177</v>
      </c>
      <c r="AN48" s="1292" t="s">
        <v>1316</v>
      </c>
      <c r="AO48" s="1292"/>
      <c r="AP48" s="1293"/>
      <c r="AQ48" s="9"/>
      <c r="AR48" s="13"/>
      <c r="AS48" s="9"/>
    </row>
    <row r="49" spans="2:57">
      <c r="B49" s="1300"/>
      <c r="C49" s="9" t="s">
        <v>149</v>
      </c>
      <c r="G49" s="278" t="s">
        <v>177</v>
      </c>
      <c r="H49" s="2" t="s">
        <v>129</v>
      </c>
      <c r="I49" s="13"/>
      <c r="M49" s="13"/>
      <c r="O49" s="13"/>
      <c r="P49" s="282" t="s">
        <v>177</v>
      </c>
      <c r="Q49" s="32" t="s">
        <v>1438</v>
      </c>
      <c r="R49" s="32"/>
      <c r="S49" s="32"/>
      <c r="T49" s="32"/>
      <c r="U49" s="32"/>
      <c r="V49" s="32"/>
      <c r="W49" s="32"/>
      <c r="X49" s="32"/>
      <c r="Y49" s="32"/>
      <c r="Z49" s="32"/>
      <c r="AA49" s="32"/>
      <c r="AB49" s="32"/>
      <c r="AC49" s="32"/>
      <c r="AD49" s="32"/>
      <c r="AE49" s="32"/>
      <c r="AF49" s="32"/>
      <c r="AG49" s="32"/>
      <c r="AH49" s="32"/>
      <c r="AI49" s="32"/>
      <c r="AJ49" s="32"/>
      <c r="AK49" s="32"/>
      <c r="AL49" s="302" t="s">
        <v>1441</v>
      </c>
      <c r="AM49" s="278" t="s">
        <v>177</v>
      </c>
      <c r="AN49" s="1292" t="s">
        <v>1321</v>
      </c>
      <c r="AO49" s="1292"/>
      <c r="AP49" s="1293"/>
      <c r="AQ49" s="9"/>
      <c r="AR49" s="13"/>
      <c r="AS49" s="9"/>
    </row>
    <row r="50" spans="2:57">
      <c r="B50" s="1300"/>
      <c r="C50" s="9" t="s">
        <v>140</v>
      </c>
      <c r="G50" s="9"/>
      <c r="I50" s="13"/>
      <c r="M50" s="13"/>
      <c r="O50" s="13"/>
      <c r="AM50" s="278" t="s">
        <v>177</v>
      </c>
      <c r="AN50" s="1292" t="s">
        <v>1322</v>
      </c>
      <c r="AO50" s="1292"/>
      <c r="AP50" s="1293"/>
      <c r="AQ50" s="9"/>
      <c r="AR50" s="13"/>
      <c r="AS50" s="9"/>
    </row>
    <row r="51" spans="2:57" ht="12" customHeight="1">
      <c r="B51" s="1300"/>
      <c r="C51" s="9" t="s">
        <v>153</v>
      </c>
      <c r="G51" s="9"/>
      <c r="I51" s="13"/>
      <c r="M51" s="13"/>
      <c r="O51" s="13"/>
      <c r="AM51" s="278" t="s">
        <v>177</v>
      </c>
      <c r="AN51" s="1292" t="s">
        <v>1323</v>
      </c>
      <c r="AO51" s="1292"/>
      <c r="AP51" s="1293"/>
      <c r="AQ51" s="9"/>
      <c r="AR51" s="13"/>
      <c r="AS51" s="9"/>
    </row>
    <row r="52" spans="2:57" s="30" customFormat="1" ht="12" customHeight="1">
      <c r="B52" s="1300"/>
      <c r="C52" s="9"/>
      <c r="D52" s="2"/>
      <c r="E52" s="2"/>
      <c r="F52" s="2"/>
      <c r="G52" s="9"/>
      <c r="H52" s="2"/>
      <c r="I52" s="13"/>
      <c r="J52" s="2"/>
      <c r="K52" s="2"/>
      <c r="L52" s="2"/>
      <c r="M52" s="13"/>
      <c r="N52" s="10"/>
      <c r="O52" s="12"/>
      <c r="P52" s="11"/>
      <c r="Q52" s="11"/>
      <c r="R52" s="11"/>
      <c r="S52" s="11"/>
      <c r="T52" s="11"/>
      <c r="U52" s="11"/>
      <c r="V52" s="11"/>
      <c r="W52" s="11"/>
      <c r="X52" s="11"/>
      <c r="Y52" s="11"/>
      <c r="Z52" s="11"/>
      <c r="AA52" s="11"/>
      <c r="AB52" s="11"/>
      <c r="AC52" s="11"/>
      <c r="AD52" s="11"/>
      <c r="AE52" s="11"/>
      <c r="AF52" s="11"/>
      <c r="AG52" s="11"/>
      <c r="AH52" s="11"/>
      <c r="AI52" s="11"/>
      <c r="AJ52" s="11"/>
      <c r="AK52" s="11"/>
      <c r="AL52" s="12"/>
      <c r="AM52" s="278" t="s">
        <v>177</v>
      </c>
      <c r="AN52" s="1292" t="s">
        <v>1327</v>
      </c>
      <c r="AO52" s="1292"/>
      <c r="AP52" s="1293"/>
      <c r="AQ52" s="9"/>
      <c r="AR52" s="13"/>
      <c r="AS52" s="9"/>
      <c r="AT52" s="2"/>
      <c r="AU52" s="2"/>
      <c r="AV52" s="2"/>
      <c r="AW52" s="2"/>
      <c r="AX52" s="2"/>
      <c r="AY52" s="2"/>
      <c r="AZ52" s="2"/>
      <c r="BA52" s="2"/>
      <c r="BB52" s="2"/>
      <c r="BC52" s="2"/>
      <c r="BD52" s="2"/>
      <c r="BE52" s="2"/>
    </row>
    <row r="53" spans="2:57">
      <c r="B53" s="1300"/>
      <c r="C53" s="9"/>
      <c r="G53" s="9"/>
      <c r="I53" s="13"/>
      <c r="M53" s="13"/>
      <c r="N53" s="2" t="s">
        <v>1411</v>
      </c>
      <c r="O53" s="13"/>
      <c r="P53" s="280" t="s">
        <v>177</v>
      </c>
      <c r="Q53" s="153" t="s">
        <v>1439</v>
      </c>
      <c r="R53" s="153"/>
      <c r="S53" s="153"/>
      <c r="T53" s="153"/>
      <c r="U53" s="153"/>
      <c r="V53" s="153"/>
      <c r="W53" s="153"/>
      <c r="X53" s="153"/>
      <c r="Y53" s="153"/>
      <c r="Z53" s="153"/>
      <c r="AA53" s="153"/>
      <c r="AB53" s="153"/>
      <c r="AC53" s="153"/>
      <c r="AD53" s="153"/>
      <c r="AE53" s="153"/>
      <c r="AF53" s="153"/>
      <c r="AG53" s="153"/>
      <c r="AH53" s="153"/>
      <c r="AI53" s="153"/>
      <c r="AJ53" s="153"/>
      <c r="AK53" s="153"/>
      <c r="AL53" s="301" t="s">
        <v>1405</v>
      </c>
      <c r="AM53" s="278" t="s">
        <v>177</v>
      </c>
      <c r="AN53" s="1292" t="s">
        <v>1333</v>
      </c>
      <c r="AO53" s="1292"/>
      <c r="AP53" s="1293"/>
      <c r="AQ53" s="9"/>
      <c r="AR53" s="13"/>
      <c r="AS53" s="9"/>
    </row>
    <row r="54" spans="2:57">
      <c r="B54" s="1300"/>
      <c r="C54" s="9"/>
      <c r="G54" s="9"/>
      <c r="I54" s="13"/>
      <c r="M54" s="13"/>
      <c r="N54" s="2" t="s">
        <v>615</v>
      </c>
      <c r="O54" s="13"/>
      <c r="P54" s="282" t="s">
        <v>177</v>
      </c>
      <c r="Q54" s="32" t="s">
        <v>230</v>
      </c>
      <c r="R54" s="32"/>
      <c r="S54" s="32"/>
      <c r="T54" s="32"/>
      <c r="U54" s="32"/>
      <c r="V54" s="32"/>
      <c r="W54" s="32"/>
      <c r="X54" s="32"/>
      <c r="Y54" s="32"/>
      <c r="Z54" s="32"/>
      <c r="AA54" s="32"/>
      <c r="AB54" s="32"/>
      <c r="AC54" s="32"/>
      <c r="AD54" s="32"/>
      <c r="AE54" s="32"/>
      <c r="AF54" s="32"/>
      <c r="AG54" s="32"/>
      <c r="AH54" s="32"/>
      <c r="AI54" s="32"/>
      <c r="AJ54" s="32"/>
      <c r="AK54" s="32"/>
      <c r="AL54" s="302" t="s">
        <v>1405</v>
      </c>
      <c r="AM54" s="278" t="s">
        <v>177</v>
      </c>
      <c r="AN54" s="1292" t="s">
        <v>1329</v>
      </c>
      <c r="AO54" s="1292"/>
      <c r="AP54" s="1293"/>
      <c r="AQ54" s="9"/>
      <c r="AR54" s="13"/>
      <c r="AS54" s="9"/>
    </row>
    <row r="55" spans="2:57">
      <c r="B55" s="1300"/>
      <c r="C55" s="9"/>
      <c r="G55" s="9"/>
      <c r="I55" s="13"/>
      <c r="M55" s="13"/>
      <c r="O55" s="13"/>
      <c r="AL55" s="13"/>
      <c r="AM55" s="278" t="s">
        <v>177</v>
      </c>
      <c r="AN55" s="1292"/>
      <c r="AO55" s="1292"/>
      <c r="AP55" s="1293"/>
      <c r="AQ55" s="9"/>
      <c r="AR55" s="13"/>
      <c r="AS55" s="9"/>
    </row>
    <row r="56" spans="2:57">
      <c r="B56" s="1300"/>
      <c r="C56" s="9"/>
      <c r="G56" s="9"/>
      <c r="I56" s="13"/>
      <c r="M56" s="13"/>
      <c r="O56" s="13"/>
      <c r="AL56" s="13"/>
      <c r="AM56" s="278" t="s">
        <v>177</v>
      </c>
      <c r="AN56" s="1292"/>
      <c r="AO56" s="1292"/>
      <c r="AP56" s="1293"/>
      <c r="AQ56" s="9"/>
      <c r="AR56" s="13"/>
      <c r="AS56" s="9"/>
    </row>
    <row r="57" spans="2:57">
      <c r="B57" s="1300"/>
      <c r="C57" s="9"/>
      <c r="G57" s="10"/>
      <c r="H57" s="11"/>
      <c r="I57" s="12"/>
      <c r="J57" s="11"/>
      <c r="K57" s="11"/>
      <c r="L57" s="11"/>
      <c r="M57" s="12"/>
      <c r="N57" s="11"/>
      <c r="O57" s="12"/>
      <c r="P57" s="11"/>
      <c r="Q57" s="11"/>
      <c r="R57" s="11"/>
      <c r="S57" s="11"/>
      <c r="T57" s="11"/>
      <c r="U57" s="11"/>
      <c r="V57" s="11"/>
      <c r="W57" s="11"/>
      <c r="X57" s="11"/>
      <c r="Y57" s="11"/>
      <c r="Z57" s="11"/>
      <c r="AA57" s="11"/>
      <c r="AB57" s="11"/>
      <c r="AC57" s="11"/>
      <c r="AD57" s="11"/>
      <c r="AE57" s="11"/>
      <c r="AF57" s="11"/>
      <c r="AG57" s="11"/>
      <c r="AH57" s="11"/>
      <c r="AI57" s="11"/>
      <c r="AJ57" s="11"/>
      <c r="AK57" s="11"/>
      <c r="AL57" s="12"/>
      <c r="AM57" s="278" t="s">
        <v>177</v>
      </c>
      <c r="AN57" s="1292"/>
      <c r="AO57" s="1292"/>
      <c r="AP57" s="1293"/>
      <c r="AQ57" s="9"/>
      <c r="AR57" s="13"/>
      <c r="AS57" s="9"/>
    </row>
    <row r="58" spans="2:57">
      <c r="B58" s="89"/>
      <c r="F58" s="13"/>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5"/>
      <c r="AM58" s="287"/>
      <c r="AN58" s="1292"/>
      <c r="AO58" s="1292"/>
      <c r="AP58" s="1293"/>
      <c r="AR58" s="13"/>
      <c r="AS58" s="9"/>
    </row>
    <row r="59" spans="2:57">
      <c r="B59" s="89"/>
      <c r="F59" s="13"/>
      <c r="AL59" s="13"/>
      <c r="AM59" s="287"/>
      <c r="AN59" s="1292"/>
      <c r="AO59" s="1292"/>
      <c r="AP59" s="1293"/>
      <c r="AR59" s="13"/>
      <c r="AS59" s="9"/>
    </row>
    <row r="60" spans="2:57">
      <c r="B60" s="89"/>
      <c r="F60" s="13"/>
      <c r="AL60" s="13"/>
      <c r="AM60" s="287"/>
      <c r="AN60" s="1292"/>
      <c r="AO60" s="1292"/>
      <c r="AP60" s="1293"/>
      <c r="AR60" s="13"/>
      <c r="AS60" s="9"/>
    </row>
    <row r="61" spans="2:57">
      <c r="B61" s="89"/>
      <c r="F61" s="13"/>
      <c r="AL61" s="13"/>
      <c r="AM61" s="287"/>
      <c r="AN61" s="1292"/>
      <c r="AO61" s="1292"/>
      <c r="AP61" s="1293"/>
      <c r="AR61" s="13"/>
      <c r="AS61" s="9"/>
    </row>
    <row r="62" spans="2:57">
      <c r="B62" s="90"/>
      <c r="C62" s="11"/>
      <c r="D62" s="11"/>
      <c r="E62" s="11"/>
      <c r="F62" s="12"/>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c r="AK62" s="11"/>
      <c r="AL62" s="12"/>
      <c r="AM62" s="288"/>
      <c r="AN62" s="1278"/>
      <c r="AO62" s="1278"/>
      <c r="AP62" s="1279"/>
      <c r="AQ62" s="11"/>
      <c r="AR62" s="12"/>
      <c r="AS62" s="9"/>
    </row>
    <row r="72" spans="45:45">
      <c r="AS72" s="9"/>
    </row>
    <row r="73" spans="45:45">
      <c r="AS73" s="9"/>
    </row>
    <row r="92" spans="2:47" s="169" customFormat="1" ht="15" customHeight="1">
      <c r="B92" s="169" t="s">
        <v>95</v>
      </c>
    </row>
    <row r="94" spans="2:47">
      <c r="B94" s="1" t="s">
        <v>764</v>
      </c>
      <c r="D94" s="2" t="s">
        <v>1389</v>
      </c>
      <c r="AR94" s="30" t="s">
        <v>1236</v>
      </c>
    </row>
    <row r="96" spans="2:47" ht="13.5" customHeight="1">
      <c r="B96" s="279" t="s">
        <v>177</v>
      </c>
      <c r="C96" s="2" t="s">
        <v>68</v>
      </c>
      <c r="K96" s="1380"/>
      <c r="L96" s="1381"/>
      <c r="M96" s="1381"/>
      <c r="N96" s="1381"/>
      <c r="O96" s="1381"/>
      <c r="P96" s="1381"/>
      <c r="Q96" s="1381"/>
      <c r="R96" s="1381"/>
      <c r="S96" s="1381"/>
      <c r="T96" s="1381"/>
      <c r="U96" s="1381"/>
      <c r="V96" s="1381"/>
      <c r="W96" s="1381"/>
      <c r="X96" s="1381"/>
      <c r="Y96" s="1381"/>
      <c r="Z96" s="1381"/>
      <c r="AA96" s="1381"/>
      <c r="AB96" s="1381"/>
      <c r="AC96" s="1381"/>
      <c r="AD96" s="1381"/>
      <c r="AE96" s="1381"/>
      <c r="AF96" s="1381"/>
      <c r="AG96" s="1381"/>
      <c r="AH96" s="1381"/>
      <c r="AI96" s="1381"/>
      <c r="AJ96" s="1381"/>
      <c r="AK96" s="1381"/>
      <c r="AL96" s="1381"/>
      <c r="AM96" s="1381"/>
      <c r="AN96" s="1381"/>
      <c r="AO96" s="1381"/>
      <c r="AP96" s="1381"/>
      <c r="AQ96" s="1381"/>
      <c r="AR96" s="1382"/>
      <c r="AT96" s="2" t="s">
        <v>633</v>
      </c>
      <c r="AU96" s="2" t="s">
        <v>637</v>
      </c>
    </row>
    <row r="97" spans="2:47">
      <c r="C97" s="2" t="s">
        <v>760</v>
      </c>
      <c r="K97" s="1383"/>
      <c r="L97" s="1384"/>
      <c r="M97" s="1384"/>
      <c r="N97" s="1384"/>
      <c r="O97" s="1384"/>
      <c r="P97" s="1384"/>
      <c r="Q97" s="1384"/>
      <c r="R97" s="1384"/>
      <c r="S97" s="1384"/>
      <c r="T97" s="1384"/>
      <c r="U97" s="1384"/>
      <c r="V97" s="1384"/>
      <c r="W97" s="1384"/>
      <c r="X97" s="1384"/>
      <c r="Y97" s="1384"/>
      <c r="Z97" s="1384"/>
      <c r="AA97" s="1384"/>
      <c r="AB97" s="1384"/>
      <c r="AC97" s="1384"/>
      <c r="AD97" s="1384"/>
      <c r="AE97" s="1384"/>
      <c r="AF97" s="1384"/>
      <c r="AG97" s="1384"/>
      <c r="AH97" s="1384"/>
      <c r="AI97" s="1384"/>
      <c r="AJ97" s="1384"/>
      <c r="AK97" s="1384"/>
      <c r="AL97" s="1384"/>
      <c r="AM97" s="1384"/>
      <c r="AN97" s="1384"/>
      <c r="AO97" s="1384"/>
      <c r="AP97" s="1384"/>
      <c r="AQ97" s="1384"/>
      <c r="AR97" s="1385"/>
      <c r="AU97" s="2" t="s">
        <v>638</v>
      </c>
    </row>
    <row r="98" spans="2:47" ht="12" customHeight="1">
      <c r="B98" s="279" t="s">
        <v>177</v>
      </c>
      <c r="C98" s="2" t="s">
        <v>67</v>
      </c>
      <c r="K98" s="1386"/>
      <c r="L98" s="1387"/>
      <c r="M98" s="1387"/>
      <c r="N98" s="1387"/>
      <c r="O98" s="1387"/>
      <c r="P98" s="1387"/>
      <c r="Q98" s="1387"/>
      <c r="R98" s="1387"/>
      <c r="S98" s="1387"/>
      <c r="T98" s="1387"/>
      <c r="U98" s="1387"/>
      <c r="V98" s="1387"/>
      <c r="W98" s="1387"/>
      <c r="X98" s="1387"/>
      <c r="Y98" s="1387"/>
      <c r="Z98" s="1387"/>
      <c r="AA98" s="1387"/>
      <c r="AB98" s="1387"/>
      <c r="AC98" s="1387"/>
      <c r="AD98" s="1387"/>
      <c r="AE98" s="1387"/>
      <c r="AF98" s="1387"/>
      <c r="AG98" s="1387"/>
      <c r="AH98" s="1387"/>
      <c r="AI98" s="1387"/>
      <c r="AJ98" s="1387"/>
      <c r="AK98" s="1387"/>
      <c r="AL98" s="1387"/>
      <c r="AM98" s="1387"/>
      <c r="AN98" s="1387"/>
      <c r="AO98" s="1387"/>
      <c r="AP98" s="1387"/>
      <c r="AQ98" s="1387"/>
      <c r="AR98" s="1388"/>
      <c r="AU98" s="2" t="s">
        <v>639</v>
      </c>
    </row>
    <row r="99" spans="2:47" s="30" customFormat="1" ht="12" customHeight="1">
      <c r="K99" s="1602"/>
      <c r="L99" s="1368"/>
      <c r="M99" s="1368"/>
      <c r="N99" s="1368"/>
      <c r="O99" s="1368"/>
      <c r="P99" s="1368"/>
      <c r="Q99" s="1368"/>
      <c r="R99" s="1368"/>
      <c r="S99" s="1368"/>
      <c r="T99" s="1368"/>
      <c r="U99" s="1368"/>
      <c r="V99" s="1368"/>
      <c r="W99" s="1368"/>
      <c r="X99" s="1368"/>
      <c r="Y99" s="1368"/>
      <c r="Z99" s="1368"/>
      <c r="AA99" s="1368"/>
      <c r="AB99" s="1368"/>
      <c r="AC99" s="1368"/>
      <c r="AD99" s="1368"/>
      <c r="AE99" s="1368"/>
      <c r="AF99" s="1368"/>
      <c r="AG99" s="1368"/>
      <c r="AH99" s="1368"/>
      <c r="AI99" s="1368"/>
      <c r="AJ99" s="1368"/>
      <c r="AK99" s="1368"/>
      <c r="AL99" s="1368"/>
      <c r="AM99" s="1368"/>
      <c r="AN99" s="1368"/>
      <c r="AO99" s="1368"/>
      <c r="AP99" s="1368"/>
      <c r="AQ99" s="1368"/>
      <c r="AR99" s="1603"/>
    </row>
    <row r="100" spans="2:47">
      <c r="B100" s="3"/>
      <c r="C100" s="3" t="s">
        <v>75</v>
      </c>
      <c r="D100" s="4"/>
      <c r="E100" s="4"/>
      <c r="F100" s="4"/>
      <c r="G100" s="3" t="s">
        <v>80</v>
      </c>
      <c r="H100" s="4"/>
      <c r="I100" s="5"/>
      <c r="J100" s="4" t="s">
        <v>85</v>
      </c>
      <c r="K100" s="4"/>
      <c r="L100" s="4"/>
      <c r="M100" s="4"/>
      <c r="N100" s="1319" t="s">
        <v>88</v>
      </c>
      <c r="O100" s="1320"/>
      <c r="P100" s="1320"/>
      <c r="Q100" s="1320"/>
      <c r="R100" s="1320"/>
      <c r="S100" s="1320"/>
      <c r="T100" s="1320"/>
      <c r="U100" s="1320"/>
      <c r="V100" s="1320"/>
      <c r="W100" s="1320"/>
      <c r="X100" s="1320"/>
      <c r="Y100" s="1320"/>
      <c r="Z100" s="1320"/>
      <c r="AA100" s="1320"/>
      <c r="AB100" s="1320"/>
      <c r="AC100" s="1320"/>
      <c r="AD100" s="1320"/>
      <c r="AE100" s="1320"/>
      <c r="AF100" s="1320"/>
      <c r="AG100" s="1320"/>
      <c r="AH100" s="1320"/>
      <c r="AI100" s="1320"/>
      <c r="AJ100" s="1320"/>
      <c r="AK100" s="1320"/>
      <c r="AL100" s="1320"/>
      <c r="AM100" s="7"/>
      <c r="AN100" s="7" t="s">
        <v>96</v>
      </c>
      <c r="AO100" s="7"/>
      <c r="AP100" s="8"/>
      <c r="AQ100" s="3" t="s">
        <v>91</v>
      </c>
      <c r="AR100" s="5"/>
      <c r="AS100" s="9"/>
      <c r="AU100" s="2" t="s">
        <v>635</v>
      </c>
    </row>
    <row r="101" spans="2:47">
      <c r="B101" s="10"/>
      <c r="C101" s="10" t="s">
        <v>76</v>
      </c>
      <c r="D101" s="11"/>
      <c r="E101" s="11"/>
      <c r="F101" s="11" t="s">
        <v>97</v>
      </c>
      <c r="G101" s="10" t="s">
        <v>81</v>
      </c>
      <c r="H101" s="11"/>
      <c r="I101" s="12" t="s">
        <v>98</v>
      </c>
      <c r="J101" s="11"/>
      <c r="K101" s="11"/>
      <c r="L101" s="11"/>
      <c r="M101" s="11" t="s">
        <v>98</v>
      </c>
      <c r="N101" s="10" t="s">
        <v>87</v>
      </c>
      <c r="O101" s="11"/>
      <c r="P101" s="11"/>
      <c r="Q101" s="11"/>
      <c r="R101" s="1319" t="s">
        <v>89</v>
      </c>
      <c r="S101" s="1320"/>
      <c r="T101" s="1320"/>
      <c r="U101" s="1320"/>
      <c r="V101" s="1320"/>
      <c r="W101" s="1320"/>
      <c r="X101" s="1320"/>
      <c r="Y101" s="1320"/>
      <c r="Z101" s="1320"/>
      <c r="AA101" s="1320"/>
      <c r="AB101" s="1320"/>
      <c r="AC101" s="1320"/>
      <c r="AD101" s="1320"/>
      <c r="AE101" s="1320"/>
      <c r="AF101" s="1320"/>
      <c r="AG101" s="1320"/>
      <c r="AH101" s="1320"/>
      <c r="AI101" s="1320"/>
      <c r="AJ101" s="1320"/>
      <c r="AK101" s="1320"/>
      <c r="AL101" s="1321"/>
      <c r="AM101" s="6" t="s">
        <v>90</v>
      </c>
      <c r="AN101" s="11"/>
      <c r="AO101" s="11"/>
      <c r="AP101" s="11"/>
      <c r="AQ101" s="10" t="s">
        <v>92</v>
      </c>
      <c r="AR101" s="12"/>
      <c r="AS101" s="9"/>
      <c r="AU101" s="2" t="s">
        <v>636</v>
      </c>
    </row>
    <row r="102" spans="2:47" ht="12" customHeight="1">
      <c r="B102" s="1299" t="s">
        <v>99</v>
      </c>
      <c r="C102" s="3" t="s">
        <v>1358</v>
      </c>
      <c r="D102" s="4"/>
      <c r="E102" s="4"/>
      <c r="F102" s="4"/>
      <c r="G102" s="1301"/>
      <c r="H102" s="1302"/>
      <c r="I102" s="1303"/>
      <c r="J102" s="4" t="s">
        <v>144</v>
      </c>
      <c r="K102" s="4"/>
      <c r="L102" s="4"/>
      <c r="M102" s="4"/>
      <c r="N102" s="3"/>
      <c r="O102" s="4"/>
      <c r="P102" s="4"/>
      <c r="Q102" s="4"/>
      <c r="R102" s="3"/>
      <c r="S102" s="277" t="s">
        <v>177</v>
      </c>
      <c r="T102" s="4" t="s">
        <v>524</v>
      </c>
      <c r="U102" s="4"/>
      <c r="V102" s="4"/>
      <c r="W102" s="4"/>
      <c r="X102" s="4"/>
      <c r="Y102" s="4"/>
      <c r="Z102" s="4"/>
      <c r="AA102" s="4"/>
      <c r="AB102" s="4"/>
      <c r="AC102" s="4"/>
      <c r="AD102" s="4"/>
      <c r="AE102" s="4"/>
      <c r="AF102" s="4"/>
      <c r="AG102" s="4"/>
      <c r="AH102" s="4"/>
      <c r="AI102" s="4"/>
      <c r="AJ102" s="4"/>
      <c r="AK102" s="4"/>
      <c r="AL102" s="4"/>
      <c r="AM102" s="276" t="s">
        <v>177</v>
      </c>
      <c r="AN102" s="1297" t="s">
        <v>1320</v>
      </c>
      <c r="AO102" s="1297"/>
      <c r="AP102" s="1298"/>
      <c r="AQ102" s="3"/>
      <c r="AR102" s="5"/>
      <c r="AS102" s="9"/>
    </row>
    <row r="103" spans="2:47">
      <c r="B103" s="1300"/>
      <c r="C103" s="9" t="s">
        <v>138</v>
      </c>
      <c r="G103" s="1304"/>
      <c r="H103" s="1305"/>
      <c r="I103" s="1306"/>
      <c r="N103" s="9"/>
      <c r="R103" s="9"/>
      <c r="S103" s="279" t="s">
        <v>177</v>
      </c>
      <c r="T103" s="2" t="s">
        <v>525</v>
      </c>
      <c r="AM103" s="278" t="s">
        <v>177</v>
      </c>
      <c r="AN103" s="1292" t="s">
        <v>1330</v>
      </c>
      <c r="AO103" s="1292"/>
      <c r="AP103" s="1293"/>
      <c r="AQ103" s="9"/>
      <c r="AR103" s="13"/>
      <c r="AS103" s="9"/>
    </row>
    <row r="104" spans="2:47">
      <c r="B104" s="1300"/>
      <c r="C104" s="9" t="s">
        <v>139</v>
      </c>
      <c r="G104" s="1304"/>
      <c r="H104" s="1305"/>
      <c r="I104" s="1306"/>
      <c r="N104" s="9"/>
      <c r="R104" s="9"/>
      <c r="S104" s="279" t="s">
        <v>177</v>
      </c>
      <c r="T104" s="2" t="s">
        <v>526</v>
      </c>
      <c r="AM104" s="278" t="s">
        <v>177</v>
      </c>
      <c r="AN104" s="1292" t="s">
        <v>1316</v>
      </c>
      <c r="AO104" s="1292"/>
      <c r="AP104" s="1293"/>
      <c r="AQ104" s="9"/>
      <c r="AR104" s="13"/>
      <c r="AS104" s="9"/>
    </row>
    <row r="105" spans="2:47">
      <c r="B105" s="1300"/>
      <c r="C105" s="9" t="s">
        <v>141</v>
      </c>
      <c r="G105" s="1304"/>
      <c r="H105" s="1305"/>
      <c r="I105" s="1306"/>
      <c r="N105" s="9"/>
      <c r="R105" s="9"/>
      <c r="S105" s="279" t="s">
        <v>177</v>
      </c>
      <c r="T105" s="2" t="s">
        <v>527</v>
      </c>
      <c r="AM105" s="278" t="s">
        <v>177</v>
      </c>
      <c r="AN105" s="1292" t="s">
        <v>1321</v>
      </c>
      <c r="AO105" s="1292"/>
      <c r="AP105" s="1293"/>
      <c r="AQ105" s="9"/>
      <c r="AR105" s="13"/>
      <c r="AS105" s="9"/>
    </row>
    <row r="106" spans="2:47">
      <c r="B106" s="1300"/>
      <c r="C106" s="9" t="s">
        <v>142</v>
      </c>
      <c r="G106" s="1307"/>
      <c r="H106" s="1308"/>
      <c r="I106" s="1309"/>
      <c r="J106" s="10"/>
      <c r="K106" s="11"/>
      <c r="L106" s="11"/>
      <c r="M106" s="11"/>
      <c r="N106" s="10"/>
      <c r="O106" s="11"/>
      <c r="P106" s="11"/>
      <c r="Q106" s="11"/>
      <c r="R106" s="10"/>
      <c r="S106" s="275" t="s">
        <v>177</v>
      </c>
      <c r="T106" s="11" t="s">
        <v>230</v>
      </c>
      <c r="U106" s="11"/>
      <c r="V106" s="11"/>
      <c r="W106" s="11"/>
      <c r="X106" s="11"/>
      <c r="Y106" s="11"/>
      <c r="Z106" s="11"/>
      <c r="AA106" s="11"/>
      <c r="AB106" s="11"/>
      <c r="AC106" s="11"/>
      <c r="AD106" s="11"/>
      <c r="AE106" s="11"/>
      <c r="AF106" s="11"/>
      <c r="AG106" s="11"/>
      <c r="AH106" s="11"/>
      <c r="AI106" s="11"/>
      <c r="AJ106" s="11"/>
      <c r="AK106" s="11"/>
      <c r="AL106" s="12"/>
      <c r="AM106" s="278" t="s">
        <v>177</v>
      </c>
      <c r="AN106" s="1292" t="s">
        <v>1322</v>
      </c>
      <c r="AO106" s="1292"/>
      <c r="AP106" s="1293"/>
      <c r="AQ106" s="9"/>
      <c r="AR106" s="13"/>
      <c r="AS106" s="9"/>
    </row>
    <row r="107" spans="2:47">
      <c r="B107" s="1300"/>
      <c r="C107" s="9" t="s">
        <v>143</v>
      </c>
      <c r="G107" s="1301"/>
      <c r="H107" s="1302"/>
      <c r="I107" s="1303"/>
      <c r="J107" s="2" t="s">
        <v>528</v>
      </c>
      <c r="N107" s="9"/>
      <c r="R107" s="9"/>
      <c r="S107" s="279" t="s">
        <v>177</v>
      </c>
      <c r="T107" s="2" t="s">
        <v>529</v>
      </c>
      <c r="AM107" s="278" t="s">
        <v>177</v>
      </c>
      <c r="AN107" s="1292" t="s">
        <v>1324</v>
      </c>
      <c r="AO107" s="1292"/>
      <c r="AP107" s="1293"/>
      <c r="AQ107" s="9"/>
      <c r="AR107" s="13"/>
      <c r="AS107" s="9"/>
    </row>
    <row r="108" spans="2:47">
      <c r="B108" s="1300"/>
      <c r="C108" s="9"/>
      <c r="G108" s="1304"/>
      <c r="H108" s="1305"/>
      <c r="I108" s="1306"/>
      <c r="N108" s="9"/>
      <c r="R108" s="9"/>
      <c r="S108" s="279" t="s">
        <v>177</v>
      </c>
      <c r="T108" s="2" t="s">
        <v>530</v>
      </c>
      <c r="AM108" s="278" t="s">
        <v>177</v>
      </c>
      <c r="AN108" s="1292" t="s">
        <v>1331</v>
      </c>
      <c r="AO108" s="1292"/>
      <c r="AP108" s="1293"/>
      <c r="AQ108" s="9"/>
      <c r="AR108" s="13"/>
      <c r="AS108" s="9"/>
    </row>
    <row r="109" spans="2:47">
      <c r="B109" s="1300"/>
      <c r="C109" s="9"/>
      <c r="G109" s="1307"/>
      <c r="H109" s="1308"/>
      <c r="I109" s="1309"/>
      <c r="J109" s="10"/>
      <c r="K109" s="11"/>
      <c r="L109" s="11"/>
      <c r="M109" s="11"/>
      <c r="N109" s="10"/>
      <c r="O109" s="11"/>
      <c r="P109" s="11"/>
      <c r="Q109" s="11"/>
      <c r="R109" s="10"/>
      <c r="S109" s="275" t="s">
        <v>177</v>
      </c>
      <c r="T109" s="11" t="s">
        <v>531</v>
      </c>
      <c r="U109" s="11"/>
      <c r="V109" s="11"/>
      <c r="W109" s="11"/>
      <c r="X109" s="11"/>
      <c r="Y109" s="11"/>
      <c r="Z109" s="11"/>
      <c r="AA109" s="11"/>
      <c r="AB109" s="11"/>
      <c r="AC109" s="11"/>
      <c r="AD109" s="11"/>
      <c r="AE109" s="11"/>
      <c r="AF109" s="11"/>
      <c r="AG109" s="11"/>
      <c r="AH109" s="11"/>
      <c r="AI109" s="11"/>
      <c r="AJ109" s="11"/>
      <c r="AK109" s="11"/>
      <c r="AL109" s="12"/>
      <c r="AM109" s="278" t="s">
        <v>177</v>
      </c>
      <c r="AN109" s="1292" t="s">
        <v>1329</v>
      </c>
      <c r="AO109" s="1292"/>
      <c r="AP109" s="1293"/>
      <c r="AQ109" s="9"/>
      <c r="AR109" s="13"/>
      <c r="AS109" s="9"/>
    </row>
    <row r="110" spans="2:47">
      <c r="B110" s="1300"/>
      <c r="C110" s="9"/>
      <c r="G110" s="278" t="s">
        <v>177</v>
      </c>
      <c r="H110" s="2">
        <v>3</v>
      </c>
      <c r="I110" s="13"/>
      <c r="J110" s="2" t="s">
        <v>532</v>
      </c>
      <c r="N110" s="9" t="s">
        <v>102</v>
      </c>
      <c r="R110" s="9" t="s">
        <v>537</v>
      </c>
      <c r="AM110" s="278" t="s">
        <v>177</v>
      </c>
      <c r="AN110" s="1292" t="s">
        <v>1292</v>
      </c>
      <c r="AO110" s="1292"/>
      <c r="AP110" s="1293"/>
      <c r="AQ110" s="9"/>
      <c r="AR110" s="13"/>
      <c r="AS110" s="9"/>
    </row>
    <row r="111" spans="2:47">
      <c r="B111" s="1300"/>
      <c r="C111" s="9"/>
      <c r="G111" s="278" t="s">
        <v>177</v>
      </c>
      <c r="H111" s="2">
        <v>2</v>
      </c>
      <c r="I111" s="13"/>
      <c r="J111" s="2" t="s">
        <v>533</v>
      </c>
      <c r="N111" s="9" t="s">
        <v>103</v>
      </c>
      <c r="R111" s="9"/>
      <c r="S111" s="279" t="s">
        <v>177</v>
      </c>
      <c r="T111" s="2" t="s">
        <v>538</v>
      </c>
      <c r="AM111" s="278" t="s">
        <v>177</v>
      </c>
      <c r="AN111" s="1292"/>
      <c r="AO111" s="1292"/>
      <c r="AP111" s="1293"/>
      <c r="AQ111" s="9"/>
      <c r="AR111" s="13"/>
      <c r="AS111" s="9"/>
    </row>
    <row r="112" spans="2:47">
      <c r="B112" s="1300"/>
      <c r="C112" s="9"/>
      <c r="G112" s="278" t="s">
        <v>177</v>
      </c>
      <c r="H112" s="2">
        <v>1</v>
      </c>
      <c r="I112" s="13"/>
      <c r="J112" s="2" t="s">
        <v>534</v>
      </c>
      <c r="N112" s="9" t="s">
        <v>69</v>
      </c>
      <c r="R112" s="9"/>
      <c r="S112" s="279" t="s">
        <v>177</v>
      </c>
      <c r="T112" s="2" t="s">
        <v>539</v>
      </c>
      <c r="AM112" s="278" t="s">
        <v>177</v>
      </c>
      <c r="AN112" s="1292"/>
      <c r="AO112" s="1292"/>
      <c r="AP112" s="1293"/>
      <c r="AQ112" s="9"/>
      <c r="AR112" s="13"/>
      <c r="AS112" s="9"/>
    </row>
    <row r="113" spans="2:49">
      <c r="B113" s="1300"/>
      <c r="C113" s="9"/>
      <c r="G113" s="9"/>
      <c r="I113" s="13"/>
      <c r="J113" s="2" t="s">
        <v>535</v>
      </c>
      <c r="N113" s="9" t="s">
        <v>105</v>
      </c>
      <c r="R113" s="9" t="s">
        <v>540</v>
      </c>
      <c r="V113" s="2" t="s">
        <v>291</v>
      </c>
      <c r="W113" s="1369"/>
      <c r="X113" s="1369"/>
      <c r="Y113" s="1369"/>
      <c r="Z113" s="1369"/>
      <c r="AA113" s="1369"/>
      <c r="AB113" s="1369"/>
      <c r="AC113" s="1369"/>
      <c r="AD113" s="1369"/>
      <c r="AE113" s="1369"/>
      <c r="AF113" s="74" t="s">
        <v>292</v>
      </c>
      <c r="AM113" s="287"/>
      <c r="AN113" s="1292"/>
      <c r="AO113" s="1292"/>
      <c r="AP113" s="1293"/>
      <c r="AQ113" s="9"/>
      <c r="AR113" s="13"/>
      <c r="AS113" s="9"/>
    </row>
    <row r="114" spans="2:49">
      <c r="B114" s="1367"/>
      <c r="C114" s="10"/>
      <c r="D114" s="11"/>
      <c r="E114" s="11"/>
      <c r="F114" s="11"/>
      <c r="G114" s="10"/>
      <c r="H114" s="11"/>
      <c r="I114" s="12"/>
      <c r="J114" s="11"/>
      <c r="K114" s="11"/>
      <c r="L114" s="11"/>
      <c r="M114" s="11"/>
      <c r="N114" s="10" t="s">
        <v>536</v>
      </c>
      <c r="O114" s="11"/>
      <c r="P114" s="11"/>
      <c r="Q114" s="11"/>
      <c r="R114" s="10" t="s">
        <v>543</v>
      </c>
      <c r="S114" s="11"/>
      <c r="T114" s="11"/>
      <c r="U114" s="11"/>
      <c r="V114" s="11" t="s">
        <v>491</v>
      </c>
      <c r="W114" s="275" t="s">
        <v>177</v>
      </c>
      <c r="X114" s="11" t="s">
        <v>541</v>
      </c>
      <c r="Y114" s="11"/>
      <c r="Z114" s="11"/>
      <c r="AA114" s="275" t="s">
        <v>177</v>
      </c>
      <c r="AB114" s="11" t="s">
        <v>542</v>
      </c>
      <c r="AC114" s="11"/>
      <c r="AD114" s="11" t="s">
        <v>292</v>
      </c>
      <c r="AE114" s="11"/>
      <c r="AF114" s="11"/>
      <c r="AG114" s="11"/>
      <c r="AH114" s="11"/>
      <c r="AI114" s="11"/>
      <c r="AJ114" s="11"/>
      <c r="AK114" s="11"/>
      <c r="AL114" s="11"/>
      <c r="AM114" s="288"/>
      <c r="AN114" s="1278"/>
      <c r="AO114" s="1278"/>
      <c r="AP114" s="1279"/>
      <c r="AQ114" s="10"/>
      <c r="AR114" s="12"/>
      <c r="AS114" s="9"/>
    </row>
    <row r="115" spans="2:49">
      <c r="B115" s="6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row>
    <row r="116" spans="2:49">
      <c r="B116" s="65"/>
    </row>
    <row r="117" spans="2:49" ht="12" customHeight="1">
      <c r="B117" s="279" t="s">
        <v>177</v>
      </c>
      <c r="C117" s="2" t="s">
        <v>67</v>
      </c>
      <c r="K117" s="1380"/>
      <c r="L117" s="1381"/>
      <c r="M117" s="1381"/>
      <c r="N117" s="1381"/>
      <c r="O117" s="1381"/>
      <c r="P117" s="1381"/>
      <c r="Q117" s="1381"/>
      <c r="R117" s="1381"/>
      <c r="S117" s="1381"/>
      <c r="T117" s="1381"/>
      <c r="U117" s="1381"/>
      <c r="V117" s="1381"/>
      <c r="W117" s="1381"/>
      <c r="X117" s="1381"/>
      <c r="Y117" s="1381"/>
      <c r="Z117" s="1381"/>
      <c r="AA117" s="1381"/>
      <c r="AB117" s="1381"/>
      <c r="AC117" s="1381"/>
      <c r="AD117" s="1381"/>
      <c r="AE117" s="1381"/>
      <c r="AF117" s="1381"/>
      <c r="AG117" s="1381"/>
      <c r="AH117" s="1381"/>
      <c r="AI117" s="1381"/>
      <c r="AJ117" s="1381"/>
      <c r="AK117" s="1381"/>
      <c r="AL117" s="1381"/>
      <c r="AM117" s="1381"/>
      <c r="AN117" s="1381"/>
      <c r="AO117" s="1381"/>
      <c r="AP117" s="1381"/>
      <c r="AQ117" s="1381"/>
      <c r="AR117" s="1382"/>
      <c r="AT117" s="2" t="s">
        <v>633</v>
      </c>
      <c r="AU117" s="2" t="s">
        <v>637</v>
      </c>
    </row>
    <row r="118" spans="2:49" s="30" customFormat="1" ht="12" customHeight="1">
      <c r="B118" s="33"/>
      <c r="C118" s="33"/>
      <c r="D118" s="33"/>
      <c r="E118" s="33"/>
      <c r="F118" s="33"/>
      <c r="G118" s="33"/>
      <c r="H118" s="33"/>
      <c r="I118" s="33"/>
      <c r="J118" s="33"/>
      <c r="K118" s="1602"/>
      <c r="L118" s="1368"/>
      <c r="M118" s="1368"/>
      <c r="N118" s="1368"/>
      <c r="O118" s="1368"/>
      <c r="P118" s="1368"/>
      <c r="Q118" s="1368"/>
      <c r="R118" s="1368"/>
      <c r="S118" s="1368"/>
      <c r="T118" s="1368"/>
      <c r="U118" s="1368"/>
      <c r="V118" s="1368"/>
      <c r="W118" s="1368"/>
      <c r="X118" s="1368"/>
      <c r="Y118" s="1368"/>
      <c r="Z118" s="1368"/>
      <c r="AA118" s="1368"/>
      <c r="AB118" s="1368"/>
      <c r="AC118" s="1368"/>
      <c r="AD118" s="1368"/>
      <c r="AE118" s="1368"/>
      <c r="AF118" s="1368"/>
      <c r="AG118" s="1368"/>
      <c r="AH118" s="1368"/>
      <c r="AI118" s="1368"/>
      <c r="AJ118" s="1368"/>
      <c r="AK118" s="1368"/>
      <c r="AL118" s="1368"/>
      <c r="AM118" s="1368"/>
      <c r="AN118" s="1368"/>
      <c r="AO118" s="1368"/>
      <c r="AP118" s="1368"/>
      <c r="AQ118" s="1368"/>
      <c r="AR118" s="1603"/>
      <c r="AT118" s="2"/>
      <c r="AU118" s="2" t="s">
        <v>638</v>
      </c>
      <c r="AV118" s="2"/>
      <c r="AW118" s="2"/>
    </row>
    <row r="119" spans="2:49">
      <c r="B119" s="9"/>
      <c r="C119" s="9" t="s">
        <v>75</v>
      </c>
      <c r="G119" s="9" t="s">
        <v>80</v>
      </c>
      <c r="I119" s="13"/>
      <c r="J119" s="2" t="s">
        <v>85</v>
      </c>
      <c r="N119" s="1324" t="s">
        <v>88</v>
      </c>
      <c r="O119" s="1325"/>
      <c r="P119" s="1325"/>
      <c r="Q119" s="1325"/>
      <c r="R119" s="1325"/>
      <c r="S119" s="1325"/>
      <c r="T119" s="1325"/>
      <c r="U119" s="1325"/>
      <c r="V119" s="1325"/>
      <c r="W119" s="1325"/>
      <c r="X119" s="1325"/>
      <c r="Y119" s="1325"/>
      <c r="Z119" s="1325"/>
      <c r="AA119" s="1325"/>
      <c r="AB119" s="1325"/>
      <c r="AC119" s="1325"/>
      <c r="AD119" s="1325"/>
      <c r="AE119" s="1325"/>
      <c r="AF119" s="1325"/>
      <c r="AG119" s="1325"/>
      <c r="AH119" s="1325"/>
      <c r="AI119" s="1325"/>
      <c r="AJ119" s="1325"/>
      <c r="AK119" s="1325"/>
      <c r="AL119" s="1325"/>
      <c r="AM119" s="11"/>
      <c r="AN119" s="11" t="s">
        <v>96</v>
      </c>
      <c r="AO119" s="11"/>
      <c r="AP119" s="12"/>
      <c r="AQ119" s="9" t="s">
        <v>91</v>
      </c>
      <c r="AR119" s="13"/>
      <c r="AS119" s="9"/>
      <c r="AU119" s="2" t="s">
        <v>639</v>
      </c>
    </row>
    <row r="120" spans="2:49">
      <c r="B120" s="10"/>
      <c r="C120" s="10" t="s">
        <v>76</v>
      </c>
      <c r="D120" s="11"/>
      <c r="E120" s="11"/>
      <c r="F120" s="11" t="s">
        <v>97</v>
      </c>
      <c r="G120" s="10" t="s">
        <v>81</v>
      </c>
      <c r="H120" s="11"/>
      <c r="I120" s="12" t="s">
        <v>98</v>
      </c>
      <c r="J120" s="11"/>
      <c r="K120" s="11"/>
      <c r="L120" s="11"/>
      <c r="M120" s="11" t="s">
        <v>98</v>
      </c>
      <c r="N120" s="10" t="s">
        <v>87</v>
      </c>
      <c r="O120" s="11"/>
      <c r="P120" s="11"/>
      <c r="Q120" s="11"/>
      <c r="R120" s="1319" t="s">
        <v>89</v>
      </c>
      <c r="S120" s="1320"/>
      <c r="T120" s="1320"/>
      <c r="U120" s="1320"/>
      <c r="V120" s="1320"/>
      <c r="W120" s="1320"/>
      <c r="X120" s="1320"/>
      <c r="Y120" s="1320"/>
      <c r="Z120" s="1320"/>
      <c r="AA120" s="1320"/>
      <c r="AB120" s="1320"/>
      <c r="AC120" s="1320"/>
      <c r="AD120" s="1320"/>
      <c r="AE120" s="1320"/>
      <c r="AF120" s="1320"/>
      <c r="AG120" s="1320"/>
      <c r="AH120" s="1320"/>
      <c r="AI120" s="1320"/>
      <c r="AJ120" s="1320"/>
      <c r="AK120" s="1320"/>
      <c r="AL120" s="1321"/>
      <c r="AM120" s="6" t="s">
        <v>90</v>
      </c>
      <c r="AN120" s="11"/>
      <c r="AO120" s="11"/>
      <c r="AP120" s="11"/>
      <c r="AQ120" s="10" t="s">
        <v>92</v>
      </c>
      <c r="AR120" s="12"/>
      <c r="AS120" s="9"/>
      <c r="AT120" s="30"/>
      <c r="AU120" s="30"/>
      <c r="AV120" s="30"/>
      <c r="AW120" s="30"/>
    </row>
    <row r="121" spans="2:49" ht="12" customHeight="1">
      <c r="B121" s="1299" t="s">
        <v>99</v>
      </c>
      <c r="C121" s="3" t="s">
        <v>1358</v>
      </c>
      <c r="D121" s="4"/>
      <c r="E121" s="4"/>
      <c r="F121" s="4"/>
      <c r="G121" s="1301"/>
      <c r="H121" s="1302"/>
      <c r="I121" s="1303"/>
      <c r="J121" s="4" t="s">
        <v>144</v>
      </c>
      <c r="K121" s="4"/>
      <c r="L121" s="4"/>
      <c r="M121" s="4"/>
      <c r="N121" s="3"/>
      <c r="O121" s="4"/>
      <c r="P121" s="4"/>
      <c r="Q121" s="4"/>
      <c r="R121" s="3"/>
      <c r="S121" s="277" t="s">
        <v>177</v>
      </c>
      <c r="T121" s="4" t="s">
        <v>524</v>
      </c>
      <c r="U121" s="4"/>
      <c r="V121" s="4"/>
      <c r="W121" s="4"/>
      <c r="X121" s="4"/>
      <c r="Y121" s="4"/>
      <c r="Z121" s="4"/>
      <c r="AA121" s="4"/>
      <c r="AB121" s="4"/>
      <c r="AC121" s="4"/>
      <c r="AD121" s="4"/>
      <c r="AE121" s="4"/>
      <c r="AF121" s="4"/>
      <c r="AG121" s="4"/>
      <c r="AH121" s="4"/>
      <c r="AI121" s="4"/>
      <c r="AJ121" s="4"/>
      <c r="AK121" s="4"/>
      <c r="AL121" s="4"/>
      <c r="AM121" s="276" t="s">
        <v>177</v>
      </c>
      <c r="AN121" s="1297" t="s">
        <v>1320</v>
      </c>
      <c r="AO121" s="1297"/>
      <c r="AP121" s="1298"/>
      <c r="AQ121" s="3"/>
      <c r="AR121" s="5"/>
      <c r="AS121" s="9"/>
      <c r="AU121" s="2" t="s">
        <v>635</v>
      </c>
    </row>
    <row r="122" spans="2:49">
      <c r="B122" s="1300"/>
      <c r="C122" s="9" t="s">
        <v>138</v>
      </c>
      <c r="G122" s="1304"/>
      <c r="H122" s="1305"/>
      <c r="I122" s="1306"/>
      <c r="N122" s="9"/>
      <c r="R122" s="9"/>
      <c r="S122" s="279" t="s">
        <v>177</v>
      </c>
      <c r="T122" s="2" t="s">
        <v>525</v>
      </c>
      <c r="AM122" s="278" t="s">
        <v>177</v>
      </c>
      <c r="AN122" s="1292" t="s">
        <v>1330</v>
      </c>
      <c r="AO122" s="1292"/>
      <c r="AP122" s="1293"/>
      <c r="AQ122" s="9"/>
      <c r="AR122" s="13"/>
      <c r="AS122" s="9"/>
      <c r="AU122" s="2" t="s">
        <v>636</v>
      </c>
    </row>
    <row r="123" spans="2:49">
      <c r="B123" s="1300"/>
      <c r="C123" s="9" t="s">
        <v>139</v>
      </c>
      <c r="G123" s="1304"/>
      <c r="H123" s="1305"/>
      <c r="I123" s="1306"/>
      <c r="N123" s="9"/>
      <c r="R123" s="9"/>
      <c r="S123" s="279" t="s">
        <v>177</v>
      </c>
      <c r="T123" s="2" t="s">
        <v>526</v>
      </c>
      <c r="AM123" s="278" t="s">
        <v>177</v>
      </c>
      <c r="AN123" s="1292" t="s">
        <v>1316</v>
      </c>
      <c r="AO123" s="1292"/>
      <c r="AP123" s="1293"/>
      <c r="AQ123" s="9"/>
      <c r="AR123" s="13"/>
      <c r="AS123" s="9"/>
    </row>
    <row r="124" spans="2:49">
      <c r="B124" s="1300"/>
      <c r="C124" s="9" t="s">
        <v>141</v>
      </c>
      <c r="G124" s="1304"/>
      <c r="H124" s="1305"/>
      <c r="I124" s="1306"/>
      <c r="N124" s="9"/>
      <c r="R124" s="9"/>
      <c r="S124" s="279" t="s">
        <v>177</v>
      </c>
      <c r="T124" s="2" t="s">
        <v>527</v>
      </c>
      <c r="AM124" s="278" t="s">
        <v>177</v>
      </c>
      <c r="AN124" s="1292" t="s">
        <v>1321</v>
      </c>
      <c r="AO124" s="1292"/>
      <c r="AP124" s="1293"/>
      <c r="AQ124" s="9"/>
      <c r="AR124" s="13"/>
      <c r="AS124" s="9"/>
    </row>
    <row r="125" spans="2:49">
      <c r="B125" s="1300"/>
      <c r="C125" s="9" t="s">
        <v>142</v>
      </c>
      <c r="G125" s="1307"/>
      <c r="H125" s="1308"/>
      <c r="I125" s="1309"/>
      <c r="J125" s="10"/>
      <c r="K125" s="11"/>
      <c r="L125" s="11"/>
      <c r="M125" s="11"/>
      <c r="N125" s="10"/>
      <c r="O125" s="11"/>
      <c r="P125" s="11"/>
      <c r="Q125" s="11"/>
      <c r="R125" s="10"/>
      <c r="S125" s="275" t="s">
        <v>177</v>
      </c>
      <c r="T125" s="11" t="s">
        <v>230</v>
      </c>
      <c r="U125" s="11"/>
      <c r="V125" s="11"/>
      <c r="W125" s="11"/>
      <c r="X125" s="11"/>
      <c r="Y125" s="11"/>
      <c r="Z125" s="11"/>
      <c r="AA125" s="11"/>
      <c r="AB125" s="11"/>
      <c r="AC125" s="11"/>
      <c r="AD125" s="11"/>
      <c r="AE125" s="11"/>
      <c r="AF125" s="11"/>
      <c r="AG125" s="11"/>
      <c r="AH125" s="11"/>
      <c r="AI125" s="11"/>
      <c r="AJ125" s="11"/>
      <c r="AK125" s="11"/>
      <c r="AL125" s="12"/>
      <c r="AM125" s="278" t="s">
        <v>177</v>
      </c>
      <c r="AN125" s="1292" t="s">
        <v>1322</v>
      </c>
      <c r="AO125" s="1292"/>
      <c r="AP125" s="1293"/>
      <c r="AQ125" s="9"/>
      <c r="AR125" s="13"/>
      <c r="AS125" s="9"/>
    </row>
    <row r="126" spans="2:49">
      <c r="B126" s="1300"/>
      <c r="C126" s="9" t="s">
        <v>143</v>
      </c>
      <c r="G126" s="1301"/>
      <c r="H126" s="1302"/>
      <c r="I126" s="1303"/>
      <c r="J126" s="2" t="s">
        <v>528</v>
      </c>
      <c r="N126" s="9"/>
      <c r="R126" s="9"/>
      <c r="S126" s="279" t="s">
        <v>177</v>
      </c>
      <c r="T126" s="2" t="s">
        <v>529</v>
      </c>
      <c r="AM126" s="278" t="s">
        <v>177</v>
      </c>
      <c r="AN126" s="1292" t="s">
        <v>1324</v>
      </c>
      <c r="AO126" s="1292"/>
      <c r="AP126" s="1293"/>
      <c r="AQ126" s="9"/>
      <c r="AR126" s="13"/>
      <c r="AS126" s="9"/>
    </row>
    <row r="127" spans="2:49">
      <c r="B127" s="1300"/>
      <c r="C127" s="9"/>
      <c r="G127" s="1304"/>
      <c r="H127" s="1305"/>
      <c r="I127" s="1306"/>
      <c r="N127" s="9"/>
      <c r="R127" s="9"/>
      <c r="S127" s="279" t="s">
        <v>177</v>
      </c>
      <c r="T127" s="2" t="s">
        <v>530</v>
      </c>
      <c r="AM127" s="278" t="s">
        <v>177</v>
      </c>
      <c r="AN127" s="1292" t="s">
        <v>1331</v>
      </c>
      <c r="AO127" s="1292"/>
      <c r="AP127" s="1293"/>
      <c r="AQ127" s="9"/>
      <c r="AR127" s="13"/>
      <c r="AS127" s="9"/>
    </row>
    <row r="128" spans="2:49">
      <c r="B128" s="1300"/>
      <c r="C128" s="9"/>
      <c r="G128" s="1307"/>
      <c r="H128" s="1308"/>
      <c r="I128" s="1309"/>
      <c r="J128" s="10"/>
      <c r="K128" s="11"/>
      <c r="L128" s="11"/>
      <c r="M128" s="11"/>
      <c r="N128" s="10"/>
      <c r="O128" s="11"/>
      <c r="P128" s="11"/>
      <c r="Q128" s="11"/>
      <c r="R128" s="10"/>
      <c r="S128" s="275" t="s">
        <v>177</v>
      </c>
      <c r="T128" s="11" t="s">
        <v>531</v>
      </c>
      <c r="U128" s="11"/>
      <c r="V128" s="11"/>
      <c r="W128" s="11"/>
      <c r="X128" s="11"/>
      <c r="Y128" s="11"/>
      <c r="Z128" s="11"/>
      <c r="AA128" s="11"/>
      <c r="AB128" s="11"/>
      <c r="AC128" s="11"/>
      <c r="AD128" s="11"/>
      <c r="AE128" s="11"/>
      <c r="AF128" s="11"/>
      <c r="AG128" s="11"/>
      <c r="AH128" s="11"/>
      <c r="AI128" s="11"/>
      <c r="AJ128" s="11"/>
      <c r="AK128" s="11"/>
      <c r="AL128" s="12"/>
      <c r="AM128" s="278" t="s">
        <v>177</v>
      </c>
      <c r="AN128" s="1292" t="s">
        <v>1329</v>
      </c>
      <c r="AO128" s="1292"/>
      <c r="AP128" s="1293"/>
      <c r="AQ128" s="9"/>
      <c r="AR128" s="13"/>
      <c r="AS128" s="9"/>
    </row>
    <row r="129" spans="2:49">
      <c r="B129" s="1300"/>
      <c r="C129" s="9"/>
      <c r="G129" s="278" t="s">
        <v>177</v>
      </c>
      <c r="H129" s="2">
        <v>3</v>
      </c>
      <c r="I129" s="13"/>
      <c r="J129" s="2" t="s">
        <v>532</v>
      </c>
      <c r="N129" s="9" t="s">
        <v>102</v>
      </c>
      <c r="R129" s="9" t="s">
        <v>537</v>
      </c>
      <c r="AM129" s="278" t="s">
        <v>177</v>
      </c>
      <c r="AN129" s="1292" t="s">
        <v>1292</v>
      </c>
      <c r="AO129" s="1292"/>
      <c r="AP129" s="1293"/>
      <c r="AQ129" s="9"/>
      <c r="AR129" s="13"/>
      <c r="AS129" s="9"/>
    </row>
    <row r="130" spans="2:49">
      <c r="B130" s="1300"/>
      <c r="C130" s="9"/>
      <c r="G130" s="278" t="s">
        <v>177</v>
      </c>
      <c r="H130" s="2">
        <v>2</v>
      </c>
      <c r="I130" s="13"/>
      <c r="J130" s="2" t="s">
        <v>533</v>
      </c>
      <c r="N130" s="9" t="s">
        <v>103</v>
      </c>
      <c r="R130" s="9"/>
      <c r="S130" s="279" t="s">
        <v>177</v>
      </c>
      <c r="T130" s="2" t="s">
        <v>538</v>
      </c>
      <c r="AM130" s="278" t="s">
        <v>177</v>
      </c>
      <c r="AN130" s="1292"/>
      <c r="AO130" s="1292"/>
      <c r="AP130" s="1293"/>
      <c r="AQ130" s="9"/>
      <c r="AR130" s="13"/>
      <c r="AS130" s="9"/>
    </row>
    <row r="131" spans="2:49">
      <c r="B131" s="1300"/>
      <c r="C131" s="9"/>
      <c r="G131" s="278" t="s">
        <v>177</v>
      </c>
      <c r="H131" s="2">
        <v>1</v>
      </c>
      <c r="I131" s="13"/>
      <c r="J131" s="2" t="s">
        <v>534</v>
      </c>
      <c r="N131" s="9" t="s">
        <v>69</v>
      </c>
      <c r="R131" s="9"/>
      <c r="S131" s="279" t="s">
        <v>177</v>
      </c>
      <c r="T131" s="2" t="s">
        <v>539</v>
      </c>
      <c r="AM131" s="278" t="s">
        <v>177</v>
      </c>
      <c r="AN131" s="1292"/>
      <c r="AO131" s="1292"/>
      <c r="AP131" s="1293"/>
      <c r="AQ131" s="9"/>
      <c r="AR131" s="13"/>
      <c r="AS131" s="9"/>
    </row>
    <row r="132" spans="2:49">
      <c r="B132" s="1300"/>
      <c r="C132" s="9"/>
      <c r="G132" s="9"/>
      <c r="I132" s="13"/>
      <c r="J132" s="2" t="s">
        <v>535</v>
      </c>
      <c r="N132" s="9" t="s">
        <v>105</v>
      </c>
      <c r="R132" s="9" t="s">
        <v>540</v>
      </c>
      <c r="V132" s="2" t="s">
        <v>291</v>
      </c>
      <c r="W132" s="1369"/>
      <c r="X132" s="1369"/>
      <c r="Y132" s="1369"/>
      <c r="Z132" s="1369"/>
      <c r="AA132" s="1369"/>
      <c r="AB132" s="1369"/>
      <c r="AC132" s="1369"/>
      <c r="AD132" s="1369"/>
      <c r="AE132" s="1369"/>
      <c r="AF132" s="74" t="s">
        <v>292</v>
      </c>
      <c r="AM132" s="287"/>
      <c r="AN132" s="1292"/>
      <c r="AO132" s="1292"/>
      <c r="AP132" s="1293"/>
      <c r="AQ132" s="9"/>
      <c r="AR132" s="13"/>
      <c r="AS132" s="9"/>
    </row>
    <row r="133" spans="2:49">
      <c r="B133" s="1367"/>
      <c r="C133" s="10"/>
      <c r="D133" s="11"/>
      <c r="E133" s="11"/>
      <c r="F133" s="11"/>
      <c r="G133" s="10"/>
      <c r="H133" s="11"/>
      <c r="I133" s="12"/>
      <c r="J133" s="11"/>
      <c r="K133" s="11"/>
      <c r="L133" s="11"/>
      <c r="M133" s="11"/>
      <c r="N133" s="10" t="s">
        <v>536</v>
      </c>
      <c r="O133" s="11"/>
      <c r="P133" s="11"/>
      <c r="Q133" s="11"/>
      <c r="R133" s="10" t="s">
        <v>543</v>
      </c>
      <c r="S133" s="11"/>
      <c r="T133" s="11"/>
      <c r="U133" s="11"/>
      <c r="V133" s="11" t="s">
        <v>491</v>
      </c>
      <c r="W133" s="275" t="s">
        <v>177</v>
      </c>
      <c r="X133" s="11" t="s">
        <v>541</v>
      </c>
      <c r="Y133" s="11"/>
      <c r="Z133" s="11"/>
      <c r="AA133" s="275" t="s">
        <v>177</v>
      </c>
      <c r="AB133" s="11" t="s">
        <v>542</v>
      </c>
      <c r="AC133" s="11"/>
      <c r="AD133" s="11" t="s">
        <v>292</v>
      </c>
      <c r="AE133" s="11"/>
      <c r="AF133" s="11"/>
      <c r="AG133" s="11"/>
      <c r="AH133" s="11"/>
      <c r="AI133" s="11"/>
      <c r="AJ133" s="11"/>
      <c r="AK133" s="11"/>
      <c r="AL133" s="11"/>
      <c r="AM133" s="288"/>
      <c r="AN133" s="1278"/>
      <c r="AO133" s="1278"/>
      <c r="AP133" s="1279"/>
      <c r="AQ133" s="10"/>
      <c r="AR133" s="12"/>
      <c r="AS133" s="9"/>
    </row>
    <row r="134" spans="2:49">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c r="AP134" s="4"/>
      <c r="AQ134" s="4"/>
      <c r="AR134" s="4"/>
    </row>
    <row r="136" spans="2:49" ht="12" customHeight="1">
      <c r="B136" s="279" t="s">
        <v>177</v>
      </c>
      <c r="C136" s="2" t="s">
        <v>67</v>
      </c>
      <c r="K136" s="1380"/>
      <c r="L136" s="1381"/>
      <c r="M136" s="1381"/>
      <c r="N136" s="1381"/>
      <c r="O136" s="1381"/>
      <c r="P136" s="1381"/>
      <c r="Q136" s="1381"/>
      <c r="R136" s="1381"/>
      <c r="S136" s="1381"/>
      <c r="T136" s="1381"/>
      <c r="U136" s="1381"/>
      <c r="V136" s="1381"/>
      <c r="W136" s="1381"/>
      <c r="X136" s="1381"/>
      <c r="Y136" s="1381"/>
      <c r="Z136" s="1381"/>
      <c r="AA136" s="1381"/>
      <c r="AB136" s="1381"/>
      <c r="AC136" s="1381"/>
      <c r="AD136" s="1381"/>
      <c r="AE136" s="1381"/>
      <c r="AF136" s="1381"/>
      <c r="AG136" s="1381"/>
      <c r="AH136" s="1381"/>
      <c r="AI136" s="1381"/>
      <c r="AJ136" s="1381"/>
      <c r="AK136" s="1381"/>
      <c r="AL136" s="1381"/>
      <c r="AM136" s="1381"/>
      <c r="AN136" s="1381"/>
      <c r="AO136" s="1381"/>
      <c r="AP136" s="1381"/>
      <c r="AQ136" s="1381"/>
      <c r="AR136" s="1382"/>
      <c r="AT136" s="2" t="s">
        <v>633</v>
      </c>
      <c r="AU136" s="2" t="s">
        <v>637</v>
      </c>
    </row>
    <row r="137" spans="2:49" s="30" customFormat="1" ht="12" customHeight="1">
      <c r="K137" s="1389"/>
      <c r="L137" s="1390"/>
      <c r="M137" s="1390"/>
      <c r="N137" s="1390"/>
      <c r="O137" s="1390"/>
      <c r="P137" s="1390"/>
      <c r="Q137" s="1390"/>
      <c r="R137" s="1390"/>
      <c r="S137" s="1390"/>
      <c r="T137" s="1390"/>
      <c r="U137" s="1390"/>
      <c r="V137" s="1390"/>
      <c r="W137" s="1390"/>
      <c r="X137" s="1390"/>
      <c r="Y137" s="1390"/>
      <c r="Z137" s="1390"/>
      <c r="AA137" s="1390"/>
      <c r="AB137" s="1390"/>
      <c r="AC137" s="1390"/>
      <c r="AD137" s="1390"/>
      <c r="AE137" s="1390"/>
      <c r="AF137" s="1390"/>
      <c r="AG137" s="1390"/>
      <c r="AH137" s="1390"/>
      <c r="AI137" s="1390"/>
      <c r="AJ137" s="1390"/>
      <c r="AK137" s="1390"/>
      <c r="AL137" s="1390"/>
      <c r="AM137" s="1390"/>
      <c r="AN137" s="1390"/>
      <c r="AO137" s="1390"/>
      <c r="AP137" s="1390"/>
      <c r="AQ137" s="1390"/>
      <c r="AR137" s="1391"/>
      <c r="AT137" s="2"/>
      <c r="AU137" s="2" t="s">
        <v>638</v>
      </c>
      <c r="AV137" s="2"/>
      <c r="AW137" s="2"/>
    </row>
    <row r="138" spans="2:49">
      <c r="B138" s="3"/>
      <c r="C138" s="3" t="s">
        <v>75</v>
      </c>
      <c r="D138" s="4"/>
      <c r="E138" s="4"/>
      <c r="F138" s="4"/>
      <c r="G138" s="3" t="s">
        <v>80</v>
      </c>
      <c r="H138" s="4"/>
      <c r="I138" s="5"/>
      <c r="J138" s="4" t="s">
        <v>85</v>
      </c>
      <c r="K138" s="4"/>
      <c r="L138" s="4"/>
      <c r="M138" s="4"/>
      <c r="N138" s="1319" t="s">
        <v>88</v>
      </c>
      <c r="O138" s="1320"/>
      <c r="P138" s="1320"/>
      <c r="Q138" s="1320"/>
      <c r="R138" s="1320"/>
      <c r="S138" s="1320"/>
      <c r="T138" s="1320"/>
      <c r="U138" s="1320"/>
      <c r="V138" s="1320"/>
      <c r="W138" s="1320"/>
      <c r="X138" s="1320"/>
      <c r="Y138" s="1320"/>
      <c r="Z138" s="1320"/>
      <c r="AA138" s="1320"/>
      <c r="AB138" s="1320"/>
      <c r="AC138" s="1320"/>
      <c r="AD138" s="1320"/>
      <c r="AE138" s="1320"/>
      <c r="AF138" s="1320"/>
      <c r="AG138" s="1320"/>
      <c r="AH138" s="1320"/>
      <c r="AI138" s="1320"/>
      <c r="AJ138" s="1320"/>
      <c r="AK138" s="1320"/>
      <c r="AL138" s="1320"/>
      <c r="AM138" s="7"/>
      <c r="AN138" s="7" t="s">
        <v>96</v>
      </c>
      <c r="AO138" s="7"/>
      <c r="AP138" s="8"/>
      <c r="AQ138" s="3" t="s">
        <v>91</v>
      </c>
      <c r="AR138" s="5"/>
      <c r="AS138" s="9"/>
      <c r="AU138" s="2" t="s">
        <v>639</v>
      </c>
    </row>
    <row r="139" spans="2:49">
      <c r="B139" s="10"/>
      <c r="C139" s="10" t="s">
        <v>76</v>
      </c>
      <c r="D139" s="11"/>
      <c r="E139" s="11"/>
      <c r="F139" s="11" t="s">
        <v>97</v>
      </c>
      <c r="G139" s="10" t="s">
        <v>81</v>
      </c>
      <c r="H139" s="11"/>
      <c r="I139" s="12" t="s">
        <v>98</v>
      </c>
      <c r="J139" s="11"/>
      <c r="K139" s="11"/>
      <c r="L139" s="11"/>
      <c r="M139" s="11" t="s">
        <v>98</v>
      </c>
      <c r="N139" s="10" t="s">
        <v>87</v>
      </c>
      <c r="O139" s="11"/>
      <c r="P139" s="11"/>
      <c r="Q139" s="11"/>
      <c r="R139" s="1319" t="s">
        <v>89</v>
      </c>
      <c r="S139" s="1320"/>
      <c r="T139" s="1320"/>
      <c r="U139" s="1320"/>
      <c r="V139" s="1320"/>
      <c r="W139" s="1320"/>
      <c r="X139" s="1320"/>
      <c r="Y139" s="1320"/>
      <c r="Z139" s="1320"/>
      <c r="AA139" s="1320"/>
      <c r="AB139" s="1320"/>
      <c r="AC139" s="1320"/>
      <c r="AD139" s="1320"/>
      <c r="AE139" s="1320"/>
      <c r="AF139" s="1320"/>
      <c r="AG139" s="1320"/>
      <c r="AH139" s="1320"/>
      <c r="AI139" s="1320"/>
      <c r="AJ139" s="1320"/>
      <c r="AK139" s="1320"/>
      <c r="AL139" s="1321"/>
      <c r="AM139" s="6" t="s">
        <v>90</v>
      </c>
      <c r="AN139" s="11"/>
      <c r="AO139" s="11"/>
      <c r="AP139" s="11"/>
      <c r="AQ139" s="10" t="s">
        <v>92</v>
      </c>
      <c r="AR139" s="12"/>
      <c r="AS139" s="9"/>
      <c r="AT139" s="30"/>
      <c r="AU139" s="30"/>
      <c r="AV139" s="30"/>
      <c r="AW139" s="30"/>
    </row>
    <row r="140" spans="2:49" ht="12" customHeight="1">
      <c r="B140" s="1299" t="s">
        <v>99</v>
      </c>
      <c r="C140" s="3" t="s">
        <v>1358</v>
      </c>
      <c r="D140" s="4"/>
      <c r="E140" s="4"/>
      <c r="F140" s="4"/>
      <c r="G140" s="1301"/>
      <c r="H140" s="1302"/>
      <c r="I140" s="1303"/>
      <c r="J140" s="4" t="s">
        <v>144</v>
      </c>
      <c r="K140" s="4"/>
      <c r="L140" s="4"/>
      <c r="M140" s="4"/>
      <c r="N140" s="3"/>
      <c r="O140" s="4"/>
      <c r="P140" s="4"/>
      <c r="Q140" s="4"/>
      <c r="R140" s="3"/>
      <c r="S140" s="277" t="s">
        <v>177</v>
      </c>
      <c r="T140" s="4" t="s">
        <v>524</v>
      </c>
      <c r="U140" s="4"/>
      <c r="V140" s="4"/>
      <c r="W140" s="4"/>
      <c r="X140" s="4"/>
      <c r="Y140" s="4"/>
      <c r="Z140" s="4"/>
      <c r="AA140" s="4"/>
      <c r="AB140" s="4"/>
      <c r="AC140" s="4"/>
      <c r="AD140" s="4"/>
      <c r="AE140" s="4"/>
      <c r="AF140" s="4"/>
      <c r="AG140" s="4"/>
      <c r="AH140" s="4"/>
      <c r="AI140" s="4"/>
      <c r="AJ140" s="4"/>
      <c r="AK140" s="4"/>
      <c r="AL140" s="4"/>
      <c r="AM140" s="276" t="s">
        <v>177</v>
      </c>
      <c r="AN140" s="1297" t="s">
        <v>1320</v>
      </c>
      <c r="AO140" s="1297"/>
      <c r="AP140" s="1298"/>
      <c r="AQ140" s="3"/>
      <c r="AR140" s="5"/>
      <c r="AS140" s="9"/>
      <c r="AU140" s="2" t="s">
        <v>635</v>
      </c>
    </row>
    <row r="141" spans="2:49">
      <c r="B141" s="1300"/>
      <c r="C141" s="9" t="s">
        <v>138</v>
      </c>
      <c r="G141" s="1304"/>
      <c r="H141" s="1305"/>
      <c r="I141" s="1306"/>
      <c r="N141" s="9"/>
      <c r="R141" s="9"/>
      <c r="S141" s="279" t="s">
        <v>177</v>
      </c>
      <c r="T141" s="2" t="s">
        <v>525</v>
      </c>
      <c r="AM141" s="278" t="s">
        <v>177</v>
      </c>
      <c r="AN141" s="1292" t="s">
        <v>1330</v>
      </c>
      <c r="AO141" s="1292"/>
      <c r="AP141" s="1293"/>
      <c r="AQ141" s="9"/>
      <c r="AR141" s="13"/>
      <c r="AS141" s="9"/>
      <c r="AU141" s="2" t="s">
        <v>636</v>
      </c>
    </row>
    <row r="142" spans="2:49">
      <c r="B142" s="1300"/>
      <c r="C142" s="9" t="s">
        <v>139</v>
      </c>
      <c r="G142" s="1304"/>
      <c r="H142" s="1305"/>
      <c r="I142" s="1306"/>
      <c r="N142" s="9"/>
      <c r="R142" s="9"/>
      <c r="S142" s="279" t="s">
        <v>177</v>
      </c>
      <c r="T142" s="2" t="s">
        <v>526</v>
      </c>
      <c r="AM142" s="278" t="s">
        <v>177</v>
      </c>
      <c r="AN142" s="1292" t="s">
        <v>1316</v>
      </c>
      <c r="AO142" s="1292"/>
      <c r="AP142" s="1293"/>
      <c r="AQ142" s="9"/>
      <c r="AR142" s="13"/>
      <c r="AS142" s="9"/>
    </row>
    <row r="143" spans="2:49">
      <c r="B143" s="1300"/>
      <c r="C143" s="9" t="s">
        <v>141</v>
      </c>
      <c r="G143" s="1304"/>
      <c r="H143" s="1305"/>
      <c r="I143" s="1306"/>
      <c r="N143" s="9"/>
      <c r="R143" s="9"/>
      <c r="S143" s="279" t="s">
        <v>177</v>
      </c>
      <c r="T143" s="2" t="s">
        <v>527</v>
      </c>
      <c r="AM143" s="278" t="s">
        <v>177</v>
      </c>
      <c r="AN143" s="1292" t="s">
        <v>1321</v>
      </c>
      <c r="AO143" s="1292"/>
      <c r="AP143" s="1293"/>
      <c r="AQ143" s="9"/>
      <c r="AR143" s="13"/>
      <c r="AS143" s="9"/>
    </row>
    <row r="144" spans="2:49">
      <c r="B144" s="1300"/>
      <c r="C144" s="9" t="s">
        <v>142</v>
      </c>
      <c r="G144" s="1307"/>
      <c r="H144" s="1308"/>
      <c r="I144" s="1309"/>
      <c r="J144" s="10"/>
      <c r="K144" s="11"/>
      <c r="L144" s="11"/>
      <c r="M144" s="11"/>
      <c r="N144" s="10"/>
      <c r="O144" s="11"/>
      <c r="P144" s="11"/>
      <c r="Q144" s="11"/>
      <c r="R144" s="10"/>
      <c r="S144" s="275" t="s">
        <v>177</v>
      </c>
      <c r="T144" s="11" t="s">
        <v>230</v>
      </c>
      <c r="U144" s="11"/>
      <c r="V144" s="11"/>
      <c r="W144" s="11"/>
      <c r="X144" s="11"/>
      <c r="Y144" s="11"/>
      <c r="Z144" s="11"/>
      <c r="AA144" s="11"/>
      <c r="AB144" s="11"/>
      <c r="AC144" s="11"/>
      <c r="AD144" s="11"/>
      <c r="AE144" s="11"/>
      <c r="AF144" s="11"/>
      <c r="AG144" s="11"/>
      <c r="AH144" s="11"/>
      <c r="AI144" s="11"/>
      <c r="AJ144" s="11"/>
      <c r="AK144" s="11"/>
      <c r="AL144" s="12"/>
      <c r="AM144" s="278" t="s">
        <v>177</v>
      </c>
      <c r="AN144" s="1292" t="s">
        <v>1322</v>
      </c>
      <c r="AO144" s="1292"/>
      <c r="AP144" s="1293"/>
      <c r="AQ144" s="9"/>
      <c r="AR144" s="13"/>
      <c r="AS144" s="9"/>
    </row>
    <row r="145" spans="2:49">
      <c r="B145" s="1300"/>
      <c r="C145" s="9" t="s">
        <v>143</v>
      </c>
      <c r="G145" s="1301"/>
      <c r="H145" s="1302"/>
      <c r="I145" s="1303"/>
      <c r="J145" s="2" t="s">
        <v>528</v>
      </c>
      <c r="N145" s="9"/>
      <c r="R145" s="9"/>
      <c r="S145" s="279" t="s">
        <v>177</v>
      </c>
      <c r="T145" s="2" t="s">
        <v>529</v>
      </c>
      <c r="AM145" s="278" t="s">
        <v>177</v>
      </c>
      <c r="AN145" s="1292" t="s">
        <v>1324</v>
      </c>
      <c r="AO145" s="1292"/>
      <c r="AP145" s="1293"/>
      <c r="AQ145" s="9"/>
      <c r="AR145" s="13"/>
      <c r="AS145" s="9"/>
    </row>
    <row r="146" spans="2:49">
      <c r="B146" s="1300"/>
      <c r="C146" s="9"/>
      <c r="G146" s="1304"/>
      <c r="H146" s="1305"/>
      <c r="I146" s="1306"/>
      <c r="N146" s="9"/>
      <c r="R146" s="9"/>
      <c r="S146" s="279" t="s">
        <v>177</v>
      </c>
      <c r="T146" s="2" t="s">
        <v>530</v>
      </c>
      <c r="AM146" s="278" t="s">
        <v>177</v>
      </c>
      <c r="AN146" s="1292" t="s">
        <v>1331</v>
      </c>
      <c r="AO146" s="1292"/>
      <c r="AP146" s="1293"/>
      <c r="AQ146" s="9"/>
      <c r="AR146" s="13"/>
      <c r="AS146" s="9"/>
    </row>
    <row r="147" spans="2:49">
      <c r="B147" s="1300"/>
      <c r="C147" s="9"/>
      <c r="G147" s="1307"/>
      <c r="H147" s="1308"/>
      <c r="I147" s="1309"/>
      <c r="J147" s="10"/>
      <c r="K147" s="11"/>
      <c r="L147" s="11"/>
      <c r="M147" s="11"/>
      <c r="N147" s="10"/>
      <c r="O147" s="11"/>
      <c r="P147" s="11"/>
      <c r="Q147" s="11"/>
      <c r="R147" s="10"/>
      <c r="S147" s="275" t="s">
        <v>177</v>
      </c>
      <c r="T147" s="11" t="s">
        <v>531</v>
      </c>
      <c r="U147" s="11"/>
      <c r="V147" s="11"/>
      <c r="W147" s="11"/>
      <c r="X147" s="11"/>
      <c r="Y147" s="11"/>
      <c r="Z147" s="11"/>
      <c r="AA147" s="11"/>
      <c r="AB147" s="11"/>
      <c r="AC147" s="11"/>
      <c r="AD147" s="11"/>
      <c r="AE147" s="11"/>
      <c r="AF147" s="11"/>
      <c r="AG147" s="11"/>
      <c r="AH147" s="11"/>
      <c r="AI147" s="11"/>
      <c r="AJ147" s="11"/>
      <c r="AK147" s="11"/>
      <c r="AL147" s="12"/>
      <c r="AM147" s="278" t="s">
        <v>177</v>
      </c>
      <c r="AN147" s="1292" t="s">
        <v>1329</v>
      </c>
      <c r="AO147" s="1292"/>
      <c r="AP147" s="1293"/>
      <c r="AQ147" s="9"/>
      <c r="AR147" s="13"/>
      <c r="AS147" s="9"/>
    </row>
    <row r="148" spans="2:49">
      <c r="B148" s="1300"/>
      <c r="C148" s="9"/>
      <c r="G148" s="278" t="s">
        <v>177</v>
      </c>
      <c r="H148" s="2">
        <v>3</v>
      </c>
      <c r="I148" s="13"/>
      <c r="J148" s="2" t="s">
        <v>532</v>
      </c>
      <c r="N148" s="9" t="s">
        <v>102</v>
      </c>
      <c r="R148" s="9" t="s">
        <v>537</v>
      </c>
      <c r="AM148" s="278" t="s">
        <v>177</v>
      </c>
      <c r="AN148" s="1292" t="s">
        <v>1292</v>
      </c>
      <c r="AO148" s="1292"/>
      <c r="AP148" s="1293"/>
      <c r="AQ148" s="9"/>
      <c r="AR148" s="13"/>
      <c r="AS148" s="9"/>
    </row>
    <row r="149" spans="2:49">
      <c r="B149" s="1300"/>
      <c r="C149" s="9"/>
      <c r="G149" s="278" t="s">
        <v>177</v>
      </c>
      <c r="H149" s="2">
        <v>2</v>
      </c>
      <c r="I149" s="13"/>
      <c r="J149" s="2" t="s">
        <v>533</v>
      </c>
      <c r="N149" s="9" t="s">
        <v>103</v>
      </c>
      <c r="R149" s="9"/>
      <c r="S149" s="279" t="s">
        <v>177</v>
      </c>
      <c r="T149" s="2" t="s">
        <v>538</v>
      </c>
      <c r="AM149" s="278" t="s">
        <v>177</v>
      </c>
      <c r="AN149" s="1292"/>
      <c r="AO149" s="1292"/>
      <c r="AP149" s="1293"/>
      <c r="AQ149" s="9"/>
      <c r="AR149" s="13"/>
      <c r="AS149" s="9"/>
    </row>
    <row r="150" spans="2:49">
      <c r="B150" s="1300"/>
      <c r="C150" s="9"/>
      <c r="G150" s="278" t="s">
        <v>177</v>
      </c>
      <c r="H150" s="2">
        <v>1</v>
      </c>
      <c r="I150" s="13"/>
      <c r="J150" s="2" t="s">
        <v>534</v>
      </c>
      <c r="N150" s="9" t="s">
        <v>69</v>
      </c>
      <c r="R150" s="9"/>
      <c r="S150" s="279" t="s">
        <v>177</v>
      </c>
      <c r="T150" s="2" t="s">
        <v>539</v>
      </c>
      <c r="AM150" s="278" t="s">
        <v>177</v>
      </c>
      <c r="AN150" s="1292"/>
      <c r="AO150" s="1292"/>
      <c r="AP150" s="1293"/>
      <c r="AQ150" s="9"/>
      <c r="AR150" s="13"/>
      <c r="AS150" s="9"/>
    </row>
    <row r="151" spans="2:49">
      <c r="B151" s="1300"/>
      <c r="C151" s="9"/>
      <c r="G151" s="9"/>
      <c r="I151" s="13"/>
      <c r="J151" s="2" t="s">
        <v>535</v>
      </c>
      <c r="N151" s="9" t="s">
        <v>105</v>
      </c>
      <c r="R151" s="9" t="s">
        <v>540</v>
      </c>
      <c r="V151" s="2" t="s">
        <v>291</v>
      </c>
      <c r="W151" s="1369"/>
      <c r="X151" s="1369"/>
      <c r="Y151" s="1369"/>
      <c r="Z151" s="1369"/>
      <c r="AA151" s="1369"/>
      <c r="AB151" s="1369"/>
      <c r="AC151" s="1369"/>
      <c r="AD151" s="1369"/>
      <c r="AE151" s="1369"/>
      <c r="AF151" s="74" t="s">
        <v>292</v>
      </c>
      <c r="AM151" s="287"/>
      <c r="AN151" s="1292"/>
      <c r="AO151" s="1292"/>
      <c r="AP151" s="1293"/>
      <c r="AQ151" s="9"/>
      <c r="AR151" s="13"/>
      <c r="AS151" s="9"/>
    </row>
    <row r="152" spans="2:49">
      <c r="B152" s="1367"/>
      <c r="C152" s="10"/>
      <c r="D152" s="11"/>
      <c r="E152" s="11"/>
      <c r="F152" s="11"/>
      <c r="G152" s="10"/>
      <c r="H152" s="11"/>
      <c r="I152" s="12"/>
      <c r="J152" s="11"/>
      <c r="K152" s="11"/>
      <c r="L152" s="11"/>
      <c r="M152" s="11"/>
      <c r="N152" s="10" t="s">
        <v>536</v>
      </c>
      <c r="O152" s="11"/>
      <c r="P152" s="11"/>
      <c r="Q152" s="11"/>
      <c r="R152" s="10" t="s">
        <v>543</v>
      </c>
      <c r="S152" s="11"/>
      <c r="T152" s="11"/>
      <c r="U152" s="11"/>
      <c r="V152" s="11" t="s">
        <v>491</v>
      </c>
      <c r="W152" s="275" t="s">
        <v>177</v>
      </c>
      <c r="X152" s="11" t="s">
        <v>541</v>
      </c>
      <c r="Y152" s="11"/>
      <c r="Z152" s="11"/>
      <c r="AA152" s="275" t="s">
        <v>177</v>
      </c>
      <c r="AB152" s="11" t="s">
        <v>542</v>
      </c>
      <c r="AC152" s="11"/>
      <c r="AD152" s="11" t="s">
        <v>292</v>
      </c>
      <c r="AE152" s="11"/>
      <c r="AF152" s="11"/>
      <c r="AG152" s="11"/>
      <c r="AH152" s="11"/>
      <c r="AI152" s="11"/>
      <c r="AJ152" s="11"/>
      <c r="AK152" s="11"/>
      <c r="AL152" s="11"/>
      <c r="AM152" s="288"/>
      <c r="AN152" s="1278"/>
      <c r="AO152" s="1278"/>
      <c r="AP152" s="1279"/>
      <c r="AQ152" s="10"/>
      <c r="AR152" s="12"/>
      <c r="AS152" s="9"/>
    </row>
    <row r="153" spans="2:49">
      <c r="B153" s="4"/>
      <c r="C153" s="4"/>
      <c r="D153" s="4"/>
      <c r="E153" s="4"/>
      <c r="F153" s="4"/>
      <c r="G153" s="4"/>
      <c r="H153" s="4"/>
      <c r="I153" s="4"/>
      <c r="J153" s="4"/>
      <c r="K153" s="4"/>
      <c r="L153" s="4"/>
      <c r="M153" s="4"/>
      <c r="N153" s="4"/>
      <c r="O153" s="4"/>
      <c r="P153" s="4"/>
      <c r="Q153" s="4"/>
      <c r="R153" s="4"/>
      <c r="S153" s="4"/>
      <c r="T153" s="4"/>
      <c r="U153" s="4"/>
      <c r="V153" s="4"/>
      <c r="W153" s="4"/>
      <c r="X153" s="4"/>
      <c r="Y153" s="4"/>
      <c r="Z153" s="4"/>
      <c r="AA153" s="4"/>
      <c r="AB153" s="4"/>
      <c r="AC153" s="4"/>
      <c r="AD153" s="4"/>
      <c r="AE153" s="4"/>
      <c r="AF153" s="4"/>
      <c r="AG153" s="4"/>
      <c r="AH153" s="4"/>
      <c r="AI153" s="4"/>
      <c r="AJ153" s="4"/>
      <c r="AK153" s="4"/>
      <c r="AL153" s="4"/>
      <c r="AM153" s="4"/>
      <c r="AN153" s="4"/>
      <c r="AO153" s="4"/>
      <c r="AP153" s="4"/>
      <c r="AQ153" s="4"/>
      <c r="AR153" s="4"/>
    </row>
    <row r="155" spans="2:49" ht="12" customHeight="1">
      <c r="B155" s="279" t="s">
        <v>177</v>
      </c>
      <c r="C155" s="2" t="s">
        <v>67</v>
      </c>
      <c r="K155" s="1380"/>
      <c r="L155" s="1381"/>
      <c r="M155" s="1381"/>
      <c r="N155" s="1381"/>
      <c r="O155" s="1381"/>
      <c r="P155" s="1381"/>
      <c r="Q155" s="1381"/>
      <c r="R155" s="1381"/>
      <c r="S155" s="1381"/>
      <c r="T155" s="1381"/>
      <c r="U155" s="1381"/>
      <c r="V155" s="1381"/>
      <c r="W155" s="1381"/>
      <c r="X155" s="1381"/>
      <c r="Y155" s="1381"/>
      <c r="Z155" s="1381"/>
      <c r="AA155" s="1381"/>
      <c r="AB155" s="1381"/>
      <c r="AC155" s="1381"/>
      <c r="AD155" s="1381"/>
      <c r="AE155" s="1381"/>
      <c r="AF155" s="1381"/>
      <c r="AG155" s="1381"/>
      <c r="AH155" s="1381"/>
      <c r="AI155" s="1381"/>
      <c r="AJ155" s="1381"/>
      <c r="AK155" s="1381"/>
      <c r="AL155" s="1381"/>
      <c r="AM155" s="1381"/>
      <c r="AN155" s="1381"/>
      <c r="AO155" s="1381"/>
      <c r="AP155" s="1381"/>
      <c r="AQ155" s="1381"/>
      <c r="AR155" s="1382"/>
      <c r="AT155" s="2" t="s">
        <v>633</v>
      </c>
      <c r="AU155" s="2" t="s">
        <v>637</v>
      </c>
    </row>
    <row r="156" spans="2:49" s="30" customFormat="1" ht="12" customHeight="1">
      <c r="K156" s="1389"/>
      <c r="L156" s="1390"/>
      <c r="M156" s="1390"/>
      <c r="N156" s="1390"/>
      <c r="O156" s="1390"/>
      <c r="P156" s="1390"/>
      <c r="Q156" s="1390"/>
      <c r="R156" s="1390"/>
      <c r="S156" s="1390"/>
      <c r="T156" s="1390"/>
      <c r="U156" s="1390"/>
      <c r="V156" s="1390"/>
      <c r="W156" s="1390"/>
      <c r="X156" s="1390"/>
      <c r="Y156" s="1390"/>
      <c r="Z156" s="1390"/>
      <c r="AA156" s="1390"/>
      <c r="AB156" s="1390"/>
      <c r="AC156" s="1390"/>
      <c r="AD156" s="1390"/>
      <c r="AE156" s="1390"/>
      <c r="AF156" s="1390"/>
      <c r="AG156" s="1390"/>
      <c r="AH156" s="1390"/>
      <c r="AI156" s="1390"/>
      <c r="AJ156" s="1390"/>
      <c r="AK156" s="1390"/>
      <c r="AL156" s="1390"/>
      <c r="AM156" s="1390"/>
      <c r="AN156" s="1390"/>
      <c r="AO156" s="1390"/>
      <c r="AP156" s="1390"/>
      <c r="AQ156" s="1390"/>
      <c r="AR156" s="1391"/>
      <c r="AT156" s="2"/>
      <c r="AU156" s="2" t="s">
        <v>638</v>
      </c>
      <c r="AV156" s="2"/>
      <c r="AW156" s="2"/>
    </row>
    <row r="157" spans="2:49">
      <c r="B157" s="3"/>
      <c r="C157" s="3" t="s">
        <v>75</v>
      </c>
      <c r="D157" s="4"/>
      <c r="E157" s="4"/>
      <c r="F157" s="4"/>
      <c r="G157" s="3" t="s">
        <v>80</v>
      </c>
      <c r="H157" s="4"/>
      <c r="I157" s="5"/>
      <c r="J157" s="4" t="s">
        <v>85</v>
      </c>
      <c r="K157" s="4"/>
      <c r="L157" s="4"/>
      <c r="M157" s="4"/>
      <c r="N157" s="1319" t="s">
        <v>88</v>
      </c>
      <c r="O157" s="1320"/>
      <c r="P157" s="1320"/>
      <c r="Q157" s="1320"/>
      <c r="R157" s="1320"/>
      <c r="S157" s="1320"/>
      <c r="T157" s="1320"/>
      <c r="U157" s="1320"/>
      <c r="V157" s="1320"/>
      <c r="W157" s="1320"/>
      <c r="X157" s="1320"/>
      <c r="Y157" s="1320"/>
      <c r="Z157" s="1320"/>
      <c r="AA157" s="1320"/>
      <c r="AB157" s="1320"/>
      <c r="AC157" s="1320"/>
      <c r="AD157" s="1320"/>
      <c r="AE157" s="1320"/>
      <c r="AF157" s="1320"/>
      <c r="AG157" s="1320"/>
      <c r="AH157" s="1320"/>
      <c r="AI157" s="1320"/>
      <c r="AJ157" s="1320"/>
      <c r="AK157" s="1320"/>
      <c r="AL157" s="1320"/>
      <c r="AM157" s="7"/>
      <c r="AN157" s="7" t="s">
        <v>96</v>
      </c>
      <c r="AO157" s="7"/>
      <c r="AP157" s="8"/>
      <c r="AQ157" s="3" t="s">
        <v>91</v>
      </c>
      <c r="AR157" s="5"/>
      <c r="AS157" s="9"/>
      <c r="AU157" s="2" t="s">
        <v>639</v>
      </c>
    </row>
    <row r="158" spans="2:49">
      <c r="B158" s="10"/>
      <c r="C158" s="10" t="s">
        <v>76</v>
      </c>
      <c r="D158" s="11"/>
      <c r="E158" s="11"/>
      <c r="F158" s="11" t="s">
        <v>97</v>
      </c>
      <c r="G158" s="10" t="s">
        <v>81</v>
      </c>
      <c r="H158" s="11"/>
      <c r="I158" s="12" t="s">
        <v>98</v>
      </c>
      <c r="J158" s="11"/>
      <c r="K158" s="11"/>
      <c r="L158" s="11"/>
      <c r="M158" s="11" t="s">
        <v>98</v>
      </c>
      <c r="N158" s="10" t="s">
        <v>87</v>
      </c>
      <c r="O158" s="11"/>
      <c r="P158" s="11"/>
      <c r="Q158" s="11"/>
      <c r="R158" s="10" t="s">
        <v>89</v>
      </c>
      <c r="S158" s="11"/>
      <c r="T158" s="11"/>
      <c r="U158" s="11"/>
      <c r="V158" s="11"/>
      <c r="W158" s="11"/>
      <c r="X158" s="11"/>
      <c r="Y158" s="11"/>
      <c r="Z158" s="11"/>
      <c r="AA158" s="11"/>
      <c r="AB158" s="11"/>
      <c r="AC158" s="11"/>
      <c r="AD158" s="11"/>
      <c r="AE158" s="11"/>
      <c r="AF158" s="11"/>
      <c r="AG158" s="11"/>
      <c r="AH158" s="11"/>
      <c r="AI158" s="11"/>
      <c r="AJ158" s="11"/>
      <c r="AK158" s="11"/>
      <c r="AL158" s="11"/>
      <c r="AM158" s="6" t="s">
        <v>90</v>
      </c>
      <c r="AN158" s="11"/>
      <c r="AO158" s="11"/>
      <c r="AP158" s="11"/>
      <c r="AQ158" s="10" t="s">
        <v>92</v>
      </c>
      <c r="AR158" s="12"/>
      <c r="AS158" s="9"/>
      <c r="AT158" s="30"/>
      <c r="AU158" s="30"/>
      <c r="AV158" s="30"/>
      <c r="AW158" s="30"/>
    </row>
    <row r="159" spans="2:49" ht="12" customHeight="1">
      <c r="B159" s="1299" t="s">
        <v>99</v>
      </c>
      <c r="C159" s="3" t="s">
        <v>1358</v>
      </c>
      <c r="D159" s="4"/>
      <c r="E159" s="4"/>
      <c r="F159" s="4"/>
      <c r="G159" s="1301"/>
      <c r="H159" s="1302"/>
      <c r="I159" s="1303"/>
      <c r="J159" s="4" t="s">
        <v>144</v>
      </c>
      <c r="K159" s="4"/>
      <c r="L159" s="4"/>
      <c r="M159" s="4"/>
      <c r="N159" s="3"/>
      <c r="O159" s="4"/>
      <c r="P159" s="4"/>
      <c r="Q159" s="4"/>
      <c r="R159" s="3"/>
      <c r="S159" s="277" t="s">
        <v>177</v>
      </c>
      <c r="T159" s="4" t="s">
        <v>524</v>
      </c>
      <c r="U159" s="4"/>
      <c r="V159" s="4"/>
      <c r="W159" s="4"/>
      <c r="X159" s="4"/>
      <c r="Y159" s="4"/>
      <c r="Z159" s="4"/>
      <c r="AA159" s="4"/>
      <c r="AB159" s="4"/>
      <c r="AC159" s="4"/>
      <c r="AD159" s="4"/>
      <c r="AE159" s="4"/>
      <c r="AF159" s="4"/>
      <c r="AG159" s="4"/>
      <c r="AH159" s="4"/>
      <c r="AI159" s="4"/>
      <c r="AJ159" s="4"/>
      <c r="AK159" s="4"/>
      <c r="AL159" s="4"/>
      <c r="AM159" s="276" t="s">
        <v>177</v>
      </c>
      <c r="AN159" s="1297" t="s">
        <v>1320</v>
      </c>
      <c r="AO159" s="1297"/>
      <c r="AP159" s="1298"/>
      <c r="AQ159" s="3"/>
      <c r="AR159" s="5"/>
      <c r="AS159" s="9"/>
      <c r="AU159" s="2" t="s">
        <v>635</v>
      </c>
    </row>
    <row r="160" spans="2:49">
      <c r="B160" s="1300"/>
      <c r="C160" s="9" t="s">
        <v>138</v>
      </c>
      <c r="G160" s="1304"/>
      <c r="H160" s="1305"/>
      <c r="I160" s="1306"/>
      <c r="N160" s="9"/>
      <c r="R160" s="9"/>
      <c r="S160" s="279" t="s">
        <v>177</v>
      </c>
      <c r="T160" s="2" t="s">
        <v>525</v>
      </c>
      <c r="AM160" s="278" t="s">
        <v>177</v>
      </c>
      <c r="AN160" s="1292" t="s">
        <v>1330</v>
      </c>
      <c r="AO160" s="1292"/>
      <c r="AP160" s="1293"/>
      <c r="AQ160" s="9"/>
      <c r="AR160" s="13"/>
      <c r="AS160" s="9"/>
      <c r="AU160" s="2" t="s">
        <v>636</v>
      </c>
    </row>
    <row r="161" spans="2:45">
      <c r="B161" s="1300"/>
      <c r="C161" s="9" t="s">
        <v>139</v>
      </c>
      <c r="G161" s="1304"/>
      <c r="H161" s="1305"/>
      <c r="I161" s="1306"/>
      <c r="N161" s="9"/>
      <c r="R161" s="9"/>
      <c r="S161" s="279" t="s">
        <v>177</v>
      </c>
      <c r="T161" s="2" t="s">
        <v>526</v>
      </c>
      <c r="AM161" s="278" t="s">
        <v>177</v>
      </c>
      <c r="AN161" s="1292" t="s">
        <v>1316</v>
      </c>
      <c r="AO161" s="1292"/>
      <c r="AP161" s="1293"/>
      <c r="AQ161" s="9"/>
      <c r="AR161" s="13"/>
      <c r="AS161" s="9"/>
    </row>
    <row r="162" spans="2:45">
      <c r="B162" s="1300"/>
      <c r="C162" s="9" t="s">
        <v>141</v>
      </c>
      <c r="G162" s="1304"/>
      <c r="H162" s="1305"/>
      <c r="I162" s="1306"/>
      <c r="N162" s="9"/>
      <c r="R162" s="9"/>
      <c r="S162" s="279" t="s">
        <v>177</v>
      </c>
      <c r="T162" s="2" t="s">
        <v>527</v>
      </c>
      <c r="AM162" s="278" t="s">
        <v>177</v>
      </c>
      <c r="AN162" s="1292" t="s">
        <v>1321</v>
      </c>
      <c r="AO162" s="1292"/>
      <c r="AP162" s="1293"/>
      <c r="AQ162" s="9"/>
      <c r="AR162" s="13"/>
      <c r="AS162" s="9"/>
    </row>
    <row r="163" spans="2:45">
      <c r="B163" s="1300"/>
      <c r="C163" s="9" t="s">
        <v>142</v>
      </c>
      <c r="G163" s="1307"/>
      <c r="H163" s="1308"/>
      <c r="I163" s="1309"/>
      <c r="J163" s="10"/>
      <c r="K163" s="11"/>
      <c r="L163" s="11"/>
      <c r="M163" s="11"/>
      <c r="N163" s="10"/>
      <c r="O163" s="11"/>
      <c r="P163" s="11"/>
      <c r="Q163" s="11"/>
      <c r="R163" s="10"/>
      <c r="S163" s="275" t="s">
        <v>177</v>
      </c>
      <c r="T163" s="11" t="s">
        <v>230</v>
      </c>
      <c r="U163" s="11"/>
      <c r="V163" s="11"/>
      <c r="W163" s="11"/>
      <c r="X163" s="11"/>
      <c r="Y163" s="11"/>
      <c r="Z163" s="11"/>
      <c r="AA163" s="11"/>
      <c r="AB163" s="11"/>
      <c r="AC163" s="11"/>
      <c r="AD163" s="11"/>
      <c r="AE163" s="11"/>
      <c r="AF163" s="11"/>
      <c r="AG163" s="11"/>
      <c r="AH163" s="11"/>
      <c r="AI163" s="11"/>
      <c r="AJ163" s="11"/>
      <c r="AK163" s="11"/>
      <c r="AL163" s="12"/>
      <c r="AM163" s="278" t="s">
        <v>177</v>
      </c>
      <c r="AN163" s="1292" t="s">
        <v>1322</v>
      </c>
      <c r="AO163" s="1292"/>
      <c r="AP163" s="1293"/>
      <c r="AQ163" s="9"/>
      <c r="AR163" s="13"/>
      <c r="AS163" s="9"/>
    </row>
    <row r="164" spans="2:45">
      <c r="B164" s="1300"/>
      <c r="C164" s="9" t="s">
        <v>143</v>
      </c>
      <c r="G164" s="1301"/>
      <c r="H164" s="1302"/>
      <c r="I164" s="1303"/>
      <c r="J164" s="2" t="s">
        <v>528</v>
      </c>
      <c r="N164" s="9"/>
      <c r="R164" s="9"/>
      <c r="S164" s="279" t="s">
        <v>177</v>
      </c>
      <c r="T164" s="2" t="s">
        <v>529</v>
      </c>
      <c r="AM164" s="278" t="s">
        <v>177</v>
      </c>
      <c r="AN164" s="1292" t="s">
        <v>1324</v>
      </c>
      <c r="AO164" s="1292"/>
      <c r="AP164" s="1293"/>
      <c r="AQ164" s="9"/>
      <c r="AR164" s="13"/>
      <c r="AS164" s="9"/>
    </row>
    <row r="165" spans="2:45">
      <c r="B165" s="1300"/>
      <c r="C165" s="9"/>
      <c r="G165" s="1304"/>
      <c r="H165" s="1305"/>
      <c r="I165" s="1306"/>
      <c r="N165" s="9"/>
      <c r="R165" s="9"/>
      <c r="S165" s="279" t="s">
        <v>177</v>
      </c>
      <c r="T165" s="2" t="s">
        <v>530</v>
      </c>
      <c r="AM165" s="278" t="s">
        <v>177</v>
      </c>
      <c r="AN165" s="1292" t="s">
        <v>1331</v>
      </c>
      <c r="AO165" s="1292"/>
      <c r="AP165" s="1293"/>
      <c r="AQ165" s="9"/>
      <c r="AR165" s="13"/>
      <c r="AS165" s="9"/>
    </row>
    <row r="166" spans="2:45">
      <c r="B166" s="1300"/>
      <c r="C166" s="9"/>
      <c r="G166" s="1307"/>
      <c r="H166" s="1308"/>
      <c r="I166" s="1309"/>
      <c r="J166" s="10"/>
      <c r="K166" s="11"/>
      <c r="L166" s="11"/>
      <c r="M166" s="11"/>
      <c r="N166" s="10"/>
      <c r="O166" s="11"/>
      <c r="P166" s="11"/>
      <c r="Q166" s="11"/>
      <c r="R166" s="10"/>
      <c r="S166" s="275" t="s">
        <v>177</v>
      </c>
      <c r="T166" s="11" t="s">
        <v>531</v>
      </c>
      <c r="U166" s="11"/>
      <c r="V166" s="11"/>
      <c r="W166" s="11"/>
      <c r="X166" s="11"/>
      <c r="Y166" s="11"/>
      <c r="Z166" s="11"/>
      <c r="AA166" s="11"/>
      <c r="AB166" s="11"/>
      <c r="AC166" s="11"/>
      <c r="AD166" s="11"/>
      <c r="AE166" s="11"/>
      <c r="AF166" s="11"/>
      <c r="AG166" s="11"/>
      <c r="AH166" s="11"/>
      <c r="AI166" s="11"/>
      <c r="AJ166" s="11"/>
      <c r="AK166" s="11"/>
      <c r="AL166" s="12"/>
      <c r="AM166" s="278" t="s">
        <v>177</v>
      </c>
      <c r="AN166" s="1292" t="s">
        <v>1329</v>
      </c>
      <c r="AO166" s="1292"/>
      <c r="AP166" s="1293"/>
      <c r="AQ166" s="9"/>
      <c r="AR166" s="13"/>
      <c r="AS166" s="9"/>
    </row>
    <row r="167" spans="2:45">
      <c r="B167" s="1300"/>
      <c r="C167" s="9"/>
      <c r="G167" s="278" t="s">
        <v>177</v>
      </c>
      <c r="H167" s="2">
        <v>3</v>
      </c>
      <c r="I167" s="13"/>
      <c r="J167" s="2" t="s">
        <v>532</v>
      </c>
      <c r="N167" s="9" t="s">
        <v>102</v>
      </c>
      <c r="R167" s="9" t="s">
        <v>537</v>
      </c>
      <c r="AM167" s="278" t="s">
        <v>177</v>
      </c>
      <c r="AN167" s="1292" t="s">
        <v>1292</v>
      </c>
      <c r="AO167" s="1292"/>
      <c r="AP167" s="1293"/>
      <c r="AQ167" s="9"/>
      <c r="AR167" s="13"/>
      <c r="AS167" s="9"/>
    </row>
    <row r="168" spans="2:45">
      <c r="B168" s="1300"/>
      <c r="C168" s="9"/>
      <c r="G168" s="278" t="s">
        <v>177</v>
      </c>
      <c r="H168" s="2">
        <v>2</v>
      </c>
      <c r="I168" s="13"/>
      <c r="J168" s="2" t="s">
        <v>533</v>
      </c>
      <c r="N168" s="9" t="s">
        <v>103</v>
      </c>
      <c r="R168" s="9"/>
      <c r="S168" s="279" t="s">
        <v>177</v>
      </c>
      <c r="T168" s="2" t="s">
        <v>538</v>
      </c>
      <c r="AM168" s="278" t="s">
        <v>177</v>
      </c>
      <c r="AN168" s="1292"/>
      <c r="AO168" s="1292"/>
      <c r="AP168" s="1293"/>
      <c r="AQ168" s="9"/>
      <c r="AR168" s="13"/>
      <c r="AS168" s="9"/>
    </row>
    <row r="169" spans="2:45">
      <c r="B169" s="1300"/>
      <c r="C169" s="9"/>
      <c r="G169" s="278" t="s">
        <v>177</v>
      </c>
      <c r="H169" s="2">
        <v>1</v>
      </c>
      <c r="I169" s="13"/>
      <c r="J169" s="2" t="s">
        <v>534</v>
      </c>
      <c r="N169" s="9" t="s">
        <v>69</v>
      </c>
      <c r="R169" s="9"/>
      <c r="S169" s="279" t="s">
        <v>177</v>
      </c>
      <c r="T169" s="2" t="s">
        <v>539</v>
      </c>
      <c r="AM169" s="278" t="s">
        <v>177</v>
      </c>
      <c r="AN169" s="1292"/>
      <c r="AO169" s="1292"/>
      <c r="AP169" s="1293"/>
      <c r="AQ169" s="9"/>
      <c r="AR169" s="13"/>
      <c r="AS169" s="9"/>
    </row>
    <row r="170" spans="2:45">
      <c r="B170" s="1300"/>
      <c r="C170" s="9"/>
      <c r="G170" s="9"/>
      <c r="I170" s="13"/>
      <c r="J170" s="2" t="s">
        <v>535</v>
      </c>
      <c r="N170" s="9" t="s">
        <v>105</v>
      </c>
      <c r="R170" s="9" t="s">
        <v>540</v>
      </c>
      <c r="V170" s="2" t="s">
        <v>291</v>
      </c>
      <c r="W170" s="1369"/>
      <c r="X170" s="1369"/>
      <c r="Y170" s="1369"/>
      <c r="Z170" s="1369"/>
      <c r="AA170" s="1369"/>
      <c r="AB170" s="1369"/>
      <c r="AC170" s="1369"/>
      <c r="AD170" s="1369"/>
      <c r="AE170" s="1369"/>
      <c r="AF170" s="74" t="s">
        <v>292</v>
      </c>
      <c r="AM170" s="287"/>
      <c r="AN170" s="1292"/>
      <c r="AO170" s="1292"/>
      <c r="AP170" s="1293"/>
      <c r="AQ170" s="9"/>
      <c r="AR170" s="13"/>
      <c r="AS170" s="9"/>
    </row>
    <row r="171" spans="2:45">
      <c r="B171" s="1367"/>
      <c r="C171" s="10"/>
      <c r="D171" s="11"/>
      <c r="E171" s="11"/>
      <c r="F171" s="11"/>
      <c r="G171" s="10"/>
      <c r="H171" s="11"/>
      <c r="I171" s="12"/>
      <c r="J171" s="11"/>
      <c r="K171" s="11"/>
      <c r="L171" s="11"/>
      <c r="M171" s="11"/>
      <c r="N171" s="10" t="s">
        <v>536</v>
      </c>
      <c r="O171" s="11"/>
      <c r="P171" s="11"/>
      <c r="Q171" s="11"/>
      <c r="R171" s="10" t="s">
        <v>543</v>
      </c>
      <c r="S171" s="11"/>
      <c r="T171" s="11"/>
      <c r="U171" s="11"/>
      <c r="V171" s="11" t="s">
        <v>491</v>
      </c>
      <c r="W171" s="275" t="s">
        <v>177</v>
      </c>
      <c r="X171" s="11" t="s">
        <v>541</v>
      </c>
      <c r="Y171" s="11"/>
      <c r="Z171" s="11"/>
      <c r="AA171" s="275" t="s">
        <v>177</v>
      </c>
      <c r="AB171" s="11" t="s">
        <v>542</v>
      </c>
      <c r="AC171" s="11"/>
      <c r="AD171" s="11" t="s">
        <v>292</v>
      </c>
      <c r="AE171" s="11"/>
      <c r="AF171" s="11"/>
      <c r="AG171" s="11"/>
      <c r="AH171" s="11"/>
      <c r="AI171" s="11"/>
      <c r="AJ171" s="11"/>
      <c r="AK171" s="11"/>
      <c r="AL171" s="11"/>
      <c r="AM171" s="288"/>
      <c r="AN171" s="1278"/>
      <c r="AO171" s="1278"/>
      <c r="AP171" s="1279"/>
      <c r="AQ171" s="10"/>
      <c r="AR171" s="12"/>
      <c r="AS171" s="9"/>
    </row>
    <row r="172" spans="2:45">
      <c r="B172" s="4"/>
      <c r="C172" s="4"/>
      <c r="D172" s="4"/>
      <c r="E172" s="4"/>
      <c r="F172" s="4"/>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c r="AI172" s="4"/>
      <c r="AJ172" s="4"/>
      <c r="AK172" s="4"/>
      <c r="AL172" s="4"/>
      <c r="AM172" s="4"/>
      <c r="AN172" s="4"/>
      <c r="AO172" s="4"/>
      <c r="AP172" s="4"/>
      <c r="AQ172" s="4"/>
      <c r="AR172" s="4"/>
    </row>
    <row r="182" spans="2:49" s="169" customFormat="1" ht="15" customHeight="1">
      <c r="B182" s="169" t="s">
        <v>95</v>
      </c>
    </row>
    <row r="184" spans="2:49">
      <c r="B184" s="1" t="s">
        <v>765</v>
      </c>
      <c r="D184" s="2" t="s">
        <v>1390</v>
      </c>
      <c r="AR184" s="30" t="s">
        <v>1236</v>
      </c>
    </row>
    <row r="186" spans="2:49">
      <c r="B186" s="279" t="s">
        <v>177</v>
      </c>
      <c r="C186" s="2" t="s">
        <v>68</v>
      </c>
      <c r="K186" s="1380"/>
      <c r="L186" s="1381"/>
      <c r="M186" s="1381"/>
      <c r="N186" s="1381"/>
      <c r="O186" s="1381"/>
      <c r="P186" s="1381"/>
      <c r="Q186" s="1381"/>
      <c r="R186" s="1381"/>
      <c r="S186" s="1381"/>
      <c r="T186" s="1381"/>
      <c r="U186" s="1381"/>
      <c r="V186" s="1381"/>
      <c r="W186" s="1381"/>
      <c r="X186" s="1381"/>
      <c r="Y186" s="1381"/>
      <c r="Z186" s="1381"/>
      <c r="AA186" s="1381"/>
      <c r="AB186" s="1381"/>
      <c r="AC186" s="1381"/>
      <c r="AD186" s="1381"/>
      <c r="AE186" s="1381"/>
      <c r="AF186" s="1381"/>
      <c r="AG186" s="1381"/>
      <c r="AH186" s="1381"/>
      <c r="AI186" s="1381"/>
      <c r="AJ186" s="1381"/>
      <c r="AK186" s="1381"/>
      <c r="AL186" s="1381"/>
      <c r="AM186" s="1381"/>
      <c r="AN186" s="1381"/>
      <c r="AO186" s="1381"/>
      <c r="AP186" s="1381"/>
      <c r="AQ186" s="1381"/>
      <c r="AR186" s="1382"/>
      <c r="AT186" s="2" t="s">
        <v>633</v>
      </c>
      <c r="AU186" s="2" t="s">
        <v>637</v>
      </c>
    </row>
    <row r="187" spans="2:49">
      <c r="C187" s="2" t="s">
        <v>760</v>
      </c>
      <c r="K187" s="1383"/>
      <c r="L187" s="1384"/>
      <c r="M187" s="1384"/>
      <c r="N187" s="1384"/>
      <c r="O187" s="1384"/>
      <c r="P187" s="1384"/>
      <c r="Q187" s="1384"/>
      <c r="R187" s="1384"/>
      <c r="S187" s="1384"/>
      <c r="T187" s="1384"/>
      <c r="U187" s="1384"/>
      <c r="V187" s="1384"/>
      <c r="W187" s="1384"/>
      <c r="X187" s="1384"/>
      <c r="Y187" s="1384"/>
      <c r="Z187" s="1384"/>
      <c r="AA187" s="1384"/>
      <c r="AB187" s="1384"/>
      <c r="AC187" s="1384"/>
      <c r="AD187" s="1384"/>
      <c r="AE187" s="1384"/>
      <c r="AF187" s="1384"/>
      <c r="AG187" s="1384"/>
      <c r="AH187" s="1384"/>
      <c r="AI187" s="1384"/>
      <c r="AJ187" s="1384"/>
      <c r="AK187" s="1384"/>
      <c r="AL187" s="1384"/>
      <c r="AM187" s="1384"/>
      <c r="AN187" s="1384"/>
      <c r="AO187" s="1384"/>
      <c r="AP187" s="1384"/>
      <c r="AQ187" s="1384"/>
      <c r="AR187" s="1385"/>
      <c r="AU187" s="2" t="s">
        <v>638</v>
      </c>
    </row>
    <row r="188" spans="2:49" ht="12" customHeight="1">
      <c r="B188" s="279" t="s">
        <v>177</v>
      </c>
      <c r="C188" s="2" t="s">
        <v>67</v>
      </c>
      <c r="K188" s="1604"/>
      <c r="L188" s="1369"/>
      <c r="M188" s="1369"/>
      <c r="N188" s="1369"/>
      <c r="O188" s="1369"/>
      <c r="P188" s="1369"/>
      <c r="Q188" s="1369"/>
      <c r="R188" s="1369"/>
      <c r="S188" s="1369"/>
      <c r="T188" s="1369"/>
      <c r="U188" s="1369"/>
      <c r="V188" s="1369"/>
      <c r="W188" s="1369"/>
      <c r="X188" s="1369"/>
      <c r="Y188" s="1369"/>
      <c r="Z188" s="1369"/>
      <c r="AA188" s="1369"/>
      <c r="AB188" s="1369"/>
      <c r="AC188" s="1369"/>
      <c r="AD188" s="1369"/>
      <c r="AE188" s="1369"/>
      <c r="AF188" s="1369"/>
      <c r="AG188" s="1369"/>
      <c r="AH188" s="1369"/>
      <c r="AI188" s="1369"/>
      <c r="AJ188" s="1369"/>
      <c r="AK188" s="1369"/>
      <c r="AL188" s="1369"/>
      <c r="AM188" s="1369"/>
      <c r="AN188" s="1369"/>
      <c r="AO188" s="1369"/>
      <c r="AP188" s="1369"/>
      <c r="AQ188" s="1369"/>
      <c r="AR188" s="1605"/>
      <c r="AU188" s="2" t="s">
        <v>639</v>
      </c>
    </row>
    <row r="189" spans="2:49" ht="12" customHeight="1">
      <c r="K189" s="1604"/>
      <c r="L189" s="1606"/>
      <c r="M189" s="1606"/>
      <c r="N189" s="1606"/>
      <c r="O189" s="1606"/>
      <c r="P189" s="1606"/>
      <c r="Q189" s="1606"/>
      <c r="R189" s="1606"/>
      <c r="S189" s="1606"/>
      <c r="T189" s="1606"/>
      <c r="U189" s="1606"/>
      <c r="V189" s="1606"/>
      <c r="W189" s="1606"/>
      <c r="X189" s="1606"/>
      <c r="Y189" s="1606"/>
      <c r="Z189" s="1606"/>
      <c r="AA189" s="1606"/>
      <c r="AB189" s="1606"/>
      <c r="AC189" s="1606"/>
      <c r="AD189" s="1606"/>
      <c r="AE189" s="1606"/>
      <c r="AF189" s="1606"/>
      <c r="AG189" s="1606"/>
      <c r="AH189" s="1606"/>
      <c r="AI189" s="1606"/>
      <c r="AJ189" s="1606"/>
      <c r="AK189" s="1606"/>
      <c r="AL189" s="1606"/>
      <c r="AM189" s="1606"/>
      <c r="AN189" s="1606"/>
      <c r="AO189" s="1606"/>
      <c r="AP189" s="1606"/>
      <c r="AQ189" s="1606"/>
      <c r="AR189" s="1607"/>
      <c r="AT189" s="30"/>
      <c r="AU189" s="30"/>
      <c r="AV189" s="30"/>
      <c r="AW189" s="30"/>
    </row>
    <row r="190" spans="2:49" ht="12" customHeight="1">
      <c r="K190" s="1604"/>
      <c r="L190" s="1606"/>
      <c r="M190" s="1606"/>
      <c r="N190" s="1606"/>
      <c r="O190" s="1606"/>
      <c r="P190" s="1606"/>
      <c r="Q190" s="1606"/>
      <c r="R190" s="1606"/>
      <c r="S190" s="1606"/>
      <c r="T190" s="1606"/>
      <c r="U190" s="1606"/>
      <c r="V190" s="1606"/>
      <c r="W190" s="1606"/>
      <c r="X190" s="1606"/>
      <c r="Y190" s="1606"/>
      <c r="Z190" s="1606"/>
      <c r="AA190" s="1606"/>
      <c r="AB190" s="1606"/>
      <c r="AC190" s="1606"/>
      <c r="AD190" s="1606"/>
      <c r="AE190" s="1606"/>
      <c r="AF190" s="1606"/>
      <c r="AG190" s="1606"/>
      <c r="AH190" s="1606"/>
      <c r="AI190" s="1606"/>
      <c r="AJ190" s="1606"/>
      <c r="AK190" s="1606"/>
      <c r="AL190" s="1606"/>
      <c r="AM190" s="1606"/>
      <c r="AN190" s="1606"/>
      <c r="AO190" s="1606"/>
      <c r="AP190" s="1606"/>
      <c r="AQ190" s="1606"/>
      <c r="AR190" s="1607"/>
      <c r="AU190" s="2" t="s">
        <v>635</v>
      </c>
    </row>
    <row r="191" spans="2:49" ht="12" customHeight="1">
      <c r="K191" s="1604"/>
      <c r="L191" s="1606"/>
      <c r="M191" s="1606"/>
      <c r="N191" s="1606"/>
      <c r="O191" s="1606"/>
      <c r="P191" s="1606"/>
      <c r="Q191" s="1606"/>
      <c r="R191" s="1606"/>
      <c r="S191" s="1606"/>
      <c r="T191" s="1606"/>
      <c r="U191" s="1606"/>
      <c r="V191" s="1606"/>
      <c r="W191" s="1606"/>
      <c r="X191" s="1606"/>
      <c r="Y191" s="1606"/>
      <c r="Z191" s="1606"/>
      <c r="AA191" s="1606"/>
      <c r="AB191" s="1606"/>
      <c r="AC191" s="1606"/>
      <c r="AD191" s="1606"/>
      <c r="AE191" s="1606"/>
      <c r="AF191" s="1606"/>
      <c r="AG191" s="1606"/>
      <c r="AH191" s="1606"/>
      <c r="AI191" s="1606"/>
      <c r="AJ191" s="1606"/>
      <c r="AK191" s="1606"/>
      <c r="AL191" s="1606"/>
      <c r="AM191" s="1606"/>
      <c r="AN191" s="1606"/>
      <c r="AO191" s="1606"/>
      <c r="AP191" s="1606"/>
      <c r="AQ191" s="1606"/>
      <c r="AR191" s="1607"/>
      <c r="AU191" s="2" t="s">
        <v>636</v>
      </c>
    </row>
    <row r="192" spans="2:49" s="30" customFormat="1" ht="12" customHeight="1">
      <c r="K192" s="1602"/>
      <c r="L192" s="1368"/>
      <c r="M192" s="1368"/>
      <c r="N192" s="1368"/>
      <c r="O192" s="1368"/>
      <c r="P192" s="1368"/>
      <c r="Q192" s="1368"/>
      <c r="R192" s="1368"/>
      <c r="S192" s="1368"/>
      <c r="T192" s="1368"/>
      <c r="U192" s="1368"/>
      <c r="V192" s="1368"/>
      <c r="W192" s="1368"/>
      <c r="X192" s="1368"/>
      <c r="Y192" s="1368"/>
      <c r="Z192" s="1368"/>
      <c r="AA192" s="1368"/>
      <c r="AB192" s="1368"/>
      <c r="AC192" s="1368"/>
      <c r="AD192" s="1368"/>
      <c r="AE192" s="1368"/>
      <c r="AF192" s="1368"/>
      <c r="AG192" s="1368"/>
      <c r="AH192" s="1368"/>
      <c r="AI192" s="1368"/>
      <c r="AJ192" s="1368"/>
      <c r="AK192" s="1368"/>
      <c r="AL192" s="1368"/>
      <c r="AM192" s="1368"/>
      <c r="AN192" s="1368"/>
      <c r="AO192" s="1368"/>
      <c r="AP192" s="1368"/>
      <c r="AQ192" s="1368"/>
      <c r="AR192" s="1603"/>
    </row>
    <row r="193" spans="2:49">
      <c r="B193" s="3"/>
      <c r="C193" s="3" t="s">
        <v>75</v>
      </c>
      <c r="D193" s="4"/>
      <c r="E193" s="4"/>
      <c r="F193" s="4"/>
      <c r="G193" s="3" t="s">
        <v>80</v>
      </c>
      <c r="H193" s="4"/>
      <c r="I193" s="5"/>
      <c r="J193" s="4" t="s">
        <v>85</v>
      </c>
      <c r="K193" s="4"/>
      <c r="L193" s="4"/>
      <c r="M193" s="4"/>
      <c r="N193" s="1319" t="s">
        <v>88</v>
      </c>
      <c r="O193" s="1320"/>
      <c r="P193" s="1320"/>
      <c r="Q193" s="1320"/>
      <c r="R193" s="1320"/>
      <c r="S193" s="1320"/>
      <c r="T193" s="1320"/>
      <c r="U193" s="1320"/>
      <c r="V193" s="1320"/>
      <c r="W193" s="1320"/>
      <c r="X193" s="1320"/>
      <c r="Y193" s="1320"/>
      <c r="Z193" s="1320"/>
      <c r="AA193" s="1320"/>
      <c r="AB193" s="1320"/>
      <c r="AC193" s="1320"/>
      <c r="AD193" s="1320"/>
      <c r="AE193" s="1320"/>
      <c r="AF193" s="1320"/>
      <c r="AG193" s="1320"/>
      <c r="AH193" s="1320"/>
      <c r="AI193" s="1320"/>
      <c r="AJ193" s="1320"/>
      <c r="AK193" s="1320"/>
      <c r="AL193" s="1320"/>
      <c r="AM193" s="7"/>
      <c r="AN193" s="7" t="s">
        <v>96</v>
      </c>
      <c r="AO193" s="7"/>
      <c r="AP193" s="8"/>
      <c r="AQ193" s="3" t="s">
        <v>91</v>
      </c>
      <c r="AR193" s="5"/>
      <c r="AS193" s="9"/>
    </row>
    <row r="194" spans="2:49">
      <c r="B194" s="10"/>
      <c r="C194" s="10" t="s">
        <v>76</v>
      </c>
      <c r="D194" s="11"/>
      <c r="E194" s="11"/>
      <c r="F194" s="11" t="s">
        <v>97</v>
      </c>
      <c r="G194" s="10" t="s">
        <v>81</v>
      </c>
      <c r="H194" s="11"/>
      <c r="I194" s="12" t="s">
        <v>98</v>
      </c>
      <c r="J194" s="11"/>
      <c r="K194" s="11"/>
      <c r="L194" s="11"/>
      <c r="M194" s="11" t="s">
        <v>98</v>
      </c>
      <c r="N194" s="10" t="s">
        <v>87</v>
      </c>
      <c r="O194" s="11"/>
      <c r="P194" s="11"/>
      <c r="Q194" s="11"/>
      <c r="R194" s="1319" t="s">
        <v>89</v>
      </c>
      <c r="S194" s="1320"/>
      <c r="T194" s="1320"/>
      <c r="U194" s="1320"/>
      <c r="V194" s="1320"/>
      <c r="W194" s="1320"/>
      <c r="X194" s="1320"/>
      <c r="Y194" s="1320"/>
      <c r="Z194" s="1320"/>
      <c r="AA194" s="1320"/>
      <c r="AB194" s="1320"/>
      <c r="AC194" s="1320"/>
      <c r="AD194" s="1320"/>
      <c r="AE194" s="1320"/>
      <c r="AF194" s="1320"/>
      <c r="AG194" s="1320"/>
      <c r="AH194" s="1320"/>
      <c r="AI194" s="1320"/>
      <c r="AJ194" s="1320"/>
      <c r="AK194" s="1320"/>
      <c r="AL194" s="1321"/>
      <c r="AM194" s="6" t="s">
        <v>90</v>
      </c>
      <c r="AN194" s="11"/>
      <c r="AO194" s="11"/>
      <c r="AP194" s="11"/>
      <c r="AQ194" s="10" t="s">
        <v>92</v>
      </c>
      <c r="AR194" s="12"/>
      <c r="AS194" s="9"/>
    </row>
    <row r="195" spans="2:49" ht="12" customHeight="1">
      <c r="B195" s="1299" t="s">
        <v>569</v>
      </c>
      <c r="C195" s="9" t="s">
        <v>1359</v>
      </c>
      <c r="G195" s="3"/>
      <c r="I195" s="13"/>
      <c r="J195" s="2" t="s">
        <v>544</v>
      </c>
      <c r="N195" s="9" t="s">
        <v>471</v>
      </c>
      <c r="R195" s="9"/>
      <c r="S195" s="277" t="s">
        <v>177</v>
      </c>
      <c r="T195" s="2" t="s">
        <v>546</v>
      </c>
      <c r="AM195" s="276" t="s">
        <v>177</v>
      </c>
      <c r="AN195" s="1297" t="s">
        <v>1320</v>
      </c>
      <c r="AO195" s="1297"/>
      <c r="AP195" s="1298"/>
      <c r="AQ195" s="9"/>
      <c r="AR195" s="13"/>
      <c r="AS195" s="9"/>
    </row>
    <row r="196" spans="2:49">
      <c r="B196" s="1300"/>
      <c r="C196" s="9" t="s">
        <v>145</v>
      </c>
      <c r="G196" s="9"/>
      <c r="I196" s="13"/>
      <c r="N196" s="9" t="s">
        <v>155</v>
      </c>
      <c r="R196" s="9"/>
      <c r="S196" s="279" t="s">
        <v>177</v>
      </c>
      <c r="T196" s="2" t="s">
        <v>547</v>
      </c>
      <c r="AM196" s="278" t="s">
        <v>177</v>
      </c>
      <c r="AN196" s="1292" t="s">
        <v>1322</v>
      </c>
      <c r="AO196" s="1292"/>
      <c r="AP196" s="1293"/>
      <c r="AQ196" s="9"/>
      <c r="AR196" s="13"/>
      <c r="AS196" s="9"/>
    </row>
    <row r="197" spans="2:49">
      <c r="B197" s="1300"/>
      <c r="C197" s="9" t="s">
        <v>146</v>
      </c>
      <c r="G197" s="9"/>
      <c r="I197" s="13"/>
      <c r="N197" s="9" t="s">
        <v>545</v>
      </c>
      <c r="R197" s="9"/>
      <c r="S197" s="279" t="s">
        <v>177</v>
      </c>
      <c r="T197" s="2" t="s">
        <v>548</v>
      </c>
      <c r="AM197" s="278" t="s">
        <v>177</v>
      </c>
      <c r="AN197" s="1292" t="s">
        <v>1334</v>
      </c>
      <c r="AO197" s="1292"/>
      <c r="AP197" s="1293"/>
      <c r="AQ197" s="9"/>
      <c r="AR197" s="13"/>
      <c r="AS197" s="9"/>
    </row>
    <row r="198" spans="2:49">
      <c r="B198" s="1300"/>
      <c r="C198" s="9"/>
      <c r="G198" s="9"/>
      <c r="I198" s="13"/>
      <c r="N198" s="9"/>
      <c r="R198" s="9"/>
      <c r="S198" s="2" t="s">
        <v>291</v>
      </c>
      <c r="T198" s="279" t="s">
        <v>177</v>
      </c>
      <c r="U198" s="2" t="s">
        <v>549</v>
      </c>
      <c r="X198" s="279" t="s">
        <v>177</v>
      </c>
      <c r="Y198" s="2" t="s">
        <v>550</v>
      </c>
      <c r="AB198" s="279" t="s">
        <v>177</v>
      </c>
      <c r="AC198" s="2" t="s">
        <v>551</v>
      </c>
      <c r="AF198" s="279" t="s">
        <v>177</v>
      </c>
      <c r="AG198" s="2" t="s">
        <v>552</v>
      </c>
      <c r="AM198" s="278" t="s">
        <v>177</v>
      </c>
      <c r="AN198" s="1292" t="s">
        <v>1324</v>
      </c>
      <c r="AO198" s="1292"/>
      <c r="AP198" s="1293"/>
      <c r="AQ198" s="9"/>
      <c r="AR198" s="13"/>
      <c r="AS198" s="9"/>
    </row>
    <row r="199" spans="2:49">
      <c r="B199" s="1300"/>
      <c r="C199" s="9"/>
      <c r="G199" s="9"/>
      <c r="I199" s="13"/>
      <c r="N199" s="9"/>
      <c r="R199" s="9"/>
      <c r="T199" s="279" t="s">
        <v>177</v>
      </c>
      <c r="U199" s="2" t="s">
        <v>553</v>
      </c>
      <c r="Y199" s="279" t="s">
        <v>177</v>
      </c>
      <c r="Z199" s="2" t="s">
        <v>554</v>
      </c>
      <c r="AD199" s="279" t="s">
        <v>177</v>
      </c>
      <c r="AE199" s="2" t="s">
        <v>555</v>
      </c>
      <c r="AH199" s="279" t="s">
        <v>177</v>
      </c>
      <c r="AI199" s="2" t="s">
        <v>556</v>
      </c>
      <c r="AL199" s="2" t="s">
        <v>292</v>
      </c>
      <c r="AM199" s="278" t="s">
        <v>177</v>
      </c>
      <c r="AN199" s="1292"/>
      <c r="AO199" s="1292"/>
      <c r="AP199" s="1293"/>
      <c r="AQ199" s="9"/>
      <c r="AR199" s="13"/>
      <c r="AS199" s="9"/>
    </row>
    <row r="200" spans="2:49">
      <c r="B200" s="1367"/>
      <c r="C200" s="10"/>
      <c r="D200" s="11"/>
      <c r="E200" s="11"/>
      <c r="F200" s="11"/>
      <c r="G200" s="10"/>
      <c r="H200" s="11"/>
      <c r="I200" s="12"/>
      <c r="J200" s="11"/>
      <c r="K200" s="11"/>
      <c r="L200" s="11"/>
      <c r="M200" s="11"/>
      <c r="N200" s="10"/>
      <c r="O200" s="11"/>
      <c r="P200" s="11"/>
      <c r="Q200" s="11"/>
      <c r="R200" s="10"/>
      <c r="S200" s="275" t="s">
        <v>177</v>
      </c>
      <c r="T200" s="11" t="s">
        <v>273</v>
      </c>
      <c r="U200" s="11"/>
      <c r="V200" s="11"/>
      <c r="W200" s="11" t="s">
        <v>291</v>
      </c>
      <c r="X200" s="1368"/>
      <c r="Y200" s="1368"/>
      <c r="Z200" s="1368"/>
      <c r="AA200" s="1368"/>
      <c r="AB200" s="1368"/>
      <c r="AC200" s="1368"/>
      <c r="AD200" s="1368"/>
      <c r="AE200" s="1368"/>
      <c r="AF200" s="1368"/>
      <c r="AG200" s="1368"/>
      <c r="AH200" s="1368"/>
      <c r="AI200" s="1368"/>
      <c r="AJ200" s="1368"/>
      <c r="AK200" s="1368"/>
      <c r="AL200" s="245" t="s">
        <v>557</v>
      </c>
      <c r="AM200" s="288"/>
      <c r="AN200" s="1278"/>
      <c r="AO200" s="1278"/>
      <c r="AP200" s="1279"/>
      <c r="AQ200" s="10"/>
      <c r="AR200" s="12"/>
      <c r="AS200" s="9"/>
    </row>
    <row r="201" spans="2:49">
      <c r="B201" s="4"/>
      <c r="C201" s="4"/>
      <c r="D201" s="4"/>
      <c r="E201" s="4"/>
      <c r="F201" s="4"/>
      <c r="G201" s="4"/>
      <c r="H201" s="4"/>
      <c r="I201" s="4"/>
      <c r="J201" s="4"/>
      <c r="K201" s="4"/>
      <c r="L201" s="4"/>
      <c r="M201" s="4"/>
      <c r="N201" s="4"/>
      <c r="O201" s="4"/>
      <c r="P201" s="4"/>
      <c r="Q201" s="4"/>
      <c r="R201" s="4"/>
      <c r="S201" s="4"/>
      <c r="T201" s="4"/>
      <c r="U201" s="4"/>
      <c r="V201" s="4"/>
      <c r="W201" s="4"/>
      <c r="X201" s="4"/>
      <c r="Y201" s="4"/>
      <c r="Z201" s="4"/>
      <c r="AA201" s="4"/>
      <c r="AB201" s="4"/>
      <c r="AC201" s="4"/>
      <c r="AD201" s="4"/>
      <c r="AE201" s="4"/>
      <c r="AF201" s="4"/>
      <c r="AG201" s="4"/>
      <c r="AH201" s="4"/>
      <c r="AI201" s="4"/>
      <c r="AJ201" s="4"/>
      <c r="AK201" s="4"/>
      <c r="AL201" s="4"/>
      <c r="AM201" s="4"/>
      <c r="AN201" s="4"/>
      <c r="AO201" s="4"/>
      <c r="AP201" s="4"/>
      <c r="AQ201" s="4"/>
      <c r="AR201" s="4"/>
    </row>
    <row r="203" spans="2:49" ht="12" customHeight="1">
      <c r="B203" s="279" t="s">
        <v>177</v>
      </c>
      <c r="C203" s="2" t="s">
        <v>67</v>
      </c>
      <c r="K203" s="1380"/>
      <c r="L203" s="1381"/>
      <c r="M203" s="1381"/>
      <c r="N203" s="1381"/>
      <c r="O203" s="1381"/>
      <c r="P203" s="1381"/>
      <c r="Q203" s="1381"/>
      <c r="R203" s="1381"/>
      <c r="S203" s="1381"/>
      <c r="T203" s="1381"/>
      <c r="U203" s="1381"/>
      <c r="V203" s="1381"/>
      <c r="W203" s="1381"/>
      <c r="X203" s="1381"/>
      <c r="Y203" s="1381"/>
      <c r="Z203" s="1381"/>
      <c r="AA203" s="1381"/>
      <c r="AB203" s="1381"/>
      <c r="AC203" s="1381"/>
      <c r="AD203" s="1381"/>
      <c r="AE203" s="1381"/>
      <c r="AF203" s="1381"/>
      <c r="AG203" s="1381"/>
      <c r="AH203" s="1381"/>
      <c r="AI203" s="1381"/>
      <c r="AJ203" s="1381"/>
      <c r="AK203" s="1381"/>
      <c r="AL203" s="1381"/>
      <c r="AM203" s="1381"/>
      <c r="AN203" s="1381"/>
      <c r="AO203" s="1381"/>
      <c r="AP203" s="1381"/>
      <c r="AQ203" s="1381"/>
      <c r="AR203" s="1382"/>
      <c r="AT203" s="2" t="s">
        <v>633</v>
      </c>
      <c r="AU203" s="2" t="s">
        <v>637</v>
      </c>
    </row>
    <row r="204" spans="2:49" s="30" customFormat="1" ht="12" customHeight="1">
      <c r="K204" s="1389"/>
      <c r="L204" s="1390"/>
      <c r="M204" s="1390"/>
      <c r="N204" s="1390"/>
      <c r="O204" s="1390"/>
      <c r="P204" s="1390"/>
      <c r="Q204" s="1390"/>
      <c r="R204" s="1390"/>
      <c r="S204" s="1390"/>
      <c r="T204" s="1390"/>
      <c r="U204" s="1390"/>
      <c r="V204" s="1390"/>
      <c r="W204" s="1390"/>
      <c r="X204" s="1390"/>
      <c r="Y204" s="1390"/>
      <c r="Z204" s="1390"/>
      <c r="AA204" s="1390"/>
      <c r="AB204" s="1390"/>
      <c r="AC204" s="1390"/>
      <c r="AD204" s="1390"/>
      <c r="AE204" s="1390"/>
      <c r="AF204" s="1390"/>
      <c r="AG204" s="1390"/>
      <c r="AH204" s="1390"/>
      <c r="AI204" s="1390"/>
      <c r="AJ204" s="1390"/>
      <c r="AK204" s="1390"/>
      <c r="AL204" s="1390"/>
      <c r="AM204" s="1390"/>
      <c r="AN204" s="1390"/>
      <c r="AO204" s="1390"/>
      <c r="AP204" s="1390"/>
      <c r="AQ204" s="1390"/>
      <c r="AR204" s="1391"/>
      <c r="AT204" s="2"/>
      <c r="AU204" s="2" t="s">
        <v>638</v>
      </c>
      <c r="AV204" s="2"/>
      <c r="AW204" s="2"/>
    </row>
    <row r="205" spans="2:49">
      <c r="B205" s="3"/>
      <c r="C205" s="3" t="s">
        <v>75</v>
      </c>
      <c r="D205" s="4"/>
      <c r="E205" s="4"/>
      <c r="F205" s="4"/>
      <c r="G205" s="3" t="s">
        <v>80</v>
      </c>
      <c r="H205" s="4"/>
      <c r="I205" s="5"/>
      <c r="J205" s="4" t="s">
        <v>85</v>
      </c>
      <c r="K205" s="4"/>
      <c r="L205" s="4"/>
      <c r="M205" s="4"/>
      <c r="N205" s="1319" t="s">
        <v>88</v>
      </c>
      <c r="O205" s="1320"/>
      <c r="P205" s="1320"/>
      <c r="Q205" s="1320"/>
      <c r="R205" s="1320"/>
      <c r="S205" s="1320"/>
      <c r="T205" s="1320"/>
      <c r="U205" s="1320"/>
      <c r="V205" s="1320"/>
      <c r="W205" s="1320"/>
      <c r="X205" s="1320"/>
      <c r="Y205" s="1320"/>
      <c r="Z205" s="1320"/>
      <c r="AA205" s="1320"/>
      <c r="AB205" s="1320"/>
      <c r="AC205" s="1320"/>
      <c r="AD205" s="1320"/>
      <c r="AE205" s="1320"/>
      <c r="AF205" s="1320"/>
      <c r="AG205" s="1320"/>
      <c r="AH205" s="1320"/>
      <c r="AI205" s="1320"/>
      <c r="AJ205" s="1320"/>
      <c r="AK205" s="1320"/>
      <c r="AL205" s="1320"/>
      <c r="AM205" s="7"/>
      <c r="AN205" s="7" t="s">
        <v>96</v>
      </c>
      <c r="AO205" s="7"/>
      <c r="AP205" s="8"/>
      <c r="AQ205" s="3" t="s">
        <v>91</v>
      </c>
      <c r="AR205" s="5"/>
      <c r="AS205" s="9"/>
      <c r="AU205" s="2" t="s">
        <v>639</v>
      </c>
    </row>
    <row r="206" spans="2:49">
      <c r="B206" s="10"/>
      <c r="C206" s="10" t="s">
        <v>76</v>
      </c>
      <c r="D206" s="11"/>
      <c r="E206" s="11"/>
      <c r="F206" s="11" t="s">
        <v>97</v>
      </c>
      <c r="G206" s="10" t="s">
        <v>81</v>
      </c>
      <c r="H206" s="11"/>
      <c r="I206" s="12" t="s">
        <v>98</v>
      </c>
      <c r="J206" s="11"/>
      <c r="K206" s="11"/>
      <c r="L206" s="11"/>
      <c r="M206" s="11" t="s">
        <v>98</v>
      </c>
      <c r="N206" s="10" t="s">
        <v>87</v>
      </c>
      <c r="O206" s="11"/>
      <c r="P206" s="11"/>
      <c r="Q206" s="11"/>
      <c r="R206" s="1319" t="s">
        <v>89</v>
      </c>
      <c r="S206" s="1320"/>
      <c r="T206" s="1320"/>
      <c r="U206" s="1320"/>
      <c r="V206" s="1320"/>
      <c r="W206" s="1320"/>
      <c r="X206" s="1320"/>
      <c r="Y206" s="1320"/>
      <c r="Z206" s="1320"/>
      <c r="AA206" s="1320"/>
      <c r="AB206" s="1320"/>
      <c r="AC206" s="1320"/>
      <c r="AD206" s="1320"/>
      <c r="AE206" s="1320"/>
      <c r="AF206" s="1320"/>
      <c r="AG206" s="1320"/>
      <c r="AH206" s="1320"/>
      <c r="AI206" s="1320"/>
      <c r="AJ206" s="1320"/>
      <c r="AK206" s="1320"/>
      <c r="AL206" s="1321"/>
      <c r="AM206" s="6" t="s">
        <v>90</v>
      </c>
      <c r="AN206" s="11"/>
      <c r="AO206" s="11"/>
      <c r="AP206" s="11"/>
      <c r="AQ206" s="10" t="s">
        <v>92</v>
      </c>
      <c r="AR206" s="12"/>
      <c r="AS206" s="9"/>
      <c r="AT206" s="30"/>
      <c r="AU206" s="30"/>
      <c r="AV206" s="30"/>
      <c r="AW206" s="30"/>
    </row>
    <row r="207" spans="2:49" ht="12" customHeight="1">
      <c r="B207" s="1299" t="s">
        <v>569</v>
      </c>
      <c r="C207" s="9" t="s">
        <v>1359</v>
      </c>
      <c r="G207" s="3"/>
      <c r="I207" s="13"/>
      <c r="J207" s="2" t="s">
        <v>544</v>
      </c>
      <c r="N207" s="9" t="s">
        <v>471</v>
      </c>
      <c r="R207" s="9"/>
      <c r="S207" s="277" t="s">
        <v>177</v>
      </c>
      <c r="T207" s="2" t="s">
        <v>546</v>
      </c>
      <c r="AM207" s="276" t="s">
        <v>177</v>
      </c>
      <c r="AN207" s="1297" t="s">
        <v>1320</v>
      </c>
      <c r="AO207" s="1297"/>
      <c r="AP207" s="1298"/>
      <c r="AQ207" s="9"/>
      <c r="AR207" s="13"/>
      <c r="AS207" s="9"/>
      <c r="AU207" s="2" t="s">
        <v>635</v>
      </c>
    </row>
    <row r="208" spans="2:49">
      <c r="B208" s="1300"/>
      <c r="C208" s="9" t="s">
        <v>145</v>
      </c>
      <c r="G208" s="9"/>
      <c r="I208" s="13"/>
      <c r="N208" s="9" t="s">
        <v>155</v>
      </c>
      <c r="R208" s="9"/>
      <c r="S208" s="279" t="s">
        <v>177</v>
      </c>
      <c r="T208" s="2" t="s">
        <v>547</v>
      </c>
      <c r="AM208" s="278" t="s">
        <v>177</v>
      </c>
      <c r="AN208" s="1292" t="s">
        <v>1322</v>
      </c>
      <c r="AO208" s="1292"/>
      <c r="AP208" s="1293"/>
      <c r="AQ208" s="9"/>
      <c r="AR208" s="13"/>
      <c r="AS208" s="9"/>
      <c r="AU208" s="2" t="s">
        <v>636</v>
      </c>
    </row>
    <row r="209" spans="2:49">
      <c r="B209" s="1300"/>
      <c r="C209" s="9" t="s">
        <v>146</v>
      </c>
      <c r="G209" s="9"/>
      <c r="I209" s="13"/>
      <c r="N209" s="9" t="s">
        <v>545</v>
      </c>
      <c r="R209" s="9"/>
      <c r="S209" s="279" t="s">
        <v>177</v>
      </c>
      <c r="T209" s="2" t="s">
        <v>548</v>
      </c>
      <c r="AM209" s="278" t="s">
        <v>177</v>
      </c>
      <c r="AN209" s="1292" t="s">
        <v>1334</v>
      </c>
      <c r="AO209" s="1292"/>
      <c r="AP209" s="1293"/>
      <c r="AQ209" s="9"/>
      <c r="AR209" s="13"/>
      <c r="AS209" s="9"/>
    </row>
    <row r="210" spans="2:49">
      <c r="B210" s="1300"/>
      <c r="C210" s="9"/>
      <c r="G210" s="9"/>
      <c r="I210" s="13"/>
      <c r="N210" s="9"/>
      <c r="R210" s="9"/>
      <c r="S210" s="2" t="s">
        <v>291</v>
      </c>
      <c r="T210" s="279" t="s">
        <v>177</v>
      </c>
      <c r="U210" s="2" t="s">
        <v>549</v>
      </c>
      <c r="X210" s="279" t="s">
        <v>177</v>
      </c>
      <c r="Y210" s="2" t="s">
        <v>550</v>
      </c>
      <c r="AB210" s="279" t="s">
        <v>177</v>
      </c>
      <c r="AC210" s="2" t="s">
        <v>551</v>
      </c>
      <c r="AF210" s="279" t="s">
        <v>177</v>
      </c>
      <c r="AG210" s="2" t="s">
        <v>552</v>
      </c>
      <c r="AM210" s="278" t="s">
        <v>177</v>
      </c>
      <c r="AN210" s="1292" t="s">
        <v>1324</v>
      </c>
      <c r="AO210" s="1292"/>
      <c r="AP210" s="1293"/>
      <c r="AQ210" s="9"/>
      <c r="AR210" s="13"/>
      <c r="AS210" s="9"/>
    </row>
    <row r="211" spans="2:49">
      <c r="B211" s="1300"/>
      <c r="C211" s="9"/>
      <c r="G211" s="9"/>
      <c r="I211" s="13"/>
      <c r="N211" s="9"/>
      <c r="R211" s="9"/>
      <c r="T211" s="279" t="s">
        <v>177</v>
      </c>
      <c r="U211" s="2" t="s">
        <v>553</v>
      </c>
      <c r="Y211" s="279" t="s">
        <v>177</v>
      </c>
      <c r="Z211" s="2" t="s">
        <v>554</v>
      </c>
      <c r="AD211" s="279" t="s">
        <v>177</v>
      </c>
      <c r="AE211" s="2" t="s">
        <v>555</v>
      </c>
      <c r="AH211" s="279" t="s">
        <v>177</v>
      </c>
      <c r="AI211" s="2" t="s">
        <v>556</v>
      </c>
      <c r="AL211" s="2" t="s">
        <v>292</v>
      </c>
      <c r="AM211" s="278" t="s">
        <v>177</v>
      </c>
      <c r="AN211" s="1292"/>
      <c r="AO211" s="1292"/>
      <c r="AP211" s="1293"/>
      <c r="AQ211" s="9"/>
      <c r="AR211" s="13"/>
      <c r="AS211" s="9"/>
    </row>
    <row r="212" spans="2:49">
      <c r="B212" s="1367"/>
      <c r="C212" s="10"/>
      <c r="D212" s="11"/>
      <c r="E212" s="11"/>
      <c r="F212" s="11"/>
      <c r="G212" s="10"/>
      <c r="H212" s="11"/>
      <c r="I212" s="12"/>
      <c r="J212" s="11"/>
      <c r="K212" s="11"/>
      <c r="L212" s="11"/>
      <c r="M212" s="11"/>
      <c r="N212" s="10"/>
      <c r="O212" s="11"/>
      <c r="P212" s="11"/>
      <c r="Q212" s="11"/>
      <c r="R212" s="10"/>
      <c r="S212" s="275" t="s">
        <v>177</v>
      </c>
      <c r="T212" s="11" t="s">
        <v>273</v>
      </c>
      <c r="U212" s="11"/>
      <c r="V212" s="11"/>
      <c r="W212" s="11" t="s">
        <v>291</v>
      </c>
      <c r="X212" s="1368"/>
      <c r="Y212" s="1368"/>
      <c r="Z212" s="1368"/>
      <c r="AA212" s="1368"/>
      <c r="AB212" s="1368"/>
      <c r="AC212" s="1368"/>
      <c r="AD212" s="1368"/>
      <c r="AE212" s="1368"/>
      <c r="AF212" s="1368"/>
      <c r="AG212" s="1368"/>
      <c r="AH212" s="1368"/>
      <c r="AI212" s="1368"/>
      <c r="AJ212" s="1368"/>
      <c r="AK212" s="1368"/>
      <c r="AL212" s="245" t="s">
        <v>557</v>
      </c>
      <c r="AM212" s="288"/>
      <c r="AN212" s="1278"/>
      <c r="AO212" s="1278"/>
      <c r="AP212" s="1279"/>
      <c r="AQ212" s="10"/>
      <c r="AR212" s="12"/>
      <c r="AS212" s="9"/>
    </row>
    <row r="214" spans="2:49" ht="12" customHeight="1">
      <c r="B214" s="279" t="s">
        <v>177</v>
      </c>
      <c r="C214" s="2" t="s">
        <v>67</v>
      </c>
      <c r="K214" s="1380"/>
      <c r="L214" s="1381"/>
      <c r="M214" s="1381"/>
      <c r="N214" s="1381"/>
      <c r="O214" s="1381"/>
      <c r="P214" s="1381"/>
      <c r="Q214" s="1381"/>
      <c r="R214" s="1381"/>
      <c r="S214" s="1381"/>
      <c r="T214" s="1381"/>
      <c r="U214" s="1381"/>
      <c r="V214" s="1381"/>
      <c r="W214" s="1381"/>
      <c r="X214" s="1381"/>
      <c r="Y214" s="1381"/>
      <c r="Z214" s="1381"/>
      <c r="AA214" s="1381"/>
      <c r="AB214" s="1381"/>
      <c r="AC214" s="1381"/>
      <c r="AD214" s="1381"/>
      <c r="AE214" s="1381"/>
      <c r="AF214" s="1381"/>
      <c r="AG214" s="1381"/>
      <c r="AH214" s="1381"/>
      <c r="AI214" s="1381"/>
      <c r="AJ214" s="1381"/>
      <c r="AK214" s="1381"/>
      <c r="AL214" s="1381"/>
      <c r="AM214" s="1381"/>
      <c r="AN214" s="1381"/>
      <c r="AO214" s="1381"/>
      <c r="AP214" s="1381"/>
      <c r="AQ214" s="1381"/>
      <c r="AR214" s="1382"/>
      <c r="AT214" s="2" t="s">
        <v>633</v>
      </c>
      <c r="AU214" s="2" t="s">
        <v>637</v>
      </c>
    </row>
    <row r="215" spans="2:49" s="30" customFormat="1" ht="12" customHeight="1">
      <c r="K215" s="1389"/>
      <c r="L215" s="1390"/>
      <c r="M215" s="1390"/>
      <c r="N215" s="1390"/>
      <c r="O215" s="1390"/>
      <c r="P215" s="1390"/>
      <c r="Q215" s="1390"/>
      <c r="R215" s="1390"/>
      <c r="S215" s="1390"/>
      <c r="T215" s="1390"/>
      <c r="U215" s="1390"/>
      <c r="V215" s="1390"/>
      <c r="W215" s="1390"/>
      <c r="X215" s="1390"/>
      <c r="Y215" s="1390"/>
      <c r="Z215" s="1390"/>
      <c r="AA215" s="1390"/>
      <c r="AB215" s="1390"/>
      <c r="AC215" s="1390"/>
      <c r="AD215" s="1390"/>
      <c r="AE215" s="1390"/>
      <c r="AF215" s="1390"/>
      <c r="AG215" s="1390"/>
      <c r="AH215" s="1390"/>
      <c r="AI215" s="1390"/>
      <c r="AJ215" s="1390"/>
      <c r="AK215" s="1390"/>
      <c r="AL215" s="1390"/>
      <c r="AM215" s="1390"/>
      <c r="AN215" s="1390"/>
      <c r="AO215" s="1390"/>
      <c r="AP215" s="1390"/>
      <c r="AQ215" s="1390"/>
      <c r="AR215" s="1391"/>
      <c r="AT215" s="2"/>
      <c r="AU215" s="2" t="s">
        <v>638</v>
      </c>
      <c r="AV215" s="2"/>
      <c r="AW215" s="2"/>
    </row>
    <row r="216" spans="2:49">
      <c r="B216" s="3"/>
      <c r="C216" s="3" t="s">
        <v>75</v>
      </c>
      <c r="D216" s="4"/>
      <c r="E216" s="4"/>
      <c r="F216" s="4"/>
      <c r="G216" s="3" t="s">
        <v>80</v>
      </c>
      <c r="H216" s="4"/>
      <c r="I216" s="5"/>
      <c r="J216" s="4" t="s">
        <v>85</v>
      </c>
      <c r="K216" s="4"/>
      <c r="L216" s="4"/>
      <c r="M216" s="4"/>
      <c r="N216" s="1319" t="s">
        <v>88</v>
      </c>
      <c r="O216" s="1320"/>
      <c r="P216" s="1320"/>
      <c r="Q216" s="1320"/>
      <c r="R216" s="1320"/>
      <c r="S216" s="1320"/>
      <c r="T216" s="1320"/>
      <c r="U216" s="1320"/>
      <c r="V216" s="1320"/>
      <c r="W216" s="1320"/>
      <c r="X216" s="1320"/>
      <c r="Y216" s="1320"/>
      <c r="Z216" s="1320"/>
      <c r="AA216" s="1320"/>
      <c r="AB216" s="1320"/>
      <c r="AC216" s="1320"/>
      <c r="AD216" s="1320"/>
      <c r="AE216" s="1320"/>
      <c r="AF216" s="1320"/>
      <c r="AG216" s="1320"/>
      <c r="AH216" s="1320"/>
      <c r="AI216" s="1320"/>
      <c r="AJ216" s="1320"/>
      <c r="AK216" s="1320"/>
      <c r="AL216" s="1320"/>
      <c r="AM216" s="7"/>
      <c r="AN216" s="7" t="s">
        <v>96</v>
      </c>
      <c r="AO216" s="7"/>
      <c r="AP216" s="8"/>
      <c r="AQ216" s="3" t="s">
        <v>91</v>
      </c>
      <c r="AR216" s="5"/>
      <c r="AS216" s="9"/>
      <c r="AU216" s="2" t="s">
        <v>639</v>
      </c>
    </row>
    <row r="217" spans="2:49">
      <c r="B217" s="10"/>
      <c r="C217" s="10" t="s">
        <v>76</v>
      </c>
      <c r="D217" s="11"/>
      <c r="E217" s="11"/>
      <c r="F217" s="11" t="s">
        <v>97</v>
      </c>
      <c r="G217" s="10" t="s">
        <v>81</v>
      </c>
      <c r="H217" s="11"/>
      <c r="I217" s="12" t="s">
        <v>98</v>
      </c>
      <c r="J217" s="11"/>
      <c r="K217" s="11"/>
      <c r="L217" s="11"/>
      <c r="M217" s="11" t="s">
        <v>98</v>
      </c>
      <c r="N217" s="10" t="s">
        <v>87</v>
      </c>
      <c r="O217" s="11"/>
      <c r="P217" s="11"/>
      <c r="Q217" s="11"/>
      <c r="R217" s="1319" t="s">
        <v>89</v>
      </c>
      <c r="S217" s="1320"/>
      <c r="T217" s="1320"/>
      <c r="U217" s="1320"/>
      <c r="V217" s="1320"/>
      <c r="W217" s="1320"/>
      <c r="X217" s="1320"/>
      <c r="Y217" s="1320"/>
      <c r="Z217" s="1320"/>
      <c r="AA217" s="1320"/>
      <c r="AB217" s="1320"/>
      <c r="AC217" s="1320"/>
      <c r="AD217" s="1320"/>
      <c r="AE217" s="1320"/>
      <c r="AF217" s="1320"/>
      <c r="AG217" s="1320"/>
      <c r="AH217" s="1320"/>
      <c r="AI217" s="1320"/>
      <c r="AJ217" s="1320"/>
      <c r="AK217" s="1320"/>
      <c r="AL217" s="1321"/>
      <c r="AM217" s="6" t="s">
        <v>90</v>
      </c>
      <c r="AN217" s="11"/>
      <c r="AO217" s="11"/>
      <c r="AP217" s="11"/>
      <c r="AQ217" s="10" t="s">
        <v>92</v>
      </c>
      <c r="AR217" s="12"/>
      <c r="AS217" s="9"/>
      <c r="AT217" s="30"/>
      <c r="AU217" s="30"/>
      <c r="AV217" s="30"/>
      <c r="AW217" s="30"/>
    </row>
    <row r="218" spans="2:49" ht="12" customHeight="1">
      <c r="B218" s="1299" t="s">
        <v>569</v>
      </c>
      <c r="C218" s="9" t="s">
        <v>1360</v>
      </c>
      <c r="G218" s="3"/>
      <c r="I218" s="13"/>
      <c r="J218" s="2" t="s">
        <v>544</v>
      </c>
      <c r="N218" s="9" t="s">
        <v>471</v>
      </c>
      <c r="R218" s="9"/>
      <c r="S218" s="277" t="s">
        <v>177</v>
      </c>
      <c r="T218" s="2" t="s">
        <v>546</v>
      </c>
      <c r="AM218" s="276" t="s">
        <v>177</v>
      </c>
      <c r="AN218" s="1297" t="s">
        <v>1320</v>
      </c>
      <c r="AO218" s="1297"/>
      <c r="AP218" s="1298"/>
      <c r="AQ218" s="9"/>
      <c r="AR218" s="13"/>
      <c r="AS218" s="9"/>
      <c r="AU218" s="2" t="s">
        <v>635</v>
      </c>
    </row>
    <row r="219" spans="2:49">
      <c r="B219" s="1300"/>
      <c r="C219" s="9" t="s">
        <v>145</v>
      </c>
      <c r="G219" s="9"/>
      <c r="I219" s="13"/>
      <c r="N219" s="9" t="s">
        <v>155</v>
      </c>
      <c r="R219" s="9"/>
      <c r="S219" s="279" t="s">
        <v>177</v>
      </c>
      <c r="T219" s="2" t="s">
        <v>547</v>
      </c>
      <c r="AM219" s="278" t="s">
        <v>177</v>
      </c>
      <c r="AN219" s="1292" t="s">
        <v>1322</v>
      </c>
      <c r="AO219" s="1292"/>
      <c r="AP219" s="1293"/>
      <c r="AQ219" s="9"/>
      <c r="AR219" s="13"/>
      <c r="AS219" s="9"/>
      <c r="AU219" s="2" t="s">
        <v>636</v>
      </c>
    </row>
    <row r="220" spans="2:49">
      <c r="B220" s="1300"/>
      <c r="C220" s="9" t="s">
        <v>146</v>
      </c>
      <c r="G220" s="9"/>
      <c r="I220" s="13"/>
      <c r="N220" s="9" t="s">
        <v>545</v>
      </c>
      <c r="R220" s="9"/>
      <c r="S220" s="279" t="s">
        <v>177</v>
      </c>
      <c r="T220" s="2" t="s">
        <v>548</v>
      </c>
      <c r="AM220" s="278" t="s">
        <v>177</v>
      </c>
      <c r="AN220" s="1292" t="s">
        <v>1334</v>
      </c>
      <c r="AO220" s="1292"/>
      <c r="AP220" s="1293"/>
      <c r="AQ220" s="9"/>
      <c r="AR220" s="13"/>
      <c r="AS220" s="9"/>
    </row>
    <row r="221" spans="2:49">
      <c r="B221" s="1300"/>
      <c r="C221" s="9"/>
      <c r="G221" s="9"/>
      <c r="I221" s="13"/>
      <c r="N221" s="9"/>
      <c r="R221" s="9"/>
      <c r="S221" s="2" t="s">
        <v>291</v>
      </c>
      <c r="T221" s="279" t="s">
        <v>177</v>
      </c>
      <c r="U221" s="2" t="s">
        <v>549</v>
      </c>
      <c r="X221" s="279" t="s">
        <v>177</v>
      </c>
      <c r="Y221" s="2" t="s">
        <v>550</v>
      </c>
      <c r="AB221" s="279" t="s">
        <v>177</v>
      </c>
      <c r="AC221" s="2" t="s">
        <v>551</v>
      </c>
      <c r="AF221" s="279" t="s">
        <v>177</v>
      </c>
      <c r="AG221" s="2" t="s">
        <v>552</v>
      </c>
      <c r="AM221" s="278" t="s">
        <v>177</v>
      </c>
      <c r="AN221" s="1292" t="s">
        <v>1324</v>
      </c>
      <c r="AO221" s="1292"/>
      <c r="AP221" s="1293"/>
      <c r="AQ221" s="9"/>
      <c r="AR221" s="13"/>
      <c r="AS221" s="9"/>
    </row>
    <row r="222" spans="2:49">
      <c r="B222" s="1300"/>
      <c r="C222" s="9"/>
      <c r="G222" s="9"/>
      <c r="I222" s="13"/>
      <c r="N222" s="9"/>
      <c r="R222" s="9"/>
      <c r="T222" s="279" t="s">
        <v>177</v>
      </c>
      <c r="U222" s="2" t="s">
        <v>553</v>
      </c>
      <c r="Y222" s="279" t="s">
        <v>177</v>
      </c>
      <c r="Z222" s="2" t="s">
        <v>554</v>
      </c>
      <c r="AD222" s="279" t="s">
        <v>177</v>
      </c>
      <c r="AE222" s="2" t="s">
        <v>555</v>
      </c>
      <c r="AH222" s="279" t="s">
        <v>177</v>
      </c>
      <c r="AI222" s="2" t="s">
        <v>556</v>
      </c>
      <c r="AL222" s="2" t="s">
        <v>292</v>
      </c>
      <c r="AM222" s="278" t="s">
        <v>177</v>
      </c>
      <c r="AN222" s="1292"/>
      <c r="AO222" s="1292"/>
      <c r="AP222" s="1293"/>
      <c r="AQ222" s="9"/>
      <c r="AR222" s="13"/>
      <c r="AS222" s="9"/>
    </row>
    <row r="223" spans="2:49">
      <c r="B223" s="1367"/>
      <c r="C223" s="10"/>
      <c r="D223" s="11"/>
      <c r="E223" s="11"/>
      <c r="F223" s="11"/>
      <c r="G223" s="10"/>
      <c r="H223" s="11"/>
      <c r="I223" s="12"/>
      <c r="J223" s="11"/>
      <c r="K223" s="11"/>
      <c r="L223" s="11"/>
      <c r="M223" s="11"/>
      <c r="N223" s="10"/>
      <c r="O223" s="11"/>
      <c r="P223" s="11"/>
      <c r="Q223" s="11"/>
      <c r="R223" s="10"/>
      <c r="S223" s="275" t="s">
        <v>177</v>
      </c>
      <c r="T223" s="11" t="s">
        <v>273</v>
      </c>
      <c r="U223" s="11"/>
      <c r="V223" s="11"/>
      <c r="W223" s="11" t="s">
        <v>291</v>
      </c>
      <c r="X223" s="1368"/>
      <c r="Y223" s="1368"/>
      <c r="Z223" s="1368"/>
      <c r="AA223" s="1368"/>
      <c r="AB223" s="1368"/>
      <c r="AC223" s="1368"/>
      <c r="AD223" s="1368"/>
      <c r="AE223" s="1368"/>
      <c r="AF223" s="1368"/>
      <c r="AG223" s="1368"/>
      <c r="AH223" s="1368"/>
      <c r="AI223" s="1368"/>
      <c r="AJ223" s="1368"/>
      <c r="AK223" s="1368"/>
      <c r="AL223" s="245" t="s">
        <v>557</v>
      </c>
      <c r="AM223" s="288"/>
      <c r="AN223" s="1278"/>
      <c r="AO223" s="1278"/>
      <c r="AP223" s="1279"/>
      <c r="AQ223" s="10"/>
      <c r="AR223" s="12"/>
      <c r="AS223" s="9"/>
    </row>
    <row r="225" spans="2:49" ht="12" customHeight="1">
      <c r="B225" s="279" t="s">
        <v>177</v>
      </c>
      <c r="C225" s="2" t="s">
        <v>67</v>
      </c>
      <c r="K225" s="1380"/>
      <c r="L225" s="1381"/>
      <c r="M225" s="1381"/>
      <c r="N225" s="1381"/>
      <c r="O225" s="1381"/>
      <c r="P225" s="1381"/>
      <c r="Q225" s="1381"/>
      <c r="R225" s="1381"/>
      <c r="S225" s="1381"/>
      <c r="T225" s="1381"/>
      <c r="U225" s="1381"/>
      <c r="V225" s="1381"/>
      <c r="W225" s="1381"/>
      <c r="X225" s="1381"/>
      <c r="Y225" s="1381"/>
      <c r="Z225" s="1381"/>
      <c r="AA225" s="1381"/>
      <c r="AB225" s="1381"/>
      <c r="AC225" s="1381"/>
      <c r="AD225" s="1381"/>
      <c r="AE225" s="1381"/>
      <c r="AF225" s="1381"/>
      <c r="AG225" s="1381"/>
      <c r="AH225" s="1381"/>
      <c r="AI225" s="1381"/>
      <c r="AJ225" s="1381"/>
      <c r="AK225" s="1381"/>
      <c r="AL225" s="1381"/>
      <c r="AM225" s="1381"/>
      <c r="AN225" s="1381"/>
      <c r="AO225" s="1381"/>
      <c r="AP225" s="1381"/>
      <c r="AQ225" s="1381"/>
      <c r="AR225" s="1382"/>
      <c r="AT225" s="2" t="s">
        <v>633</v>
      </c>
      <c r="AU225" s="2" t="s">
        <v>637</v>
      </c>
    </row>
    <row r="226" spans="2:49" s="30" customFormat="1" ht="12" customHeight="1">
      <c r="K226" s="1389"/>
      <c r="L226" s="1390"/>
      <c r="M226" s="1390"/>
      <c r="N226" s="1390"/>
      <c r="O226" s="1390"/>
      <c r="P226" s="1390"/>
      <c r="Q226" s="1390"/>
      <c r="R226" s="1390"/>
      <c r="S226" s="1390"/>
      <c r="T226" s="1390"/>
      <c r="U226" s="1390"/>
      <c r="V226" s="1390"/>
      <c r="W226" s="1390"/>
      <c r="X226" s="1390"/>
      <c r="Y226" s="1390"/>
      <c r="Z226" s="1390"/>
      <c r="AA226" s="1390"/>
      <c r="AB226" s="1390"/>
      <c r="AC226" s="1390"/>
      <c r="AD226" s="1390"/>
      <c r="AE226" s="1390"/>
      <c r="AF226" s="1390"/>
      <c r="AG226" s="1390"/>
      <c r="AH226" s="1390"/>
      <c r="AI226" s="1390"/>
      <c r="AJ226" s="1390"/>
      <c r="AK226" s="1390"/>
      <c r="AL226" s="1390"/>
      <c r="AM226" s="1390"/>
      <c r="AN226" s="1390"/>
      <c r="AO226" s="1390"/>
      <c r="AP226" s="1390"/>
      <c r="AQ226" s="1390"/>
      <c r="AR226" s="1391"/>
      <c r="AT226" s="2"/>
      <c r="AU226" s="2" t="s">
        <v>638</v>
      </c>
      <c r="AV226" s="2"/>
      <c r="AW226" s="2"/>
    </row>
    <row r="227" spans="2:49">
      <c r="B227" s="3"/>
      <c r="C227" s="3" t="s">
        <v>75</v>
      </c>
      <c r="D227" s="4"/>
      <c r="E227" s="4"/>
      <c r="F227" s="4"/>
      <c r="G227" s="3" t="s">
        <v>80</v>
      </c>
      <c r="H227" s="4"/>
      <c r="I227" s="5"/>
      <c r="J227" s="4" t="s">
        <v>85</v>
      </c>
      <c r="K227" s="4"/>
      <c r="L227" s="4"/>
      <c r="M227" s="4"/>
      <c r="N227" s="1319" t="s">
        <v>88</v>
      </c>
      <c r="O227" s="1320"/>
      <c r="P227" s="1320"/>
      <c r="Q227" s="1320"/>
      <c r="R227" s="1320"/>
      <c r="S227" s="1320"/>
      <c r="T227" s="1320"/>
      <c r="U227" s="1320"/>
      <c r="V227" s="1320"/>
      <c r="W227" s="1320"/>
      <c r="X227" s="1320"/>
      <c r="Y227" s="1320"/>
      <c r="Z227" s="1320"/>
      <c r="AA227" s="1320"/>
      <c r="AB227" s="1320"/>
      <c r="AC227" s="1320"/>
      <c r="AD227" s="1320"/>
      <c r="AE227" s="1320"/>
      <c r="AF227" s="1320"/>
      <c r="AG227" s="1320"/>
      <c r="AH227" s="1320"/>
      <c r="AI227" s="1320"/>
      <c r="AJ227" s="1320"/>
      <c r="AK227" s="1320"/>
      <c r="AL227" s="1320"/>
      <c r="AM227" s="7"/>
      <c r="AN227" s="7" t="s">
        <v>77</v>
      </c>
      <c r="AO227" s="7"/>
      <c r="AP227" s="8"/>
      <c r="AQ227" s="3" t="s">
        <v>91</v>
      </c>
      <c r="AR227" s="5"/>
      <c r="AS227" s="9"/>
      <c r="AU227" s="2" t="s">
        <v>639</v>
      </c>
    </row>
    <row r="228" spans="2:49">
      <c r="B228" s="10"/>
      <c r="C228" s="10" t="s">
        <v>76</v>
      </c>
      <c r="D228" s="11"/>
      <c r="E228" s="11"/>
      <c r="F228" s="11" t="s">
        <v>77</v>
      </c>
      <c r="G228" s="10" t="s">
        <v>81</v>
      </c>
      <c r="H228" s="11"/>
      <c r="I228" s="12" t="s">
        <v>77</v>
      </c>
      <c r="J228" s="11"/>
      <c r="K228" s="11"/>
      <c r="L228" s="11"/>
      <c r="M228" s="11" t="s">
        <v>77</v>
      </c>
      <c r="N228" s="10" t="s">
        <v>87</v>
      </c>
      <c r="O228" s="11"/>
      <c r="P228" s="11"/>
      <c r="Q228" s="11"/>
      <c r="R228" s="1319" t="s">
        <v>89</v>
      </c>
      <c r="S228" s="1320"/>
      <c r="T228" s="1320"/>
      <c r="U228" s="1320"/>
      <c r="V228" s="1320"/>
      <c r="W228" s="1320"/>
      <c r="X228" s="1320"/>
      <c r="Y228" s="1320"/>
      <c r="Z228" s="1320"/>
      <c r="AA228" s="1320"/>
      <c r="AB228" s="1320"/>
      <c r="AC228" s="1320"/>
      <c r="AD228" s="1320"/>
      <c r="AE228" s="1320"/>
      <c r="AF228" s="1320"/>
      <c r="AG228" s="1320"/>
      <c r="AH228" s="1320"/>
      <c r="AI228" s="1320"/>
      <c r="AJ228" s="1320"/>
      <c r="AK228" s="1320"/>
      <c r="AL228" s="1321"/>
      <c r="AM228" s="6" t="s">
        <v>90</v>
      </c>
      <c r="AN228" s="11"/>
      <c r="AO228" s="11"/>
      <c r="AP228" s="11"/>
      <c r="AQ228" s="10" t="s">
        <v>92</v>
      </c>
      <c r="AR228" s="12"/>
      <c r="AS228" s="9"/>
      <c r="AT228" s="30"/>
      <c r="AU228" s="30"/>
      <c r="AV228" s="30"/>
      <c r="AW228" s="30"/>
    </row>
    <row r="229" spans="2:49" ht="12" customHeight="1">
      <c r="B229" s="1299" t="s">
        <v>569</v>
      </c>
      <c r="C229" s="9" t="s">
        <v>1359</v>
      </c>
      <c r="G229" s="3"/>
      <c r="I229" s="13"/>
      <c r="J229" s="2" t="s">
        <v>544</v>
      </c>
      <c r="N229" s="9" t="s">
        <v>457</v>
      </c>
      <c r="R229" s="9"/>
      <c r="S229" s="277" t="s">
        <v>177</v>
      </c>
      <c r="T229" s="2" t="s">
        <v>546</v>
      </c>
      <c r="AM229" s="276" t="s">
        <v>177</v>
      </c>
      <c r="AN229" s="1297" t="s">
        <v>1320</v>
      </c>
      <c r="AO229" s="1297"/>
      <c r="AP229" s="1298"/>
      <c r="AQ229" s="9"/>
      <c r="AR229" s="13"/>
      <c r="AS229" s="9"/>
      <c r="AU229" s="2" t="s">
        <v>635</v>
      </c>
    </row>
    <row r="230" spans="2:49">
      <c r="B230" s="1300"/>
      <c r="C230" s="9" t="s">
        <v>145</v>
      </c>
      <c r="G230" s="9"/>
      <c r="I230" s="13"/>
      <c r="N230" s="9" t="s">
        <v>155</v>
      </c>
      <c r="R230" s="9"/>
      <c r="S230" s="279" t="s">
        <v>177</v>
      </c>
      <c r="T230" s="2" t="s">
        <v>547</v>
      </c>
      <c r="AM230" s="278" t="s">
        <v>177</v>
      </c>
      <c r="AN230" s="1292" t="s">
        <v>1322</v>
      </c>
      <c r="AO230" s="1292"/>
      <c r="AP230" s="1293"/>
      <c r="AQ230" s="9"/>
      <c r="AR230" s="13"/>
      <c r="AS230" s="9"/>
      <c r="AU230" s="2" t="s">
        <v>636</v>
      </c>
    </row>
    <row r="231" spans="2:49">
      <c r="B231" s="1300"/>
      <c r="C231" s="9" t="s">
        <v>146</v>
      </c>
      <c r="G231" s="9"/>
      <c r="I231" s="13"/>
      <c r="N231" s="9" t="s">
        <v>545</v>
      </c>
      <c r="R231" s="9"/>
      <c r="S231" s="279" t="s">
        <v>177</v>
      </c>
      <c r="T231" s="2" t="s">
        <v>548</v>
      </c>
      <c r="AM231" s="278" t="s">
        <v>177</v>
      </c>
      <c r="AN231" s="1292" t="s">
        <v>1334</v>
      </c>
      <c r="AO231" s="1292"/>
      <c r="AP231" s="1293"/>
      <c r="AQ231" s="9"/>
      <c r="AR231" s="13"/>
      <c r="AS231" s="9"/>
    </row>
    <row r="232" spans="2:49">
      <c r="B232" s="1300"/>
      <c r="C232" s="9"/>
      <c r="G232" s="9"/>
      <c r="I232" s="13"/>
      <c r="N232" s="9"/>
      <c r="R232" s="9"/>
      <c r="S232" s="2" t="s">
        <v>291</v>
      </c>
      <c r="T232" s="279" t="s">
        <v>177</v>
      </c>
      <c r="U232" s="2" t="s">
        <v>549</v>
      </c>
      <c r="X232" s="279" t="s">
        <v>177</v>
      </c>
      <c r="Y232" s="2" t="s">
        <v>550</v>
      </c>
      <c r="AB232" s="279" t="s">
        <v>177</v>
      </c>
      <c r="AC232" s="2" t="s">
        <v>551</v>
      </c>
      <c r="AF232" s="279" t="s">
        <v>177</v>
      </c>
      <c r="AG232" s="2" t="s">
        <v>552</v>
      </c>
      <c r="AM232" s="278" t="s">
        <v>177</v>
      </c>
      <c r="AN232" s="1292" t="s">
        <v>1324</v>
      </c>
      <c r="AO232" s="1292"/>
      <c r="AP232" s="1293"/>
      <c r="AQ232" s="9"/>
      <c r="AR232" s="13"/>
      <c r="AS232" s="9"/>
    </row>
    <row r="233" spans="2:49">
      <c r="B233" s="1300"/>
      <c r="C233" s="9"/>
      <c r="G233" s="9"/>
      <c r="I233" s="13"/>
      <c r="N233" s="9"/>
      <c r="R233" s="9"/>
      <c r="T233" s="279" t="s">
        <v>177</v>
      </c>
      <c r="U233" s="2" t="s">
        <v>553</v>
      </c>
      <c r="Y233" s="279" t="s">
        <v>177</v>
      </c>
      <c r="Z233" s="2" t="s">
        <v>554</v>
      </c>
      <c r="AD233" s="279" t="s">
        <v>177</v>
      </c>
      <c r="AE233" s="2" t="s">
        <v>555</v>
      </c>
      <c r="AH233" s="279" t="s">
        <v>177</v>
      </c>
      <c r="AI233" s="2" t="s">
        <v>556</v>
      </c>
      <c r="AL233" s="2" t="s">
        <v>197</v>
      </c>
      <c r="AM233" s="278" t="s">
        <v>177</v>
      </c>
      <c r="AN233" s="1292"/>
      <c r="AO233" s="1292"/>
      <c r="AP233" s="1293"/>
      <c r="AQ233" s="9"/>
      <c r="AR233" s="13"/>
      <c r="AS233" s="9"/>
    </row>
    <row r="234" spans="2:49">
      <c r="B234" s="1367"/>
      <c r="C234" s="10"/>
      <c r="D234" s="11"/>
      <c r="E234" s="11"/>
      <c r="F234" s="11"/>
      <c r="G234" s="10"/>
      <c r="H234" s="11"/>
      <c r="I234" s="12"/>
      <c r="J234" s="11"/>
      <c r="K234" s="11"/>
      <c r="L234" s="11"/>
      <c r="M234" s="11"/>
      <c r="N234" s="10"/>
      <c r="O234" s="11"/>
      <c r="P234" s="11"/>
      <c r="Q234" s="11"/>
      <c r="R234" s="10"/>
      <c r="S234" s="275" t="s">
        <v>177</v>
      </c>
      <c r="T234" s="11" t="s">
        <v>273</v>
      </c>
      <c r="U234" s="11"/>
      <c r="V234" s="11"/>
      <c r="W234" s="11" t="s">
        <v>291</v>
      </c>
      <c r="X234" s="1368"/>
      <c r="Y234" s="1368"/>
      <c r="Z234" s="1368"/>
      <c r="AA234" s="1368"/>
      <c r="AB234" s="1368"/>
      <c r="AC234" s="1368"/>
      <c r="AD234" s="1368"/>
      <c r="AE234" s="1368"/>
      <c r="AF234" s="1368"/>
      <c r="AG234" s="1368"/>
      <c r="AH234" s="1368"/>
      <c r="AI234" s="1368"/>
      <c r="AJ234" s="1368"/>
      <c r="AK234" s="1368"/>
      <c r="AL234" s="245" t="s">
        <v>197</v>
      </c>
      <c r="AM234" s="288"/>
      <c r="AN234" s="1278"/>
      <c r="AO234" s="1278"/>
      <c r="AP234" s="1279"/>
      <c r="AQ234" s="10"/>
      <c r="AR234" s="12"/>
      <c r="AS234" s="9"/>
    </row>
    <row r="272" spans="2:2" s="169" customFormat="1" ht="15" customHeight="1">
      <c r="B272" s="169" t="s">
        <v>95</v>
      </c>
    </row>
    <row r="274" spans="2:47">
      <c r="B274" s="1" t="s">
        <v>766</v>
      </c>
      <c r="D274" s="2" t="s">
        <v>1391</v>
      </c>
      <c r="AR274" s="30" t="s">
        <v>1236</v>
      </c>
    </row>
    <row r="276" spans="2:47">
      <c r="B276" s="279" t="s">
        <v>177</v>
      </c>
      <c r="C276" s="2" t="s">
        <v>68</v>
      </c>
      <c r="K276" s="1380"/>
      <c r="L276" s="1381"/>
      <c r="M276" s="1381"/>
      <c r="N276" s="1381"/>
      <c r="O276" s="1381"/>
      <c r="P276" s="1381"/>
      <c r="Q276" s="1381"/>
      <c r="R276" s="1381"/>
      <c r="S276" s="1381"/>
      <c r="T276" s="1381"/>
      <c r="U276" s="1381"/>
      <c r="V276" s="1381"/>
      <c r="W276" s="1381"/>
      <c r="X276" s="1381"/>
      <c r="Y276" s="1381"/>
      <c r="Z276" s="1381"/>
      <c r="AA276" s="1381"/>
      <c r="AB276" s="1381"/>
      <c r="AC276" s="1381"/>
      <c r="AD276" s="1381"/>
      <c r="AE276" s="1381"/>
      <c r="AF276" s="1381"/>
      <c r="AG276" s="1381"/>
      <c r="AH276" s="1381"/>
      <c r="AI276" s="1381"/>
      <c r="AJ276" s="1381"/>
      <c r="AK276" s="1381"/>
      <c r="AL276" s="1381"/>
      <c r="AM276" s="1381"/>
      <c r="AN276" s="1381"/>
      <c r="AO276" s="1381"/>
      <c r="AP276" s="1381"/>
      <c r="AQ276" s="1381"/>
      <c r="AR276" s="1382"/>
      <c r="AT276" s="2" t="s">
        <v>633</v>
      </c>
      <c r="AU276" s="2" t="s">
        <v>637</v>
      </c>
    </row>
    <row r="277" spans="2:47">
      <c r="C277" s="2" t="s">
        <v>761</v>
      </c>
      <c r="K277" s="1383"/>
      <c r="L277" s="1384"/>
      <c r="M277" s="1384"/>
      <c r="N277" s="1384"/>
      <c r="O277" s="1384"/>
      <c r="P277" s="1384"/>
      <c r="Q277" s="1384"/>
      <c r="R277" s="1384"/>
      <c r="S277" s="1384"/>
      <c r="T277" s="1384"/>
      <c r="U277" s="1384"/>
      <c r="V277" s="1384"/>
      <c r="W277" s="1384"/>
      <c r="X277" s="1384"/>
      <c r="Y277" s="1384"/>
      <c r="Z277" s="1384"/>
      <c r="AA277" s="1384"/>
      <c r="AB277" s="1384"/>
      <c r="AC277" s="1384"/>
      <c r="AD277" s="1384"/>
      <c r="AE277" s="1384"/>
      <c r="AF277" s="1384"/>
      <c r="AG277" s="1384"/>
      <c r="AH277" s="1384"/>
      <c r="AI277" s="1384"/>
      <c r="AJ277" s="1384"/>
      <c r="AK277" s="1384"/>
      <c r="AL277" s="1384"/>
      <c r="AM277" s="1384"/>
      <c r="AN277" s="1384"/>
      <c r="AO277" s="1384"/>
      <c r="AP277" s="1384"/>
      <c r="AQ277" s="1384"/>
      <c r="AR277" s="1385"/>
      <c r="AU277" s="2" t="s">
        <v>638</v>
      </c>
    </row>
    <row r="278" spans="2:47" ht="12" customHeight="1">
      <c r="B278" s="279" t="s">
        <v>177</v>
      </c>
      <c r="C278" s="2" t="s">
        <v>67</v>
      </c>
      <c r="K278" s="1604"/>
      <c r="L278" s="1369"/>
      <c r="M278" s="1369"/>
      <c r="N278" s="1369"/>
      <c r="O278" s="1369"/>
      <c r="P278" s="1369"/>
      <c r="Q278" s="1369"/>
      <c r="R278" s="1369"/>
      <c r="S278" s="1369"/>
      <c r="T278" s="1369"/>
      <c r="U278" s="1369"/>
      <c r="V278" s="1369"/>
      <c r="W278" s="1369"/>
      <c r="X278" s="1369"/>
      <c r="Y278" s="1369"/>
      <c r="Z278" s="1369"/>
      <c r="AA278" s="1369"/>
      <c r="AB278" s="1369"/>
      <c r="AC278" s="1369"/>
      <c r="AD278" s="1369"/>
      <c r="AE278" s="1369"/>
      <c r="AF278" s="1369"/>
      <c r="AG278" s="1369"/>
      <c r="AH278" s="1369"/>
      <c r="AI278" s="1369"/>
      <c r="AJ278" s="1369"/>
      <c r="AK278" s="1369"/>
      <c r="AL278" s="1369"/>
      <c r="AM278" s="1369"/>
      <c r="AN278" s="1369"/>
      <c r="AO278" s="1369"/>
      <c r="AP278" s="1369"/>
      <c r="AQ278" s="1369"/>
      <c r="AR278" s="1605"/>
      <c r="AU278" s="2" t="s">
        <v>639</v>
      </c>
    </row>
    <row r="279" spans="2:47" s="30" customFormat="1" ht="12" customHeight="1">
      <c r="K279" s="1389"/>
      <c r="L279" s="1390"/>
      <c r="M279" s="1390"/>
      <c r="N279" s="1390"/>
      <c r="O279" s="1390"/>
      <c r="P279" s="1390"/>
      <c r="Q279" s="1390"/>
      <c r="R279" s="1390"/>
      <c r="S279" s="1390"/>
      <c r="T279" s="1390"/>
      <c r="U279" s="1390"/>
      <c r="V279" s="1390"/>
      <c r="W279" s="1390"/>
      <c r="X279" s="1390"/>
      <c r="Y279" s="1390"/>
      <c r="Z279" s="1390"/>
      <c r="AA279" s="1390"/>
      <c r="AB279" s="1390"/>
      <c r="AC279" s="1390"/>
      <c r="AD279" s="1390"/>
      <c r="AE279" s="1390"/>
      <c r="AF279" s="1390"/>
      <c r="AG279" s="1390"/>
      <c r="AH279" s="1390"/>
      <c r="AI279" s="1390"/>
      <c r="AJ279" s="1390"/>
      <c r="AK279" s="1390"/>
      <c r="AL279" s="1390"/>
      <c r="AM279" s="1390"/>
      <c r="AN279" s="1390"/>
      <c r="AO279" s="1390"/>
      <c r="AP279" s="1390"/>
      <c r="AQ279" s="1390"/>
      <c r="AR279" s="1391"/>
    </row>
    <row r="280" spans="2:47">
      <c r="B280" s="3"/>
      <c r="C280" s="3" t="s">
        <v>75</v>
      </c>
      <c r="D280" s="4"/>
      <c r="E280" s="4"/>
      <c r="F280" s="4"/>
      <c r="G280" s="3" t="s">
        <v>80</v>
      </c>
      <c r="H280" s="4"/>
      <c r="I280" s="5"/>
      <c r="J280" s="4" t="s">
        <v>85</v>
      </c>
      <c r="K280" s="4"/>
      <c r="L280" s="4"/>
      <c r="M280" s="4"/>
      <c r="N280" s="1319" t="s">
        <v>88</v>
      </c>
      <c r="O280" s="1320"/>
      <c r="P280" s="1320"/>
      <c r="Q280" s="1320"/>
      <c r="R280" s="1320"/>
      <c r="S280" s="1320"/>
      <c r="T280" s="1320"/>
      <c r="U280" s="1320"/>
      <c r="V280" s="1320"/>
      <c r="W280" s="1320"/>
      <c r="X280" s="1320"/>
      <c r="Y280" s="1320"/>
      <c r="Z280" s="1320"/>
      <c r="AA280" s="1320"/>
      <c r="AB280" s="1320"/>
      <c r="AC280" s="1320"/>
      <c r="AD280" s="1320"/>
      <c r="AE280" s="1320"/>
      <c r="AF280" s="1320"/>
      <c r="AG280" s="1320"/>
      <c r="AH280" s="1320"/>
      <c r="AI280" s="1320"/>
      <c r="AJ280" s="1320"/>
      <c r="AK280" s="1320"/>
      <c r="AL280" s="1320"/>
      <c r="AM280" s="7"/>
      <c r="AN280" s="7" t="s">
        <v>96</v>
      </c>
      <c r="AO280" s="7"/>
      <c r="AP280" s="8"/>
      <c r="AQ280" s="3" t="s">
        <v>91</v>
      </c>
      <c r="AR280" s="5"/>
      <c r="AS280" s="9"/>
      <c r="AU280" s="2" t="s">
        <v>635</v>
      </c>
    </row>
    <row r="281" spans="2:47">
      <c r="B281" s="10"/>
      <c r="C281" s="10" t="s">
        <v>76</v>
      </c>
      <c r="D281" s="11"/>
      <c r="E281" s="11"/>
      <c r="F281" s="11" t="s">
        <v>97</v>
      </c>
      <c r="G281" s="10" t="s">
        <v>81</v>
      </c>
      <c r="H281" s="11"/>
      <c r="I281" s="12" t="s">
        <v>98</v>
      </c>
      <c r="J281" s="11"/>
      <c r="K281" s="11"/>
      <c r="L281" s="11"/>
      <c r="M281" s="11" t="s">
        <v>98</v>
      </c>
      <c r="N281" s="10" t="s">
        <v>87</v>
      </c>
      <c r="O281" s="11"/>
      <c r="P281" s="11"/>
      <c r="Q281" s="11"/>
      <c r="R281" s="1319" t="s">
        <v>89</v>
      </c>
      <c r="S281" s="1320"/>
      <c r="T281" s="1320"/>
      <c r="U281" s="1320"/>
      <c r="V281" s="1320"/>
      <c r="W281" s="1320"/>
      <c r="X281" s="1320"/>
      <c r="Y281" s="1320"/>
      <c r="Z281" s="1320"/>
      <c r="AA281" s="1320"/>
      <c r="AB281" s="1320"/>
      <c r="AC281" s="1320"/>
      <c r="AD281" s="1320"/>
      <c r="AE281" s="1320"/>
      <c r="AF281" s="1320"/>
      <c r="AG281" s="1320"/>
      <c r="AH281" s="1320"/>
      <c r="AI281" s="1320"/>
      <c r="AJ281" s="1320"/>
      <c r="AK281" s="1320"/>
      <c r="AL281" s="1321"/>
      <c r="AM281" s="6" t="s">
        <v>90</v>
      </c>
      <c r="AN281" s="11"/>
      <c r="AO281" s="11"/>
      <c r="AP281" s="11"/>
      <c r="AQ281" s="10" t="s">
        <v>92</v>
      </c>
      <c r="AR281" s="12"/>
      <c r="AS281" s="9"/>
      <c r="AU281" s="2" t="s">
        <v>636</v>
      </c>
    </row>
    <row r="282" spans="2:47">
      <c r="B282" s="1299" t="s">
        <v>570</v>
      </c>
      <c r="C282" s="9" t="s">
        <v>1361</v>
      </c>
      <c r="G282" s="278" t="s">
        <v>177</v>
      </c>
      <c r="H282" s="2" t="s">
        <v>126</v>
      </c>
      <c r="I282" s="13"/>
      <c r="J282" s="2" t="s">
        <v>560</v>
      </c>
      <c r="N282" s="9" t="s">
        <v>561</v>
      </c>
      <c r="R282" s="9" t="s">
        <v>206</v>
      </c>
      <c r="V282" s="279" t="s">
        <v>177</v>
      </c>
      <c r="W282" s="2" t="s">
        <v>207</v>
      </c>
      <c r="AM282" s="276" t="s">
        <v>177</v>
      </c>
      <c r="AN282" s="1297" t="s">
        <v>1320</v>
      </c>
      <c r="AO282" s="1297"/>
      <c r="AP282" s="1298"/>
      <c r="AQ282" s="9"/>
      <c r="AR282" s="13"/>
      <c r="AS282" s="9"/>
    </row>
    <row r="283" spans="2:47">
      <c r="B283" s="1300"/>
      <c r="C283" s="9" t="s">
        <v>532</v>
      </c>
      <c r="G283" s="278" t="s">
        <v>177</v>
      </c>
      <c r="H283" s="2" t="s">
        <v>127</v>
      </c>
      <c r="I283" s="13"/>
      <c r="N283" s="9" t="s">
        <v>562</v>
      </c>
      <c r="R283" s="9"/>
      <c r="V283" s="279" t="s">
        <v>177</v>
      </c>
      <c r="W283" s="2" t="s">
        <v>208</v>
      </c>
      <c r="Z283" s="1369"/>
      <c r="AA283" s="1369"/>
      <c r="AB283" s="1369"/>
      <c r="AC283" s="1369"/>
      <c r="AD283" s="1369"/>
      <c r="AE283" s="1369"/>
      <c r="AF283" s="1369"/>
      <c r="AG283" s="1369"/>
      <c r="AH283" s="1369"/>
      <c r="AI283" s="74" t="s">
        <v>197</v>
      </c>
      <c r="AM283" s="278" t="s">
        <v>177</v>
      </c>
      <c r="AN283" s="1292" t="s">
        <v>1316</v>
      </c>
      <c r="AO283" s="1292"/>
      <c r="AP283" s="1293"/>
      <c r="AQ283" s="9"/>
      <c r="AR283" s="13"/>
      <c r="AS283" s="9"/>
    </row>
    <row r="284" spans="2:47" ht="13.5">
      <c r="B284" s="1300"/>
      <c r="C284" s="9" t="s">
        <v>558</v>
      </c>
      <c r="G284" s="278" t="s">
        <v>177</v>
      </c>
      <c r="H284" s="2" t="s">
        <v>128</v>
      </c>
      <c r="I284" s="13"/>
      <c r="N284" s="9" t="s">
        <v>563</v>
      </c>
      <c r="R284" s="22" t="s">
        <v>209</v>
      </c>
      <c r="W284" s="1369"/>
      <c r="X284" s="1369"/>
      <c r="Y284" s="1369"/>
      <c r="Z284" s="1369"/>
      <c r="AA284" s="1369"/>
      <c r="AB284" s="1369"/>
      <c r="AC284" s="1369"/>
      <c r="AD284" s="1369"/>
      <c r="AE284" s="1369"/>
      <c r="AF284" s="1369"/>
      <c r="AG284" s="1369"/>
      <c r="AH284" s="1369"/>
      <c r="AI284" s="74" t="s">
        <v>197</v>
      </c>
      <c r="AM284" s="278" t="s">
        <v>177</v>
      </c>
      <c r="AN284" s="1292" t="s">
        <v>1322</v>
      </c>
      <c r="AO284" s="1292"/>
      <c r="AP284" s="1293"/>
      <c r="AQ284" s="9"/>
      <c r="AR284" s="13"/>
      <c r="AS284" s="9"/>
    </row>
    <row r="285" spans="2:47">
      <c r="B285" s="1300"/>
      <c r="C285" s="9" t="s">
        <v>559</v>
      </c>
      <c r="G285" s="278" t="s">
        <v>177</v>
      </c>
      <c r="H285" s="2" t="s">
        <v>129</v>
      </c>
      <c r="I285" s="13"/>
      <c r="N285" s="9" t="s">
        <v>564</v>
      </c>
      <c r="R285" s="9" t="s">
        <v>194</v>
      </c>
      <c r="V285" s="279" t="s">
        <v>177</v>
      </c>
      <c r="W285" s="2" t="s">
        <v>195</v>
      </c>
      <c r="Y285" s="279" t="s">
        <v>177</v>
      </c>
      <c r="Z285" s="2" t="s">
        <v>210</v>
      </c>
      <c r="AB285" s="279" t="s">
        <v>177</v>
      </c>
      <c r="AC285" s="2" t="s">
        <v>196</v>
      </c>
      <c r="AE285" s="2" t="s">
        <v>198</v>
      </c>
      <c r="AM285" s="278" t="s">
        <v>177</v>
      </c>
      <c r="AN285" s="1292" t="s">
        <v>1334</v>
      </c>
      <c r="AO285" s="1292"/>
      <c r="AP285" s="1293"/>
      <c r="AQ285" s="9"/>
      <c r="AR285" s="13"/>
      <c r="AS285" s="9"/>
    </row>
    <row r="286" spans="2:47">
      <c r="B286" s="1300"/>
      <c r="C286" s="9"/>
      <c r="G286" s="9"/>
      <c r="I286" s="13"/>
      <c r="J286" s="10"/>
      <c r="K286" s="11"/>
      <c r="L286" s="11"/>
      <c r="M286" s="12"/>
      <c r="N286" s="10"/>
      <c r="O286" s="11"/>
      <c r="P286" s="11"/>
      <c r="Q286" s="12"/>
      <c r="R286" s="10"/>
      <c r="S286" s="11"/>
      <c r="T286" s="11"/>
      <c r="U286" s="11"/>
      <c r="V286" s="11"/>
      <c r="W286" s="11"/>
      <c r="X286" s="11"/>
      <c r="Y286" s="11"/>
      <c r="Z286" s="11"/>
      <c r="AA286" s="11"/>
      <c r="AB286" s="11"/>
      <c r="AC286" s="11"/>
      <c r="AD286" s="11"/>
      <c r="AE286" s="11"/>
      <c r="AF286" s="11"/>
      <c r="AG286" s="11"/>
      <c r="AH286" s="11"/>
      <c r="AI286" s="11"/>
      <c r="AJ286" s="11"/>
      <c r="AK286" s="11"/>
      <c r="AL286" s="11"/>
      <c r="AM286" s="278" t="s">
        <v>177</v>
      </c>
      <c r="AN286" s="1292" t="s">
        <v>1323</v>
      </c>
      <c r="AO286" s="1292"/>
      <c r="AP286" s="1293"/>
      <c r="AQ286" s="9"/>
      <c r="AR286" s="13"/>
      <c r="AS286" s="9"/>
    </row>
    <row r="287" spans="2:47">
      <c r="B287" s="1300"/>
      <c r="C287" s="9"/>
      <c r="G287" s="9"/>
      <c r="I287" s="13"/>
      <c r="J287" s="9" t="s">
        <v>565</v>
      </c>
      <c r="N287" s="9" t="s">
        <v>566</v>
      </c>
      <c r="R287" s="9" t="s">
        <v>206</v>
      </c>
      <c r="V287" s="279" t="s">
        <v>177</v>
      </c>
      <c r="W287" s="2" t="s">
        <v>207</v>
      </c>
      <c r="AM287" s="278" t="s">
        <v>177</v>
      </c>
      <c r="AN287" s="1292" t="s">
        <v>1292</v>
      </c>
      <c r="AO287" s="1292"/>
      <c r="AP287" s="1293"/>
      <c r="AQ287" s="9"/>
      <c r="AR287" s="13"/>
      <c r="AS287" s="9"/>
    </row>
    <row r="288" spans="2:47">
      <c r="B288" s="1300"/>
      <c r="C288" s="9"/>
      <c r="G288" s="9"/>
      <c r="I288" s="13"/>
      <c r="N288" s="9" t="s">
        <v>567</v>
      </c>
      <c r="R288" s="9"/>
      <c r="V288" s="279" t="s">
        <v>177</v>
      </c>
      <c r="W288" s="2" t="s">
        <v>208</v>
      </c>
      <c r="Z288" s="1369"/>
      <c r="AA288" s="1369"/>
      <c r="AB288" s="1369"/>
      <c r="AC288" s="1369"/>
      <c r="AD288" s="1369"/>
      <c r="AE288" s="1369"/>
      <c r="AF288" s="1369"/>
      <c r="AG288" s="1369"/>
      <c r="AH288" s="1369"/>
      <c r="AI288" s="74" t="s">
        <v>197</v>
      </c>
      <c r="AM288" s="278" t="s">
        <v>177</v>
      </c>
      <c r="AN288" s="1292"/>
      <c r="AO288" s="1292"/>
      <c r="AP288" s="1293"/>
      <c r="AQ288" s="9"/>
      <c r="AR288" s="13"/>
      <c r="AS288" s="9"/>
    </row>
    <row r="289" spans="2:49" ht="13.5">
      <c r="B289" s="1300"/>
      <c r="C289" s="9"/>
      <c r="G289" s="9"/>
      <c r="I289" s="13"/>
      <c r="N289" s="9" t="s">
        <v>568</v>
      </c>
      <c r="R289" s="22" t="s">
        <v>209</v>
      </c>
      <c r="W289" s="1369"/>
      <c r="X289" s="1369"/>
      <c r="Y289" s="1369"/>
      <c r="Z289" s="1369"/>
      <c r="AA289" s="1369"/>
      <c r="AB289" s="1369"/>
      <c r="AC289" s="1369"/>
      <c r="AD289" s="1369"/>
      <c r="AE289" s="1369"/>
      <c r="AF289" s="1369"/>
      <c r="AG289" s="1369"/>
      <c r="AH289" s="1369"/>
      <c r="AI289" s="74" t="s">
        <v>197</v>
      </c>
      <c r="AM289" s="278" t="s">
        <v>177</v>
      </c>
      <c r="AN289" s="1292"/>
      <c r="AO289" s="1292"/>
      <c r="AP289" s="1293"/>
      <c r="AQ289" s="9"/>
      <c r="AR289" s="13"/>
      <c r="AS289" s="9"/>
    </row>
    <row r="290" spans="2:49">
      <c r="B290" s="1300"/>
      <c r="C290" s="9"/>
      <c r="G290" s="9"/>
      <c r="I290" s="13"/>
      <c r="N290" s="9" t="s">
        <v>105</v>
      </c>
      <c r="R290" s="9" t="s">
        <v>194</v>
      </c>
      <c r="V290" s="279" t="s">
        <v>177</v>
      </c>
      <c r="W290" s="2" t="s">
        <v>195</v>
      </c>
      <c r="Y290" s="279" t="s">
        <v>177</v>
      </c>
      <c r="Z290" s="2" t="s">
        <v>210</v>
      </c>
      <c r="AB290" s="279" t="s">
        <v>177</v>
      </c>
      <c r="AC290" s="2" t="s">
        <v>196</v>
      </c>
      <c r="AE290" s="2" t="s">
        <v>198</v>
      </c>
      <c r="AM290" s="287"/>
      <c r="AN290" s="1292"/>
      <c r="AO290" s="1292"/>
      <c r="AP290" s="1293"/>
      <c r="AQ290" s="9"/>
      <c r="AR290" s="13"/>
      <c r="AS290" s="9"/>
    </row>
    <row r="291" spans="2:49">
      <c r="B291" s="1367"/>
      <c r="C291" s="10"/>
      <c r="D291" s="11"/>
      <c r="E291" s="11"/>
      <c r="F291" s="11"/>
      <c r="G291" s="10"/>
      <c r="H291" s="11"/>
      <c r="I291" s="12"/>
      <c r="J291" s="10"/>
      <c r="K291" s="11"/>
      <c r="L291" s="11"/>
      <c r="M291" s="11"/>
      <c r="N291" s="10" t="s">
        <v>536</v>
      </c>
      <c r="O291" s="11"/>
      <c r="P291" s="11"/>
      <c r="Q291" s="11"/>
      <c r="R291" s="10"/>
      <c r="S291" s="11"/>
      <c r="T291" s="11"/>
      <c r="U291" s="11"/>
      <c r="V291" s="11"/>
      <c r="W291" s="11"/>
      <c r="X291" s="11"/>
      <c r="Y291" s="11"/>
      <c r="Z291" s="11"/>
      <c r="AA291" s="11"/>
      <c r="AB291" s="11"/>
      <c r="AC291" s="11"/>
      <c r="AD291" s="11"/>
      <c r="AE291" s="11"/>
      <c r="AF291" s="11"/>
      <c r="AG291" s="11"/>
      <c r="AH291" s="11"/>
      <c r="AI291" s="11"/>
      <c r="AJ291" s="11"/>
      <c r="AK291" s="11"/>
      <c r="AL291" s="11"/>
      <c r="AM291" s="288"/>
      <c r="AN291" s="1278"/>
      <c r="AO291" s="1278"/>
      <c r="AP291" s="1279"/>
      <c r="AQ291" s="10"/>
      <c r="AR291" s="12"/>
      <c r="AS291" s="9"/>
    </row>
    <row r="292" spans="2:49">
      <c r="B292" s="1"/>
    </row>
    <row r="293" spans="2:49" ht="12" customHeight="1">
      <c r="B293" s="279" t="s">
        <v>177</v>
      </c>
      <c r="C293" s="2" t="s">
        <v>67</v>
      </c>
      <c r="K293" s="1380"/>
      <c r="L293" s="1381"/>
      <c r="M293" s="1381"/>
      <c r="N293" s="1381"/>
      <c r="O293" s="1381"/>
      <c r="P293" s="1381"/>
      <c r="Q293" s="1381"/>
      <c r="R293" s="1381"/>
      <c r="S293" s="1381"/>
      <c r="T293" s="1381"/>
      <c r="U293" s="1381"/>
      <c r="V293" s="1381"/>
      <c r="W293" s="1381"/>
      <c r="X293" s="1381"/>
      <c r="Y293" s="1381"/>
      <c r="Z293" s="1381"/>
      <c r="AA293" s="1381"/>
      <c r="AB293" s="1381"/>
      <c r="AC293" s="1381"/>
      <c r="AD293" s="1381"/>
      <c r="AE293" s="1381"/>
      <c r="AF293" s="1381"/>
      <c r="AG293" s="1381"/>
      <c r="AH293" s="1381"/>
      <c r="AI293" s="1381"/>
      <c r="AJ293" s="1381"/>
      <c r="AK293" s="1381"/>
      <c r="AL293" s="1381"/>
      <c r="AM293" s="1381"/>
      <c r="AN293" s="1381"/>
      <c r="AO293" s="1381"/>
      <c r="AP293" s="1381"/>
      <c r="AQ293" s="1381"/>
      <c r="AR293" s="1382"/>
      <c r="AT293" s="2" t="s">
        <v>633</v>
      </c>
      <c r="AU293" s="2" t="s">
        <v>637</v>
      </c>
    </row>
    <row r="294" spans="2:49" s="30" customFormat="1" ht="12" customHeight="1">
      <c r="K294" s="1389"/>
      <c r="L294" s="1390"/>
      <c r="M294" s="1390"/>
      <c r="N294" s="1390"/>
      <c r="O294" s="1390"/>
      <c r="P294" s="1390"/>
      <c r="Q294" s="1390"/>
      <c r="R294" s="1390"/>
      <c r="S294" s="1390"/>
      <c r="T294" s="1390"/>
      <c r="U294" s="1390"/>
      <c r="V294" s="1390"/>
      <c r="W294" s="1390"/>
      <c r="X294" s="1390"/>
      <c r="Y294" s="1390"/>
      <c r="Z294" s="1390"/>
      <c r="AA294" s="1390"/>
      <c r="AB294" s="1390"/>
      <c r="AC294" s="1390"/>
      <c r="AD294" s="1390"/>
      <c r="AE294" s="1390"/>
      <c r="AF294" s="1390"/>
      <c r="AG294" s="1390"/>
      <c r="AH294" s="1390"/>
      <c r="AI294" s="1390"/>
      <c r="AJ294" s="1390"/>
      <c r="AK294" s="1390"/>
      <c r="AL294" s="1390"/>
      <c r="AM294" s="1390"/>
      <c r="AN294" s="1390"/>
      <c r="AO294" s="1390"/>
      <c r="AP294" s="1390"/>
      <c r="AQ294" s="1390"/>
      <c r="AR294" s="1391"/>
      <c r="AT294" s="2"/>
      <c r="AU294" s="2" t="s">
        <v>638</v>
      </c>
      <c r="AV294" s="2"/>
      <c r="AW294" s="2"/>
    </row>
    <row r="295" spans="2:49">
      <c r="B295" s="3"/>
      <c r="C295" s="3" t="s">
        <v>75</v>
      </c>
      <c r="D295" s="4"/>
      <c r="E295" s="4"/>
      <c r="F295" s="4"/>
      <c r="G295" s="3" t="s">
        <v>80</v>
      </c>
      <c r="H295" s="4"/>
      <c r="I295" s="5"/>
      <c r="J295" s="4" t="s">
        <v>85</v>
      </c>
      <c r="K295" s="4"/>
      <c r="L295" s="4"/>
      <c r="M295" s="4"/>
      <c r="N295" s="1319" t="s">
        <v>88</v>
      </c>
      <c r="O295" s="1320"/>
      <c r="P295" s="1320"/>
      <c r="Q295" s="1320"/>
      <c r="R295" s="1320"/>
      <c r="S295" s="1320"/>
      <c r="T295" s="1320"/>
      <c r="U295" s="1320"/>
      <c r="V295" s="1320"/>
      <c r="W295" s="1320"/>
      <c r="X295" s="1320"/>
      <c r="Y295" s="1320"/>
      <c r="Z295" s="1320"/>
      <c r="AA295" s="1320"/>
      <c r="AB295" s="1320"/>
      <c r="AC295" s="1320"/>
      <c r="AD295" s="1320"/>
      <c r="AE295" s="1320"/>
      <c r="AF295" s="1320"/>
      <c r="AG295" s="1320"/>
      <c r="AH295" s="1320"/>
      <c r="AI295" s="1320"/>
      <c r="AJ295" s="1320"/>
      <c r="AK295" s="1320"/>
      <c r="AL295" s="1320"/>
      <c r="AM295" s="7"/>
      <c r="AN295" s="7" t="s">
        <v>96</v>
      </c>
      <c r="AO295" s="7"/>
      <c r="AP295" s="8"/>
      <c r="AQ295" s="3" t="s">
        <v>91</v>
      </c>
      <c r="AR295" s="5"/>
      <c r="AS295" s="9"/>
      <c r="AU295" s="2" t="s">
        <v>639</v>
      </c>
    </row>
    <row r="296" spans="2:49">
      <c r="B296" s="10"/>
      <c r="C296" s="10" t="s">
        <v>76</v>
      </c>
      <c r="D296" s="11"/>
      <c r="E296" s="11"/>
      <c r="F296" s="11" t="s">
        <v>97</v>
      </c>
      <c r="G296" s="10" t="s">
        <v>81</v>
      </c>
      <c r="H296" s="11"/>
      <c r="I296" s="12" t="s">
        <v>98</v>
      </c>
      <c r="J296" s="11"/>
      <c r="K296" s="11"/>
      <c r="L296" s="11"/>
      <c r="M296" s="11" t="s">
        <v>98</v>
      </c>
      <c r="N296" s="10" t="s">
        <v>87</v>
      </c>
      <c r="O296" s="11"/>
      <c r="P296" s="11"/>
      <c r="Q296" s="11"/>
      <c r="R296" s="1319" t="s">
        <v>89</v>
      </c>
      <c r="S296" s="1320"/>
      <c r="T296" s="1320"/>
      <c r="U296" s="1320"/>
      <c r="V296" s="1320"/>
      <c r="W296" s="1320"/>
      <c r="X296" s="1320"/>
      <c r="Y296" s="1320"/>
      <c r="Z296" s="1320"/>
      <c r="AA296" s="1320"/>
      <c r="AB296" s="1320"/>
      <c r="AC296" s="1320"/>
      <c r="AD296" s="1320"/>
      <c r="AE296" s="1320"/>
      <c r="AF296" s="1320"/>
      <c r="AG296" s="1320"/>
      <c r="AH296" s="1320"/>
      <c r="AI296" s="1320"/>
      <c r="AJ296" s="1320"/>
      <c r="AK296" s="1320"/>
      <c r="AL296" s="1321"/>
      <c r="AM296" s="6" t="s">
        <v>90</v>
      </c>
      <c r="AN296" s="11"/>
      <c r="AO296" s="11"/>
      <c r="AP296" s="11"/>
      <c r="AQ296" s="10" t="s">
        <v>92</v>
      </c>
      <c r="AR296" s="12"/>
      <c r="AS296" s="9"/>
      <c r="AT296" s="30"/>
      <c r="AU296" s="30"/>
      <c r="AV296" s="30"/>
      <c r="AW296" s="30"/>
    </row>
    <row r="297" spans="2:49">
      <c r="B297" s="1299" t="s">
        <v>570</v>
      </c>
      <c r="C297" s="9" t="s">
        <v>1362</v>
      </c>
      <c r="G297" s="278" t="s">
        <v>177</v>
      </c>
      <c r="H297" s="2" t="s">
        <v>126</v>
      </c>
      <c r="I297" s="13"/>
      <c r="J297" s="2" t="s">
        <v>560</v>
      </c>
      <c r="N297" s="9" t="s">
        <v>561</v>
      </c>
      <c r="R297" s="9" t="s">
        <v>206</v>
      </c>
      <c r="V297" s="279" t="s">
        <v>177</v>
      </c>
      <c r="W297" s="2" t="s">
        <v>207</v>
      </c>
      <c r="AM297" s="276" t="s">
        <v>177</v>
      </c>
      <c r="AN297" s="1297" t="s">
        <v>1320</v>
      </c>
      <c r="AO297" s="1297"/>
      <c r="AP297" s="1298"/>
      <c r="AQ297" s="9"/>
      <c r="AR297" s="13"/>
      <c r="AS297" s="9"/>
      <c r="AU297" s="2" t="s">
        <v>635</v>
      </c>
    </row>
    <row r="298" spans="2:49">
      <c r="B298" s="1300"/>
      <c r="C298" s="9" t="s">
        <v>532</v>
      </c>
      <c r="G298" s="278" t="s">
        <v>177</v>
      </c>
      <c r="H298" s="2" t="s">
        <v>127</v>
      </c>
      <c r="I298" s="13"/>
      <c r="N298" s="9" t="s">
        <v>562</v>
      </c>
      <c r="R298" s="9"/>
      <c r="V298" s="279" t="s">
        <v>177</v>
      </c>
      <c r="W298" s="2" t="s">
        <v>208</v>
      </c>
      <c r="Z298" s="1369"/>
      <c r="AA298" s="1369"/>
      <c r="AB298" s="1369"/>
      <c r="AC298" s="1369"/>
      <c r="AD298" s="1369"/>
      <c r="AE298" s="1369"/>
      <c r="AF298" s="1369"/>
      <c r="AG298" s="1369"/>
      <c r="AH298" s="1369"/>
      <c r="AI298" s="74" t="s">
        <v>197</v>
      </c>
      <c r="AM298" s="278" t="s">
        <v>177</v>
      </c>
      <c r="AN298" s="1292" t="s">
        <v>1316</v>
      </c>
      <c r="AO298" s="1292"/>
      <c r="AP298" s="1293"/>
      <c r="AQ298" s="9"/>
      <c r="AR298" s="13"/>
      <c r="AS298" s="9"/>
      <c r="AU298" s="2" t="s">
        <v>636</v>
      </c>
    </row>
    <row r="299" spans="2:49" ht="13.5">
      <c r="B299" s="1300"/>
      <c r="C299" s="9" t="s">
        <v>558</v>
      </c>
      <c r="G299" s="278" t="s">
        <v>177</v>
      </c>
      <c r="H299" s="2" t="s">
        <v>128</v>
      </c>
      <c r="I299" s="13"/>
      <c r="N299" s="9" t="s">
        <v>563</v>
      </c>
      <c r="R299" s="22" t="s">
        <v>209</v>
      </c>
      <c r="W299" s="1369"/>
      <c r="X299" s="1369"/>
      <c r="Y299" s="1369"/>
      <c r="Z299" s="1369"/>
      <c r="AA299" s="1369"/>
      <c r="AB299" s="1369"/>
      <c r="AC299" s="1369"/>
      <c r="AD299" s="1369"/>
      <c r="AE299" s="1369"/>
      <c r="AF299" s="1369"/>
      <c r="AG299" s="1369"/>
      <c r="AH299" s="1369"/>
      <c r="AI299" s="74" t="s">
        <v>197</v>
      </c>
      <c r="AM299" s="278" t="s">
        <v>177</v>
      </c>
      <c r="AN299" s="1292" t="s">
        <v>1322</v>
      </c>
      <c r="AO299" s="1292"/>
      <c r="AP299" s="1293"/>
      <c r="AQ299" s="9"/>
      <c r="AR299" s="13"/>
      <c r="AS299" s="9"/>
    </row>
    <row r="300" spans="2:49">
      <c r="B300" s="1300"/>
      <c r="C300" s="9" t="s">
        <v>559</v>
      </c>
      <c r="G300" s="278" t="s">
        <v>177</v>
      </c>
      <c r="H300" s="2" t="s">
        <v>129</v>
      </c>
      <c r="I300" s="13"/>
      <c r="N300" s="9" t="s">
        <v>564</v>
      </c>
      <c r="R300" s="9" t="s">
        <v>194</v>
      </c>
      <c r="V300" s="279" t="s">
        <v>177</v>
      </c>
      <c r="W300" s="2" t="s">
        <v>195</v>
      </c>
      <c r="Y300" s="279" t="s">
        <v>177</v>
      </c>
      <c r="Z300" s="2" t="s">
        <v>210</v>
      </c>
      <c r="AB300" s="279" t="s">
        <v>177</v>
      </c>
      <c r="AC300" s="2" t="s">
        <v>196</v>
      </c>
      <c r="AE300" s="2" t="s">
        <v>198</v>
      </c>
      <c r="AM300" s="278" t="s">
        <v>177</v>
      </c>
      <c r="AN300" s="1292" t="s">
        <v>1334</v>
      </c>
      <c r="AO300" s="1292"/>
      <c r="AP300" s="1293"/>
      <c r="AQ300" s="9"/>
      <c r="AR300" s="13"/>
      <c r="AS300" s="9"/>
    </row>
    <row r="301" spans="2:49">
      <c r="B301" s="1300"/>
      <c r="C301" s="9"/>
      <c r="G301" s="9"/>
      <c r="I301" s="13"/>
      <c r="J301" s="10"/>
      <c r="K301" s="11"/>
      <c r="L301" s="11"/>
      <c r="M301" s="12"/>
      <c r="N301" s="10"/>
      <c r="O301" s="11"/>
      <c r="P301" s="11"/>
      <c r="Q301" s="12"/>
      <c r="R301" s="10"/>
      <c r="S301" s="11"/>
      <c r="T301" s="11"/>
      <c r="U301" s="11"/>
      <c r="V301" s="11"/>
      <c r="W301" s="11"/>
      <c r="X301" s="11"/>
      <c r="Y301" s="11"/>
      <c r="Z301" s="11"/>
      <c r="AA301" s="11"/>
      <c r="AB301" s="11"/>
      <c r="AC301" s="11"/>
      <c r="AD301" s="11"/>
      <c r="AE301" s="11"/>
      <c r="AF301" s="11"/>
      <c r="AG301" s="11"/>
      <c r="AH301" s="11"/>
      <c r="AI301" s="11"/>
      <c r="AJ301" s="11"/>
      <c r="AK301" s="11"/>
      <c r="AL301" s="11"/>
      <c r="AM301" s="278" t="s">
        <v>177</v>
      </c>
      <c r="AN301" s="1292" t="s">
        <v>1323</v>
      </c>
      <c r="AO301" s="1292"/>
      <c r="AP301" s="1293"/>
      <c r="AQ301" s="9"/>
      <c r="AR301" s="13"/>
      <c r="AS301" s="9"/>
    </row>
    <row r="302" spans="2:49">
      <c r="B302" s="1300"/>
      <c r="C302" s="9"/>
      <c r="G302" s="9"/>
      <c r="I302" s="13"/>
      <c r="J302" s="9" t="s">
        <v>565</v>
      </c>
      <c r="N302" s="9" t="s">
        <v>566</v>
      </c>
      <c r="R302" s="9" t="s">
        <v>206</v>
      </c>
      <c r="V302" s="279" t="s">
        <v>177</v>
      </c>
      <c r="W302" s="2" t="s">
        <v>207</v>
      </c>
      <c r="AM302" s="278" t="s">
        <v>177</v>
      </c>
      <c r="AN302" s="1292" t="s">
        <v>1292</v>
      </c>
      <c r="AO302" s="1292"/>
      <c r="AP302" s="1293"/>
      <c r="AQ302" s="9"/>
      <c r="AR302" s="13"/>
      <c r="AS302" s="9"/>
    </row>
    <row r="303" spans="2:49">
      <c r="B303" s="1300"/>
      <c r="C303" s="9"/>
      <c r="G303" s="9"/>
      <c r="I303" s="13"/>
      <c r="N303" s="9" t="s">
        <v>567</v>
      </c>
      <c r="R303" s="9"/>
      <c r="V303" s="279" t="s">
        <v>177</v>
      </c>
      <c r="W303" s="2" t="s">
        <v>208</v>
      </c>
      <c r="Z303" s="1369"/>
      <c r="AA303" s="1369"/>
      <c r="AB303" s="1369"/>
      <c r="AC303" s="1369"/>
      <c r="AD303" s="1369"/>
      <c r="AE303" s="1369"/>
      <c r="AF303" s="1369"/>
      <c r="AG303" s="1369"/>
      <c r="AH303" s="1369"/>
      <c r="AI303" s="74" t="s">
        <v>197</v>
      </c>
      <c r="AM303" s="278" t="s">
        <v>177</v>
      </c>
      <c r="AN303" s="1292"/>
      <c r="AO303" s="1292"/>
      <c r="AP303" s="1293"/>
      <c r="AQ303" s="9"/>
      <c r="AR303" s="13"/>
      <c r="AS303" s="9"/>
    </row>
    <row r="304" spans="2:49" ht="13.5">
      <c r="B304" s="1300"/>
      <c r="C304" s="9"/>
      <c r="G304" s="9"/>
      <c r="I304" s="13"/>
      <c r="N304" s="9" t="s">
        <v>568</v>
      </c>
      <c r="R304" s="22" t="s">
        <v>209</v>
      </c>
      <c r="W304" s="1369"/>
      <c r="X304" s="1369"/>
      <c r="Y304" s="1369"/>
      <c r="Z304" s="1369"/>
      <c r="AA304" s="1369"/>
      <c r="AB304" s="1369"/>
      <c r="AC304" s="1369"/>
      <c r="AD304" s="1369"/>
      <c r="AE304" s="1369"/>
      <c r="AF304" s="1369"/>
      <c r="AG304" s="1369"/>
      <c r="AH304" s="1369"/>
      <c r="AI304" s="74" t="s">
        <v>197</v>
      </c>
      <c r="AM304" s="278" t="s">
        <v>177</v>
      </c>
      <c r="AN304" s="1292"/>
      <c r="AO304" s="1292"/>
      <c r="AP304" s="1293"/>
      <c r="AQ304" s="9"/>
      <c r="AR304" s="13"/>
      <c r="AS304" s="9"/>
    </row>
    <row r="305" spans="2:45">
      <c r="B305" s="1300"/>
      <c r="C305" s="9"/>
      <c r="G305" s="9"/>
      <c r="I305" s="13"/>
      <c r="N305" s="9" t="s">
        <v>105</v>
      </c>
      <c r="R305" s="9" t="s">
        <v>194</v>
      </c>
      <c r="V305" s="279" t="s">
        <v>177</v>
      </c>
      <c r="W305" s="2" t="s">
        <v>195</v>
      </c>
      <c r="Y305" s="279" t="s">
        <v>177</v>
      </c>
      <c r="Z305" s="2" t="s">
        <v>210</v>
      </c>
      <c r="AB305" s="279" t="s">
        <v>177</v>
      </c>
      <c r="AC305" s="2" t="s">
        <v>196</v>
      </c>
      <c r="AE305" s="2" t="s">
        <v>198</v>
      </c>
      <c r="AM305" s="287"/>
      <c r="AN305" s="1292"/>
      <c r="AO305" s="1292"/>
      <c r="AP305" s="1293"/>
      <c r="AQ305" s="9"/>
      <c r="AR305" s="13"/>
      <c r="AS305" s="9"/>
    </row>
    <row r="306" spans="2:45">
      <c r="B306" s="1367"/>
      <c r="C306" s="10"/>
      <c r="D306" s="11"/>
      <c r="E306" s="11"/>
      <c r="F306" s="11"/>
      <c r="G306" s="10"/>
      <c r="H306" s="11"/>
      <c r="I306" s="12"/>
      <c r="J306" s="10"/>
      <c r="K306" s="11"/>
      <c r="L306" s="11"/>
      <c r="M306" s="11"/>
      <c r="N306" s="10" t="s">
        <v>536</v>
      </c>
      <c r="O306" s="11"/>
      <c r="P306" s="11"/>
      <c r="Q306" s="11"/>
      <c r="R306" s="10"/>
      <c r="S306" s="11"/>
      <c r="T306" s="11"/>
      <c r="U306" s="11"/>
      <c r="V306" s="11"/>
      <c r="W306" s="11"/>
      <c r="X306" s="11"/>
      <c r="Y306" s="11"/>
      <c r="Z306" s="11"/>
      <c r="AA306" s="11"/>
      <c r="AB306" s="11"/>
      <c r="AC306" s="11"/>
      <c r="AD306" s="11"/>
      <c r="AE306" s="11"/>
      <c r="AF306" s="11"/>
      <c r="AG306" s="11"/>
      <c r="AH306" s="11"/>
      <c r="AI306" s="11"/>
      <c r="AJ306" s="11"/>
      <c r="AK306" s="11"/>
      <c r="AL306" s="11"/>
      <c r="AM306" s="288"/>
      <c r="AN306" s="1278"/>
      <c r="AO306" s="1278"/>
      <c r="AP306" s="1279"/>
      <c r="AQ306" s="10"/>
      <c r="AR306" s="12"/>
      <c r="AS306" s="9"/>
    </row>
    <row r="307" spans="2:45">
      <c r="B307" s="4"/>
      <c r="C307" s="4"/>
      <c r="D307" s="4"/>
      <c r="E307" s="4"/>
      <c r="F307" s="4"/>
      <c r="G307" s="4"/>
      <c r="H307" s="4"/>
      <c r="I307" s="4"/>
      <c r="J307" s="4"/>
      <c r="K307" s="4"/>
      <c r="L307" s="4"/>
      <c r="M307" s="4"/>
      <c r="N307" s="4"/>
      <c r="O307" s="4"/>
      <c r="P307" s="4"/>
      <c r="Q307" s="4"/>
      <c r="R307" s="4"/>
      <c r="S307" s="4"/>
      <c r="T307" s="4"/>
      <c r="U307" s="4"/>
      <c r="V307" s="4"/>
      <c r="W307" s="4"/>
      <c r="X307" s="4"/>
      <c r="Y307" s="4"/>
      <c r="Z307" s="4"/>
      <c r="AA307" s="4"/>
      <c r="AB307" s="4"/>
      <c r="AC307" s="4"/>
      <c r="AD307" s="4"/>
      <c r="AE307" s="4"/>
      <c r="AF307" s="4"/>
      <c r="AG307" s="4"/>
      <c r="AH307" s="4"/>
      <c r="AI307" s="4"/>
      <c r="AJ307" s="4"/>
      <c r="AK307" s="4"/>
      <c r="AL307" s="4"/>
      <c r="AM307" s="4"/>
      <c r="AN307" s="4"/>
      <c r="AO307" s="4"/>
      <c r="AP307" s="4"/>
      <c r="AQ307" s="4"/>
      <c r="AR307" s="4"/>
    </row>
  </sheetData>
  <mergeCells count="230">
    <mergeCell ref="AN302:AP302"/>
    <mergeCell ref="AN303:AP303"/>
    <mergeCell ref="X212:AK212"/>
    <mergeCell ref="K294:AR294"/>
    <mergeCell ref="W289:AH289"/>
    <mergeCell ref="Z288:AH288"/>
    <mergeCell ref="R296:AL296"/>
    <mergeCell ref="AN306:AP306"/>
    <mergeCell ref="AN289:AP289"/>
    <mergeCell ref="AN290:AP290"/>
    <mergeCell ref="AN291:AP291"/>
    <mergeCell ref="AN297:AP297"/>
    <mergeCell ref="AN305:AP305"/>
    <mergeCell ref="AN304:AP304"/>
    <mergeCell ref="AN299:AP299"/>
    <mergeCell ref="AN223:AP223"/>
    <mergeCell ref="AN229:AP229"/>
    <mergeCell ref="N216:AL216"/>
    <mergeCell ref="AN231:AP231"/>
    <mergeCell ref="AN232:AP232"/>
    <mergeCell ref="X223:AK223"/>
    <mergeCell ref="AN230:AP230"/>
    <mergeCell ref="AN221:AP221"/>
    <mergeCell ref="K214:AR214"/>
    <mergeCell ref="B11:B33"/>
    <mergeCell ref="AN298:AP298"/>
    <mergeCell ref="AN288:AP288"/>
    <mergeCell ref="AN197:AP197"/>
    <mergeCell ref="AN198:AP198"/>
    <mergeCell ref="K186:AR186"/>
    <mergeCell ref="R194:AL194"/>
    <mergeCell ref="K188:AR188"/>
    <mergeCell ref="K190:AR190"/>
    <mergeCell ref="K191:AR191"/>
    <mergeCell ref="R228:AL228"/>
    <mergeCell ref="AN199:AP199"/>
    <mergeCell ref="AN200:AP200"/>
    <mergeCell ref="AN207:AP207"/>
    <mergeCell ref="AN208:AP208"/>
    <mergeCell ref="AN209:AP209"/>
    <mergeCell ref="AN210:AP210"/>
    <mergeCell ref="K204:AR204"/>
    <mergeCell ref="K225:AR225"/>
    <mergeCell ref="AN211:AP211"/>
    <mergeCell ref="AN212:AP212"/>
    <mergeCell ref="AN218:AP218"/>
    <mergeCell ref="AN219:AP219"/>
    <mergeCell ref="AN220:AP220"/>
    <mergeCell ref="AN151:AP151"/>
    <mergeCell ref="AN152:AP152"/>
    <mergeCell ref="AN159:AP159"/>
    <mergeCell ref="AN164:AP164"/>
    <mergeCell ref="AN222:AP222"/>
    <mergeCell ref="AN165:AP165"/>
    <mergeCell ref="AN162:AP162"/>
    <mergeCell ref="AN163:AP163"/>
    <mergeCell ref="K155:AR155"/>
    <mergeCell ref="W151:AE151"/>
    <mergeCell ref="AN170:AP170"/>
    <mergeCell ref="AN171:AP171"/>
    <mergeCell ref="AN195:AP195"/>
    <mergeCell ref="AN196:AP196"/>
    <mergeCell ref="AN169:AP169"/>
    <mergeCell ref="K189:AR189"/>
    <mergeCell ref="N193:AL193"/>
    <mergeCell ref="K203:AR203"/>
    <mergeCell ref="R217:AL217"/>
    <mergeCell ref="AN168:AP168"/>
    <mergeCell ref="AN48:AP48"/>
    <mergeCell ref="AN49:AP49"/>
    <mergeCell ref="AN50:AP50"/>
    <mergeCell ref="AN51:AP51"/>
    <mergeCell ref="AN146:AP146"/>
    <mergeCell ref="AN147:AP147"/>
    <mergeCell ref="AN148:AP148"/>
    <mergeCell ref="AN149:AP149"/>
    <mergeCell ref="AN150:AP150"/>
    <mergeCell ref="AN29:AP29"/>
    <mergeCell ref="AN30:AP30"/>
    <mergeCell ref="AN31:AP31"/>
    <mergeCell ref="AN32:AP32"/>
    <mergeCell ref="AN33:AP33"/>
    <mergeCell ref="K40:AR40"/>
    <mergeCell ref="N44:AL44"/>
    <mergeCell ref="R45:AL45"/>
    <mergeCell ref="AN47:AP47"/>
    <mergeCell ref="AN300:AP300"/>
    <mergeCell ref="AN301:AP301"/>
    <mergeCell ref="K277:AR277"/>
    <mergeCell ref="AN233:AP233"/>
    <mergeCell ref="AN234:AP234"/>
    <mergeCell ref="AN282:AP282"/>
    <mergeCell ref="AN25:AP25"/>
    <mergeCell ref="AN26:AP26"/>
    <mergeCell ref="AN27:AP27"/>
    <mergeCell ref="AN28:AP28"/>
    <mergeCell ref="AN53:AP53"/>
    <mergeCell ref="AN54:AP54"/>
    <mergeCell ref="AN55:AP55"/>
    <mergeCell ref="AN56:AP56"/>
    <mergeCell ref="AN57:AP57"/>
    <mergeCell ref="AN61:AP61"/>
    <mergeCell ref="AN62:AP62"/>
    <mergeCell ref="AN102:AP102"/>
    <mergeCell ref="AN103:AP103"/>
    <mergeCell ref="AN104:AP104"/>
    <mergeCell ref="AN105:AP105"/>
    <mergeCell ref="K98:AR98"/>
    <mergeCell ref="K99:AR99"/>
    <mergeCell ref="K96:AR96"/>
    <mergeCell ref="R281:AL281"/>
    <mergeCell ref="AN19:AP19"/>
    <mergeCell ref="AN20:AP20"/>
    <mergeCell ref="AN21:AP21"/>
    <mergeCell ref="R101:AL101"/>
    <mergeCell ref="AN106:AP106"/>
    <mergeCell ref="AN107:AP107"/>
    <mergeCell ref="AN108:AP108"/>
    <mergeCell ref="AN109:AP109"/>
    <mergeCell ref="AN110:AP110"/>
    <mergeCell ref="AN111:AP111"/>
    <mergeCell ref="AN141:AP141"/>
    <mergeCell ref="K137:AR137"/>
    <mergeCell ref="N138:AL138"/>
    <mergeCell ref="K136:AR136"/>
    <mergeCell ref="AN142:AP142"/>
    <mergeCell ref="AN143:AP143"/>
    <mergeCell ref="R139:AL139"/>
    <mergeCell ref="AN144:AP144"/>
    <mergeCell ref="R206:AL206"/>
    <mergeCell ref="K215:AR215"/>
    <mergeCell ref="R120:AL120"/>
    <mergeCell ref="K187:AR187"/>
    <mergeCell ref="AN167:AP167"/>
    <mergeCell ref="B297:B306"/>
    <mergeCell ref="Z298:AH298"/>
    <mergeCell ref="W299:AH299"/>
    <mergeCell ref="Z303:AH303"/>
    <mergeCell ref="W304:AH304"/>
    <mergeCell ref="Z283:AH283"/>
    <mergeCell ref="N295:AL295"/>
    <mergeCell ref="K293:AR293"/>
    <mergeCell ref="AN58:AP58"/>
    <mergeCell ref="AN59:AP59"/>
    <mergeCell ref="AN60:AP60"/>
    <mergeCell ref="K226:AR226"/>
    <mergeCell ref="N205:AL205"/>
    <mergeCell ref="K278:AR278"/>
    <mergeCell ref="K192:AR192"/>
    <mergeCell ref="K117:AR117"/>
    <mergeCell ref="AN160:AP160"/>
    <mergeCell ref="AN161:AP161"/>
    <mergeCell ref="AN122:AP122"/>
    <mergeCell ref="AN123:AP123"/>
    <mergeCell ref="AN124:AP124"/>
    <mergeCell ref="AN125:AP125"/>
    <mergeCell ref="AN126:AP126"/>
    <mergeCell ref="AN133:AP133"/>
    <mergeCell ref="B46:B57"/>
    <mergeCell ref="W113:AE113"/>
    <mergeCell ref="B140:B152"/>
    <mergeCell ref="N100:AL100"/>
    <mergeCell ref="N119:AL119"/>
    <mergeCell ref="G107:I109"/>
    <mergeCell ref="G121:I125"/>
    <mergeCell ref="G126:I128"/>
    <mergeCell ref="B102:B114"/>
    <mergeCell ref="G140:I144"/>
    <mergeCell ref="G145:I147"/>
    <mergeCell ref="B121:B133"/>
    <mergeCell ref="G102:I106"/>
    <mergeCell ref="K118:AR118"/>
    <mergeCell ref="W132:AE132"/>
    <mergeCell ref="AN121:AP121"/>
    <mergeCell ref="AN127:AP127"/>
    <mergeCell ref="AN130:AP130"/>
    <mergeCell ref="AN131:AP131"/>
    <mergeCell ref="AN132:AP132"/>
    <mergeCell ref="AN46:AP46"/>
    <mergeCell ref="AN112:AP112"/>
    <mergeCell ref="K97:AR97"/>
    <mergeCell ref="AN145:AP145"/>
    <mergeCell ref="B282:B291"/>
    <mergeCell ref="B218:B223"/>
    <mergeCell ref="N157:AL157"/>
    <mergeCell ref="K156:AR156"/>
    <mergeCell ref="W170:AE170"/>
    <mergeCell ref="X200:AK200"/>
    <mergeCell ref="B159:B171"/>
    <mergeCell ref="B229:B234"/>
    <mergeCell ref="N280:AL280"/>
    <mergeCell ref="B195:B200"/>
    <mergeCell ref="B207:B212"/>
    <mergeCell ref="G164:I166"/>
    <mergeCell ref="N227:AL227"/>
    <mergeCell ref="K279:AR279"/>
    <mergeCell ref="AN286:AP286"/>
    <mergeCell ref="AN287:AP287"/>
    <mergeCell ref="W284:AH284"/>
    <mergeCell ref="AN283:AP283"/>
    <mergeCell ref="AN284:AP284"/>
    <mergeCell ref="AN285:AP285"/>
    <mergeCell ref="G159:I163"/>
    <mergeCell ref="X234:AK234"/>
    <mergeCell ref="K276:AR276"/>
    <mergeCell ref="AN166:AP166"/>
    <mergeCell ref="K7:AR7"/>
    <mergeCell ref="K8:AR8"/>
    <mergeCell ref="K42:AR42"/>
    <mergeCell ref="K43:AR43"/>
    <mergeCell ref="N9:AL9"/>
    <mergeCell ref="R10:AL10"/>
    <mergeCell ref="AN140:AP140"/>
    <mergeCell ref="AN129:AP129"/>
    <mergeCell ref="AN113:AP113"/>
    <mergeCell ref="AN114:AP114"/>
    <mergeCell ref="AN128:AP128"/>
    <mergeCell ref="AN11:AP11"/>
    <mergeCell ref="AN22:AP22"/>
    <mergeCell ref="AN23:AP23"/>
    <mergeCell ref="AN24:AP24"/>
    <mergeCell ref="AN18:AP18"/>
    <mergeCell ref="K41:AR41"/>
    <mergeCell ref="AN17:AP17"/>
    <mergeCell ref="AN12:AP12"/>
    <mergeCell ref="AN13:AP13"/>
    <mergeCell ref="AN14:AP14"/>
    <mergeCell ref="AN15:AP15"/>
    <mergeCell ref="AN16:AP16"/>
    <mergeCell ref="AN52:AP52"/>
  </mergeCells>
  <phoneticPr fontId="2"/>
  <dataValidations count="1">
    <dataValidation type="list" allowBlank="1" showInputMessage="1" showErrorMessage="1" sqref="B278 B42 B40 B7 B188 G46:G49 G11:G14 B136 B155 S159:S166 AA171 W152 S149:S150 G148:G150 S140:S147 G167:G169 AA152 W133 S130:S131 G129:G131 S121:S128 W171 AA133 W114 S111:S112 G110:G112 S102:S109 S168:S169 AA114 B96 B98 B117 B276 B293 V290 G282:G285 Y290 AB290 V282:V283 V285 Y285 AB285 V287:V288 V305 G297:G300 Y305 AB305 V297:V298 V300 Y300 AB300 V302:V303 B214 B203 S234 B186 S200 AD199 Y199 AF198 AB198 X198 T198:T199 S195:S197 S207:S209 AH211 S212 AD211 Y211 AF210 AB210 X210 T210:T211 S218:S220 AH222 AD222 Y222 AF221 AB221 X221 T221:T222 AH199 S223 B225 S229:S231 AH233 AD233 Y233 AF232 AB232 X232 T232:T233 AM11:AM23 P46:P49 AM102:AM112 AM121:AM131 AM140:AM150 AM159:AM169 AM195:AM199 AM207:AM211 AM218:AM222 AM229:AM233 AM282:AM289 AM297:AM304 P11:P28 P53:P54 AM46:AM57" xr:uid="{00000000-0002-0000-0700-000000000000}">
      <formula1>"□,■"</formula1>
    </dataValidation>
  </dataValidations>
  <pageMargins left="1.0629921259842521" right="0.51181102362204722" top="0.59055118110236227" bottom="0.59055118110236227" header="0.11811023622047245" footer="0.23622047244094491"/>
  <pageSetup paperSize="9" scale="75" fitToHeight="4" orientation="portrait" blackAndWhite="1" useFirstPageNumber="1" r:id="rId1"/>
  <headerFooter alignWithMargins="0">
    <oddFooter>&amp;C&amp;10戸-P&amp;P&amp;R&amp;10株式会社都市建築確認センター</oddFooter>
  </headerFooter>
  <ignoredErrors>
    <ignoredError sqref="AL12 AL16:AL17 AL19 AL21:AL22 AL24:AL26"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70C0"/>
    <pageSetUpPr fitToPage="1"/>
  </sheetPr>
  <dimension ref="B4:U53"/>
  <sheetViews>
    <sheetView showGridLines="0" view="pageBreakPreview" zoomScale="85" zoomScaleNormal="100" zoomScaleSheetLayoutView="85" workbookViewId="0">
      <selection activeCell="N21" sqref="N21"/>
    </sheetView>
  </sheetViews>
  <sheetFormatPr defaultRowHeight="12"/>
  <cols>
    <col min="1" max="1" width="2.625" style="59" customWidth="1"/>
    <col min="2" max="2" width="2.625" style="69" customWidth="1"/>
    <col min="3" max="3" width="6.625" style="75" customWidth="1"/>
    <col min="4" max="4" width="10.125" style="59" customWidth="1"/>
    <col min="5" max="5" width="4.625" style="74" customWidth="1"/>
    <col min="6" max="12" width="7.625" style="75" customWidth="1"/>
    <col min="13" max="13" width="11.625" style="75" customWidth="1"/>
    <col min="14" max="19" width="7.625" style="75" customWidth="1"/>
    <col min="20" max="20" width="4.625" style="75" customWidth="1"/>
    <col min="21" max="25" width="2.625" style="59" customWidth="1"/>
    <col min="26" max="16384" width="9" style="59"/>
  </cols>
  <sheetData>
    <row r="4" spans="2:21" ht="20.100000000000001" customHeight="1">
      <c r="B4" s="170" t="s">
        <v>95</v>
      </c>
    </row>
    <row r="5" spans="2:21" ht="20.100000000000001" customHeight="1">
      <c r="B5" s="170"/>
      <c r="T5" s="69" t="s">
        <v>1005</v>
      </c>
    </row>
    <row r="6" spans="2:21" s="173" customFormat="1" ht="18" customHeight="1">
      <c r="B6" s="171" t="s">
        <v>1363</v>
      </c>
      <c r="C6" s="172"/>
      <c r="E6" s="174"/>
      <c r="F6" s="172"/>
      <c r="G6" s="172"/>
      <c r="H6" s="172"/>
      <c r="I6" s="172"/>
      <c r="J6" s="172"/>
      <c r="K6" s="172"/>
      <c r="L6" s="172"/>
      <c r="M6" s="172"/>
      <c r="N6" s="172"/>
      <c r="O6" s="172"/>
      <c r="P6" s="172"/>
      <c r="Q6" s="172"/>
      <c r="R6" s="175" t="s">
        <v>995</v>
      </c>
      <c r="S6" s="386"/>
      <c r="T6" s="172" t="s">
        <v>621</v>
      </c>
      <c r="U6" s="172"/>
    </row>
    <row r="7" spans="2:21" ht="12" customHeight="1">
      <c r="B7" s="70"/>
      <c r="T7" s="203" t="s">
        <v>996</v>
      </c>
    </row>
    <row r="8" spans="2:21" ht="15" customHeight="1">
      <c r="B8" s="71"/>
      <c r="C8" s="80"/>
      <c r="D8" s="66"/>
      <c r="E8" s="1614" t="s">
        <v>88</v>
      </c>
      <c r="F8" s="1615"/>
      <c r="G8" s="1615"/>
      <c r="H8" s="1615"/>
      <c r="I8" s="1615"/>
      <c r="J8" s="1615"/>
      <c r="K8" s="1615"/>
      <c r="L8" s="1615"/>
      <c r="M8" s="1615"/>
      <c r="N8" s="1615"/>
      <c r="O8" s="1615"/>
      <c r="P8" s="1615"/>
      <c r="Q8" s="1615"/>
      <c r="R8" s="1615"/>
      <c r="S8" s="1615"/>
      <c r="T8" s="1616"/>
    </row>
    <row r="9" spans="2:21" ht="15" customHeight="1">
      <c r="B9" s="72"/>
      <c r="C9" s="77"/>
      <c r="E9" s="76"/>
      <c r="F9" s="1619" t="s">
        <v>1006</v>
      </c>
      <c r="G9" s="1620"/>
      <c r="H9" s="1620"/>
      <c r="I9" s="1620"/>
      <c r="J9" s="1620"/>
      <c r="K9" s="1620"/>
      <c r="L9" s="1620"/>
      <c r="M9" s="1621" t="s">
        <v>1000</v>
      </c>
      <c r="N9" s="1622"/>
      <c r="O9" s="1622"/>
      <c r="P9" s="1622"/>
      <c r="Q9" s="1622"/>
      <c r="R9" s="1622"/>
      <c r="S9" s="1623"/>
      <c r="T9" s="77"/>
    </row>
    <row r="10" spans="2:21" ht="12.95" customHeight="1">
      <c r="B10" s="209"/>
      <c r="C10" s="81"/>
      <c r="D10" s="68"/>
      <c r="E10" s="76"/>
      <c r="F10" s="1628" t="s">
        <v>890</v>
      </c>
      <c r="G10" s="1629"/>
      <c r="H10" s="1629"/>
      <c r="I10" s="1629"/>
      <c r="J10" s="1629"/>
      <c r="K10" s="1630"/>
      <c r="L10" s="205" t="s">
        <v>1002</v>
      </c>
      <c r="M10" s="207" t="s">
        <v>1001</v>
      </c>
      <c r="N10" s="1628" t="s">
        <v>1003</v>
      </c>
      <c r="O10" s="1629"/>
      <c r="P10" s="1629"/>
      <c r="Q10" s="1629"/>
      <c r="R10" s="1630"/>
      <c r="S10" s="206" t="s">
        <v>1002</v>
      </c>
      <c r="T10" s="77"/>
    </row>
    <row r="11" spans="2:21" ht="24" customHeight="1">
      <c r="B11" s="1610" t="s">
        <v>1008</v>
      </c>
      <c r="C11" s="1613" t="s">
        <v>622</v>
      </c>
      <c r="D11" s="1613" t="s">
        <v>619</v>
      </c>
      <c r="E11" s="1627" t="s">
        <v>165</v>
      </c>
      <c r="F11" s="1624" t="s">
        <v>999</v>
      </c>
      <c r="G11" s="213" t="s">
        <v>1011</v>
      </c>
      <c r="H11" s="213" t="s">
        <v>1012</v>
      </c>
      <c r="I11" s="213" t="s">
        <v>1013</v>
      </c>
      <c r="J11" s="213" t="s">
        <v>1011</v>
      </c>
      <c r="K11" s="1608" t="s">
        <v>998</v>
      </c>
      <c r="L11" s="1626" t="s">
        <v>998</v>
      </c>
      <c r="M11" s="1611" t="s">
        <v>1017</v>
      </c>
      <c r="N11" s="213" t="s">
        <v>1011</v>
      </c>
      <c r="O11" s="213" t="s">
        <v>1011</v>
      </c>
      <c r="P11" s="213" t="s">
        <v>1013</v>
      </c>
      <c r="Q11" s="213" t="s">
        <v>1011</v>
      </c>
      <c r="R11" s="1608" t="s">
        <v>1004</v>
      </c>
      <c r="S11" s="1626" t="s">
        <v>1004</v>
      </c>
      <c r="T11" s="1609" t="s">
        <v>620</v>
      </c>
    </row>
    <row r="12" spans="2:21" ht="24" customHeight="1">
      <c r="B12" s="1610"/>
      <c r="C12" s="1613"/>
      <c r="D12" s="1613"/>
      <c r="E12" s="1627"/>
      <c r="F12" s="1625"/>
      <c r="G12" s="214" t="s">
        <v>1007</v>
      </c>
      <c r="H12" s="214" t="s">
        <v>1014</v>
      </c>
      <c r="I12" s="214" t="s">
        <v>997</v>
      </c>
      <c r="J12" s="214" t="s">
        <v>997</v>
      </c>
      <c r="K12" s="1609"/>
      <c r="L12" s="1626"/>
      <c r="M12" s="1612"/>
      <c r="N12" s="214" t="s">
        <v>1015</v>
      </c>
      <c r="O12" s="214" t="s">
        <v>1016</v>
      </c>
      <c r="P12" s="214" t="s">
        <v>997</v>
      </c>
      <c r="Q12" s="214" t="s">
        <v>997</v>
      </c>
      <c r="R12" s="1609"/>
      <c r="S12" s="1626"/>
      <c r="T12" s="1609"/>
    </row>
    <row r="13" spans="2:21">
      <c r="B13" s="212"/>
      <c r="C13" s="77"/>
      <c r="D13" s="1617" t="s">
        <v>626</v>
      </c>
      <c r="E13" s="76"/>
      <c r="F13" s="77" t="s">
        <v>624</v>
      </c>
      <c r="G13" s="77"/>
      <c r="H13" s="77" t="s">
        <v>623</v>
      </c>
      <c r="I13" s="77" t="s">
        <v>623</v>
      </c>
      <c r="J13" s="77" t="s">
        <v>623</v>
      </c>
      <c r="K13" s="77" t="s">
        <v>623</v>
      </c>
      <c r="L13" s="77" t="s">
        <v>623</v>
      </c>
      <c r="M13" s="1612"/>
      <c r="N13" s="77"/>
      <c r="O13" s="77" t="s">
        <v>623</v>
      </c>
      <c r="P13" s="77" t="s">
        <v>623</v>
      </c>
      <c r="Q13" s="77" t="s">
        <v>623</v>
      </c>
      <c r="R13" s="77" t="s">
        <v>623</v>
      </c>
      <c r="S13" s="77" t="s">
        <v>623</v>
      </c>
      <c r="T13" s="77"/>
    </row>
    <row r="14" spans="2:21">
      <c r="B14" s="73"/>
      <c r="C14" s="79"/>
      <c r="D14" s="1618"/>
      <c r="E14" s="78"/>
      <c r="F14" s="79"/>
      <c r="G14" s="79"/>
      <c r="H14" s="79"/>
      <c r="I14" s="79"/>
      <c r="J14" s="79"/>
      <c r="K14" s="79" t="s">
        <v>625</v>
      </c>
      <c r="L14" s="79" t="s">
        <v>625</v>
      </c>
      <c r="M14" s="204"/>
      <c r="N14" s="79"/>
      <c r="O14" s="79"/>
      <c r="P14" s="79"/>
      <c r="Q14" s="79"/>
      <c r="R14" s="79" t="s">
        <v>625</v>
      </c>
      <c r="S14" s="79" t="s">
        <v>625</v>
      </c>
      <c r="T14" s="79"/>
    </row>
    <row r="15" spans="2:21" ht="63" customHeight="1">
      <c r="B15" s="202">
        <v>1</v>
      </c>
      <c r="C15" s="378"/>
      <c r="D15" s="379"/>
      <c r="E15" s="380"/>
      <c r="F15" s="381"/>
      <c r="G15" s="382"/>
      <c r="H15" s="383"/>
      <c r="I15" s="383"/>
      <c r="J15" s="383"/>
      <c r="K15" s="208" t="str">
        <f>+IF(F15="","",F15+I15-J15-H15)</f>
        <v/>
      </c>
      <c r="L15" s="270" t="str">
        <f>+IF(K15="","",K15-$S$6)</f>
        <v/>
      </c>
      <c r="M15" s="384"/>
      <c r="N15" s="383"/>
      <c r="O15" s="382"/>
      <c r="P15" s="383"/>
      <c r="Q15" s="385"/>
      <c r="R15" s="208" t="str">
        <f>+IF(O15="","",F15+P15-Q15-O15)</f>
        <v/>
      </c>
      <c r="S15" s="271" t="str">
        <f>IF(R15="","",R15-$S$6)</f>
        <v/>
      </c>
      <c r="T15" s="387"/>
    </row>
    <row r="16" spans="2:21" ht="63" customHeight="1">
      <c r="B16" s="202">
        <v>2</v>
      </c>
      <c r="C16" s="378"/>
      <c r="D16" s="379"/>
      <c r="E16" s="380"/>
      <c r="F16" s="381"/>
      <c r="G16" s="382"/>
      <c r="H16" s="383"/>
      <c r="I16" s="383"/>
      <c r="J16" s="383"/>
      <c r="K16" s="208" t="str">
        <f t="shared" ref="K16:K26" si="0">+IF(F16="","",F16+I16-J16-H16)</f>
        <v/>
      </c>
      <c r="L16" s="270" t="str">
        <f t="shared" ref="L16:L30" si="1">+IF(K16="","",K16-$S$6)</f>
        <v/>
      </c>
      <c r="M16" s="384"/>
      <c r="N16" s="383"/>
      <c r="O16" s="382"/>
      <c r="P16" s="383"/>
      <c r="Q16" s="385"/>
      <c r="R16" s="208" t="str">
        <f t="shared" ref="R16:R26" si="2">+IF(O16="","",F16+P16-Q16-O16)</f>
        <v/>
      </c>
      <c r="S16" s="271" t="str">
        <f t="shared" ref="S16:S30" si="3">IF(R16="","",R16-$S$6)</f>
        <v/>
      </c>
      <c r="T16" s="387"/>
    </row>
    <row r="17" spans="2:20" ht="63" customHeight="1">
      <c r="B17" s="202">
        <v>3</v>
      </c>
      <c r="C17" s="378"/>
      <c r="D17" s="379"/>
      <c r="E17" s="380"/>
      <c r="F17" s="381"/>
      <c r="G17" s="382"/>
      <c r="H17" s="383"/>
      <c r="I17" s="383"/>
      <c r="J17" s="383"/>
      <c r="K17" s="208" t="str">
        <f t="shared" si="0"/>
        <v/>
      </c>
      <c r="L17" s="270" t="str">
        <f t="shared" si="1"/>
        <v/>
      </c>
      <c r="M17" s="384"/>
      <c r="N17" s="383"/>
      <c r="O17" s="382"/>
      <c r="P17" s="383"/>
      <c r="Q17" s="385"/>
      <c r="R17" s="208" t="str">
        <f t="shared" si="2"/>
        <v/>
      </c>
      <c r="S17" s="271" t="str">
        <f t="shared" si="3"/>
        <v/>
      </c>
      <c r="T17" s="387"/>
    </row>
    <row r="18" spans="2:20" ht="63" customHeight="1">
      <c r="B18" s="202">
        <v>4</v>
      </c>
      <c r="C18" s="378"/>
      <c r="D18" s="379"/>
      <c r="E18" s="380"/>
      <c r="F18" s="381"/>
      <c r="G18" s="382"/>
      <c r="H18" s="383"/>
      <c r="I18" s="383"/>
      <c r="J18" s="383"/>
      <c r="K18" s="208" t="str">
        <f t="shared" si="0"/>
        <v/>
      </c>
      <c r="L18" s="270" t="str">
        <f t="shared" si="1"/>
        <v/>
      </c>
      <c r="M18" s="384"/>
      <c r="N18" s="383"/>
      <c r="O18" s="382"/>
      <c r="P18" s="383"/>
      <c r="Q18" s="385"/>
      <c r="R18" s="208" t="str">
        <f t="shared" si="2"/>
        <v/>
      </c>
      <c r="S18" s="271" t="str">
        <f t="shared" si="3"/>
        <v/>
      </c>
      <c r="T18" s="387"/>
    </row>
    <row r="19" spans="2:20" ht="63" customHeight="1">
      <c r="B19" s="202">
        <v>5</v>
      </c>
      <c r="C19" s="378"/>
      <c r="D19" s="379"/>
      <c r="E19" s="380"/>
      <c r="F19" s="381"/>
      <c r="G19" s="382"/>
      <c r="H19" s="383"/>
      <c r="I19" s="383"/>
      <c r="J19" s="383"/>
      <c r="K19" s="208" t="str">
        <f t="shared" si="0"/>
        <v/>
      </c>
      <c r="L19" s="270" t="str">
        <f t="shared" si="1"/>
        <v/>
      </c>
      <c r="M19" s="384"/>
      <c r="N19" s="383"/>
      <c r="O19" s="382"/>
      <c r="P19" s="383"/>
      <c r="Q19" s="385"/>
      <c r="R19" s="208" t="str">
        <f t="shared" si="2"/>
        <v/>
      </c>
      <c r="S19" s="271" t="str">
        <f t="shared" si="3"/>
        <v/>
      </c>
      <c r="T19" s="387"/>
    </row>
    <row r="20" spans="2:20" ht="63" customHeight="1">
      <c r="B20" s="202">
        <v>6</v>
      </c>
      <c r="C20" s="378"/>
      <c r="D20" s="379"/>
      <c r="E20" s="380"/>
      <c r="F20" s="381"/>
      <c r="G20" s="382"/>
      <c r="H20" s="383"/>
      <c r="I20" s="383"/>
      <c r="J20" s="383"/>
      <c r="K20" s="208" t="str">
        <f t="shared" si="0"/>
        <v/>
      </c>
      <c r="L20" s="270" t="str">
        <f t="shared" si="1"/>
        <v/>
      </c>
      <c r="M20" s="384"/>
      <c r="N20" s="383"/>
      <c r="O20" s="382"/>
      <c r="P20" s="383"/>
      <c r="Q20" s="385"/>
      <c r="R20" s="208" t="str">
        <f t="shared" si="2"/>
        <v/>
      </c>
      <c r="S20" s="271" t="str">
        <f t="shared" si="3"/>
        <v/>
      </c>
      <c r="T20" s="387"/>
    </row>
    <row r="21" spans="2:20" ht="63" customHeight="1">
      <c r="B21" s="202">
        <v>7</v>
      </c>
      <c r="C21" s="378"/>
      <c r="D21" s="379"/>
      <c r="E21" s="380"/>
      <c r="F21" s="381"/>
      <c r="G21" s="382"/>
      <c r="H21" s="383"/>
      <c r="I21" s="383"/>
      <c r="J21" s="383"/>
      <c r="K21" s="208" t="str">
        <f t="shared" si="0"/>
        <v/>
      </c>
      <c r="L21" s="270" t="str">
        <f t="shared" si="1"/>
        <v/>
      </c>
      <c r="M21" s="384"/>
      <c r="N21" s="383"/>
      <c r="O21" s="382"/>
      <c r="P21" s="383"/>
      <c r="Q21" s="385"/>
      <c r="R21" s="208" t="str">
        <f t="shared" si="2"/>
        <v/>
      </c>
      <c r="S21" s="271" t="str">
        <f t="shared" si="3"/>
        <v/>
      </c>
      <c r="T21" s="387"/>
    </row>
    <row r="22" spans="2:20" ht="63" customHeight="1">
      <c r="B22" s="202">
        <v>8</v>
      </c>
      <c r="C22" s="378"/>
      <c r="D22" s="379"/>
      <c r="E22" s="380"/>
      <c r="F22" s="381"/>
      <c r="G22" s="382"/>
      <c r="H22" s="383"/>
      <c r="I22" s="383"/>
      <c r="J22" s="383"/>
      <c r="K22" s="208" t="str">
        <f t="shared" si="0"/>
        <v/>
      </c>
      <c r="L22" s="270" t="str">
        <f t="shared" si="1"/>
        <v/>
      </c>
      <c r="M22" s="384"/>
      <c r="N22" s="383"/>
      <c r="O22" s="382"/>
      <c r="P22" s="383"/>
      <c r="Q22" s="385"/>
      <c r="R22" s="208" t="str">
        <f t="shared" si="2"/>
        <v/>
      </c>
      <c r="S22" s="271" t="str">
        <f t="shared" si="3"/>
        <v/>
      </c>
      <c r="T22" s="387"/>
    </row>
    <row r="23" spans="2:20" ht="63" customHeight="1">
      <c r="B23" s="202">
        <v>9</v>
      </c>
      <c r="C23" s="378"/>
      <c r="D23" s="379"/>
      <c r="E23" s="380"/>
      <c r="F23" s="381"/>
      <c r="G23" s="382"/>
      <c r="H23" s="383"/>
      <c r="I23" s="383"/>
      <c r="J23" s="383"/>
      <c r="K23" s="208" t="str">
        <f t="shared" si="0"/>
        <v/>
      </c>
      <c r="L23" s="270" t="str">
        <f t="shared" si="1"/>
        <v/>
      </c>
      <c r="M23" s="384"/>
      <c r="N23" s="383"/>
      <c r="O23" s="382"/>
      <c r="P23" s="383"/>
      <c r="Q23" s="385"/>
      <c r="R23" s="208" t="str">
        <f t="shared" si="2"/>
        <v/>
      </c>
      <c r="S23" s="271" t="str">
        <f t="shared" si="3"/>
        <v/>
      </c>
      <c r="T23" s="387"/>
    </row>
    <row r="24" spans="2:20" ht="63" customHeight="1">
      <c r="B24" s="202">
        <v>10</v>
      </c>
      <c r="C24" s="378"/>
      <c r="D24" s="379"/>
      <c r="E24" s="380"/>
      <c r="F24" s="381"/>
      <c r="G24" s="382"/>
      <c r="H24" s="383"/>
      <c r="I24" s="383"/>
      <c r="J24" s="383"/>
      <c r="K24" s="208" t="str">
        <f t="shared" si="0"/>
        <v/>
      </c>
      <c r="L24" s="270" t="str">
        <f t="shared" si="1"/>
        <v/>
      </c>
      <c r="M24" s="384"/>
      <c r="N24" s="383"/>
      <c r="O24" s="382"/>
      <c r="P24" s="383"/>
      <c r="Q24" s="385"/>
      <c r="R24" s="208" t="str">
        <f t="shared" si="2"/>
        <v/>
      </c>
      <c r="S24" s="271" t="str">
        <f t="shared" si="3"/>
        <v/>
      </c>
      <c r="T24" s="387"/>
    </row>
    <row r="25" spans="2:20" ht="63" customHeight="1">
      <c r="B25" s="202">
        <v>11</v>
      </c>
      <c r="C25" s="378"/>
      <c r="D25" s="379"/>
      <c r="E25" s="380"/>
      <c r="F25" s="381"/>
      <c r="G25" s="382"/>
      <c r="H25" s="383"/>
      <c r="I25" s="383"/>
      <c r="J25" s="383"/>
      <c r="K25" s="208" t="str">
        <f t="shared" si="0"/>
        <v/>
      </c>
      <c r="L25" s="270" t="str">
        <f t="shared" si="1"/>
        <v/>
      </c>
      <c r="M25" s="384"/>
      <c r="N25" s="383"/>
      <c r="O25" s="382"/>
      <c r="P25" s="383"/>
      <c r="Q25" s="385"/>
      <c r="R25" s="208" t="str">
        <f t="shared" si="2"/>
        <v/>
      </c>
      <c r="S25" s="271" t="str">
        <f t="shared" si="3"/>
        <v/>
      </c>
      <c r="T25" s="387"/>
    </row>
    <row r="26" spans="2:20" ht="63" customHeight="1">
      <c r="B26" s="202">
        <v>12</v>
      </c>
      <c r="C26" s="378"/>
      <c r="D26" s="379"/>
      <c r="E26" s="380"/>
      <c r="F26" s="381"/>
      <c r="G26" s="382"/>
      <c r="H26" s="383"/>
      <c r="I26" s="383"/>
      <c r="J26" s="383"/>
      <c r="K26" s="208" t="str">
        <f t="shared" si="0"/>
        <v/>
      </c>
      <c r="L26" s="270" t="str">
        <f t="shared" si="1"/>
        <v/>
      </c>
      <c r="M26" s="384"/>
      <c r="N26" s="383"/>
      <c r="O26" s="382"/>
      <c r="P26" s="383"/>
      <c r="Q26" s="385"/>
      <c r="R26" s="208" t="str">
        <f t="shared" si="2"/>
        <v/>
      </c>
      <c r="S26" s="271" t="str">
        <f t="shared" si="3"/>
        <v/>
      </c>
      <c r="T26" s="387"/>
    </row>
    <row r="27" spans="2:20" ht="63" customHeight="1">
      <c r="B27" s="202">
        <v>13</v>
      </c>
      <c r="C27" s="378"/>
      <c r="D27" s="379"/>
      <c r="E27" s="380"/>
      <c r="F27" s="381"/>
      <c r="G27" s="382"/>
      <c r="H27" s="383"/>
      <c r="I27" s="383"/>
      <c r="J27" s="383"/>
      <c r="K27" s="208" t="str">
        <f>+IF(F27="","",F27+I27-J27-H27)</f>
        <v/>
      </c>
      <c r="L27" s="270" t="str">
        <f t="shared" si="1"/>
        <v/>
      </c>
      <c r="M27" s="384"/>
      <c r="N27" s="383"/>
      <c r="O27" s="382"/>
      <c r="P27" s="383"/>
      <c r="Q27" s="385"/>
      <c r="R27" s="208" t="str">
        <f>+IF(O27="","",F27+P27-Q27-O27)</f>
        <v/>
      </c>
      <c r="S27" s="271" t="str">
        <f t="shared" si="3"/>
        <v/>
      </c>
      <c r="T27" s="387"/>
    </row>
    <row r="28" spans="2:20" ht="63" customHeight="1">
      <c r="B28" s="202">
        <v>14</v>
      </c>
      <c r="C28" s="378"/>
      <c r="D28" s="379"/>
      <c r="E28" s="380"/>
      <c r="F28" s="381"/>
      <c r="G28" s="382"/>
      <c r="H28" s="383"/>
      <c r="I28" s="383"/>
      <c r="J28" s="383"/>
      <c r="K28" s="208" t="str">
        <f>+IF(F28="","",F28+I28-J28-H28)</f>
        <v/>
      </c>
      <c r="L28" s="270" t="str">
        <f t="shared" si="1"/>
        <v/>
      </c>
      <c r="M28" s="384"/>
      <c r="N28" s="383"/>
      <c r="O28" s="382"/>
      <c r="P28" s="383"/>
      <c r="Q28" s="385"/>
      <c r="R28" s="208" t="str">
        <f>+IF(O28="","",F28+P28-Q28-O28)</f>
        <v/>
      </c>
      <c r="S28" s="271" t="str">
        <f t="shared" si="3"/>
        <v/>
      </c>
      <c r="T28" s="387"/>
    </row>
    <row r="29" spans="2:20" ht="63" customHeight="1">
      <c r="B29" s="202">
        <v>15</v>
      </c>
      <c r="C29" s="378"/>
      <c r="D29" s="379"/>
      <c r="E29" s="380"/>
      <c r="F29" s="381"/>
      <c r="G29" s="382"/>
      <c r="H29" s="383"/>
      <c r="I29" s="383"/>
      <c r="J29" s="383"/>
      <c r="K29" s="208" t="str">
        <f>+IF(F29="","",F29+I29-J29-H29)</f>
        <v/>
      </c>
      <c r="L29" s="270" t="str">
        <f t="shared" si="1"/>
        <v/>
      </c>
      <c r="M29" s="384"/>
      <c r="N29" s="383"/>
      <c r="O29" s="382"/>
      <c r="P29" s="383"/>
      <c r="Q29" s="385"/>
      <c r="R29" s="208" t="str">
        <f>+IF(O29="","",F29+P29-Q29-O29)</f>
        <v/>
      </c>
      <c r="S29" s="271" t="str">
        <f t="shared" si="3"/>
        <v/>
      </c>
      <c r="T29" s="387"/>
    </row>
    <row r="30" spans="2:20" ht="63" customHeight="1">
      <c r="B30" s="202">
        <v>16</v>
      </c>
      <c r="C30" s="378"/>
      <c r="D30" s="379"/>
      <c r="E30" s="380"/>
      <c r="F30" s="381"/>
      <c r="G30" s="382"/>
      <c r="H30" s="383"/>
      <c r="I30" s="383"/>
      <c r="J30" s="383"/>
      <c r="K30" s="208" t="str">
        <f>+IF(F30="","",F30+I30-J30-H30)</f>
        <v/>
      </c>
      <c r="L30" s="270" t="str">
        <f t="shared" si="1"/>
        <v/>
      </c>
      <c r="M30" s="384"/>
      <c r="N30" s="383"/>
      <c r="O30" s="382"/>
      <c r="P30" s="383"/>
      <c r="Q30" s="385"/>
      <c r="R30" s="208" t="str">
        <f>+IF(O30="","",F30+P30-Q30-O30)</f>
        <v/>
      </c>
      <c r="S30" s="271" t="str">
        <f t="shared" si="3"/>
        <v/>
      </c>
      <c r="T30" s="387"/>
    </row>
    <row r="31" spans="2:20" ht="63" customHeight="1"/>
    <row r="32" spans="2:20" ht="63" customHeight="1"/>
    <row r="33" ht="63" customHeight="1"/>
    <row r="34" ht="63" customHeight="1"/>
    <row r="35" ht="63" customHeight="1"/>
    <row r="36" ht="63" customHeight="1"/>
    <row r="37" ht="63" customHeight="1"/>
    <row r="38" ht="63" customHeight="1"/>
    <row r="39" ht="63" customHeight="1"/>
    <row r="40" ht="63" customHeight="1"/>
    <row r="41" ht="63" customHeight="1"/>
    <row r="42" ht="63" customHeight="1"/>
    <row r="43" ht="63" customHeight="1"/>
    <row r="44" ht="63" customHeight="1"/>
    <row r="45" ht="63" customHeight="1"/>
    <row r="46" ht="63" customHeight="1"/>
    <row r="47" ht="63" customHeight="1"/>
    <row r="48" ht="63" customHeight="1"/>
    <row r="49" ht="63" customHeight="1"/>
    <row r="50" ht="63" customHeight="1"/>
    <row r="51" ht="63" customHeight="1"/>
    <row r="52" ht="63" customHeight="1"/>
    <row r="53" ht="63" customHeight="1"/>
  </sheetData>
  <protectedRanges>
    <protectedRange sqref="S6 C15:J30 M15:Q30 T15:T30" name="範囲1"/>
  </protectedRanges>
  <mergeCells count="17">
    <mergeCell ref="E8:T8"/>
    <mergeCell ref="D13:D14"/>
    <mergeCell ref="F9:L9"/>
    <mergeCell ref="M9:S9"/>
    <mergeCell ref="F11:F12"/>
    <mergeCell ref="L11:L12"/>
    <mergeCell ref="D11:D12"/>
    <mergeCell ref="E11:E12"/>
    <mergeCell ref="S11:S12"/>
    <mergeCell ref="F10:K10"/>
    <mergeCell ref="R11:R12"/>
    <mergeCell ref="N10:R10"/>
    <mergeCell ref="K11:K12"/>
    <mergeCell ref="B11:B12"/>
    <mergeCell ref="T11:T12"/>
    <mergeCell ref="M11:M13"/>
    <mergeCell ref="C11:C12"/>
  </mergeCells>
  <phoneticPr fontId="2"/>
  <dataValidations count="2">
    <dataValidation type="list" allowBlank="1" showInputMessage="1" showErrorMessage="1" sqref="M15:M30" xr:uid="{00000000-0002-0000-0900-000000000000}">
      <formula1>"はり,傾斜屋根,その他,該当なし"</formula1>
    </dataValidation>
    <dataValidation type="list" allowBlank="1" showInputMessage="1" showErrorMessage="1" sqref="T15:T30" xr:uid="{00000000-0002-0000-0900-000001000000}">
      <formula1>"なし,柱,壁"</formula1>
    </dataValidation>
  </dataValidations>
  <pageMargins left="0.78740157480314965" right="0.27559055118110237" top="0.59055118110236227" bottom="0.59055118110236227" header="0.11811023622047245" footer="0.23622047244094491"/>
  <pageSetup paperSize="9" scale="67" firstPageNumber="6" orientation="portrait" blackAndWhite="1" useFirstPageNumber="1" r:id="rId1"/>
  <headerFooter alignWithMargins="0">
    <oddFooter>&amp;C&amp;12戸-P&amp;P&amp;R&amp;12株式会社都市建築確認センター</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70C0"/>
    <pageSetUpPr fitToPage="1"/>
  </sheetPr>
  <dimension ref="B4:U53"/>
  <sheetViews>
    <sheetView showGridLines="0" view="pageBreakPreview" zoomScale="85" zoomScaleNormal="100" zoomScaleSheetLayoutView="85" workbookViewId="0">
      <selection activeCell="N21" sqref="N21"/>
    </sheetView>
  </sheetViews>
  <sheetFormatPr defaultRowHeight="12"/>
  <cols>
    <col min="1" max="1" width="2.625" style="59" customWidth="1"/>
    <col min="2" max="2" width="2.625" style="69" customWidth="1"/>
    <col min="3" max="3" width="6.625" style="75" customWidth="1"/>
    <col min="4" max="4" width="10.125" style="59" customWidth="1"/>
    <col min="5" max="5" width="4.625" style="74" customWidth="1"/>
    <col min="6" max="12" width="7.625" style="75" customWidth="1"/>
    <col min="13" max="13" width="11.625" style="75" customWidth="1"/>
    <col min="14" max="19" width="7.625" style="75" customWidth="1"/>
    <col min="20" max="20" width="4.625" style="75" customWidth="1"/>
    <col min="21" max="25" width="2.625" style="59" customWidth="1"/>
    <col min="26" max="16384" width="9" style="59"/>
  </cols>
  <sheetData>
    <row r="4" spans="2:21" ht="20.100000000000001" customHeight="1">
      <c r="B4" s="170" t="s">
        <v>95</v>
      </c>
    </row>
    <row r="5" spans="2:21" ht="20.100000000000001" customHeight="1">
      <c r="B5" s="170"/>
      <c r="T5" s="69" t="s">
        <v>1005</v>
      </c>
    </row>
    <row r="6" spans="2:21" s="173" customFormat="1" ht="18" customHeight="1">
      <c r="B6" s="171" t="s">
        <v>1364</v>
      </c>
      <c r="C6" s="172"/>
      <c r="E6" s="174"/>
      <c r="F6" s="172"/>
      <c r="G6" s="172"/>
      <c r="H6" s="172"/>
      <c r="I6" s="172"/>
      <c r="J6" s="172"/>
      <c r="K6" s="172"/>
      <c r="L6" s="172"/>
      <c r="M6" s="172"/>
      <c r="N6" s="172"/>
      <c r="O6" s="172"/>
      <c r="P6" s="172"/>
      <c r="Q6" s="172"/>
      <c r="R6" s="175" t="s">
        <v>995</v>
      </c>
      <c r="S6" s="386"/>
      <c r="T6" s="172" t="s">
        <v>621</v>
      </c>
      <c r="U6" s="172"/>
    </row>
    <row r="7" spans="2:21" ht="12" customHeight="1">
      <c r="B7" s="70"/>
      <c r="T7" s="203" t="s">
        <v>996</v>
      </c>
    </row>
    <row r="8" spans="2:21" ht="15" customHeight="1">
      <c r="B8" s="71"/>
      <c r="C8" s="80"/>
      <c r="D8" s="66"/>
      <c r="E8" s="1614" t="s">
        <v>88</v>
      </c>
      <c r="F8" s="1615"/>
      <c r="G8" s="1615"/>
      <c r="H8" s="1615"/>
      <c r="I8" s="1615"/>
      <c r="J8" s="1615"/>
      <c r="K8" s="1615"/>
      <c r="L8" s="1615"/>
      <c r="M8" s="1615"/>
      <c r="N8" s="1615"/>
      <c r="O8" s="1615"/>
      <c r="P8" s="1615"/>
      <c r="Q8" s="1615"/>
      <c r="R8" s="1615"/>
      <c r="S8" s="1615"/>
      <c r="T8" s="1616"/>
    </row>
    <row r="9" spans="2:21" ht="15" customHeight="1">
      <c r="B9" s="72"/>
      <c r="C9" s="77"/>
      <c r="E9" s="76"/>
      <c r="F9" s="1619" t="s">
        <v>1006</v>
      </c>
      <c r="G9" s="1620"/>
      <c r="H9" s="1620"/>
      <c r="I9" s="1620"/>
      <c r="J9" s="1620"/>
      <c r="K9" s="1620"/>
      <c r="L9" s="1620"/>
      <c r="M9" s="1621" t="s">
        <v>1000</v>
      </c>
      <c r="N9" s="1622"/>
      <c r="O9" s="1622"/>
      <c r="P9" s="1622"/>
      <c r="Q9" s="1622"/>
      <c r="R9" s="1622"/>
      <c r="S9" s="1623"/>
      <c r="T9" s="77"/>
    </row>
    <row r="10" spans="2:21" ht="12.95" customHeight="1">
      <c r="B10" s="209"/>
      <c r="C10" s="81"/>
      <c r="D10" s="68"/>
      <c r="E10" s="76"/>
      <c r="F10" s="1628" t="s">
        <v>890</v>
      </c>
      <c r="G10" s="1629"/>
      <c r="H10" s="1629"/>
      <c r="I10" s="1629"/>
      <c r="J10" s="1629"/>
      <c r="K10" s="1630"/>
      <c r="L10" s="205" t="s">
        <v>1002</v>
      </c>
      <c r="M10" s="207" t="s">
        <v>1001</v>
      </c>
      <c r="N10" s="1628" t="s">
        <v>1003</v>
      </c>
      <c r="O10" s="1629"/>
      <c r="P10" s="1629"/>
      <c r="Q10" s="1629"/>
      <c r="R10" s="1630"/>
      <c r="S10" s="206" t="s">
        <v>1002</v>
      </c>
      <c r="T10" s="77"/>
    </row>
    <row r="11" spans="2:21" ht="24" customHeight="1">
      <c r="B11" s="1610" t="s">
        <v>1008</v>
      </c>
      <c r="C11" s="1613" t="s">
        <v>622</v>
      </c>
      <c r="D11" s="1613" t="s">
        <v>619</v>
      </c>
      <c r="E11" s="1627" t="s">
        <v>165</v>
      </c>
      <c r="F11" s="1624" t="s">
        <v>999</v>
      </c>
      <c r="G11" s="213" t="s">
        <v>1011</v>
      </c>
      <c r="H11" s="213" t="s">
        <v>1012</v>
      </c>
      <c r="I11" s="213" t="s">
        <v>1013</v>
      </c>
      <c r="J11" s="213" t="s">
        <v>1011</v>
      </c>
      <c r="K11" s="1608" t="s">
        <v>998</v>
      </c>
      <c r="L11" s="1626" t="s">
        <v>998</v>
      </c>
      <c r="M11" s="1611" t="s">
        <v>1017</v>
      </c>
      <c r="N11" s="213" t="s">
        <v>1011</v>
      </c>
      <c r="O11" s="213" t="s">
        <v>1011</v>
      </c>
      <c r="P11" s="213" t="s">
        <v>1013</v>
      </c>
      <c r="Q11" s="213" t="s">
        <v>1011</v>
      </c>
      <c r="R11" s="1608" t="s">
        <v>1004</v>
      </c>
      <c r="S11" s="1626" t="s">
        <v>1004</v>
      </c>
      <c r="T11" s="1609" t="s">
        <v>620</v>
      </c>
    </row>
    <row r="12" spans="2:21" ht="24" customHeight="1">
      <c r="B12" s="1610"/>
      <c r="C12" s="1613"/>
      <c r="D12" s="1613"/>
      <c r="E12" s="1627"/>
      <c r="F12" s="1625"/>
      <c r="G12" s="214" t="s">
        <v>1007</v>
      </c>
      <c r="H12" s="214" t="s">
        <v>1014</v>
      </c>
      <c r="I12" s="214" t="s">
        <v>997</v>
      </c>
      <c r="J12" s="214" t="s">
        <v>997</v>
      </c>
      <c r="K12" s="1609"/>
      <c r="L12" s="1626"/>
      <c r="M12" s="1612"/>
      <c r="N12" s="214" t="s">
        <v>1015</v>
      </c>
      <c r="O12" s="214" t="s">
        <v>1016</v>
      </c>
      <c r="P12" s="214" t="s">
        <v>997</v>
      </c>
      <c r="Q12" s="214" t="s">
        <v>997</v>
      </c>
      <c r="R12" s="1609"/>
      <c r="S12" s="1626"/>
      <c r="T12" s="1609"/>
    </row>
    <row r="13" spans="2:21">
      <c r="B13" s="212"/>
      <c r="C13" s="77"/>
      <c r="D13" s="1617" t="s">
        <v>626</v>
      </c>
      <c r="E13" s="76"/>
      <c r="F13" s="77" t="s">
        <v>621</v>
      </c>
      <c r="G13" s="77"/>
      <c r="H13" s="77" t="s">
        <v>623</v>
      </c>
      <c r="I13" s="77" t="s">
        <v>623</v>
      </c>
      <c r="J13" s="77" t="s">
        <v>623</v>
      </c>
      <c r="K13" s="77" t="s">
        <v>623</v>
      </c>
      <c r="L13" s="77" t="s">
        <v>623</v>
      </c>
      <c r="M13" s="1612"/>
      <c r="N13" s="77"/>
      <c r="O13" s="77" t="s">
        <v>623</v>
      </c>
      <c r="P13" s="77" t="s">
        <v>623</v>
      </c>
      <c r="Q13" s="77" t="s">
        <v>623</v>
      </c>
      <c r="R13" s="77" t="s">
        <v>623</v>
      </c>
      <c r="S13" s="77" t="s">
        <v>623</v>
      </c>
      <c r="T13" s="77"/>
    </row>
    <row r="14" spans="2:21">
      <c r="B14" s="73"/>
      <c r="C14" s="79"/>
      <c r="D14" s="1618"/>
      <c r="E14" s="78"/>
      <c r="F14" s="79"/>
      <c r="G14" s="79"/>
      <c r="H14" s="79"/>
      <c r="I14" s="79"/>
      <c r="J14" s="79"/>
      <c r="K14" s="79" t="s">
        <v>625</v>
      </c>
      <c r="L14" s="79" t="s">
        <v>625</v>
      </c>
      <c r="M14" s="204"/>
      <c r="N14" s="79"/>
      <c r="O14" s="79"/>
      <c r="P14" s="79"/>
      <c r="Q14" s="79"/>
      <c r="R14" s="79" t="s">
        <v>625</v>
      </c>
      <c r="S14" s="79" t="s">
        <v>625</v>
      </c>
      <c r="T14" s="79"/>
    </row>
    <row r="15" spans="2:21" ht="63" customHeight="1">
      <c r="B15" s="202">
        <v>17</v>
      </c>
      <c r="C15" s="378"/>
      <c r="D15" s="379"/>
      <c r="E15" s="380"/>
      <c r="F15" s="381"/>
      <c r="G15" s="382"/>
      <c r="H15" s="383"/>
      <c r="I15" s="383"/>
      <c r="J15" s="383"/>
      <c r="K15" s="208" t="str">
        <f>+IF(F15="","",F15+I15-J15-H15)</f>
        <v/>
      </c>
      <c r="L15" s="270" t="str">
        <f>+IF(K15="","",K15-$S$6)</f>
        <v/>
      </c>
      <c r="M15" s="384"/>
      <c r="N15" s="383"/>
      <c r="O15" s="382"/>
      <c r="P15" s="383"/>
      <c r="Q15" s="385"/>
      <c r="R15" s="208" t="str">
        <f>+IF(O15="","",F15+P15-Q15-O15)</f>
        <v/>
      </c>
      <c r="S15" s="271" t="str">
        <f>IF(R15="","",R15-$S$6)</f>
        <v/>
      </c>
      <c r="T15" s="387"/>
    </row>
    <row r="16" spans="2:21" ht="63" customHeight="1">
      <c r="B16" s="202">
        <v>18</v>
      </c>
      <c r="C16" s="378"/>
      <c r="D16" s="379"/>
      <c r="E16" s="380"/>
      <c r="F16" s="381"/>
      <c r="G16" s="382"/>
      <c r="H16" s="383"/>
      <c r="I16" s="383"/>
      <c r="J16" s="383"/>
      <c r="K16" s="208" t="str">
        <f t="shared" ref="K16:K30" si="0">+IF(F16="","",F16+I16-J16-H16)</f>
        <v/>
      </c>
      <c r="L16" s="270" t="str">
        <f t="shared" ref="L16:L30" si="1">+IF(K16="","",K16-$S$6)</f>
        <v/>
      </c>
      <c r="M16" s="384"/>
      <c r="N16" s="383"/>
      <c r="O16" s="382"/>
      <c r="P16" s="383"/>
      <c r="Q16" s="385"/>
      <c r="R16" s="208" t="str">
        <f t="shared" ref="R16:R30" si="2">+IF(O16="","",F16+P16-Q16-O16)</f>
        <v/>
      </c>
      <c r="S16" s="271" t="str">
        <f t="shared" ref="S16:S30" si="3">IF(R16="","",R16-$S$6)</f>
        <v/>
      </c>
      <c r="T16" s="387"/>
    </row>
    <row r="17" spans="2:20" ht="63" customHeight="1">
      <c r="B17" s="202">
        <v>19</v>
      </c>
      <c r="C17" s="378"/>
      <c r="D17" s="379"/>
      <c r="E17" s="380"/>
      <c r="F17" s="381"/>
      <c r="G17" s="382"/>
      <c r="H17" s="383"/>
      <c r="I17" s="383"/>
      <c r="J17" s="383"/>
      <c r="K17" s="208" t="str">
        <f t="shared" si="0"/>
        <v/>
      </c>
      <c r="L17" s="270" t="str">
        <f t="shared" si="1"/>
        <v/>
      </c>
      <c r="M17" s="384"/>
      <c r="N17" s="383"/>
      <c r="O17" s="382"/>
      <c r="P17" s="383"/>
      <c r="Q17" s="385"/>
      <c r="R17" s="208" t="str">
        <f t="shared" si="2"/>
        <v/>
      </c>
      <c r="S17" s="271" t="str">
        <f t="shared" si="3"/>
        <v/>
      </c>
      <c r="T17" s="387"/>
    </row>
    <row r="18" spans="2:20" ht="63" customHeight="1">
      <c r="B18" s="202">
        <v>20</v>
      </c>
      <c r="C18" s="378"/>
      <c r="D18" s="379"/>
      <c r="E18" s="380"/>
      <c r="F18" s="381"/>
      <c r="G18" s="382"/>
      <c r="H18" s="383"/>
      <c r="I18" s="383"/>
      <c r="J18" s="383"/>
      <c r="K18" s="208" t="str">
        <f t="shared" si="0"/>
        <v/>
      </c>
      <c r="L18" s="270" t="str">
        <f t="shared" si="1"/>
        <v/>
      </c>
      <c r="M18" s="384"/>
      <c r="N18" s="383"/>
      <c r="O18" s="382"/>
      <c r="P18" s="383"/>
      <c r="Q18" s="385"/>
      <c r="R18" s="208" t="str">
        <f t="shared" si="2"/>
        <v/>
      </c>
      <c r="S18" s="271" t="str">
        <f t="shared" si="3"/>
        <v/>
      </c>
      <c r="T18" s="387"/>
    </row>
    <row r="19" spans="2:20" ht="63" customHeight="1">
      <c r="B19" s="202">
        <v>21</v>
      </c>
      <c r="C19" s="378"/>
      <c r="D19" s="379"/>
      <c r="E19" s="380"/>
      <c r="F19" s="381"/>
      <c r="G19" s="382"/>
      <c r="H19" s="383"/>
      <c r="I19" s="383"/>
      <c r="J19" s="383"/>
      <c r="K19" s="208" t="str">
        <f t="shared" si="0"/>
        <v/>
      </c>
      <c r="L19" s="270" t="str">
        <f t="shared" si="1"/>
        <v/>
      </c>
      <c r="M19" s="384"/>
      <c r="N19" s="383"/>
      <c r="O19" s="382"/>
      <c r="P19" s="383"/>
      <c r="Q19" s="385"/>
      <c r="R19" s="208" t="str">
        <f t="shared" si="2"/>
        <v/>
      </c>
      <c r="S19" s="271" t="str">
        <f t="shared" si="3"/>
        <v/>
      </c>
      <c r="T19" s="387"/>
    </row>
    <row r="20" spans="2:20" ht="63" customHeight="1">
      <c r="B20" s="202">
        <v>22</v>
      </c>
      <c r="C20" s="378"/>
      <c r="D20" s="379"/>
      <c r="E20" s="380"/>
      <c r="F20" s="381"/>
      <c r="G20" s="382"/>
      <c r="H20" s="383"/>
      <c r="I20" s="383"/>
      <c r="J20" s="383"/>
      <c r="K20" s="208" t="str">
        <f t="shared" si="0"/>
        <v/>
      </c>
      <c r="L20" s="270" t="str">
        <f t="shared" si="1"/>
        <v/>
      </c>
      <c r="M20" s="384"/>
      <c r="N20" s="383"/>
      <c r="O20" s="382"/>
      <c r="P20" s="383"/>
      <c r="Q20" s="385"/>
      <c r="R20" s="208" t="str">
        <f t="shared" si="2"/>
        <v/>
      </c>
      <c r="S20" s="271" t="str">
        <f t="shared" si="3"/>
        <v/>
      </c>
      <c r="T20" s="387"/>
    </row>
    <row r="21" spans="2:20" ht="63" customHeight="1">
      <c r="B21" s="202">
        <v>23</v>
      </c>
      <c r="C21" s="378"/>
      <c r="D21" s="379"/>
      <c r="E21" s="380"/>
      <c r="F21" s="381"/>
      <c r="G21" s="382"/>
      <c r="H21" s="383"/>
      <c r="I21" s="383"/>
      <c r="J21" s="383"/>
      <c r="K21" s="208" t="str">
        <f t="shared" si="0"/>
        <v/>
      </c>
      <c r="L21" s="270" t="str">
        <f t="shared" si="1"/>
        <v/>
      </c>
      <c r="M21" s="384"/>
      <c r="N21" s="383"/>
      <c r="O21" s="382"/>
      <c r="P21" s="383"/>
      <c r="Q21" s="385"/>
      <c r="R21" s="208" t="str">
        <f t="shared" si="2"/>
        <v/>
      </c>
      <c r="S21" s="271" t="str">
        <f t="shared" si="3"/>
        <v/>
      </c>
      <c r="T21" s="387"/>
    </row>
    <row r="22" spans="2:20" ht="63" customHeight="1">
      <c r="B22" s="202">
        <v>24</v>
      </c>
      <c r="C22" s="378"/>
      <c r="D22" s="379"/>
      <c r="E22" s="380"/>
      <c r="F22" s="381"/>
      <c r="G22" s="382"/>
      <c r="H22" s="383"/>
      <c r="I22" s="383"/>
      <c r="J22" s="383"/>
      <c r="K22" s="208" t="str">
        <f t="shared" si="0"/>
        <v/>
      </c>
      <c r="L22" s="270" t="str">
        <f t="shared" si="1"/>
        <v/>
      </c>
      <c r="M22" s="384"/>
      <c r="N22" s="383"/>
      <c r="O22" s="382"/>
      <c r="P22" s="383"/>
      <c r="Q22" s="385"/>
      <c r="R22" s="208" t="str">
        <f t="shared" si="2"/>
        <v/>
      </c>
      <c r="S22" s="271" t="str">
        <f t="shared" si="3"/>
        <v/>
      </c>
      <c r="T22" s="387"/>
    </row>
    <row r="23" spans="2:20" ht="63" customHeight="1">
      <c r="B23" s="202">
        <v>25</v>
      </c>
      <c r="C23" s="378"/>
      <c r="D23" s="379"/>
      <c r="E23" s="380"/>
      <c r="F23" s="381"/>
      <c r="G23" s="382"/>
      <c r="H23" s="383"/>
      <c r="I23" s="383"/>
      <c r="J23" s="383"/>
      <c r="K23" s="208" t="str">
        <f t="shared" si="0"/>
        <v/>
      </c>
      <c r="L23" s="270" t="str">
        <f t="shared" si="1"/>
        <v/>
      </c>
      <c r="M23" s="384"/>
      <c r="N23" s="383"/>
      <c r="O23" s="382"/>
      <c r="P23" s="383"/>
      <c r="Q23" s="385"/>
      <c r="R23" s="208" t="str">
        <f t="shared" si="2"/>
        <v/>
      </c>
      <c r="S23" s="271" t="str">
        <f t="shared" si="3"/>
        <v/>
      </c>
      <c r="T23" s="387"/>
    </row>
    <row r="24" spans="2:20" ht="63" customHeight="1">
      <c r="B24" s="202">
        <v>26</v>
      </c>
      <c r="C24" s="378"/>
      <c r="D24" s="379"/>
      <c r="E24" s="380"/>
      <c r="F24" s="381"/>
      <c r="G24" s="382"/>
      <c r="H24" s="383"/>
      <c r="I24" s="383"/>
      <c r="J24" s="383"/>
      <c r="K24" s="208" t="str">
        <f t="shared" si="0"/>
        <v/>
      </c>
      <c r="L24" s="270" t="str">
        <f t="shared" si="1"/>
        <v/>
      </c>
      <c r="M24" s="384"/>
      <c r="N24" s="383"/>
      <c r="O24" s="382"/>
      <c r="P24" s="383"/>
      <c r="Q24" s="385"/>
      <c r="R24" s="208" t="str">
        <f t="shared" si="2"/>
        <v/>
      </c>
      <c r="S24" s="271" t="str">
        <f t="shared" si="3"/>
        <v/>
      </c>
      <c r="T24" s="387"/>
    </row>
    <row r="25" spans="2:20" ht="63" customHeight="1">
      <c r="B25" s="202">
        <v>27</v>
      </c>
      <c r="C25" s="378"/>
      <c r="D25" s="379"/>
      <c r="E25" s="380"/>
      <c r="F25" s="381"/>
      <c r="G25" s="382"/>
      <c r="H25" s="383"/>
      <c r="I25" s="383"/>
      <c r="J25" s="383"/>
      <c r="K25" s="208" t="str">
        <f t="shared" si="0"/>
        <v/>
      </c>
      <c r="L25" s="270" t="str">
        <f t="shared" si="1"/>
        <v/>
      </c>
      <c r="M25" s="384"/>
      <c r="N25" s="383"/>
      <c r="O25" s="382"/>
      <c r="P25" s="383"/>
      <c r="Q25" s="385"/>
      <c r="R25" s="208" t="str">
        <f t="shared" si="2"/>
        <v/>
      </c>
      <c r="S25" s="271" t="str">
        <f t="shared" si="3"/>
        <v/>
      </c>
      <c r="T25" s="387"/>
    </row>
    <row r="26" spans="2:20" ht="63" customHeight="1">
      <c r="B26" s="202">
        <v>28</v>
      </c>
      <c r="C26" s="378"/>
      <c r="D26" s="379"/>
      <c r="E26" s="380"/>
      <c r="F26" s="381"/>
      <c r="G26" s="382"/>
      <c r="H26" s="383"/>
      <c r="I26" s="383"/>
      <c r="J26" s="383"/>
      <c r="K26" s="208" t="str">
        <f t="shared" si="0"/>
        <v/>
      </c>
      <c r="L26" s="270" t="str">
        <f t="shared" si="1"/>
        <v/>
      </c>
      <c r="M26" s="384"/>
      <c r="N26" s="383"/>
      <c r="O26" s="382"/>
      <c r="P26" s="383"/>
      <c r="Q26" s="385"/>
      <c r="R26" s="208" t="str">
        <f t="shared" si="2"/>
        <v/>
      </c>
      <c r="S26" s="271" t="str">
        <f t="shared" si="3"/>
        <v/>
      </c>
      <c r="T26" s="387"/>
    </row>
    <row r="27" spans="2:20" ht="63" customHeight="1">
      <c r="B27" s="202">
        <v>29</v>
      </c>
      <c r="C27" s="378"/>
      <c r="D27" s="379"/>
      <c r="E27" s="380"/>
      <c r="F27" s="381"/>
      <c r="G27" s="382"/>
      <c r="H27" s="383"/>
      <c r="I27" s="383"/>
      <c r="J27" s="383"/>
      <c r="K27" s="208" t="str">
        <f t="shared" si="0"/>
        <v/>
      </c>
      <c r="L27" s="270" t="str">
        <f t="shared" si="1"/>
        <v/>
      </c>
      <c r="M27" s="384"/>
      <c r="N27" s="383"/>
      <c r="O27" s="382"/>
      <c r="P27" s="383"/>
      <c r="Q27" s="385"/>
      <c r="R27" s="208" t="str">
        <f t="shared" si="2"/>
        <v/>
      </c>
      <c r="S27" s="271" t="str">
        <f t="shared" si="3"/>
        <v/>
      </c>
      <c r="T27" s="387"/>
    </row>
    <row r="28" spans="2:20" ht="63" customHeight="1">
      <c r="B28" s="202">
        <v>30</v>
      </c>
      <c r="C28" s="378"/>
      <c r="D28" s="379"/>
      <c r="E28" s="380"/>
      <c r="F28" s="381"/>
      <c r="G28" s="382"/>
      <c r="H28" s="383"/>
      <c r="I28" s="383"/>
      <c r="J28" s="383"/>
      <c r="K28" s="208" t="str">
        <f t="shared" si="0"/>
        <v/>
      </c>
      <c r="L28" s="270" t="str">
        <f t="shared" si="1"/>
        <v/>
      </c>
      <c r="M28" s="384"/>
      <c r="N28" s="383"/>
      <c r="O28" s="382"/>
      <c r="P28" s="383"/>
      <c r="Q28" s="385"/>
      <c r="R28" s="208" t="str">
        <f t="shared" si="2"/>
        <v/>
      </c>
      <c r="S28" s="271" t="str">
        <f t="shared" si="3"/>
        <v/>
      </c>
      <c r="T28" s="387"/>
    </row>
    <row r="29" spans="2:20" ht="63" customHeight="1">
      <c r="B29" s="202">
        <v>31</v>
      </c>
      <c r="C29" s="378"/>
      <c r="D29" s="379"/>
      <c r="E29" s="380"/>
      <c r="F29" s="381"/>
      <c r="G29" s="382"/>
      <c r="H29" s="383"/>
      <c r="I29" s="383"/>
      <c r="J29" s="383"/>
      <c r="K29" s="208" t="str">
        <f t="shared" si="0"/>
        <v/>
      </c>
      <c r="L29" s="270" t="str">
        <f t="shared" si="1"/>
        <v/>
      </c>
      <c r="M29" s="384"/>
      <c r="N29" s="383"/>
      <c r="O29" s="382"/>
      <c r="P29" s="383"/>
      <c r="Q29" s="385"/>
      <c r="R29" s="208" t="str">
        <f t="shared" si="2"/>
        <v/>
      </c>
      <c r="S29" s="271" t="str">
        <f t="shared" si="3"/>
        <v/>
      </c>
      <c r="T29" s="387"/>
    </row>
    <row r="30" spans="2:20" ht="63" customHeight="1">
      <c r="B30" s="202">
        <v>32</v>
      </c>
      <c r="C30" s="378"/>
      <c r="D30" s="379"/>
      <c r="E30" s="380"/>
      <c r="F30" s="381"/>
      <c r="G30" s="382"/>
      <c r="H30" s="383"/>
      <c r="I30" s="383"/>
      <c r="J30" s="383"/>
      <c r="K30" s="208" t="str">
        <f t="shared" si="0"/>
        <v/>
      </c>
      <c r="L30" s="270" t="str">
        <f t="shared" si="1"/>
        <v/>
      </c>
      <c r="M30" s="384"/>
      <c r="N30" s="383"/>
      <c r="O30" s="382"/>
      <c r="P30" s="383"/>
      <c r="Q30" s="385"/>
      <c r="R30" s="208" t="str">
        <f t="shared" si="2"/>
        <v/>
      </c>
      <c r="S30" s="271" t="str">
        <f t="shared" si="3"/>
        <v/>
      </c>
      <c r="T30" s="387"/>
    </row>
    <row r="31" spans="2:20" ht="63" customHeight="1"/>
    <row r="32" spans="2:20" ht="63" customHeight="1"/>
    <row r="33" ht="63" customHeight="1"/>
    <row r="34" ht="63" customHeight="1"/>
    <row r="35" ht="63" customHeight="1"/>
    <row r="36" ht="63" customHeight="1"/>
    <row r="37" ht="63" customHeight="1"/>
    <row r="38" ht="63" customHeight="1"/>
    <row r="39" ht="63" customHeight="1"/>
    <row r="40" ht="63" customHeight="1"/>
    <row r="41" ht="63" customHeight="1"/>
    <row r="42" ht="63" customHeight="1"/>
    <row r="43" ht="63" customHeight="1"/>
    <row r="44" ht="63" customHeight="1"/>
    <row r="45" ht="63" customHeight="1"/>
    <row r="46" ht="63" customHeight="1"/>
    <row r="47" ht="63" customHeight="1"/>
    <row r="48" ht="63" customHeight="1"/>
    <row r="49" ht="63" customHeight="1"/>
    <row r="50" ht="63" customHeight="1"/>
    <row r="51" ht="63" customHeight="1"/>
    <row r="52" ht="63" customHeight="1"/>
    <row r="53" ht="63" customHeight="1"/>
  </sheetData>
  <protectedRanges>
    <protectedRange sqref="S6 C15:J30 M15:Q30 T15:T30" name="範囲1"/>
  </protectedRanges>
  <mergeCells count="17">
    <mergeCell ref="T11:T12"/>
    <mergeCell ref="S11:S12"/>
    <mergeCell ref="B11:B12"/>
    <mergeCell ref="C11:C12"/>
    <mergeCell ref="D11:D12"/>
    <mergeCell ref="E11:E12"/>
    <mergeCell ref="F11:F12"/>
    <mergeCell ref="D13:D14"/>
    <mergeCell ref="K11:K12"/>
    <mergeCell ref="L11:L12"/>
    <mergeCell ref="M11:M13"/>
    <mergeCell ref="R11:R12"/>
    <mergeCell ref="E8:T8"/>
    <mergeCell ref="F9:L9"/>
    <mergeCell ref="M9:S9"/>
    <mergeCell ref="F10:K10"/>
    <mergeCell ref="N10:R10"/>
  </mergeCells>
  <phoneticPr fontId="2"/>
  <dataValidations count="2">
    <dataValidation type="list" allowBlank="1" showInputMessage="1" showErrorMessage="1" sqref="T15:T30" xr:uid="{00000000-0002-0000-0A00-000000000000}">
      <formula1>"なし,柱,壁"</formula1>
    </dataValidation>
    <dataValidation type="list" allowBlank="1" showInputMessage="1" showErrorMessage="1" sqref="M15:M30" xr:uid="{00000000-0002-0000-0A00-000001000000}">
      <formula1>"はり,傾斜屋根,その他,該当なし"</formula1>
    </dataValidation>
  </dataValidations>
  <pageMargins left="0.78740157480314965" right="0.27559055118110237" top="0.59055118110236227" bottom="0.59055118110236227" header="0.11811023622047245" footer="0.23622047244094491"/>
  <pageSetup paperSize="9" scale="67" firstPageNumber="7" orientation="portrait" blackAndWhite="1" useFirstPageNumber="1" r:id="rId1"/>
  <headerFooter alignWithMargins="0">
    <oddFooter>&amp;C&amp;12戸-P&amp;P&amp;R&amp;12株式会社都市建築確認センター</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70C0"/>
    <pageSetUpPr fitToPage="1"/>
  </sheetPr>
  <dimension ref="B3:AU178"/>
  <sheetViews>
    <sheetView showGridLines="0" view="pageBreakPreview" zoomScaleNormal="100" zoomScaleSheetLayoutView="100" workbookViewId="0">
      <selection activeCell="AI47" sqref="AI47"/>
    </sheetView>
  </sheetViews>
  <sheetFormatPr defaultRowHeight="12"/>
  <cols>
    <col min="1" max="1" width="1.625" style="2" customWidth="1"/>
    <col min="2" max="49" width="2.625" style="2" customWidth="1"/>
    <col min="50" max="16384" width="9" style="2"/>
  </cols>
  <sheetData>
    <row r="3" spans="2:47" s="169" customFormat="1" ht="15" customHeight="1">
      <c r="B3" s="169" t="s">
        <v>95</v>
      </c>
    </row>
    <row r="5" spans="2:47">
      <c r="B5" s="1" t="s">
        <v>769</v>
      </c>
      <c r="D5" s="2" t="s">
        <v>1365</v>
      </c>
      <c r="AR5" s="30" t="s">
        <v>1236</v>
      </c>
    </row>
    <row r="6" spans="2:47">
      <c r="B6" s="1"/>
    </row>
    <row r="7" spans="2:47" ht="12" customHeight="1">
      <c r="B7" s="279" t="s">
        <v>177</v>
      </c>
      <c r="C7" s="2" t="s">
        <v>67</v>
      </c>
      <c r="K7" s="1380"/>
      <c r="L7" s="1381"/>
      <c r="M7" s="1381"/>
      <c r="N7" s="1381"/>
      <c r="O7" s="1381"/>
      <c r="P7" s="1381"/>
      <c r="Q7" s="1381"/>
      <c r="R7" s="1381"/>
      <c r="S7" s="1381"/>
      <c r="T7" s="1381"/>
      <c r="U7" s="1381"/>
      <c r="V7" s="1381"/>
      <c r="W7" s="1381"/>
      <c r="X7" s="1381"/>
      <c r="Y7" s="1381"/>
      <c r="Z7" s="1381"/>
      <c r="AA7" s="1381"/>
      <c r="AB7" s="1381"/>
      <c r="AC7" s="1381"/>
      <c r="AD7" s="1381"/>
      <c r="AE7" s="1381"/>
      <c r="AF7" s="1381"/>
      <c r="AG7" s="1381"/>
      <c r="AH7" s="1381"/>
      <c r="AI7" s="1381"/>
      <c r="AJ7" s="1381"/>
      <c r="AK7" s="1381"/>
      <c r="AL7" s="1381"/>
      <c r="AM7" s="1381"/>
      <c r="AN7" s="1381"/>
      <c r="AO7" s="1381"/>
      <c r="AP7" s="1381"/>
      <c r="AQ7" s="1381"/>
      <c r="AR7" s="1382"/>
      <c r="AT7" s="2" t="s">
        <v>633</v>
      </c>
      <c r="AU7" s="2" t="s">
        <v>637</v>
      </c>
    </row>
    <row r="8" spans="2:47" s="30" customFormat="1" ht="12" customHeight="1">
      <c r="K8" s="1389"/>
      <c r="L8" s="1390"/>
      <c r="M8" s="1390"/>
      <c r="N8" s="1390"/>
      <c r="O8" s="1390"/>
      <c r="P8" s="1390"/>
      <c r="Q8" s="1390"/>
      <c r="R8" s="1390"/>
      <c r="S8" s="1390"/>
      <c r="T8" s="1390"/>
      <c r="U8" s="1390"/>
      <c r="V8" s="1390"/>
      <c r="W8" s="1390"/>
      <c r="X8" s="1390"/>
      <c r="Y8" s="1390"/>
      <c r="Z8" s="1390"/>
      <c r="AA8" s="1390"/>
      <c r="AB8" s="1390"/>
      <c r="AC8" s="1390"/>
      <c r="AD8" s="1390"/>
      <c r="AE8" s="1390"/>
      <c r="AF8" s="1390"/>
      <c r="AG8" s="1390"/>
      <c r="AH8" s="1390"/>
      <c r="AI8" s="1390"/>
      <c r="AJ8" s="1390"/>
      <c r="AK8" s="1390"/>
      <c r="AL8" s="1390"/>
      <c r="AM8" s="1390"/>
      <c r="AN8" s="1390"/>
      <c r="AO8" s="1390"/>
      <c r="AP8" s="1390"/>
      <c r="AQ8" s="1390"/>
      <c r="AR8" s="1391"/>
      <c r="AT8" s="2"/>
      <c r="AU8" s="2" t="s">
        <v>638</v>
      </c>
    </row>
    <row r="9" spans="2:47">
      <c r="B9" s="3"/>
      <c r="C9" s="3" t="s">
        <v>75</v>
      </c>
      <c r="D9" s="4"/>
      <c r="E9" s="4"/>
      <c r="F9" s="4"/>
      <c r="G9" s="3" t="s">
        <v>80</v>
      </c>
      <c r="H9" s="4"/>
      <c r="I9" s="5"/>
      <c r="J9" s="4" t="s">
        <v>85</v>
      </c>
      <c r="K9" s="4"/>
      <c r="L9" s="4"/>
      <c r="M9" s="4"/>
      <c r="N9" s="1319" t="s">
        <v>88</v>
      </c>
      <c r="O9" s="1320"/>
      <c r="P9" s="1320"/>
      <c r="Q9" s="1320"/>
      <c r="R9" s="1320"/>
      <c r="S9" s="1320"/>
      <c r="T9" s="1320"/>
      <c r="U9" s="1320"/>
      <c r="V9" s="1320"/>
      <c r="W9" s="1320"/>
      <c r="X9" s="1320"/>
      <c r="Y9" s="1320"/>
      <c r="Z9" s="1320"/>
      <c r="AA9" s="1320"/>
      <c r="AB9" s="1320"/>
      <c r="AC9" s="1320"/>
      <c r="AD9" s="1320"/>
      <c r="AE9" s="1320"/>
      <c r="AF9" s="1320"/>
      <c r="AG9" s="1320"/>
      <c r="AH9" s="1320"/>
      <c r="AI9" s="1320"/>
      <c r="AJ9" s="1320"/>
      <c r="AK9" s="1320"/>
      <c r="AL9" s="1320"/>
      <c r="AM9" s="7"/>
      <c r="AN9" s="7" t="s">
        <v>96</v>
      </c>
      <c r="AO9" s="7"/>
      <c r="AP9" s="8"/>
      <c r="AQ9" s="3" t="s">
        <v>91</v>
      </c>
      <c r="AR9" s="5"/>
      <c r="AS9" s="9"/>
      <c r="AU9" s="2" t="s">
        <v>639</v>
      </c>
    </row>
    <row r="10" spans="2:47">
      <c r="B10" s="10"/>
      <c r="C10" s="10" t="s">
        <v>76</v>
      </c>
      <c r="D10" s="11"/>
      <c r="E10" s="11"/>
      <c r="F10" s="11" t="s">
        <v>97</v>
      </c>
      <c r="G10" s="10" t="s">
        <v>81</v>
      </c>
      <c r="H10" s="11"/>
      <c r="I10" s="12" t="s">
        <v>157</v>
      </c>
      <c r="J10" s="11"/>
      <c r="K10" s="11"/>
      <c r="L10" s="11"/>
      <c r="M10" s="11" t="s">
        <v>157</v>
      </c>
      <c r="N10" s="10" t="s">
        <v>87</v>
      </c>
      <c r="O10" s="11"/>
      <c r="P10" s="11"/>
      <c r="Q10" s="11"/>
      <c r="R10" s="11"/>
      <c r="S10" s="1319" t="s">
        <v>89</v>
      </c>
      <c r="T10" s="1320"/>
      <c r="U10" s="1320"/>
      <c r="V10" s="1320"/>
      <c r="W10" s="1320"/>
      <c r="X10" s="1320"/>
      <c r="Y10" s="1320"/>
      <c r="Z10" s="1320"/>
      <c r="AA10" s="1320"/>
      <c r="AB10" s="1320"/>
      <c r="AC10" s="1320"/>
      <c r="AD10" s="1320"/>
      <c r="AE10" s="1320"/>
      <c r="AF10" s="1320"/>
      <c r="AG10" s="1320"/>
      <c r="AH10" s="1320"/>
      <c r="AI10" s="1320"/>
      <c r="AJ10" s="1320"/>
      <c r="AK10" s="1320"/>
      <c r="AL10" s="1321"/>
      <c r="AM10" s="6" t="s">
        <v>90</v>
      </c>
      <c r="AN10" s="11"/>
      <c r="AO10" s="11"/>
      <c r="AP10" s="11"/>
      <c r="AQ10" s="10" t="s">
        <v>92</v>
      </c>
      <c r="AR10" s="12"/>
      <c r="AS10" s="9"/>
      <c r="AT10" s="30"/>
      <c r="AU10" s="30"/>
    </row>
    <row r="11" spans="2:47" ht="12" customHeight="1">
      <c r="B11" s="1299" t="s">
        <v>158</v>
      </c>
      <c r="C11" s="9" t="s">
        <v>1395</v>
      </c>
      <c r="G11" s="1301"/>
      <c r="H11" s="1302"/>
      <c r="I11" s="1303"/>
      <c r="J11" s="2" t="s">
        <v>865</v>
      </c>
      <c r="N11" s="9" t="s">
        <v>58</v>
      </c>
      <c r="S11" s="278" t="s">
        <v>177</v>
      </c>
      <c r="T11" s="2" t="s">
        <v>868</v>
      </c>
      <c r="X11" s="279" t="s">
        <v>177</v>
      </c>
      <c r="Y11" s="2" t="s">
        <v>869</v>
      </c>
      <c r="AC11" s="279" t="s">
        <v>177</v>
      </c>
      <c r="AD11" s="2" t="s">
        <v>870</v>
      </c>
      <c r="AM11" s="276" t="s">
        <v>177</v>
      </c>
      <c r="AN11" s="1297" t="s">
        <v>1336</v>
      </c>
      <c r="AO11" s="1297"/>
      <c r="AP11" s="1298"/>
      <c r="AQ11" s="9"/>
      <c r="AR11" s="13"/>
      <c r="AS11" s="9"/>
      <c r="AU11" s="2" t="s">
        <v>635</v>
      </c>
    </row>
    <row r="12" spans="2:47">
      <c r="B12" s="1300"/>
      <c r="C12" s="9" t="s">
        <v>776</v>
      </c>
      <c r="G12" s="1307"/>
      <c r="H12" s="1308"/>
      <c r="I12" s="1309"/>
      <c r="J12" s="11" t="s">
        <v>866</v>
      </c>
      <c r="K12" s="11"/>
      <c r="L12" s="11"/>
      <c r="M12" s="11"/>
      <c r="N12" s="10"/>
      <c r="O12" s="11"/>
      <c r="P12" s="11"/>
      <c r="Q12" s="11"/>
      <c r="R12" s="11"/>
      <c r="S12" s="10"/>
      <c r="T12" s="11"/>
      <c r="U12" s="11"/>
      <c r="V12" s="11"/>
      <c r="W12" s="11"/>
      <c r="X12" s="11"/>
      <c r="Y12" s="11"/>
      <c r="Z12" s="11"/>
      <c r="AA12" s="11"/>
      <c r="AB12" s="11"/>
      <c r="AC12" s="11"/>
      <c r="AD12" s="11"/>
      <c r="AE12" s="11"/>
      <c r="AF12" s="11"/>
      <c r="AG12" s="11"/>
      <c r="AH12" s="11"/>
      <c r="AI12" s="11"/>
      <c r="AJ12" s="11"/>
      <c r="AK12" s="11"/>
      <c r="AL12" s="12"/>
      <c r="AM12" s="278" t="s">
        <v>177</v>
      </c>
      <c r="AN12" s="1292" t="s">
        <v>1320</v>
      </c>
      <c r="AO12" s="1292"/>
      <c r="AP12" s="1293"/>
      <c r="AQ12" s="9"/>
      <c r="AR12" s="13"/>
      <c r="AS12" s="9"/>
      <c r="AU12" s="2" t="s">
        <v>636</v>
      </c>
    </row>
    <row r="13" spans="2:47">
      <c r="B13" s="1300"/>
      <c r="C13" s="2" t="s">
        <v>777</v>
      </c>
      <c r="G13" s="9" t="s">
        <v>867</v>
      </c>
      <c r="I13" s="13"/>
      <c r="J13" s="2" t="s">
        <v>871</v>
      </c>
      <c r="N13" s="9" t="s">
        <v>867</v>
      </c>
      <c r="S13" s="9" t="s">
        <v>873</v>
      </c>
      <c r="AM13" s="278" t="s">
        <v>177</v>
      </c>
      <c r="AN13" s="1292" t="s">
        <v>1316</v>
      </c>
      <c r="AO13" s="1292"/>
      <c r="AP13" s="1293"/>
      <c r="AQ13" s="9"/>
      <c r="AR13" s="13"/>
      <c r="AS13" s="9"/>
    </row>
    <row r="14" spans="2:47">
      <c r="B14" s="1300"/>
      <c r="C14" s="9"/>
      <c r="G14" s="278" t="s">
        <v>177</v>
      </c>
      <c r="H14" s="2">
        <v>3</v>
      </c>
      <c r="I14" s="13"/>
      <c r="J14" s="2" t="s">
        <v>872</v>
      </c>
      <c r="N14" s="9"/>
      <c r="S14" s="9"/>
      <c r="T14" s="279" t="s">
        <v>177</v>
      </c>
      <c r="U14" s="2" t="s">
        <v>874</v>
      </c>
      <c r="Y14" s="2" t="s">
        <v>876</v>
      </c>
      <c r="AM14" s="278" t="s">
        <v>177</v>
      </c>
      <c r="AN14" s="1292" t="s">
        <v>1321</v>
      </c>
      <c r="AO14" s="1292"/>
      <c r="AP14" s="1293"/>
      <c r="AQ14" s="9"/>
      <c r="AR14" s="13"/>
      <c r="AS14" s="9"/>
    </row>
    <row r="15" spans="2:47">
      <c r="B15" s="1300"/>
      <c r="C15" s="9"/>
      <c r="G15" s="278" t="s">
        <v>177</v>
      </c>
      <c r="H15" s="2">
        <v>2</v>
      </c>
      <c r="I15" s="13"/>
      <c r="J15" s="2" t="s">
        <v>81</v>
      </c>
      <c r="N15" s="9"/>
      <c r="S15" s="9"/>
      <c r="T15" s="279" t="s">
        <v>177</v>
      </c>
      <c r="U15" s="2" t="s">
        <v>875</v>
      </c>
      <c r="Y15" s="2" t="s">
        <v>877</v>
      </c>
      <c r="AM15" s="278" t="s">
        <v>177</v>
      </c>
      <c r="AN15" s="1292" t="s">
        <v>1322</v>
      </c>
      <c r="AO15" s="1292"/>
      <c r="AP15" s="1293"/>
      <c r="AQ15" s="9"/>
      <c r="AR15" s="13"/>
      <c r="AS15" s="9"/>
    </row>
    <row r="16" spans="2:47">
      <c r="B16" s="1300"/>
      <c r="C16" s="9"/>
      <c r="G16" s="278" t="s">
        <v>177</v>
      </c>
      <c r="H16" s="2">
        <v>1</v>
      </c>
      <c r="I16" s="13"/>
      <c r="N16" s="9"/>
      <c r="S16" s="9"/>
      <c r="T16" s="279" t="s">
        <v>177</v>
      </c>
      <c r="U16" s="2" t="s">
        <v>273</v>
      </c>
      <c r="Y16" s="2" t="s">
        <v>878</v>
      </c>
      <c r="AM16" s="278" t="s">
        <v>177</v>
      </c>
      <c r="AN16" s="1292" t="s">
        <v>1337</v>
      </c>
      <c r="AO16" s="1292"/>
      <c r="AP16" s="1293"/>
      <c r="AQ16" s="9"/>
      <c r="AR16" s="13"/>
      <c r="AS16" s="9"/>
    </row>
    <row r="17" spans="2:45">
      <c r="B17" s="1300"/>
      <c r="C17" s="9"/>
      <c r="G17" s="10"/>
      <c r="H17" s="11"/>
      <c r="I17" s="12"/>
      <c r="N17" s="10"/>
      <c r="O17" s="11"/>
      <c r="P17" s="11"/>
      <c r="Q17" s="11"/>
      <c r="R17" s="11"/>
      <c r="S17" s="10"/>
      <c r="T17" s="11"/>
      <c r="U17" s="11"/>
      <c r="V17" s="11"/>
      <c r="W17" s="11"/>
      <c r="X17" s="11"/>
      <c r="Y17" s="11"/>
      <c r="Z17" s="11"/>
      <c r="AA17" s="11"/>
      <c r="AB17" s="11"/>
      <c r="AC17" s="11"/>
      <c r="AD17" s="11"/>
      <c r="AE17" s="11"/>
      <c r="AF17" s="11"/>
      <c r="AG17" s="11"/>
      <c r="AH17" s="11"/>
      <c r="AI17" s="11"/>
      <c r="AJ17" s="11"/>
      <c r="AK17" s="11"/>
      <c r="AL17" s="12"/>
      <c r="AM17" s="278" t="s">
        <v>177</v>
      </c>
      <c r="AN17" s="1292" t="s">
        <v>1323</v>
      </c>
      <c r="AO17" s="1292"/>
      <c r="AP17" s="1293"/>
      <c r="AQ17" s="9"/>
      <c r="AR17" s="13"/>
      <c r="AS17" s="9"/>
    </row>
    <row r="18" spans="2:45">
      <c r="B18" s="1300"/>
      <c r="C18" s="9"/>
      <c r="G18" s="9" t="s">
        <v>879</v>
      </c>
      <c r="I18" s="13"/>
      <c r="N18" s="9" t="s">
        <v>879</v>
      </c>
      <c r="S18" s="9" t="s">
        <v>873</v>
      </c>
      <c r="AM18" s="278" t="s">
        <v>177</v>
      </c>
      <c r="AN18" s="1292" t="s">
        <v>1292</v>
      </c>
      <c r="AO18" s="1292"/>
      <c r="AP18" s="1293"/>
      <c r="AQ18" s="9"/>
      <c r="AR18" s="13"/>
      <c r="AS18" s="9"/>
    </row>
    <row r="19" spans="2:45">
      <c r="B19" s="1300"/>
      <c r="C19" s="9"/>
      <c r="G19" s="278" t="s">
        <v>177</v>
      </c>
      <c r="H19" s="2">
        <v>3</v>
      </c>
      <c r="I19" s="13"/>
      <c r="N19" s="9"/>
      <c r="S19" s="9"/>
      <c r="T19" s="279" t="s">
        <v>177</v>
      </c>
      <c r="U19" s="2" t="s">
        <v>886</v>
      </c>
      <c r="Y19" s="2" t="s">
        <v>876</v>
      </c>
      <c r="AM19" s="278" t="s">
        <v>177</v>
      </c>
      <c r="AN19" s="1292" t="s">
        <v>1335</v>
      </c>
      <c r="AO19" s="1292"/>
      <c r="AP19" s="1293"/>
      <c r="AQ19" s="9"/>
      <c r="AR19" s="13"/>
      <c r="AS19" s="9"/>
    </row>
    <row r="20" spans="2:45">
      <c r="B20" s="1300"/>
      <c r="C20" s="9"/>
      <c r="G20" s="278" t="s">
        <v>177</v>
      </c>
      <c r="H20" s="2">
        <v>2</v>
      </c>
      <c r="I20" s="13"/>
      <c r="N20" s="9"/>
      <c r="S20" s="9"/>
      <c r="T20" s="279" t="s">
        <v>177</v>
      </c>
      <c r="U20" s="2" t="s">
        <v>875</v>
      </c>
      <c r="Y20" s="2" t="s">
        <v>877</v>
      </c>
      <c r="AM20" s="278" t="s">
        <v>177</v>
      </c>
      <c r="AN20" s="1292"/>
      <c r="AO20" s="1292"/>
      <c r="AP20" s="1293"/>
      <c r="AQ20" s="9"/>
      <c r="AR20" s="13"/>
      <c r="AS20" s="9"/>
    </row>
    <row r="21" spans="2:45">
      <c r="B21" s="1300"/>
      <c r="C21" s="9"/>
      <c r="G21" s="9"/>
      <c r="I21" s="13"/>
      <c r="N21" s="9"/>
      <c r="S21" s="10"/>
      <c r="T21" s="11"/>
      <c r="U21" s="11"/>
      <c r="V21" s="11"/>
      <c r="W21" s="11"/>
      <c r="X21" s="11"/>
      <c r="Y21" s="11"/>
      <c r="Z21" s="11"/>
      <c r="AA21" s="11"/>
      <c r="AB21" s="11"/>
      <c r="AC21" s="11"/>
      <c r="AD21" s="11"/>
      <c r="AE21" s="11"/>
      <c r="AF21" s="11"/>
      <c r="AG21" s="11"/>
      <c r="AH21" s="11"/>
      <c r="AI21" s="11"/>
      <c r="AJ21" s="11"/>
      <c r="AK21" s="11"/>
      <c r="AL21" s="12"/>
      <c r="AM21" s="278" t="s">
        <v>177</v>
      </c>
      <c r="AN21" s="1292"/>
      <c r="AO21" s="1292"/>
      <c r="AP21" s="1293"/>
      <c r="AQ21" s="9"/>
      <c r="AR21" s="13"/>
      <c r="AS21" s="9"/>
    </row>
    <row r="22" spans="2:45">
      <c r="B22" s="1300"/>
      <c r="C22" s="278" t="s">
        <v>177</v>
      </c>
      <c r="D22" s="2" t="s">
        <v>94</v>
      </c>
      <c r="G22" s="9"/>
      <c r="I22" s="13"/>
      <c r="N22" s="9"/>
      <c r="S22" s="278" t="s">
        <v>177</v>
      </c>
      <c r="T22" s="2" t="s">
        <v>273</v>
      </c>
      <c r="X22" s="2" t="s">
        <v>880</v>
      </c>
      <c r="AM22" s="287"/>
      <c r="AN22" s="1292"/>
      <c r="AO22" s="1292"/>
      <c r="AP22" s="1293"/>
      <c r="AQ22" s="9"/>
      <c r="AR22" s="13"/>
      <c r="AS22" s="9"/>
    </row>
    <row r="23" spans="2:45">
      <c r="B23" s="1300"/>
      <c r="C23" s="9"/>
      <c r="D23" s="2" t="s">
        <v>881</v>
      </c>
      <c r="G23" s="9"/>
      <c r="I23" s="13"/>
      <c r="N23" s="9"/>
      <c r="S23" s="9"/>
      <c r="T23" s="279" t="s">
        <v>177</v>
      </c>
      <c r="U23" s="2" t="s">
        <v>1271</v>
      </c>
      <c r="AM23" s="287"/>
      <c r="AN23" s="1292"/>
      <c r="AO23" s="1292"/>
      <c r="AP23" s="1293"/>
      <c r="AQ23" s="9"/>
      <c r="AR23" s="13"/>
      <c r="AS23" s="9"/>
    </row>
    <row r="24" spans="2:45">
      <c r="B24" s="1300"/>
      <c r="C24" s="9"/>
      <c r="G24" s="9"/>
      <c r="I24" s="13"/>
      <c r="N24" s="9"/>
      <c r="S24" s="9"/>
      <c r="T24" s="279" t="s">
        <v>177</v>
      </c>
      <c r="U24" s="2" t="s">
        <v>1272</v>
      </c>
      <c r="AL24" s="13"/>
      <c r="AM24" s="287"/>
      <c r="AN24" s="1292"/>
      <c r="AO24" s="1292"/>
      <c r="AP24" s="1293"/>
      <c r="AQ24" s="9"/>
      <c r="AR24" s="13"/>
      <c r="AS24" s="9"/>
    </row>
    <row r="25" spans="2:45">
      <c r="B25" s="1300"/>
      <c r="C25" s="278" t="s">
        <v>177</v>
      </c>
      <c r="D25" s="2" t="s">
        <v>94</v>
      </c>
      <c r="G25" s="9"/>
      <c r="I25" s="13"/>
      <c r="N25" s="9"/>
      <c r="S25" s="9"/>
      <c r="AM25" s="287"/>
      <c r="AN25" s="1292"/>
      <c r="AO25" s="1292"/>
      <c r="AP25" s="1293"/>
      <c r="AQ25" s="9"/>
      <c r="AR25" s="13"/>
      <c r="AS25" s="9"/>
    </row>
    <row r="26" spans="2:45">
      <c r="B26" s="1300"/>
      <c r="C26" s="9" t="s">
        <v>882</v>
      </c>
      <c r="G26" s="9"/>
      <c r="I26" s="13"/>
      <c r="N26" s="9"/>
      <c r="S26" s="259" t="s">
        <v>32</v>
      </c>
      <c r="T26" s="257" t="s">
        <v>1273</v>
      </c>
      <c r="AM26" s="287"/>
      <c r="AN26" s="1292"/>
      <c r="AO26" s="1292"/>
      <c r="AP26" s="1293"/>
      <c r="AQ26" s="9"/>
      <c r="AR26" s="13"/>
      <c r="AS26" s="9"/>
    </row>
    <row r="27" spans="2:45">
      <c r="B27" s="1300"/>
      <c r="C27" s="9"/>
      <c r="G27" s="9"/>
      <c r="I27" s="13"/>
      <c r="N27" s="9"/>
      <c r="S27" s="63"/>
      <c r="T27" s="257" t="s">
        <v>1274</v>
      </c>
      <c r="AM27" s="287"/>
      <c r="AN27" s="1292"/>
      <c r="AO27" s="1292"/>
      <c r="AP27" s="1293"/>
      <c r="AQ27" s="9"/>
      <c r="AR27" s="13"/>
      <c r="AS27" s="9"/>
    </row>
    <row r="28" spans="2:45">
      <c r="B28" s="1300"/>
      <c r="C28" s="9"/>
      <c r="G28" s="9"/>
      <c r="I28" s="13"/>
      <c r="N28" s="9"/>
      <c r="S28" s="259" t="s">
        <v>33</v>
      </c>
      <c r="T28" s="257" t="s">
        <v>883</v>
      </c>
      <c r="AM28" s="287"/>
      <c r="AN28" s="1292"/>
      <c r="AO28" s="1292"/>
      <c r="AP28" s="1293"/>
      <c r="AQ28" s="9"/>
      <c r="AR28" s="13"/>
      <c r="AS28" s="9"/>
    </row>
    <row r="29" spans="2:45">
      <c r="B29" s="1300"/>
      <c r="C29" s="9"/>
      <c r="G29" s="9"/>
      <c r="I29" s="13"/>
      <c r="N29" s="9"/>
      <c r="S29" s="63"/>
      <c r="T29" s="257" t="s">
        <v>884</v>
      </c>
      <c r="AM29" s="287"/>
      <c r="AN29" s="1292"/>
      <c r="AO29" s="1292"/>
      <c r="AP29" s="1293"/>
      <c r="AQ29" s="9"/>
      <c r="AR29" s="13"/>
      <c r="AS29" s="9"/>
    </row>
    <row r="30" spans="2:45">
      <c r="B30" s="1300"/>
      <c r="C30" s="9"/>
      <c r="G30" s="9"/>
      <c r="I30" s="13"/>
      <c r="N30" s="9"/>
      <c r="S30" s="259" t="s">
        <v>34</v>
      </c>
      <c r="T30" s="257" t="s">
        <v>885</v>
      </c>
      <c r="AM30" s="287"/>
      <c r="AN30" s="1292"/>
      <c r="AO30" s="1292"/>
      <c r="AP30" s="1293"/>
      <c r="AQ30" s="9"/>
      <c r="AR30" s="13"/>
      <c r="AS30" s="9"/>
    </row>
    <row r="31" spans="2:45">
      <c r="B31" s="1300"/>
      <c r="C31" s="9"/>
      <c r="G31" s="9"/>
      <c r="I31" s="13"/>
      <c r="N31" s="9"/>
      <c r="S31" s="259" t="s">
        <v>35</v>
      </c>
      <c r="T31" s="257" t="s">
        <v>887</v>
      </c>
      <c r="AM31" s="287"/>
      <c r="AN31" s="1292"/>
      <c r="AO31" s="1292"/>
      <c r="AP31" s="1293"/>
      <c r="AQ31" s="9"/>
      <c r="AR31" s="13"/>
      <c r="AS31" s="9"/>
    </row>
    <row r="32" spans="2:45">
      <c r="B32" s="1300"/>
      <c r="C32" s="9"/>
      <c r="G32" s="9"/>
      <c r="I32" s="13"/>
      <c r="N32" s="9"/>
      <c r="S32" s="63"/>
      <c r="T32" s="257" t="s">
        <v>888</v>
      </c>
      <c r="AM32" s="287"/>
      <c r="AN32" s="1292"/>
      <c r="AO32" s="1292"/>
      <c r="AP32" s="1293"/>
      <c r="AQ32" s="9"/>
      <c r="AR32" s="13"/>
      <c r="AS32" s="9"/>
    </row>
    <row r="33" spans="2:45">
      <c r="B33" s="1300"/>
      <c r="C33" s="9"/>
      <c r="G33" s="9"/>
      <c r="I33" s="13"/>
      <c r="J33" s="10"/>
      <c r="K33" s="11"/>
      <c r="L33" s="11"/>
      <c r="M33" s="11"/>
      <c r="N33" s="10"/>
      <c r="O33" s="11"/>
      <c r="P33" s="11"/>
      <c r="Q33" s="11"/>
      <c r="R33" s="11"/>
      <c r="S33" s="91"/>
      <c r="T33" s="258" t="s">
        <v>31</v>
      </c>
      <c r="U33" s="11"/>
      <c r="V33" s="11"/>
      <c r="W33" s="11"/>
      <c r="X33" s="11"/>
      <c r="Y33" s="11"/>
      <c r="Z33" s="11"/>
      <c r="AA33" s="11"/>
      <c r="AB33" s="11"/>
      <c r="AC33" s="11"/>
      <c r="AD33" s="11"/>
      <c r="AE33" s="11"/>
      <c r="AF33" s="11"/>
      <c r="AG33" s="11"/>
      <c r="AH33" s="11"/>
      <c r="AI33" s="11"/>
      <c r="AJ33" s="11"/>
      <c r="AK33" s="11"/>
      <c r="AL33" s="12"/>
      <c r="AM33" s="287"/>
      <c r="AN33" s="1292"/>
      <c r="AO33" s="1292"/>
      <c r="AP33" s="1293"/>
      <c r="AQ33" s="9"/>
      <c r="AR33" s="13"/>
      <c r="AS33" s="9"/>
    </row>
    <row r="34" spans="2:45">
      <c r="B34" s="1300"/>
      <c r="C34" s="9"/>
      <c r="G34" s="9"/>
      <c r="I34" s="13"/>
      <c r="J34" s="3"/>
      <c r="K34" s="4"/>
      <c r="L34" s="4"/>
      <c r="M34" s="4"/>
      <c r="N34" s="4"/>
      <c r="O34" s="4"/>
      <c r="P34" s="4"/>
      <c r="Q34" s="4"/>
      <c r="R34" s="4"/>
      <c r="S34" s="58"/>
      <c r="T34" s="58"/>
      <c r="AM34" s="287"/>
      <c r="AN34" s="1292"/>
      <c r="AO34" s="1292"/>
      <c r="AP34" s="1293"/>
      <c r="AQ34" s="9"/>
      <c r="AR34" s="13"/>
      <c r="AS34" s="9"/>
    </row>
    <row r="35" spans="2:45">
      <c r="B35" s="1300"/>
      <c r="C35" s="9"/>
      <c r="G35" s="9"/>
      <c r="I35" s="13"/>
      <c r="J35" s="9"/>
      <c r="S35" s="58"/>
      <c r="T35" s="58"/>
      <c r="AM35" s="287"/>
      <c r="AN35" s="1292"/>
      <c r="AO35" s="1292"/>
      <c r="AP35" s="1293"/>
      <c r="AQ35" s="9"/>
      <c r="AR35" s="13"/>
      <c r="AS35" s="9"/>
    </row>
    <row r="36" spans="2:45">
      <c r="B36" s="1300"/>
      <c r="C36" s="9"/>
      <c r="G36" s="9"/>
      <c r="I36" s="13"/>
      <c r="J36" s="9"/>
      <c r="S36" s="58"/>
      <c r="T36" s="58"/>
      <c r="AM36" s="287"/>
      <c r="AN36" s="1292"/>
      <c r="AO36" s="1292"/>
      <c r="AP36" s="1293"/>
      <c r="AQ36" s="9"/>
      <c r="AR36" s="13"/>
      <c r="AS36" s="9"/>
    </row>
    <row r="37" spans="2:45">
      <c r="B37" s="1300"/>
      <c r="C37" s="9"/>
      <c r="G37" s="9"/>
      <c r="I37" s="13"/>
      <c r="J37" s="9"/>
      <c r="S37" s="58"/>
      <c r="T37" s="58"/>
      <c r="AM37" s="287"/>
      <c r="AN37" s="1292"/>
      <c r="AO37" s="1292"/>
      <c r="AP37" s="1293"/>
      <c r="AQ37" s="9"/>
      <c r="AR37" s="13"/>
      <c r="AS37" s="9"/>
    </row>
    <row r="38" spans="2:45">
      <c r="B38" s="1367"/>
      <c r="C38" s="10"/>
      <c r="D38" s="11"/>
      <c r="E38" s="11"/>
      <c r="F38" s="11"/>
      <c r="G38" s="10"/>
      <c r="H38" s="11"/>
      <c r="I38" s="12"/>
      <c r="J38" s="10"/>
      <c r="K38" s="11"/>
      <c r="L38" s="11"/>
      <c r="M38" s="11"/>
      <c r="N38" s="11"/>
      <c r="O38" s="11"/>
      <c r="P38" s="11"/>
      <c r="Q38" s="11"/>
      <c r="R38" s="11"/>
      <c r="S38" s="92"/>
      <c r="T38" s="92"/>
      <c r="U38" s="11"/>
      <c r="V38" s="11"/>
      <c r="W38" s="11"/>
      <c r="X38" s="11"/>
      <c r="Y38" s="11"/>
      <c r="Z38" s="11"/>
      <c r="AA38" s="11"/>
      <c r="AB38" s="11"/>
      <c r="AC38" s="11"/>
      <c r="AD38" s="11"/>
      <c r="AE38" s="11"/>
      <c r="AF38" s="11"/>
      <c r="AG38" s="11"/>
      <c r="AH38" s="11"/>
      <c r="AI38" s="11"/>
      <c r="AJ38" s="11"/>
      <c r="AK38" s="11"/>
      <c r="AL38" s="11"/>
      <c r="AM38" s="288"/>
      <c r="AN38" s="1278"/>
      <c r="AO38" s="1278"/>
      <c r="AP38" s="1279"/>
      <c r="AQ38" s="10"/>
      <c r="AR38" s="12"/>
      <c r="AS38" s="9"/>
    </row>
    <row r="39" spans="2:45">
      <c r="B39" s="64"/>
      <c r="C39" s="4"/>
      <c r="D39" s="4"/>
      <c r="E39" s="4"/>
      <c r="F39" s="4"/>
      <c r="G39" s="4"/>
      <c r="H39" s="4"/>
      <c r="I39" s="4"/>
      <c r="J39" s="4"/>
      <c r="K39" s="4"/>
      <c r="L39" s="4"/>
      <c r="M39" s="4"/>
      <c r="N39" s="4"/>
      <c r="O39" s="4"/>
      <c r="P39" s="4"/>
      <c r="Q39" s="4"/>
      <c r="R39" s="4"/>
      <c r="S39" s="251"/>
      <c r="T39" s="251"/>
      <c r="U39" s="4"/>
      <c r="V39" s="4"/>
      <c r="W39" s="4"/>
      <c r="X39" s="4"/>
      <c r="Y39" s="4"/>
      <c r="Z39" s="4"/>
      <c r="AA39" s="4"/>
      <c r="AB39" s="4"/>
      <c r="AC39" s="4"/>
      <c r="AD39" s="4"/>
      <c r="AE39" s="4"/>
      <c r="AF39" s="4"/>
      <c r="AG39" s="4"/>
      <c r="AH39" s="4"/>
      <c r="AI39" s="4"/>
      <c r="AJ39" s="4"/>
      <c r="AK39" s="4"/>
      <c r="AL39" s="4"/>
      <c r="AM39" s="252"/>
      <c r="AN39" s="253"/>
      <c r="AO39" s="253"/>
      <c r="AP39" s="253"/>
      <c r="AQ39" s="4"/>
      <c r="AR39" s="4"/>
    </row>
    <row r="40" spans="2:45">
      <c r="B40" s="65"/>
      <c r="S40" s="58"/>
      <c r="T40" s="58"/>
      <c r="AM40" s="196"/>
      <c r="AN40" s="189"/>
      <c r="AO40" s="189"/>
      <c r="AP40" s="189"/>
    </row>
    <row r="41" spans="2:45">
      <c r="B41" s="65"/>
      <c r="S41" s="58"/>
      <c r="T41" s="58"/>
      <c r="AM41" s="196"/>
      <c r="AN41" s="189"/>
      <c r="AO41" s="189"/>
      <c r="AP41" s="189"/>
    </row>
    <row r="42" spans="2:45">
      <c r="B42" s="65"/>
      <c r="S42" s="58"/>
      <c r="T42" s="58"/>
      <c r="AM42" s="196"/>
      <c r="AN42" s="189"/>
      <c r="AO42" s="189"/>
      <c r="AP42" s="189"/>
    </row>
    <row r="43" spans="2:45">
      <c r="B43" s="65"/>
      <c r="S43" s="58"/>
      <c r="T43" s="58"/>
      <c r="AM43" s="196"/>
      <c r="AN43" s="189"/>
      <c r="AO43" s="189"/>
      <c r="AP43" s="189"/>
    </row>
    <row r="44" spans="2:45">
      <c r="B44" s="65"/>
      <c r="S44" s="58"/>
      <c r="T44" s="58"/>
      <c r="AM44" s="196"/>
      <c r="AN44" s="189"/>
      <c r="AO44" s="189"/>
      <c r="AP44" s="189"/>
    </row>
    <row r="45" spans="2:45">
      <c r="B45" s="65"/>
      <c r="S45" s="58"/>
      <c r="T45" s="58"/>
      <c r="AM45" s="196"/>
      <c r="AN45" s="189"/>
      <c r="AO45" s="189"/>
      <c r="AP45" s="189"/>
    </row>
    <row r="46" spans="2:45">
      <c r="B46" s="65"/>
      <c r="S46" s="58"/>
      <c r="T46" s="58"/>
      <c r="AM46" s="196"/>
      <c r="AN46" s="189"/>
      <c r="AO46" s="189"/>
      <c r="AP46" s="189"/>
    </row>
    <row r="47" spans="2:45">
      <c r="B47" s="65"/>
      <c r="S47" s="58"/>
      <c r="T47" s="58"/>
      <c r="AM47" s="196"/>
      <c r="AN47" s="189"/>
      <c r="AO47" s="189"/>
      <c r="AP47" s="189"/>
    </row>
    <row r="48" spans="2:45">
      <c r="B48" s="65"/>
      <c r="S48" s="58"/>
      <c r="T48" s="58"/>
      <c r="AM48" s="196"/>
      <c r="AN48" s="189"/>
      <c r="AO48" s="189"/>
      <c r="AP48" s="189"/>
    </row>
    <row r="49" spans="2:42">
      <c r="B49" s="65"/>
      <c r="S49" s="58"/>
      <c r="T49" s="58"/>
      <c r="AM49" s="196"/>
      <c r="AN49" s="189"/>
      <c r="AO49" s="189"/>
      <c r="AP49" s="189"/>
    </row>
    <row r="50" spans="2:42">
      <c r="B50" s="65"/>
      <c r="S50" s="58"/>
      <c r="T50" s="58"/>
      <c r="AM50" s="196"/>
      <c r="AN50" s="189"/>
      <c r="AO50" s="189"/>
      <c r="AP50" s="189"/>
    </row>
    <row r="51" spans="2:42">
      <c r="B51" s="65"/>
      <c r="S51" s="58"/>
      <c r="T51" s="58"/>
      <c r="AM51" s="196"/>
      <c r="AN51" s="189"/>
      <c r="AO51" s="189"/>
      <c r="AP51" s="189"/>
    </row>
    <row r="52" spans="2:42">
      <c r="B52" s="65"/>
      <c r="S52" s="58"/>
      <c r="T52" s="58"/>
      <c r="AM52" s="196"/>
      <c r="AN52" s="189"/>
      <c r="AO52" s="189"/>
      <c r="AP52" s="189"/>
    </row>
    <row r="53" spans="2:42">
      <c r="B53" s="65"/>
      <c r="S53" s="58"/>
      <c r="T53" s="58"/>
      <c r="AM53" s="196"/>
      <c r="AN53" s="189"/>
      <c r="AO53" s="189"/>
      <c r="AP53" s="189"/>
    </row>
    <row r="54" spans="2:42">
      <c r="B54" s="65"/>
      <c r="S54" s="58"/>
      <c r="T54" s="58"/>
      <c r="AM54" s="196"/>
      <c r="AN54" s="189"/>
      <c r="AO54" s="189"/>
      <c r="AP54" s="189"/>
    </row>
    <row r="55" spans="2:42">
      <c r="B55" s="65"/>
      <c r="S55" s="58"/>
      <c r="T55" s="58"/>
      <c r="AM55" s="196"/>
      <c r="AN55" s="189"/>
      <c r="AO55" s="189"/>
      <c r="AP55" s="189"/>
    </row>
    <row r="56" spans="2:42">
      <c r="B56" s="65"/>
      <c r="S56" s="58"/>
      <c r="T56" s="58"/>
      <c r="AM56" s="196"/>
      <c r="AN56" s="189"/>
      <c r="AO56" s="189"/>
      <c r="AP56" s="189"/>
    </row>
    <row r="57" spans="2:42">
      <c r="B57" s="65"/>
      <c r="S57" s="58"/>
      <c r="T57" s="58"/>
      <c r="AM57" s="196"/>
      <c r="AN57" s="189"/>
      <c r="AO57" s="189"/>
      <c r="AP57" s="189"/>
    </row>
    <row r="58" spans="2:42">
      <c r="B58" s="65"/>
      <c r="S58" s="58"/>
      <c r="T58" s="58"/>
      <c r="AM58" s="196"/>
      <c r="AN58" s="189"/>
      <c r="AO58" s="189"/>
      <c r="AP58" s="189"/>
    </row>
    <row r="59" spans="2:42">
      <c r="B59" s="65"/>
      <c r="S59" s="58"/>
      <c r="T59" s="58"/>
      <c r="AM59" s="196"/>
      <c r="AN59" s="189"/>
      <c r="AO59" s="189"/>
      <c r="AP59" s="189"/>
    </row>
    <row r="60" spans="2:42">
      <c r="B60" s="65"/>
      <c r="S60" s="58"/>
      <c r="T60" s="58"/>
      <c r="AM60" s="196"/>
      <c r="AN60" s="189"/>
      <c r="AO60" s="189"/>
      <c r="AP60" s="189"/>
    </row>
    <row r="61" spans="2:42">
      <c r="B61" s="65"/>
      <c r="S61" s="58"/>
      <c r="T61" s="58"/>
      <c r="AM61" s="196"/>
      <c r="AN61" s="189"/>
      <c r="AO61" s="189"/>
      <c r="AP61" s="189"/>
    </row>
    <row r="62" spans="2:42">
      <c r="B62" s="65"/>
      <c r="S62" s="58"/>
      <c r="T62" s="58"/>
      <c r="AM62" s="196"/>
      <c r="AN62" s="189"/>
      <c r="AO62" s="189"/>
      <c r="AP62" s="189"/>
    </row>
    <row r="63" spans="2:42">
      <c r="B63" s="65"/>
      <c r="S63" s="58"/>
      <c r="T63" s="58"/>
      <c r="AM63" s="196"/>
      <c r="AN63" s="189"/>
      <c r="AO63" s="189"/>
      <c r="AP63" s="189"/>
    </row>
    <row r="64" spans="2:42">
      <c r="B64" s="65"/>
      <c r="S64" s="58"/>
      <c r="T64" s="58"/>
      <c r="AM64" s="196"/>
      <c r="AN64" s="189"/>
      <c r="AO64" s="189"/>
      <c r="AP64" s="189"/>
    </row>
    <row r="65" spans="2:42">
      <c r="B65" s="65"/>
      <c r="S65" s="58"/>
      <c r="T65" s="58"/>
      <c r="AM65" s="196"/>
      <c r="AN65" s="189"/>
      <c r="AO65" s="189"/>
      <c r="AP65" s="189"/>
    </row>
    <row r="66" spans="2:42">
      <c r="B66" s="65"/>
      <c r="S66" s="58"/>
      <c r="T66" s="58"/>
      <c r="AM66" s="196"/>
      <c r="AN66" s="189"/>
      <c r="AO66" s="189"/>
      <c r="AP66" s="189"/>
    </row>
    <row r="67" spans="2:42">
      <c r="B67" s="65"/>
      <c r="S67" s="58"/>
      <c r="T67" s="58"/>
      <c r="AM67" s="196"/>
      <c r="AN67" s="189"/>
      <c r="AO67" s="189"/>
      <c r="AP67" s="189"/>
    </row>
    <row r="68" spans="2:42">
      <c r="B68" s="65"/>
      <c r="S68" s="58"/>
      <c r="T68" s="58"/>
      <c r="AM68" s="196"/>
      <c r="AN68" s="189"/>
      <c r="AO68" s="189"/>
      <c r="AP68" s="189"/>
    </row>
    <row r="69" spans="2:42">
      <c r="B69" s="65"/>
      <c r="S69" s="58"/>
      <c r="T69" s="58"/>
      <c r="AM69" s="196"/>
      <c r="AN69" s="189"/>
      <c r="AO69" s="189"/>
      <c r="AP69" s="189"/>
    </row>
    <row r="70" spans="2:42">
      <c r="B70" s="65"/>
      <c r="S70" s="58"/>
      <c r="T70" s="58"/>
      <c r="AM70" s="196"/>
      <c r="AN70" s="189"/>
      <c r="AO70" s="189"/>
      <c r="AP70" s="189"/>
    </row>
    <row r="71" spans="2:42">
      <c r="B71" s="65"/>
      <c r="S71" s="58"/>
      <c r="T71" s="58"/>
      <c r="AM71" s="196"/>
      <c r="AN71" s="189"/>
      <c r="AO71" s="189"/>
      <c r="AP71" s="189"/>
    </row>
    <row r="72" spans="2:42">
      <c r="B72" s="65"/>
      <c r="S72" s="58"/>
      <c r="T72" s="58"/>
      <c r="AM72" s="196"/>
      <c r="AN72" s="189"/>
      <c r="AO72" s="189"/>
      <c r="AP72" s="189"/>
    </row>
    <row r="73" spans="2:42">
      <c r="B73" s="65"/>
      <c r="S73" s="58"/>
      <c r="T73" s="58"/>
      <c r="AM73" s="196"/>
      <c r="AN73" s="189"/>
      <c r="AO73" s="189"/>
      <c r="AP73" s="189"/>
    </row>
    <row r="74" spans="2:42">
      <c r="B74" s="65"/>
      <c r="S74" s="58"/>
      <c r="T74" s="58"/>
      <c r="AM74" s="196"/>
      <c r="AN74" s="189"/>
      <c r="AO74" s="189"/>
      <c r="AP74" s="189"/>
    </row>
    <row r="75" spans="2:42">
      <c r="B75" s="65"/>
      <c r="S75" s="58"/>
      <c r="T75" s="58"/>
      <c r="AM75" s="196"/>
      <c r="AN75" s="189"/>
      <c r="AO75" s="189"/>
      <c r="AP75" s="189"/>
    </row>
    <row r="76" spans="2:42">
      <c r="B76" s="65"/>
      <c r="S76" s="58"/>
      <c r="T76" s="58"/>
      <c r="AM76" s="196"/>
      <c r="AN76" s="189"/>
      <c r="AO76" s="189"/>
      <c r="AP76" s="189"/>
    </row>
    <row r="77" spans="2:42">
      <c r="B77" s="65"/>
      <c r="S77" s="58"/>
      <c r="T77" s="58"/>
      <c r="AM77" s="196"/>
      <c r="AN77" s="189"/>
      <c r="AO77" s="189"/>
      <c r="AP77" s="189"/>
    </row>
    <row r="78" spans="2:42">
      <c r="B78" s="65"/>
      <c r="S78" s="58"/>
      <c r="T78" s="58"/>
      <c r="AM78" s="196"/>
      <c r="AN78" s="189"/>
      <c r="AO78" s="189"/>
      <c r="AP78" s="189"/>
    </row>
    <row r="79" spans="2:42">
      <c r="B79" s="65"/>
      <c r="S79" s="58"/>
      <c r="T79" s="58"/>
      <c r="AM79" s="196"/>
      <c r="AN79" s="189"/>
      <c r="AO79" s="189"/>
      <c r="AP79" s="189"/>
    </row>
    <row r="80" spans="2:42">
      <c r="B80" s="65"/>
      <c r="S80" s="58"/>
      <c r="T80" s="58"/>
      <c r="AM80" s="196"/>
      <c r="AN80" s="189"/>
      <c r="AO80" s="189"/>
      <c r="AP80" s="189"/>
    </row>
    <row r="81" spans="2:44">
      <c r="B81" s="65"/>
      <c r="S81" s="58"/>
      <c r="T81" s="58"/>
      <c r="AM81" s="196"/>
      <c r="AN81" s="189"/>
      <c r="AO81" s="189"/>
      <c r="AP81" s="189"/>
    </row>
    <row r="82" spans="2:44">
      <c r="B82" s="65"/>
      <c r="S82" s="58"/>
      <c r="T82" s="58"/>
      <c r="AM82" s="196"/>
      <c r="AN82" s="189"/>
      <c r="AO82" s="189"/>
      <c r="AP82" s="189"/>
    </row>
    <row r="83" spans="2:44">
      <c r="B83" s="65"/>
      <c r="S83" s="58"/>
      <c r="T83" s="58"/>
      <c r="AM83" s="196"/>
      <c r="AN83" s="189"/>
      <c r="AO83" s="189"/>
      <c r="AP83" s="189"/>
    </row>
    <row r="84" spans="2:44">
      <c r="B84" s="65"/>
      <c r="S84" s="58"/>
      <c r="T84" s="58"/>
      <c r="AM84" s="196"/>
      <c r="AN84" s="189"/>
      <c r="AO84" s="189"/>
      <c r="AP84" s="189"/>
    </row>
    <row r="85" spans="2:44">
      <c r="B85" s="65"/>
      <c r="S85" s="58"/>
      <c r="T85" s="58"/>
      <c r="AM85" s="196"/>
      <c r="AN85" s="189"/>
      <c r="AO85" s="189"/>
      <c r="AP85" s="189"/>
    </row>
    <row r="86" spans="2:44">
      <c r="B86" s="65"/>
      <c r="S86" s="58"/>
      <c r="T86" s="58"/>
      <c r="AM86" s="196"/>
      <c r="AN86" s="189"/>
      <c r="AO86" s="189"/>
      <c r="AP86" s="189"/>
    </row>
    <row r="87" spans="2:44">
      <c r="B87" s="65"/>
      <c r="S87" s="58"/>
      <c r="T87" s="58"/>
      <c r="AM87" s="196"/>
      <c r="AN87" s="189"/>
      <c r="AO87" s="189"/>
      <c r="AP87" s="189"/>
    </row>
    <row r="88" spans="2:44">
      <c r="B88" s="65"/>
      <c r="S88" s="58"/>
      <c r="T88" s="58"/>
      <c r="AM88" s="196"/>
      <c r="AN88" s="189"/>
      <c r="AO88" s="189"/>
      <c r="AP88" s="189"/>
    </row>
    <row r="89" spans="2:44">
      <c r="B89" s="65"/>
      <c r="S89" s="58"/>
      <c r="T89" s="58"/>
      <c r="AM89" s="196"/>
      <c r="AN89" s="189"/>
      <c r="AO89" s="189"/>
      <c r="AP89" s="189"/>
    </row>
    <row r="90" spans="2:44">
      <c r="B90" s="65"/>
      <c r="S90" s="58"/>
      <c r="T90" s="58"/>
      <c r="AM90" s="196"/>
      <c r="AN90" s="189"/>
      <c r="AO90" s="189"/>
      <c r="AP90" s="189"/>
    </row>
    <row r="91" spans="2:44" ht="8.1" customHeight="1"/>
    <row r="92" spans="2:44" s="169" customFormat="1" ht="15" customHeight="1">
      <c r="B92" s="169" t="s">
        <v>95</v>
      </c>
    </row>
    <row r="94" spans="2:44">
      <c r="B94" s="1" t="s">
        <v>771</v>
      </c>
      <c r="D94" s="2" t="s">
        <v>1366</v>
      </c>
      <c r="AR94" s="30" t="s">
        <v>1236</v>
      </c>
    </row>
    <row r="95" spans="2:44">
      <c r="B95" s="1"/>
    </row>
    <row r="96" spans="2:44" ht="12" customHeight="1">
      <c r="B96" s="279" t="s">
        <v>177</v>
      </c>
      <c r="C96" s="2" t="s">
        <v>67</v>
      </c>
      <c r="K96" s="1380"/>
      <c r="L96" s="1381"/>
      <c r="M96" s="1381"/>
      <c r="N96" s="1381"/>
      <c r="O96" s="1381"/>
      <c r="P96" s="1381"/>
      <c r="Q96" s="1381"/>
      <c r="R96" s="1381"/>
      <c r="S96" s="1381"/>
      <c r="T96" s="1381"/>
      <c r="U96" s="1381"/>
      <c r="V96" s="1381"/>
      <c r="W96" s="1381"/>
      <c r="X96" s="1381"/>
      <c r="Y96" s="1381"/>
      <c r="Z96" s="1381"/>
      <c r="AA96" s="1381"/>
      <c r="AB96" s="1381"/>
      <c r="AC96" s="1381"/>
      <c r="AD96" s="1381"/>
      <c r="AE96" s="1381"/>
      <c r="AF96" s="1381"/>
      <c r="AG96" s="1381"/>
      <c r="AH96" s="1381"/>
      <c r="AI96" s="1381"/>
      <c r="AJ96" s="1381"/>
      <c r="AK96" s="1381"/>
      <c r="AL96" s="1381"/>
      <c r="AM96" s="1381"/>
      <c r="AN96" s="1381"/>
      <c r="AO96" s="1381"/>
      <c r="AP96" s="1381"/>
      <c r="AQ96" s="1381"/>
      <c r="AR96" s="1382"/>
    </row>
    <row r="97" spans="2:45" s="30" customFormat="1" ht="12" customHeight="1">
      <c r="K97" s="1389"/>
      <c r="L97" s="1390"/>
      <c r="M97" s="1390"/>
      <c r="N97" s="1390"/>
      <c r="O97" s="1390"/>
      <c r="P97" s="1390"/>
      <c r="Q97" s="1390"/>
      <c r="R97" s="1390"/>
      <c r="S97" s="1390"/>
      <c r="T97" s="1390"/>
      <c r="U97" s="1390"/>
      <c r="V97" s="1390"/>
      <c r="W97" s="1390"/>
      <c r="X97" s="1390"/>
      <c r="Y97" s="1390"/>
      <c r="Z97" s="1390"/>
      <c r="AA97" s="1390"/>
      <c r="AB97" s="1390"/>
      <c r="AC97" s="1390"/>
      <c r="AD97" s="1390"/>
      <c r="AE97" s="1390"/>
      <c r="AF97" s="1390"/>
      <c r="AG97" s="1390"/>
      <c r="AH97" s="1390"/>
      <c r="AI97" s="1390"/>
      <c r="AJ97" s="1390"/>
      <c r="AK97" s="1390"/>
      <c r="AL97" s="1390"/>
      <c r="AM97" s="1390"/>
      <c r="AN97" s="1390"/>
      <c r="AO97" s="1390"/>
      <c r="AP97" s="1390"/>
      <c r="AQ97" s="1390"/>
      <c r="AR97" s="1391"/>
    </row>
    <row r="98" spans="2:45">
      <c r="B98" s="3"/>
      <c r="C98" s="3" t="s">
        <v>75</v>
      </c>
      <c r="D98" s="4"/>
      <c r="E98" s="4"/>
      <c r="F98" s="4"/>
      <c r="G98" s="3" t="s">
        <v>80</v>
      </c>
      <c r="H98" s="4"/>
      <c r="I98" s="5"/>
      <c r="J98" s="4" t="s">
        <v>85</v>
      </c>
      <c r="K98" s="4"/>
      <c r="L98" s="4"/>
      <c r="M98" s="4"/>
      <c r="N98" s="1319" t="s">
        <v>88</v>
      </c>
      <c r="O98" s="1320"/>
      <c r="P98" s="1320"/>
      <c r="Q98" s="1320"/>
      <c r="R98" s="1320"/>
      <c r="S98" s="1320"/>
      <c r="T98" s="1320"/>
      <c r="U98" s="1320"/>
      <c r="V98" s="1320"/>
      <c r="W98" s="1320"/>
      <c r="X98" s="1320"/>
      <c r="Y98" s="1320"/>
      <c r="Z98" s="1320"/>
      <c r="AA98" s="1320"/>
      <c r="AB98" s="1320"/>
      <c r="AC98" s="1320"/>
      <c r="AD98" s="1320"/>
      <c r="AE98" s="1320"/>
      <c r="AF98" s="1320"/>
      <c r="AG98" s="1320"/>
      <c r="AH98" s="1320"/>
      <c r="AI98" s="1320"/>
      <c r="AJ98" s="1320"/>
      <c r="AK98" s="1320"/>
      <c r="AL98" s="1320"/>
      <c r="AM98" s="7"/>
      <c r="AN98" s="7" t="s">
        <v>77</v>
      </c>
      <c r="AO98" s="7"/>
      <c r="AP98" s="8"/>
      <c r="AQ98" s="3" t="s">
        <v>91</v>
      </c>
      <c r="AR98" s="5"/>
      <c r="AS98" s="9"/>
    </row>
    <row r="99" spans="2:45">
      <c r="B99" s="10"/>
      <c r="C99" s="10" t="s">
        <v>76</v>
      </c>
      <c r="D99" s="11"/>
      <c r="E99" s="11"/>
      <c r="F99" s="11" t="s">
        <v>77</v>
      </c>
      <c r="G99" s="10" t="s">
        <v>81</v>
      </c>
      <c r="H99" s="11"/>
      <c r="I99" s="12" t="s">
        <v>77</v>
      </c>
      <c r="J99" s="11"/>
      <c r="K99" s="11"/>
      <c r="L99" s="11"/>
      <c r="M99" s="11" t="s">
        <v>77</v>
      </c>
      <c r="N99" s="10" t="s">
        <v>87</v>
      </c>
      <c r="O99" s="11"/>
      <c r="P99" s="11"/>
      <c r="Q99" s="11"/>
      <c r="R99" s="11"/>
      <c r="S99" s="1319" t="s">
        <v>89</v>
      </c>
      <c r="T99" s="1320"/>
      <c r="U99" s="1320"/>
      <c r="V99" s="1320"/>
      <c r="W99" s="1320"/>
      <c r="X99" s="1320"/>
      <c r="Y99" s="1320"/>
      <c r="Z99" s="1320"/>
      <c r="AA99" s="1320"/>
      <c r="AB99" s="1320"/>
      <c r="AC99" s="1320"/>
      <c r="AD99" s="1320"/>
      <c r="AE99" s="1320"/>
      <c r="AF99" s="1320"/>
      <c r="AG99" s="1320"/>
      <c r="AH99" s="1320"/>
      <c r="AI99" s="1320"/>
      <c r="AJ99" s="1320"/>
      <c r="AK99" s="1320"/>
      <c r="AL99" s="1321"/>
      <c r="AM99" s="6" t="s">
        <v>90</v>
      </c>
      <c r="AN99" s="11"/>
      <c r="AO99" s="11"/>
      <c r="AP99" s="11"/>
      <c r="AQ99" s="10" t="s">
        <v>92</v>
      </c>
      <c r="AR99" s="12"/>
      <c r="AS99" s="9"/>
    </row>
    <row r="100" spans="2:45">
      <c r="B100" s="1299" t="s">
        <v>158</v>
      </c>
      <c r="C100" s="9" t="s">
        <v>1396</v>
      </c>
      <c r="G100" s="1301"/>
      <c r="H100" s="1302"/>
      <c r="I100" s="1303"/>
      <c r="J100" s="2" t="s">
        <v>36</v>
      </c>
      <c r="N100" s="278" t="s">
        <v>177</v>
      </c>
      <c r="O100" s="2" t="s">
        <v>59</v>
      </c>
      <c r="S100" s="9" t="s">
        <v>38</v>
      </c>
      <c r="AM100" s="276" t="s">
        <v>177</v>
      </c>
      <c r="AN100" s="1297" t="s">
        <v>1336</v>
      </c>
      <c r="AO100" s="1297"/>
      <c r="AP100" s="1298"/>
      <c r="AQ100" s="9"/>
      <c r="AR100" s="13"/>
      <c r="AS100" s="9"/>
    </row>
    <row r="101" spans="2:45">
      <c r="B101" s="1300"/>
      <c r="C101" s="9" t="s">
        <v>159</v>
      </c>
      <c r="G101" s="1304"/>
      <c r="H101" s="1305"/>
      <c r="I101" s="1306"/>
      <c r="J101" s="2" t="s">
        <v>139</v>
      </c>
      <c r="N101" s="9"/>
      <c r="S101" s="9"/>
      <c r="T101" s="279" t="s">
        <v>177</v>
      </c>
      <c r="U101" s="2" t="s">
        <v>52</v>
      </c>
      <c r="AA101" s="2" t="s">
        <v>53</v>
      </c>
      <c r="AM101" s="278" t="s">
        <v>177</v>
      </c>
      <c r="AN101" s="1292" t="s">
        <v>1320</v>
      </c>
      <c r="AO101" s="1292"/>
      <c r="AP101" s="1293"/>
      <c r="AQ101" s="9"/>
      <c r="AR101" s="13"/>
      <c r="AS101" s="9"/>
    </row>
    <row r="102" spans="2:45">
      <c r="B102" s="1300"/>
      <c r="C102" s="9"/>
      <c r="G102" s="1304"/>
      <c r="H102" s="1305"/>
      <c r="I102" s="1306"/>
      <c r="N102" s="9"/>
      <c r="S102" s="9"/>
      <c r="T102" s="279" t="s">
        <v>177</v>
      </c>
      <c r="U102" s="2" t="s">
        <v>54</v>
      </c>
      <c r="AA102" s="2" t="s">
        <v>55</v>
      </c>
      <c r="AM102" s="278" t="s">
        <v>177</v>
      </c>
      <c r="AN102" s="1292" t="s">
        <v>1316</v>
      </c>
      <c r="AO102" s="1292"/>
      <c r="AP102" s="1293"/>
      <c r="AQ102" s="9"/>
      <c r="AR102" s="13"/>
      <c r="AS102" s="9"/>
    </row>
    <row r="103" spans="2:45">
      <c r="B103" s="1300"/>
      <c r="C103" s="9"/>
      <c r="G103" s="1304"/>
      <c r="H103" s="1305"/>
      <c r="I103" s="1306"/>
      <c r="N103" s="9"/>
      <c r="S103" s="9"/>
      <c r="T103" s="279" t="s">
        <v>177</v>
      </c>
      <c r="U103" s="2" t="s">
        <v>56</v>
      </c>
      <c r="AA103" s="2" t="s">
        <v>57</v>
      </c>
      <c r="AM103" s="278" t="s">
        <v>177</v>
      </c>
      <c r="AN103" s="1292" t="s">
        <v>1321</v>
      </c>
      <c r="AO103" s="1292"/>
      <c r="AP103" s="1293"/>
      <c r="AQ103" s="9"/>
      <c r="AR103" s="13"/>
      <c r="AS103" s="9"/>
    </row>
    <row r="104" spans="2:45">
      <c r="B104" s="1300"/>
      <c r="C104" s="9"/>
      <c r="G104" s="1304"/>
      <c r="H104" s="1305"/>
      <c r="I104" s="1306"/>
      <c r="N104" s="9"/>
      <c r="S104" s="9" t="s">
        <v>49</v>
      </c>
      <c r="AM104" s="278" t="s">
        <v>177</v>
      </c>
      <c r="AN104" s="1292" t="s">
        <v>1322</v>
      </c>
      <c r="AO104" s="1292"/>
      <c r="AP104" s="1293"/>
      <c r="AQ104" s="9"/>
      <c r="AR104" s="13"/>
      <c r="AS104" s="9"/>
    </row>
    <row r="105" spans="2:45">
      <c r="B105" s="1300"/>
      <c r="C105" s="9"/>
      <c r="G105" s="1304"/>
      <c r="H105" s="1305"/>
      <c r="I105" s="1306"/>
      <c r="N105" s="9"/>
      <c r="S105" s="83" t="s">
        <v>45</v>
      </c>
      <c r="T105" s="1280"/>
      <c r="U105" s="1280"/>
      <c r="V105" s="1280"/>
      <c r="W105" s="1280"/>
      <c r="X105" s="1280"/>
      <c r="Y105" s="1280"/>
      <c r="Z105" s="1280"/>
      <c r="AA105" s="1280"/>
      <c r="AB105" s="1280"/>
      <c r="AC105" s="1280"/>
      <c r="AD105" s="1280"/>
      <c r="AE105" s="1280"/>
      <c r="AF105" s="1280"/>
      <c r="AG105" s="1280"/>
      <c r="AH105" s="1280"/>
      <c r="AI105" s="1280"/>
      <c r="AJ105" s="1280"/>
      <c r="AK105" s="2" t="s">
        <v>814</v>
      </c>
      <c r="AM105" s="278" t="s">
        <v>177</v>
      </c>
      <c r="AN105" s="1292" t="s">
        <v>1338</v>
      </c>
      <c r="AO105" s="1292"/>
      <c r="AP105" s="1293"/>
      <c r="AQ105" s="9"/>
      <c r="AR105" s="13"/>
      <c r="AS105" s="9"/>
    </row>
    <row r="106" spans="2:45">
      <c r="B106" s="1300"/>
      <c r="C106" s="9"/>
      <c r="G106" s="1304"/>
      <c r="H106" s="1305"/>
      <c r="I106" s="1306"/>
      <c r="N106" s="9"/>
      <c r="S106" s="9" t="s">
        <v>43</v>
      </c>
      <c r="AM106" s="278" t="s">
        <v>177</v>
      </c>
      <c r="AN106" s="1292" t="s">
        <v>1323</v>
      </c>
      <c r="AO106" s="1292"/>
      <c r="AP106" s="1293"/>
      <c r="AQ106" s="9"/>
      <c r="AR106" s="13"/>
      <c r="AS106" s="9"/>
    </row>
    <row r="107" spans="2:45">
      <c r="B107" s="1300"/>
      <c r="C107" s="9"/>
      <c r="G107" s="1304"/>
      <c r="H107" s="1305"/>
      <c r="I107" s="1306"/>
      <c r="N107" s="9"/>
      <c r="S107" s="9"/>
      <c r="T107" s="279" t="s">
        <v>177</v>
      </c>
      <c r="U107" s="2" t="s">
        <v>39</v>
      </c>
      <c r="AM107" s="278" t="s">
        <v>177</v>
      </c>
      <c r="AN107" s="1292" t="s">
        <v>1331</v>
      </c>
      <c r="AO107" s="1292"/>
      <c r="AP107" s="1293"/>
      <c r="AQ107" s="9"/>
      <c r="AR107" s="13"/>
      <c r="AS107" s="9"/>
    </row>
    <row r="108" spans="2:45">
      <c r="B108" s="1300"/>
      <c r="C108" s="9"/>
      <c r="G108" s="1304"/>
      <c r="H108" s="1305"/>
      <c r="I108" s="1306"/>
      <c r="N108" s="9"/>
      <c r="S108" s="9"/>
      <c r="T108" s="279" t="s">
        <v>177</v>
      </c>
      <c r="U108" s="2" t="s">
        <v>40</v>
      </c>
      <c r="AM108" s="278" t="s">
        <v>177</v>
      </c>
      <c r="AN108" s="1292" t="s">
        <v>1329</v>
      </c>
      <c r="AO108" s="1292"/>
      <c r="AP108" s="1293"/>
      <c r="AQ108" s="9"/>
      <c r="AR108" s="13"/>
      <c r="AS108" s="9"/>
    </row>
    <row r="109" spans="2:45">
      <c r="B109" s="1300"/>
      <c r="C109" s="9"/>
      <c r="G109" s="1304"/>
      <c r="H109" s="1305"/>
      <c r="I109" s="1306"/>
      <c r="N109" s="9"/>
      <c r="S109" s="9"/>
      <c r="U109" s="2" t="s">
        <v>41</v>
      </c>
      <c r="Z109" s="2" t="s">
        <v>45</v>
      </c>
      <c r="AA109" s="1369"/>
      <c r="AB109" s="1369"/>
      <c r="AC109" s="2" t="s">
        <v>46</v>
      </c>
      <c r="AD109" s="2" t="s">
        <v>48</v>
      </c>
      <c r="AM109" s="278" t="s">
        <v>177</v>
      </c>
      <c r="AN109" s="1292" t="s">
        <v>1292</v>
      </c>
      <c r="AO109" s="1292"/>
      <c r="AP109" s="1293"/>
      <c r="AQ109" s="9"/>
      <c r="AR109" s="13"/>
      <c r="AS109" s="9"/>
    </row>
    <row r="110" spans="2:45">
      <c r="B110" s="1300"/>
      <c r="C110" s="9"/>
      <c r="G110" s="1304"/>
      <c r="H110" s="1305"/>
      <c r="I110" s="1306"/>
      <c r="N110" s="9"/>
      <c r="S110" s="9"/>
      <c r="U110" s="2" t="s">
        <v>44</v>
      </c>
      <c r="Z110" s="2" t="s">
        <v>45</v>
      </c>
      <c r="AA110" s="1369"/>
      <c r="AB110" s="1369"/>
      <c r="AC110" s="2" t="s">
        <v>46</v>
      </c>
      <c r="AD110" s="2" t="s">
        <v>48</v>
      </c>
      <c r="AM110" s="278" t="s">
        <v>177</v>
      </c>
      <c r="AN110" s="1292" t="s">
        <v>1335</v>
      </c>
      <c r="AO110" s="1292"/>
      <c r="AP110" s="1293"/>
      <c r="AQ110" s="9"/>
      <c r="AR110" s="13"/>
      <c r="AS110" s="9"/>
    </row>
    <row r="111" spans="2:45">
      <c r="B111" s="1300"/>
      <c r="C111" s="9"/>
      <c r="G111" s="1304"/>
      <c r="H111" s="1305"/>
      <c r="I111" s="1306"/>
      <c r="N111" s="9"/>
      <c r="S111" s="9"/>
      <c r="U111" s="2" t="s">
        <v>42</v>
      </c>
      <c r="Z111" s="2" t="s">
        <v>45</v>
      </c>
      <c r="AA111" s="1369"/>
      <c r="AB111" s="1369"/>
      <c r="AC111" s="2" t="s">
        <v>47</v>
      </c>
      <c r="AD111" s="2" t="s">
        <v>48</v>
      </c>
      <c r="AM111" s="278" t="s">
        <v>177</v>
      </c>
      <c r="AN111" s="1292" t="s">
        <v>1339</v>
      </c>
      <c r="AO111" s="1292"/>
      <c r="AP111" s="1293"/>
      <c r="AQ111" s="9"/>
      <c r="AR111" s="13"/>
      <c r="AS111" s="9"/>
    </row>
    <row r="112" spans="2:45">
      <c r="B112" s="1300"/>
      <c r="C112" s="9"/>
      <c r="G112" s="1304"/>
      <c r="H112" s="1305"/>
      <c r="I112" s="1306"/>
      <c r="N112" s="9"/>
      <c r="S112" s="9" t="s">
        <v>50</v>
      </c>
      <c r="AM112" s="278" t="s">
        <v>177</v>
      </c>
      <c r="AN112" s="1292"/>
      <c r="AO112" s="1292"/>
      <c r="AP112" s="1293"/>
      <c r="AQ112" s="9"/>
      <c r="AR112" s="13"/>
      <c r="AS112" s="9"/>
    </row>
    <row r="113" spans="2:45">
      <c r="B113" s="1300"/>
      <c r="C113" s="9"/>
      <c r="G113" s="1304"/>
      <c r="H113" s="1305"/>
      <c r="I113" s="1306"/>
      <c r="N113" s="9"/>
      <c r="S113" s="9"/>
      <c r="T113" s="279" t="s">
        <v>177</v>
      </c>
      <c r="U113" s="2" t="s">
        <v>215</v>
      </c>
      <c r="W113" s="2" t="s">
        <v>51</v>
      </c>
      <c r="AM113" s="278" t="s">
        <v>177</v>
      </c>
      <c r="AN113" s="1292"/>
      <c r="AO113" s="1292"/>
      <c r="AP113" s="1293"/>
      <c r="AQ113" s="9"/>
      <c r="AR113" s="13"/>
      <c r="AS113" s="9"/>
    </row>
    <row r="114" spans="2:45">
      <c r="B114" s="1300"/>
      <c r="C114" s="9"/>
      <c r="G114" s="1304"/>
      <c r="H114" s="1305"/>
      <c r="I114" s="1306"/>
      <c r="N114" s="10"/>
      <c r="O114" s="11"/>
      <c r="P114" s="11"/>
      <c r="Q114" s="11"/>
      <c r="R114" s="11"/>
      <c r="S114" s="10"/>
      <c r="T114" s="275" t="s">
        <v>177</v>
      </c>
      <c r="U114" s="11" t="s">
        <v>216</v>
      </c>
      <c r="V114" s="11"/>
      <c r="W114" s="11"/>
      <c r="X114" s="11"/>
      <c r="Y114" s="11"/>
      <c r="Z114" s="11"/>
      <c r="AA114" s="11"/>
      <c r="AB114" s="11"/>
      <c r="AC114" s="11"/>
      <c r="AD114" s="11"/>
      <c r="AE114" s="11"/>
      <c r="AF114" s="11"/>
      <c r="AG114" s="11"/>
      <c r="AH114" s="11"/>
      <c r="AI114" s="11"/>
      <c r="AJ114" s="11"/>
      <c r="AK114" s="11"/>
      <c r="AL114" s="12"/>
      <c r="AM114" s="287"/>
      <c r="AN114" s="1292"/>
      <c r="AO114" s="1292"/>
      <c r="AP114" s="1293"/>
      <c r="AQ114" s="9"/>
      <c r="AR114" s="13"/>
      <c r="AS114" s="9"/>
    </row>
    <row r="115" spans="2:45">
      <c r="B115" s="1300"/>
      <c r="C115" s="9"/>
      <c r="G115" s="1304"/>
      <c r="H115" s="1305"/>
      <c r="I115" s="1306"/>
      <c r="N115" s="278" t="s">
        <v>177</v>
      </c>
      <c r="O115" s="2" t="s">
        <v>273</v>
      </c>
      <c r="S115" s="83" t="s">
        <v>45</v>
      </c>
      <c r="T115" s="1291"/>
      <c r="U115" s="1291"/>
      <c r="V115" s="1291"/>
      <c r="W115" s="1291"/>
      <c r="X115" s="1291"/>
      <c r="Y115" s="1291"/>
      <c r="Z115" s="1291"/>
      <c r="AA115" s="1291"/>
      <c r="AB115" s="1291"/>
      <c r="AC115" s="1291"/>
      <c r="AD115" s="1291"/>
      <c r="AE115" s="1291"/>
      <c r="AF115" s="1291"/>
      <c r="AG115" s="1291"/>
      <c r="AH115" s="1291"/>
      <c r="AI115" s="1291"/>
      <c r="AJ115" s="1291"/>
      <c r="AK115" s="2" t="s">
        <v>48</v>
      </c>
      <c r="AM115" s="287"/>
      <c r="AN115" s="1292"/>
      <c r="AO115" s="1292"/>
      <c r="AP115" s="1293"/>
      <c r="AQ115" s="9"/>
      <c r="AR115" s="13"/>
      <c r="AS115" s="9"/>
    </row>
    <row r="116" spans="2:45">
      <c r="B116" s="1300"/>
      <c r="C116" s="9"/>
      <c r="G116" s="1304"/>
      <c r="H116" s="1305"/>
      <c r="I116" s="1306"/>
      <c r="J116" s="10"/>
      <c r="K116" s="11"/>
      <c r="L116" s="11"/>
      <c r="M116" s="11"/>
      <c r="N116" s="10"/>
      <c r="O116" s="11"/>
      <c r="P116" s="11"/>
      <c r="Q116" s="11"/>
      <c r="R116" s="11"/>
      <c r="S116" s="91" t="s">
        <v>61</v>
      </c>
      <c r="T116" s="92" t="s">
        <v>60</v>
      </c>
      <c r="U116" s="11"/>
      <c r="V116" s="11"/>
      <c r="W116" s="11"/>
      <c r="X116" s="11"/>
      <c r="Y116" s="11"/>
      <c r="Z116" s="11"/>
      <c r="AA116" s="11"/>
      <c r="AB116" s="11"/>
      <c r="AC116" s="11"/>
      <c r="AD116" s="11"/>
      <c r="AE116" s="11"/>
      <c r="AF116" s="11"/>
      <c r="AG116" s="11"/>
      <c r="AH116" s="11"/>
      <c r="AI116" s="11"/>
      <c r="AJ116" s="11"/>
      <c r="AK116" s="11"/>
      <c r="AL116" s="12"/>
      <c r="AM116" s="287"/>
      <c r="AN116" s="1292"/>
      <c r="AO116" s="1292"/>
      <c r="AP116" s="1293"/>
      <c r="AQ116" s="9"/>
      <c r="AR116" s="13"/>
      <c r="AS116" s="9"/>
    </row>
    <row r="117" spans="2:45">
      <c r="B117" s="1300"/>
      <c r="C117" s="9"/>
      <c r="G117" s="1304"/>
      <c r="H117" s="1305"/>
      <c r="I117" s="1306"/>
      <c r="J117" s="2" t="s">
        <v>62</v>
      </c>
      <c r="N117" s="3" t="s">
        <v>63</v>
      </c>
      <c r="O117" s="4"/>
      <c r="P117" s="4"/>
      <c r="Q117" s="4"/>
      <c r="R117" s="4"/>
      <c r="S117" s="3"/>
      <c r="T117" s="4" t="s">
        <v>37</v>
      </c>
      <c r="U117" s="4"/>
      <c r="V117" s="4"/>
      <c r="W117" s="4"/>
      <c r="X117" s="4"/>
      <c r="Y117" s="93" t="s">
        <v>45</v>
      </c>
      <c r="Z117" s="277" t="s">
        <v>177</v>
      </c>
      <c r="AA117" s="4" t="s">
        <v>215</v>
      </c>
      <c r="AB117" s="4"/>
      <c r="AC117" s="277" t="s">
        <v>177</v>
      </c>
      <c r="AD117" s="4" t="s">
        <v>216</v>
      </c>
      <c r="AE117" s="4" t="s">
        <v>48</v>
      </c>
      <c r="AF117" s="4"/>
      <c r="AG117" s="4"/>
      <c r="AH117" s="4"/>
      <c r="AI117" s="4"/>
      <c r="AJ117" s="4"/>
      <c r="AK117" s="4"/>
      <c r="AL117" s="5"/>
      <c r="AM117" s="287"/>
      <c r="AN117" s="1292"/>
      <c r="AO117" s="1292"/>
      <c r="AP117" s="1293"/>
      <c r="AQ117" s="9"/>
      <c r="AR117" s="13"/>
      <c r="AS117" s="9"/>
    </row>
    <row r="118" spans="2:45">
      <c r="B118" s="1300"/>
      <c r="C118" s="9"/>
      <c r="G118" s="1304"/>
      <c r="H118" s="1305"/>
      <c r="I118" s="1306"/>
      <c r="J118" s="2" t="s">
        <v>139</v>
      </c>
      <c r="N118" s="10"/>
      <c r="O118" s="11"/>
      <c r="P118" s="11"/>
      <c r="Q118" s="11"/>
      <c r="R118" s="11"/>
      <c r="S118" s="10"/>
      <c r="T118" s="11" t="s">
        <v>66</v>
      </c>
      <c r="U118" s="11"/>
      <c r="V118" s="11"/>
      <c r="W118" s="11"/>
      <c r="X118" s="11"/>
      <c r="Y118" s="33" t="s">
        <v>45</v>
      </c>
      <c r="Z118" s="275" t="s">
        <v>177</v>
      </c>
      <c r="AA118" s="11" t="s">
        <v>215</v>
      </c>
      <c r="AB118" s="11"/>
      <c r="AC118" s="275" t="s">
        <v>177</v>
      </c>
      <c r="AD118" s="11" t="s">
        <v>216</v>
      </c>
      <c r="AE118" s="11" t="s">
        <v>48</v>
      </c>
      <c r="AF118" s="11"/>
      <c r="AG118" s="11"/>
      <c r="AH118" s="11"/>
      <c r="AI118" s="11"/>
      <c r="AJ118" s="11"/>
      <c r="AK118" s="11"/>
      <c r="AL118" s="12"/>
      <c r="AM118" s="287"/>
      <c r="AN118" s="1292"/>
      <c r="AO118" s="1292"/>
      <c r="AP118" s="1293"/>
      <c r="AQ118" s="9"/>
      <c r="AR118" s="13"/>
      <c r="AS118" s="9"/>
    </row>
    <row r="119" spans="2:45">
      <c r="B119" s="1300"/>
      <c r="C119" s="9"/>
      <c r="G119" s="1304"/>
      <c r="H119" s="1305"/>
      <c r="I119" s="1306"/>
      <c r="N119" s="3" t="s">
        <v>64</v>
      </c>
      <c r="O119" s="4"/>
      <c r="P119" s="4"/>
      <c r="Q119" s="4"/>
      <c r="R119" s="4"/>
      <c r="S119" s="3"/>
      <c r="T119" s="4" t="s">
        <v>37</v>
      </c>
      <c r="U119" s="4"/>
      <c r="V119" s="4"/>
      <c r="W119" s="4"/>
      <c r="X119" s="4"/>
      <c r="Y119" s="93" t="s">
        <v>45</v>
      </c>
      <c r="Z119" s="277" t="s">
        <v>177</v>
      </c>
      <c r="AA119" s="4" t="s">
        <v>215</v>
      </c>
      <c r="AB119" s="4"/>
      <c r="AC119" s="277" t="s">
        <v>177</v>
      </c>
      <c r="AD119" s="4" t="s">
        <v>216</v>
      </c>
      <c r="AE119" s="4" t="s">
        <v>48</v>
      </c>
      <c r="AF119" s="4"/>
      <c r="AG119" s="4"/>
      <c r="AH119" s="4"/>
      <c r="AI119" s="4"/>
      <c r="AJ119" s="4"/>
      <c r="AK119" s="4"/>
      <c r="AL119" s="5"/>
      <c r="AM119" s="287"/>
      <c r="AN119" s="1292"/>
      <c r="AO119" s="1292"/>
      <c r="AP119" s="1293"/>
      <c r="AQ119" s="9"/>
      <c r="AR119" s="13"/>
      <c r="AS119" s="9"/>
    </row>
    <row r="120" spans="2:45">
      <c r="B120" s="1300"/>
      <c r="C120" s="9"/>
      <c r="G120" s="1304"/>
      <c r="H120" s="1305"/>
      <c r="I120" s="1306"/>
      <c r="N120" s="10"/>
      <c r="O120" s="11"/>
      <c r="P120" s="11"/>
      <c r="Q120" s="11"/>
      <c r="R120" s="11"/>
      <c r="S120" s="10"/>
      <c r="T120" s="11" t="s">
        <v>66</v>
      </c>
      <c r="U120" s="11"/>
      <c r="V120" s="11"/>
      <c r="W120" s="11"/>
      <c r="X120" s="11"/>
      <c r="Y120" s="33" t="s">
        <v>45</v>
      </c>
      <c r="Z120" s="275" t="s">
        <v>177</v>
      </c>
      <c r="AA120" s="11" t="s">
        <v>215</v>
      </c>
      <c r="AB120" s="11"/>
      <c r="AC120" s="275" t="s">
        <v>177</v>
      </c>
      <c r="AD120" s="11" t="s">
        <v>216</v>
      </c>
      <c r="AE120" s="11" t="s">
        <v>48</v>
      </c>
      <c r="AF120" s="11"/>
      <c r="AG120" s="11"/>
      <c r="AH120" s="11"/>
      <c r="AI120" s="11"/>
      <c r="AJ120" s="11"/>
      <c r="AK120" s="11"/>
      <c r="AL120" s="12"/>
      <c r="AM120" s="287"/>
      <c r="AN120" s="1292"/>
      <c r="AO120" s="1292"/>
      <c r="AP120" s="1293"/>
      <c r="AQ120" s="9"/>
      <c r="AR120" s="13"/>
      <c r="AS120" s="9"/>
    </row>
    <row r="121" spans="2:45">
      <c r="B121" s="1300"/>
      <c r="C121" s="9"/>
      <c r="G121" s="1304"/>
      <c r="H121" s="1305"/>
      <c r="I121" s="1306"/>
      <c r="N121" s="9" t="s">
        <v>65</v>
      </c>
      <c r="S121" s="3"/>
      <c r="T121" s="4" t="s">
        <v>37</v>
      </c>
      <c r="U121" s="4"/>
      <c r="V121" s="4"/>
      <c r="W121" s="4"/>
      <c r="X121" s="4"/>
      <c r="Y121" s="93" t="s">
        <v>45</v>
      </c>
      <c r="Z121" s="277" t="s">
        <v>177</v>
      </c>
      <c r="AA121" s="4" t="s">
        <v>215</v>
      </c>
      <c r="AB121" s="4"/>
      <c r="AC121" s="277" t="s">
        <v>177</v>
      </c>
      <c r="AD121" s="4" t="s">
        <v>216</v>
      </c>
      <c r="AE121" s="4" t="s">
        <v>48</v>
      </c>
      <c r="AM121" s="287"/>
      <c r="AN121" s="1292"/>
      <c r="AO121" s="1292"/>
      <c r="AP121" s="1293"/>
      <c r="AQ121" s="9"/>
      <c r="AR121" s="13"/>
      <c r="AS121" s="9"/>
    </row>
    <row r="122" spans="2:45">
      <c r="B122" s="1367"/>
      <c r="C122" s="10"/>
      <c r="D122" s="11"/>
      <c r="E122" s="11"/>
      <c r="F122" s="11"/>
      <c r="G122" s="1307"/>
      <c r="H122" s="1308"/>
      <c r="I122" s="1309"/>
      <c r="J122" s="11"/>
      <c r="K122" s="11"/>
      <c r="L122" s="11"/>
      <c r="M122" s="11"/>
      <c r="N122" s="10"/>
      <c r="O122" s="11"/>
      <c r="P122" s="11"/>
      <c r="Q122" s="11"/>
      <c r="R122" s="11"/>
      <c r="S122" s="10"/>
      <c r="T122" s="11" t="s">
        <v>66</v>
      </c>
      <c r="U122" s="11"/>
      <c r="V122" s="11"/>
      <c r="W122" s="11"/>
      <c r="X122" s="11"/>
      <c r="Y122" s="33" t="s">
        <v>45</v>
      </c>
      <c r="Z122" s="275" t="s">
        <v>177</v>
      </c>
      <c r="AA122" s="11" t="s">
        <v>215</v>
      </c>
      <c r="AB122" s="11"/>
      <c r="AC122" s="275" t="s">
        <v>177</v>
      </c>
      <c r="AD122" s="11" t="s">
        <v>216</v>
      </c>
      <c r="AE122" s="11" t="s">
        <v>48</v>
      </c>
      <c r="AF122" s="11"/>
      <c r="AG122" s="11"/>
      <c r="AH122" s="11"/>
      <c r="AI122" s="11"/>
      <c r="AJ122" s="11"/>
      <c r="AK122" s="11"/>
      <c r="AL122" s="11"/>
      <c r="AM122" s="288"/>
      <c r="AN122" s="1278"/>
      <c r="AO122" s="1278"/>
      <c r="AP122" s="1279"/>
      <c r="AQ122" s="10"/>
      <c r="AR122" s="12"/>
      <c r="AS122" s="9"/>
    </row>
    <row r="124" spans="2:45" ht="12" customHeight="1">
      <c r="B124" s="279" t="s">
        <v>177</v>
      </c>
      <c r="C124" s="2" t="s">
        <v>67</v>
      </c>
      <c r="K124" s="1380"/>
      <c r="L124" s="1381"/>
      <c r="M124" s="1381"/>
      <c r="N124" s="1381"/>
      <c r="O124" s="1381"/>
      <c r="P124" s="1381"/>
      <c r="Q124" s="1381"/>
      <c r="R124" s="1381"/>
      <c r="S124" s="1381"/>
      <c r="T124" s="1381"/>
      <c r="U124" s="1381"/>
      <c r="V124" s="1381"/>
      <c r="W124" s="1381"/>
      <c r="X124" s="1381"/>
      <c r="Y124" s="1381"/>
      <c r="Z124" s="1381"/>
      <c r="AA124" s="1381"/>
      <c r="AB124" s="1381"/>
      <c r="AC124" s="1381"/>
      <c r="AD124" s="1381"/>
      <c r="AE124" s="1381"/>
      <c r="AF124" s="1381"/>
      <c r="AG124" s="1381"/>
      <c r="AH124" s="1381"/>
      <c r="AI124" s="1381"/>
      <c r="AJ124" s="1381"/>
      <c r="AK124" s="1381"/>
      <c r="AL124" s="1381"/>
      <c r="AM124" s="1381"/>
      <c r="AN124" s="1381"/>
      <c r="AO124" s="1381"/>
      <c r="AP124" s="1381"/>
      <c r="AQ124" s="1381"/>
      <c r="AR124" s="1382"/>
    </row>
    <row r="125" spans="2:45" s="30" customFormat="1" ht="12" customHeight="1">
      <c r="K125" s="1389"/>
      <c r="L125" s="1390"/>
      <c r="M125" s="1390"/>
      <c r="N125" s="1390"/>
      <c r="O125" s="1390"/>
      <c r="P125" s="1390"/>
      <c r="Q125" s="1390"/>
      <c r="R125" s="1390"/>
      <c r="S125" s="1390"/>
      <c r="T125" s="1390"/>
      <c r="U125" s="1390"/>
      <c r="V125" s="1390"/>
      <c r="W125" s="1390"/>
      <c r="X125" s="1390"/>
      <c r="Y125" s="1390"/>
      <c r="Z125" s="1390"/>
      <c r="AA125" s="1390"/>
      <c r="AB125" s="1390"/>
      <c r="AC125" s="1390"/>
      <c r="AD125" s="1390"/>
      <c r="AE125" s="1390"/>
      <c r="AF125" s="1390"/>
      <c r="AG125" s="1390"/>
      <c r="AH125" s="1390"/>
      <c r="AI125" s="1390"/>
      <c r="AJ125" s="1390"/>
      <c r="AK125" s="1390"/>
      <c r="AL125" s="1390"/>
      <c r="AM125" s="1390"/>
      <c r="AN125" s="1390"/>
      <c r="AO125" s="1390"/>
      <c r="AP125" s="1390"/>
      <c r="AQ125" s="1390"/>
      <c r="AR125" s="1391"/>
    </row>
    <row r="126" spans="2:45">
      <c r="B126" s="3"/>
      <c r="C126" s="3" t="s">
        <v>75</v>
      </c>
      <c r="D126" s="4"/>
      <c r="E126" s="4"/>
      <c r="F126" s="4"/>
      <c r="G126" s="3" t="s">
        <v>80</v>
      </c>
      <c r="H126" s="4"/>
      <c r="I126" s="5"/>
      <c r="J126" s="4" t="s">
        <v>85</v>
      </c>
      <c r="K126" s="4"/>
      <c r="L126" s="4"/>
      <c r="M126" s="4"/>
      <c r="N126" s="1319" t="s">
        <v>88</v>
      </c>
      <c r="O126" s="1320"/>
      <c r="P126" s="1320"/>
      <c r="Q126" s="1320"/>
      <c r="R126" s="1320"/>
      <c r="S126" s="1320"/>
      <c r="T126" s="1320"/>
      <c r="U126" s="1320"/>
      <c r="V126" s="1320"/>
      <c r="W126" s="1320"/>
      <c r="X126" s="1320"/>
      <c r="Y126" s="1320"/>
      <c r="Z126" s="1320"/>
      <c r="AA126" s="1320"/>
      <c r="AB126" s="1320"/>
      <c r="AC126" s="1320"/>
      <c r="AD126" s="1320"/>
      <c r="AE126" s="1320"/>
      <c r="AF126" s="1320"/>
      <c r="AG126" s="1320"/>
      <c r="AH126" s="1320"/>
      <c r="AI126" s="1320"/>
      <c r="AJ126" s="1320"/>
      <c r="AK126" s="1320"/>
      <c r="AL126" s="1320"/>
      <c r="AM126" s="7"/>
      <c r="AN126" s="7" t="s">
        <v>77</v>
      </c>
      <c r="AO126" s="7"/>
      <c r="AP126" s="8"/>
      <c r="AQ126" s="3" t="s">
        <v>91</v>
      </c>
      <c r="AR126" s="5"/>
      <c r="AS126" s="9"/>
    </row>
    <row r="127" spans="2:45">
      <c r="B127" s="10"/>
      <c r="C127" s="10" t="s">
        <v>76</v>
      </c>
      <c r="D127" s="11"/>
      <c r="E127" s="11"/>
      <c r="F127" s="11" t="s">
        <v>77</v>
      </c>
      <c r="G127" s="10" t="s">
        <v>81</v>
      </c>
      <c r="H127" s="11"/>
      <c r="I127" s="12" t="s">
        <v>77</v>
      </c>
      <c r="J127" s="11"/>
      <c r="K127" s="11"/>
      <c r="L127" s="11"/>
      <c r="M127" s="11" t="s">
        <v>77</v>
      </c>
      <c r="N127" s="10" t="s">
        <v>87</v>
      </c>
      <c r="O127" s="11"/>
      <c r="P127" s="11"/>
      <c r="Q127" s="11"/>
      <c r="R127" s="11"/>
      <c r="S127" s="1319" t="s">
        <v>89</v>
      </c>
      <c r="T127" s="1320"/>
      <c r="U127" s="1320"/>
      <c r="V127" s="1320"/>
      <c r="W127" s="1320"/>
      <c r="X127" s="1320"/>
      <c r="Y127" s="1320"/>
      <c r="Z127" s="1320"/>
      <c r="AA127" s="1320"/>
      <c r="AB127" s="1320"/>
      <c r="AC127" s="1320"/>
      <c r="AD127" s="1320"/>
      <c r="AE127" s="1320"/>
      <c r="AF127" s="1320"/>
      <c r="AG127" s="1320"/>
      <c r="AH127" s="1320"/>
      <c r="AI127" s="1320"/>
      <c r="AJ127" s="1320"/>
      <c r="AK127" s="1320"/>
      <c r="AL127" s="1321"/>
      <c r="AM127" s="6" t="s">
        <v>90</v>
      </c>
      <c r="AN127" s="11"/>
      <c r="AO127" s="11"/>
      <c r="AP127" s="11"/>
      <c r="AQ127" s="10" t="s">
        <v>92</v>
      </c>
      <c r="AR127" s="12"/>
      <c r="AS127" s="9"/>
    </row>
    <row r="128" spans="2:45">
      <c r="B128" s="1299" t="s">
        <v>158</v>
      </c>
      <c r="C128" s="9" t="s">
        <v>1396</v>
      </c>
      <c r="G128" s="1301"/>
      <c r="H128" s="1302"/>
      <c r="I128" s="1303"/>
      <c r="J128" s="2" t="s">
        <v>36</v>
      </c>
      <c r="N128" s="278" t="s">
        <v>177</v>
      </c>
      <c r="O128" s="2" t="s">
        <v>59</v>
      </c>
      <c r="S128" s="9" t="s">
        <v>38</v>
      </c>
      <c r="AM128" s="276" t="s">
        <v>177</v>
      </c>
      <c r="AN128" s="1297" t="s">
        <v>1336</v>
      </c>
      <c r="AO128" s="1297"/>
      <c r="AP128" s="1298"/>
      <c r="AQ128" s="9"/>
      <c r="AR128" s="13"/>
      <c r="AS128" s="9"/>
    </row>
    <row r="129" spans="2:45">
      <c r="B129" s="1300"/>
      <c r="C129" s="9" t="s">
        <v>159</v>
      </c>
      <c r="G129" s="1304"/>
      <c r="H129" s="1305"/>
      <c r="I129" s="1306"/>
      <c r="J129" s="2" t="s">
        <v>139</v>
      </c>
      <c r="N129" s="9"/>
      <c r="S129" s="9"/>
      <c r="T129" s="279" t="s">
        <v>177</v>
      </c>
      <c r="U129" s="2" t="s">
        <v>52</v>
      </c>
      <c r="AA129" s="2" t="s">
        <v>53</v>
      </c>
      <c r="AM129" s="278" t="s">
        <v>177</v>
      </c>
      <c r="AN129" s="1292" t="s">
        <v>1320</v>
      </c>
      <c r="AO129" s="1292"/>
      <c r="AP129" s="1293"/>
      <c r="AQ129" s="9"/>
      <c r="AR129" s="13"/>
      <c r="AS129" s="9"/>
    </row>
    <row r="130" spans="2:45">
      <c r="B130" s="1300"/>
      <c r="C130" s="9"/>
      <c r="G130" s="1304"/>
      <c r="H130" s="1305"/>
      <c r="I130" s="1306"/>
      <c r="N130" s="9"/>
      <c r="S130" s="9"/>
      <c r="T130" s="279" t="s">
        <v>177</v>
      </c>
      <c r="U130" s="2" t="s">
        <v>54</v>
      </c>
      <c r="AA130" s="2" t="s">
        <v>55</v>
      </c>
      <c r="AM130" s="278" t="s">
        <v>177</v>
      </c>
      <c r="AN130" s="1292" t="s">
        <v>1316</v>
      </c>
      <c r="AO130" s="1292"/>
      <c r="AP130" s="1293"/>
      <c r="AQ130" s="9"/>
      <c r="AR130" s="13"/>
      <c r="AS130" s="9"/>
    </row>
    <row r="131" spans="2:45">
      <c r="B131" s="1300"/>
      <c r="C131" s="9"/>
      <c r="G131" s="1304"/>
      <c r="H131" s="1305"/>
      <c r="I131" s="1306"/>
      <c r="N131" s="9"/>
      <c r="S131" s="9"/>
      <c r="T131" s="279" t="s">
        <v>177</v>
      </c>
      <c r="U131" s="2" t="s">
        <v>56</v>
      </c>
      <c r="AA131" s="2" t="s">
        <v>57</v>
      </c>
      <c r="AM131" s="278" t="s">
        <v>177</v>
      </c>
      <c r="AN131" s="1292" t="s">
        <v>1321</v>
      </c>
      <c r="AO131" s="1292"/>
      <c r="AP131" s="1293"/>
      <c r="AQ131" s="9"/>
      <c r="AR131" s="13"/>
      <c r="AS131" s="9"/>
    </row>
    <row r="132" spans="2:45">
      <c r="B132" s="1300"/>
      <c r="C132" s="9"/>
      <c r="G132" s="1304"/>
      <c r="H132" s="1305"/>
      <c r="I132" s="1306"/>
      <c r="N132" s="9"/>
      <c r="S132" s="9" t="s">
        <v>49</v>
      </c>
      <c r="AM132" s="278" t="s">
        <v>177</v>
      </c>
      <c r="AN132" s="1292" t="s">
        <v>1322</v>
      </c>
      <c r="AO132" s="1292"/>
      <c r="AP132" s="1293"/>
      <c r="AQ132" s="9"/>
      <c r="AR132" s="13"/>
      <c r="AS132" s="9"/>
    </row>
    <row r="133" spans="2:45">
      <c r="B133" s="1300"/>
      <c r="C133" s="9"/>
      <c r="G133" s="1304"/>
      <c r="H133" s="1305"/>
      <c r="I133" s="1306"/>
      <c r="N133" s="9"/>
      <c r="S133" s="83" t="s">
        <v>45</v>
      </c>
      <c r="T133" s="1280"/>
      <c r="U133" s="1280"/>
      <c r="V133" s="1280"/>
      <c r="W133" s="1280"/>
      <c r="X133" s="1280"/>
      <c r="Y133" s="1280"/>
      <c r="Z133" s="1280"/>
      <c r="AA133" s="1280"/>
      <c r="AB133" s="1280"/>
      <c r="AC133" s="1280"/>
      <c r="AD133" s="1280"/>
      <c r="AE133" s="1280"/>
      <c r="AF133" s="1280"/>
      <c r="AG133" s="1280"/>
      <c r="AH133" s="1280"/>
      <c r="AI133" s="1280"/>
      <c r="AJ133" s="1280"/>
      <c r="AK133" s="2" t="s">
        <v>814</v>
      </c>
      <c r="AM133" s="278" t="s">
        <v>177</v>
      </c>
      <c r="AN133" s="1292" t="s">
        <v>1338</v>
      </c>
      <c r="AO133" s="1292"/>
      <c r="AP133" s="1293"/>
      <c r="AQ133" s="9"/>
      <c r="AR133" s="13"/>
      <c r="AS133" s="9"/>
    </row>
    <row r="134" spans="2:45">
      <c r="B134" s="1300"/>
      <c r="C134" s="9"/>
      <c r="G134" s="1304"/>
      <c r="H134" s="1305"/>
      <c r="I134" s="1306"/>
      <c r="N134" s="9"/>
      <c r="S134" s="9" t="s">
        <v>43</v>
      </c>
      <c r="AM134" s="278" t="s">
        <v>177</v>
      </c>
      <c r="AN134" s="1292" t="s">
        <v>1323</v>
      </c>
      <c r="AO134" s="1292"/>
      <c r="AP134" s="1293"/>
      <c r="AQ134" s="9"/>
      <c r="AR134" s="13"/>
      <c r="AS134" s="9"/>
    </row>
    <row r="135" spans="2:45">
      <c r="B135" s="1300"/>
      <c r="C135" s="9"/>
      <c r="G135" s="1304"/>
      <c r="H135" s="1305"/>
      <c r="I135" s="1306"/>
      <c r="N135" s="9"/>
      <c r="S135" s="9"/>
      <c r="T135" s="279" t="s">
        <v>177</v>
      </c>
      <c r="U135" s="2" t="s">
        <v>39</v>
      </c>
      <c r="AM135" s="278" t="s">
        <v>177</v>
      </c>
      <c r="AN135" s="1292" t="s">
        <v>1331</v>
      </c>
      <c r="AO135" s="1292"/>
      <c r="AP135" s="1293"/>
      <c r="AQ135" s="9"/>
      <c r="AR135" s="13"/>
      <c r="AS135" s="9"/>
    </row>
    <row r="136" spans="2:45">
      <c r="B136" s="1300"/>
      <c r="C136" s="9"/>
      <c r="G136" s="1304"/>
      <c r="H136" s="1305"/>
      <c r="I136" s="1306"/>
      <c r="N136" s="9"/>
      <c r="S136" s="9"/>
      <c r="T136" s="279" t="s">
        <v>177</v>
      </c>
      <c r="U136" s="2" t="s">
        <v>40</v>
      </c>
      <c r="AM136" s="278" t="s">
        <v>177</v>
      </c>
      <c r="AN136" s="1292" t="s">
        <v>1329</v>
      </c>
      <c r="AO136" s="1292"/>
      <c r="AP136" s="1293"/>
      <c r="AQ136" s="9"/>
      <c r="AR136" s="13"/>
      <c r="AS136" s="9"/>
    </row>
    <row r="137" spans="2:45">
      <c r="B137" s="1300"/>
      <c r="C137" s="9"/>
      <c r="G137" s="1304"/>
      <c r="H137" s="1305"/>
      <c r="I137" s="1306"/>
      <c r="N137" s="9"/>
      <c r="S137" s="9"/>
      <c r="U137" s="2" t="s">
        <v>41</v>
      </c>
      <c r="Z137" s="2" t="s">
        <v>45</v>
      </c>
      <c r="AA137" s="1369"/>
      <c r="AB137" s="1369"/>
      <c r="AC137" s="2" t="s">
        <v>46</v>
      </c>
      <c r="AD137" s="2" t="s">
        <v>48</v>
      </c>
      <c r="AM137" s="278" t="s">
        <v>177</v>
      </c>
      <c r="AN137" s="1292" t="s">
        <v>1292</v>
      </c>
      <c r="AO137" s="1292"/>
      <c r="AP137" s="1293"/>
      <c r="AQ137" s="9"/>
      <c r="AR137" s="13"/>
      <c r="AS137" s="9"/>
    </row>
    <row r="138" spans="2:45">
      <c r="B138" s="1300"/>
      <c r="C138" s="9"/>
      <c r="G138" s="1304"/>
      <c r="H138" s="1305"/>
      <c r="I138" s="1306"/>
      <c r="N138" s="9"/>
      <c r="S138" s="9"/>
      <c r="U138" s="2" t="s">
        <v>44</v>
      </c>
      <c r="Z138" s="2" t="s">
        <v>45</v>
      </c>
      <c r="AA138" s="1369"/>
      <c r="AB138" s="1369"/>
      <c r="AC138" s="2" t="s">
        <v>46</v>
      </c>
      <c r="AD138" s="2" t="s">
        <v>48</v>
      </c>
      <c r="AM138" s="278" t="s">
        <v>177</v>
      </c>
      <c r="AN138" s="1292" t="s">
        <v>1335</v>
      </c>
      <c r="AO138" s="1292"/>
      <c r="AP138" s="1293"/>
      <c r="AQ138" s="9"/>
      <c r="AR138" s="13"/>
      <c r="AS138" s="9"/>
    </row>
    <row r="139" spans="2:45">
      <c r="B139" s="1300"/>
      <c r="C139" s="9"/>
      <c r="G139" s="1304"/>
      <c r="H139" s="1305"/>
      <c r="I139" s="1306"/>
      <c r="N139" s="9"/>
      <c r="S139" s="9"/>
      <c r="U139" s="2" t="s">
        <v>42</v>
      </c>
      <c r="Z139" s="2" t="s">
        <v>45</v>
      </c>
      <c r="AA139" s="1369"/>
      <c r="AB139" s="1369"/>
      <c r="AC139" s="2" t="s">
        <v>47</v>
      </c>
      <c r="AD139" s="2" t="s">
        <v>48</v>
      </c>
      <c r="AM139" s="278" t="s">
        <v>177</v>
      </c>
      <c r="AN139" s="1292" t="s">
        <v>1339</v>
      </c>
      <c r="AO139" s="1292"/>
      <c r="AP139" s="1293"/>
      <c r="AQ139" s="9"/>
      <c r="AR139" s="13"/>
      <c r="AS139" s="9"/>
    </row>
    <row r="140" spans="2:45">
      <c r="B140" s="1300"/>
      <c r="C140" s="9"/>
      <c r="G140" s="1304"/>
      <c r="H140" s="1305"/>
      <c r="I140" s="1306"/>
      <c r="N140" s="9"/>
      <c r="S140" s="9" t="s">
        <v>50</v>
      </c>
      <c r="AM140" s="278" t="s">
        <v>177</v>
      </c>
      <c r="AN140" s="1292"/>
      <c r="AO140" s="1292"/>
      <c r="AP140" s="1293"/>
      <c r="AQ140" s="9"/>
      <c r="AR140" s="13"/>
      <c r="AS140" s="9"/>
    </row>
    <row r="141" spans="2:45">
      <c r="B141" s="1300"/>
      <c r="C141" s="9"/>
      <c r="G141" s="1304"/>
      <c r="H141" s="1305"/>
      <c r="I141" s="1306"/>
      <c r="N141" s="9"/>
      <c r="S141" s="9"/>
      <c r="T141" s="279" t="s">
        <v>177</v>
      </c>
      <c r="U141" s="2" t="s">
        <v>215</v>
      </c>
      <c r="W141" s="2" t="s">
        <v>51</v>
      </c>
      <c r="AM141" s="278" t="s">
        <v>177</v>
      </c>
      <c r="AN141" s="1292"/>
      <c r="AO141" s="1292"/>
      <c r="AP141" s="1293"/>
      <c r="AQ141" s="9"/>
      <c r="AR141" s="13"/>
      <c r="AS141" s="9"/>
    </row>
    <row r="142" spans="2:45">
      <c r="B142" s="1300"/>
      <c r="C142" s="9"/>
      <c r="G142" s="1304"/>
      <c r="H142" s="1305"/>
      <c r="I142" s="1306"/>
      <c r="N142" s="10"/>
      <c r="O142" s="11"/>
      <c r="P142" s="11"/>
      <c r="Q142" s="11"/>
      <c r="R142" s="11"/>
      <c r="S142" s="10"/>
      <c r="T142" s="275" t="s">
        <v>177</v>
      </c>
      <c r="U142" s="11" t="s">
        <v>216</v>
      </c>
      <c r="V142" s="11"/>
      <c r="W142" s="11"/>
      <c r="X142" s="11"/>
      <c r="Y142" s="11"/>
      <c r="Z142" s="11"/>
      <c r="AA142" s="11"/>
      <c r="AB142" s="11"/>
      <c r="AC142" s="11"/>
      <c r="AD142" s="11"/>
      <c r="AE142" s="11"/>
      <c r="AF142" s="11"/>
      <c r="AG142" s="11"/>
      <c r="AH142" s="11"/>
      <c r="AI142" s="11"/>
      <c r="AJ142" s="11"/>
      <c r="AK142" s="11"/>
      <c r="AL142" s="12"/>
      <c r="AM142" s="287"/>
      <c r="AN142" s="1292"/>
      <c r="AO142" s="1292"/>
      <c r="AP142" s="1293"/>
      <c r="AQ142" s="9"/>
      <c r="AR142" s="13"/>
      <c r="AS142" s="9"/>
    </row>
    <row r="143" spans="2:45">
      <c r="B143" s="1300"/>
      <c r="C143" s="9"/>
      <c r="G143" s="1304"/>
      <c r="H143" s="1305"/>
      <c r="I143" s="1306"/>
      <c r="N143" s="278" t="s">
        <v>177</v>
      </c>
      <c r="O143" s="2" t="s">
        <v>273</v>
      </c>
      <c r="S143" s="83" t="s">
        <v>45</v>
      </c>
      <c r="T143" s="1291"/>
      <c r="U143" s="1291"/>
      <c r="V143" s="1291"/>
      <c r="W143" s="1291"/>
      <c r="X143" s="1291"/>
      <c r="Y143" s="1291"/>
      <c r="Z143" s="1291"/>
      <c r="AA143" s="1291"/>
      <c r="AB143" s="1291"/>
      <c r="AC143" s="1291"/>
      <c r="AD143" s="1291"/>
      <c r="AE143" s="1291"/>
      <c r="AF143" s="1291"/>
      <c r="AG143" s="1291"/>
      <c r="AH143" s="1291"/>
      <c r="AI143" s="1291"/>
      <c r="AJ143" s="1291"/>
      <c r="AK143" s="2" t="s">
        <v>48</v>
      </c>
      <c r="AM143" s="287"/>
      <c r="AN143" s="1292"/>
      <c r="AO143" s="1292"/>
      <c r="AP143" s="1293"/>
      <c r="AQ143" s="9"/>
      <c r="AR143" s="13"/>
      <c r="AS143" s="9"/>
    </row>
    <row r="144" spans="2:45">
      <c r="B144" s="1300"/>
      <c r="C144" s="9"/>
      <c r="G144" s="1304"/>
      <c r="H144" s="1305"/>
      <c r="I144" s="1306"/>
      <c r="J144" s="10"/>
      <c r="K144" s="11"/>
      <c r="L144" s="11"/>
      <c r="M144" s="11"/>
      <c r="N144" s="10"/>
      <c r="O144" s="11"/>
      <c r="P144" s="11"/>
      <c r="Q144" s="11"/>
      <c r="R144" s="11"/>
      <c r="S144" s="91" t="s">
        <v>61</v>
      </c>
      <c r="T144" s="92" t="s">
        <v>60</v>
      </c>
      <c r="U144" s="11"/>
      <c r="V144" s="11"/>
      <c r="W144" s="11"/>
      <c r="X144" s="11"/>
      <c r="Y144" s="11"/>
      <c r="Z144" s="11"/>
      <c r="AA144" s="11"/>
      <c r="AB144" s="11"/>
      <c r="AC144" s="11"/>
      <c r="AD144" s="11"/>
      <c r="AE144" s="11"/>
      <c r="AF144" s="11"/>
      <c r="AG144" s="11"/>
      <c r="AH144" s="11"/>
      <c r="AI144" s="11"/>
      <c r="AJ144" s="11"/>
      <c r="AK144" s="11"/>
      <c r="AL144" s="12"/>
      <c r="AM144" s="287"/>
      <c r="AN144" s="1292"/>
      <c r="AO144" s="1292"/>
      <c r="AP144" s="1293"/>
      <c r="AQ144" s="9"/>
      <c r="AR144" s="13"/>
      <c r="AS144" s="9"/>
    </row>
    <row r="145" spans="2:45">
      <c r="B145" s="1300"/>
      <c r="C145" s="9"/>
      <c r="G145" s="1304"/>
      <c r="H145" s="1305"/>
      <c r="I145" s="1306"/>
      <c r="J145" s="2" t="s">
        <v>62</v>
      </c>
      <c r="N145" s="3" t="s">
        <v>63</v>
      </c>
      <c r="O145" s="4"/>
      <c r="P145" s="4"/>
      <c r="Q145" s="4"/>
      <c r="R145" s="4"/>
      <c r="S145" s="3"/>
      <c r="T145" s="4" t="s">
        <v>37</v>
      </c>
      <c r="U145" s="4"/>
      <c r="V145" s="4"/>
      <c r="W145" s="4"/>
      <c r="X145" s="4"/>
      <c r="Y145" s="93" t="s">
        <v>45</v>
      </c>
      <c r="Z145" s="277" t="s">
        <v>177</v>
      </c>
      <c r="AA145" s="4" t="s">
        <v>215</v>
      </c>
      <c r="AB145" s="4"/>
      <c r="AC145" s="277" t="s">
        <v>177</v>
      </c>
      <c r="AD145" s="4" t="s">
        <v>216</v>
      </c>
      <c r="AE145" s="4" t="s">
        <v>48</v>
      </c>
      <c r="AF145" s="4"/>
      <c r="AG145" s="4"/>
      <c r="AH145" s="4"/>
      <c r="AI145" s="4"/>
      <c r="AJ145" s="4"/>
      <c r="AK145" s="4"/>
      <c r="AL145" s="5"/>
      <c r="AM145" s="287"/>
      <c r="AN145" s="1292"/>
      <c r="AO145" s="1292"/>
      <c r="AP145" s="1293"/>
      <c r="AQ145" s="9"/>
      <c r="AR145" s="13"/>
      <c r="AS145" s="9"/>
    </row>
    <row r="146" spans="2:45">
      <c r="B146" s="1300"/>
      <c r="C146" s="9"/>
      <c r="G146" s="1304"/>
      <c r="H146" s="1305"/>
      <c r="I146" s="1306"/>
      <c r="J146" s="2" t="s">
        <v>139</v>
      </c>
      <c r="N146" s="10"/>
      <c r="O146" s="11"/>
      <c r="P146" s="11"/>
      <c r="Q146" s="11"/>
      <c r="R146" s="11"/>
      <c r="S146" s="10"/>
      <c r="T146" s="11" t="s">
        <v>66</v>
      </c>
      <c r="U146" s="11"/>
      <c r="V146" s="11"/>
      <c r="W146" s="11"/>
      <c r="X146" s="11"/>
      <c r="Y146" s="33" t="s">
        <v>45</v>
      </c>
      <c r="Z146" s="275" t="s">
        <v>177</v>
      </c>
      <c r="AA146" s="11" t="s">
        <v>215</v>
      </c>
      <c r="AB146" s="11"/>
      <c r="AC146" s="275" t="s">
        <v>177</v>
      </c>
      <c r="AD146" s="11" t="s">
        <v>216</v>
      </c>
      <c r="AE146" s="11" t="s">
        <v>48</v>
      </c>
      <c r="AF146" s="11"/>
      <c r="AG146" s="11"/>
      <c r="AH146" s="11"/>
      <c r="AI146" s="11"/>
      <c r="AJ146" s="11"/>
      <c r="AK146" s="11"/>
      <c r="AL146" s="12"/>
      <c r="AM146" s="287"/>
      <c r="AN146" s="1292"/>
      <c r="AO146" s="1292"/>
      <c r="AP146" s="1293"/>
      <c r="AQ146" s="9"/>
      <c r="AR146" s="13"/>
      <c r="AS146" s="9"/>
    </row>
    <row r="147" spans="2:45">
      <c r="B147" s="1300"/>
      <c r="C147" s="9"/>
      <c r="G147" s="1304"/>
      <c r="H147" s="1305"/>
      <c r="I147" s="1306"/>
      <c r="N147" s="3" t="s">
        <v>64</v>
      </c>
      <c r="O147" s="4"/>
      <c r="P147" s="4"/>
      <c r="Q147" s="4"/>
      <c r="R147" s="4"/>
      <c r="S147" s="3"/>
      <c r="T147" s="4" t="s">
        <v>37</v>
      </c>
      <c r="U147" s="4"/>
      <c r="V147" s="4"/>
      <c r="W147" s="4"/>
      <c r="X147" s="4"/>
      <c r="Y147" s="93" t="s">
        <v>45</v>
      </c>
      <c r="Z147" s="277" t="s">
        <v>177</v>
      </c>
      <c r="AA147" s="4" t="s">
        <v>215</v>
      </c>
      <c r="AB147" s="4"/>
      <c r="AC147" s="277" t="s">
        <v>177</v>
      </c>
      <c r="AD147" s="4" t="s">
        <v>216</v>
      </c>
      <c r="AE147" s="4" t="s">
        <v>48</v>
      </c>
      <c r="AF147" s="4"/>
      <c r="AG147" s="4"/>
      <c r="AH147" s="4"/>
      <c r="AI147" s="4"/>
      <c r="AJ147" s="4"/>
      <c r="AK147" s="4"/>
      <c r="AL147" s="5"/>
      <c r="AM147" s="287"/>
      <c r="AN147" s="1292"/>
      <c r="AO147" s="1292"/>
      <c r="AP147" s="1293"/>
      <c r="AQ147" s="9"/>
      <c r="AR147" s="13"/>
      <c r="AS147" s="9"/>
    </row>
    <row r="148" spans="2:45">
      <c r="B148" s="1300"/>
      <c r="C148" s="9"/>
      <c r="G148" s="1304"/>
      <c r="H148" s="1305"/>
      <c r="I148" s="1306"/>
      <c r="N148" s="10"/>
      <c r="O148" s="11"/>
      <c r="P148" s="11"/>
      <c r="Q148" s="11"/>
      <c r="R148" s="11"/>
      <c r="S148" s="10"/>
      <c r="T148" s="11" t="s">
        <v>66</v>
      </c>
      <c r="U148" s="11"/>
      <c r="V148" s="11"/>
      <c r="W148" s="11"/>
      <c r="X148" s="11"/>
      <c r="Y148" s="33" t="s">
        <v>45</v>
      </c>
      <c r="Z148" s="275" t="s">
        <v>177</v>
      </c>
      <c r="AA148" s="11" t="s">
        <v>215</v>
      </c>
      <c r="AB148" s="11"/>
      <c r="AC148" s="275" t="s">
        <v>177</v>
      </c>
      <c r="AD148" s="11" t="s">
        <v>216</v>
      </c>
      <c r="AE148" s="11" t="s">
        <v>48</v>
      </c>
      <c r="AF148" s="11"/>
      <c r="AG148" s="11"/>
      <c r="AH148" s="11"/>
      <c r="AI148" s="11"/>
      <c r="AJ148" s="11"/>
      <c r="AK148" s="11"/>
      <c r="AL148" s="12"/>
      <c r="AM148" s="287"/>
      <c r="AN148" s="1292"/>
      <c r="AO148" s="1292"/>
      <c r="AP148" s="1293"/>
      <c r="AQ148" s="9"/>
      <c r="AR148" s="13"/>
      <c r="AS148" s="9"/>
    </row>
    <row r="149" spans="2:45">
      <c r="B149" s="1300"/>
      <c r="C149" s="9"/>
      <c r="G149" s="1304"/>
      <c r="H149" s="1305"/>
      <c r="I149" s="1306"/>
      <c r="N149" s="9" t="s">
        <v>65</v>
      </c>
      <c r="S149" s="3"/>
      <c r="T149" s="4" t="s">
        <v>37</v>
      </c>
      <c r="U149" s="4"/>
      <c r="V149" s="4"/>
      <c r="W149" s="4"/>
      <c r="X149" s="4"/>
      <c r="Y149" s="93" t="s">
        <v>45</v>
      </c>
      <c r="Z149" s="277" t="s">
        <v>177</v>
      </c>
      <c r="AA149" s="4" t="s">
        <v>215</v>
      </c>
      <c r="AB149" s="4"/>
      <c r="AC149" s="277" t="s">
        <v>177</v>
      </c>
      <c r="AD149" s="4" t="s">
        <v>216</v>
      </c>
      <c r="AE149" s="4" t="s">
        <v>48</v>
      </c>
      <c r="AM149" s="287"/>
      <c r="AN149" s="1292"/>
      <c r="AO149" s="1292"/>
      <c r="AP149" s="1293"/>
      <c r="AQ149" s="9"/>
      <c r="AR149" s="13"/>
      <c r="AS149" s="9"/>
    </row>
    <row r="150" spans="2:45">
      <c r="B150" s="1367"/>
      <c r="C150" s="10"/>
      <c r="D150" s="11"/>
      <c r="E150" s="11"/>
      <c r="F150" s="11"/>
      <c r="G150" s="1307"/>
      <c r="H150" s="1308"/>
      <c r="I150" s="1309"/>
      <c r="J150" s="11"/>
      <c r="K150" s="11"/>
      <c r="L150" s="11"/>
      <c r="M150" s="11"/>
      <c r="N150" s="10"/>
      <c r="O150" s="11"/>
      <c r="P150" s="11"/>
      <c r="Q150" s="11"/>
      <c r="R150" s="11"/>
      <c r="S150" s="10"/>
      <c r="T150" s="11" t="s">
        <v>66</v>
      </c>
      <c r="U150" s="11"/>
      <c r="V150" s="11"/>
      <c r="W150" s="11"/>
      <c r="X150" s="11"/>
      <c r="Y150" s="33" t="s">
        <v>45</v>
      </c>
      <c r="Z150" s="275" t="s">
        <v>177</v>
      </c>
      <c r="AA150" s="11" t="s">
        <v>215</v>
      </c>
      <c r="AB150" s="11"/>
      <c r="AC150" s="275" t="s">
        <v>177</v>
      </c>
      <c r="AD150" s="11" t="s">
        <v>216</v>
      </c>
      <c r="AE150" s="11" t="s">
        <v>48</v>
      </c>
      <c r="AF150" s="11"/>
      <c r="AG150" s="11"/>
      <c r="AH150" s="11"/>
      <c r="AI150" s="11"/>
      <c r="AJ150" s="11"/>
      <c r="AK150" s="11"/>
      <c r="AL150" s="11"/>
      <c r="AM150" s="288"/>
      <c r="AN150" s="1278"/>
      <c r="AO150" s="1278"/>
      <c r="AP150" s="1279"/>
      <c r="AQ150" s="10"/>
      <c r="AR150" s="12"/>
      <c r="AS150" s="9"/>
    </row>
    <row r="152" spans="2:45" ht="12" customHeight="1">
      <c r="B152" s="279" t="s">
        <v>177</v>
      </c>
      <c r="C152" s="2" t="s">
        <v>67</v>
      </c>
      <c r="K152" s="1380"/>
      <c r="L152" s="1381"/>
      <c r="M152" s="1381"/>
      <c r="N152" s="1381"/>
      <c r="O152" s="1381"/>
      <c r="P152" s="1381"/>
      <c r="Q152" s="1381"/>
      <c r="R152" s="1381"/>
      <c r="S152" s="1381"/>
      <c r="T152" s="1381"/>
      <c r="U152" s="1381"/>
      <c r="V152" s="1381"/>
      <c r="W152" s="1381"/>
      <c r="X152" s="1381"/>
      <c r="Y152" s="1381"/>
      <c r="Z152" s="1381"/>
      <c r="AA152" s="1381"/>
      <c r="AB152" s="1381"/>
      <c r="AC152" s="1381"/>
      <c r="AD152" s="1381"/>
      <c r="AE152" s="1381"/>
      <c r="AF152" s="1381"/>
      <c r="AG152" s="1381"/>
      <c r="AH152" s="1381"/>
      <c r="AI152" s="1381"/>
      <c r="AJ152" s="1381"/>
      <c r="AK152" s="1381"/>
      <c r="AL152" s="1381"/>
      <c r="AM152" s="1381"/>
      <c r="AN152" s="1381"/>
      <c r="AO152" s="1381"/>
      <c r="AP152" s="1381"/>
      <c r="AQ152" s="1381"/>
      <c r="AR152" s="1382"/>
    </row>
    <row r="153" spans="2:45" s="30" customFormat="1" ht="12" customHeight="1">
      <c r="K153" s="1389"/>
      <c r="L153" s="1390"/>
      <c r="M153" s="1390"/>
      <c r="N153" s="1390"/>
      <c r="O153" s="1390"/>
      <c r="P153" s="1390"/>
      <c r="Q153" s="1390"/>
      <c r="R153" s="1390"/>
      <c r="S153" s="1390"/>
      <c r="T153" s="1390"/>
      <c r="U153" s="1390"/>
      <c r="V153" s="1390"/>
      <c r="W153" s="1390"/>
      <c r="X153" s="1390"/>
      <c r="Y153" s="1390"/>
      <c r="Z153" s="1390"/>
      <c r="AA153" s="1390"/>
      <c r="AB153" s="1390"/>
      <c r="AC153" s="1390"/>
      <c r="AD153" s="1390"/>
      <c r="AE153" s="1390"/>
      <c r="AF153" s="1390"/>
      <c r="AG153" s="1390"/>
      <c r="AH153" s="1390"/>
      <c r="AI153" s="1390"/>
      <c r="AJ153" s="1390"/>
      <c r="AK153" s="1390"/>
      <c r="AL153" s="1390"/>
      <c r="AM153" s="1390"/>
      <c r="AN153" s="1390"/>
      <c r="AO153" s="1390"/>
      <c r="AP153" s="1390"/>
      <c r="AQ153" s="1390"/>
      <c r="AR153" s="1391"/>
    </row>
    <row r="154" spans="2:45">
      <c r="B154" s="3"/>
      <c r="C154" s="3" t="s">
        <v>75</v>
      </c>
      <c r="D154" s="4"/>
      <c r="E154" s="4"/>
      <c r="F154" s="4"/>
      <c r="G154" s="3" t="s">
        <v>80</v>
      </c>
      <c r="H154" s="4"/>
      <c r="I154" s="5"/>
      <c r="J154" s="4" t="s">
        <v>85</v>
      </c>
      <c r="K154" s="4"/>
      <c r="L154" s="4"/>
      <c r="M154" s="4"/>
      <c r="N154" s="1319" t="s">
        <v>88</v>
      </c>
      <c r="O154" s="1320"/>
      <c r="P154" s="1320"/>
      <c r="Q154" s="1320"/>
      <c r="R154" s="1320"/>
      <c r="S154" s="1320"/>
      <c r="T154" s="1320"/>
      <c r="U154" s="1320"/>
      <c r="V154" s="1320"/>
      <c r="W154" s="1320"/>
      <c r="X154" s="1320"/>
      <c r="Y154" s="1320"/>
      <c r="Z154" s="1320"/>
      <c r="AA154" s="1320"/>
      <c r="AB154" s="1320"/>
      <c r="AC154" s="1320"/>
      <c r="AD154" s="1320"/>
      <c r="AE154" s="1320"/>
      <c r="AF154" s="1320"/>
      <c r="AG154" s="1320"/>
      <c r="AH154" s="1320"/>
      <c r="AI154" s="1320"/>
      <c r="AJ154" s="1320"/>
      <c r="AK154" s="1320"/>
      <c r="AL154" s="1320"/>
      <c r="AM154" s="7"/>
      <c r="AN154" s="7" t="s">
        <v>77</v>
      </c>
      <c r="AO154" s="7"/>
      <c r="AP154" s="8"/>
      <c r="AQ154" s="3" t="s">
        <v>91</v>
      </c>
      <c r="AR154" s="5"/>
      <c r="AS154" s="9"/>
    </row>
    <row r="155" spans="2:45">
      <c r="B155" s="10"/>
      <c r="C155" s="10" t="s">
        <v>76</v>
      </c>
      <c r="D155" s="11"/>
      <c r="E155" s="11"/>
      <c r="F155" s="11" t="s">
        <v>77</v>
      </c>
      <c r="G155" s="10" t="s">
        <v>81</v>
      </c>
      <c r="H155" s="11"/>
      <c r="I155" s="12" t="s">
        <v>77</v>
      </c>
      <c r="J155" s="11"/>
      <c r="K155" s="11"/>
      <c r="L155" s="11"/>
      <c r="M155" s="11" t="s">
        <v>77</v>
      </c>
      <c r="N155" s="10" t="s">
        <v>87</v>
      </c>
      <c r="O155" s="11"/>
      <c r="P155" s="11"/>
      <c r="Q155" s="11"/>
      <c r="R155" s="11"/>
      <c r="S155" s="1319" t="s">
        <v>89</v>
      </c>
      <c r="T155" s="1320"/>
      <c r="U155" s="1320"/>
      <c r="V155" s="1320"/>
      <c r="W155" s="1320"/>
      <c r="X155" s="1320"/>
      <c r="Y155" s="1320"/>
      <c r="Z155" s="1320"/>
      <c r="AA155" s="1320"/>
      <c r="AB155" s="1320"/>
      <c r="AC155" s="1320"/>
      <c r="AD155" s="1320"/>
      <c r="AE155" s="1320"/>
      <c r="AF155" s="1320"/>
      <c r="AG155" s="1320"/>
      <c r="AH155" s="1320"/>
      <c r="AI155" s="1320"/>
      <c r="AJ155" s="1320"/>
      <c r="AK155" s="1320"/>
      <c r="AL155" s="1321"/>
      <c r="AM155" s="6" t="s">
        <v>90</v>
      </c>
      <c r="AN155" s="11"/>
      <c r="AO155" s="11"/>
      <c r="AP155" s="11"/>
      <c r="AQ155" s="10" t="s">
        <v>92</v>
      </c>
      <c r="AR155" s="12"/>
      <c r="AS155" s="9"/>
    </row>
    <row r="156" spans="2:45">
      <c r="B156" s="1299" t="s">
        <v>158</v>
      </c>
      <c r="C156" s="9" t="s">
        <v>1397</v>
      </c>
      <c r="G156" s="1301"/>
      <c r="H156" s="1302"/>
      <c r="I156" s="1303"/>
      <c r="J156" s="2" t="s">
        <v>36</v>
      </c>
      <c r="N156" s="278" t="s">
        <v>177</v>
      </c>
      <c r="O156" s="2" t="s">
        <v>59</v>
      </c>
      <c r="S156" s="9" t="s">
        <v>38</v>
      </c>
      <c r="AM156" s="276" t="s">
        <v>177</v>
      </c>
      <c r="AN156" s="1297" t="s">
        <v>1336</v>
      </c>
      <c r="AO156" s="1297"/>
      <c r="AP156" s="1298"/>
      <c r="AQ156" s="9"/>
      <c r="AR156" s="13"/>
      <c r="AS156" s="9"/>
    </row>
    <row r="157" spans="2:45">
      <c r="B157" s="1300"/>
      <c r="C157" s="9" t="s">
        <v>159</v>
      </c>
      <c r="G157" s="1304"/>
      <c r="H157" s="1305"/>
      <c r="I157" s="1306"/>
      <c r="J157" s="2" t="s">
        <v>139</v>
      </c>
      <c r="N157" s="9"/>
      <c r="S157" s="9"/>
      <c r="T157" s="279" t="s">
        <v>177</v>
      </c>
      <c r="U157" s="2" t="s">
        <v>52</v>
      </c>
      <c r="AA157" s="2" t="s">
        <v>53</v>
      </c>
      <c r="AM157" s="278" t="s">
        <v>177</v>
      </c>
      <c r="AN157" s="1292" t="s">
        <v>1320</v>
      </c>
      <c r="AO157" s="1292"/>
      <c r="AP157" s="1293"/>
      <c r="AQ157" s="9"/>
      <c r="AR157" s="13"/>
      <c r="AS157" s="9"/>
    </row>
    <row r="158" spans="2:45">
      <c r="B158" s="1300"/>
      <c r="C158" s="9"/>
      <c r="G158" s="1304"/>
      <c r="H158" s="1305"/>
      <c r="I158" s="1306"/>
      <c r="N158" s="9"/>
      <c r="S158" s="9"/>
      <c r="T158" s="279" t="s">
        <v>177</v>
      </c>
      <c r="U158" s="2" t="s">
        <v>54</v>
      </c>
      <c r="AA158" s="2" t="s">
        <v>55</v>
      </c>
      <c r="AM158" s="278" t="s">
        <v>177</v>
      </c>
      <c r="AN158" s="1292" t="s">
        <v>1316</v>
      </c>
      <c r="AO158" s="1292"/>
      <c r="AP158" s="1293"/>
      <c r="AQ158" s="9"/>
      <c r="AR158" s="13"/>
      <c r="AS158" s="9"/>
    </row>
    <row r="159" spans="2:45">
      <c r="B159" s="1300"/>
      <c r="C159" s="9"/>
      <c r="G159" s="1304"/>
      <c r="H159" s="1305"/>
      <c r="I159" s="1306"/>
      <c r="N159" s="9"/>
      <c r="S159" s="9"/>
      <c r="T159" s="279" t="s">
        <v>177</v>
      </c>
      <c r="U159" s="2" t="s">
        <v>56</v>
      </c>
      <c r="AA159" s="2" t="s">
        <v>57</v>
      </c>
      <c r="AM159" s="278" t="s">
        <v>177</v>
      </c>
      <c r="AN159" s="1292" t="s">
        <v>1321</v>
      </c>
      <c r="AO159" s="1292"/>
      <c r="AP159" s="1293"/>
      <c r="AQ159" s="9"/>
      <c r="AR159" s="13"/>
      <c r="AS159" s="9"/>
    </row>
    <row r="160" spans="2:45">
      <c r="B160" s="1300"/>
      <c r="C160" s="9"/>
      <c r="G160" s="1304"/>
      <c r="H160" s="1305"/>
      <c r="I160" s="1306"/>
      <c r="N160" s="9"/>
      <c r="S160" s="9" t="s">
        <v>49</v>
      </c>
      <c r="AM160" s="278" t="s">
        <v>177</v>
      </c>
      <c r="AN160" s="1292" t="s">
        <v>1322</v>
      </c>
      <c r="AO160" s="1292"/>
      <c r="AP160" s="1293"/>
      <c r="AQ160" s="9"/>
      <c r="AR160" s="13"/>
      <c r="AS160" s="9"/>
    </row>
    <row r="161" spans="2:45">
      <c r="B161" s="1300"/>
      <c r="C161" s="9"/>
      <c r="G161" s="1304"/>
      <c r="H161" s="1305"/>
      <c r="I161" s="1306"/>
      <c r="N161" s="9"/>
      <c r="S161" s="83" t="s">
        <v>45</v>
      </c>
      <c r="T161" s="1280"/>
      <c r="U161" s="1280"/>
      <c r="V161" s="1280"/>
      <c r="W161" s="1280"/>
      <c r="X161" s="1280"/>
      <c r="Y161" s="1280"/>
      <c r="Z161" s="1280"/>
      <c r="AA161" s="1280"/>
      <c r="AB161" s="1280"/>
      <c r="AC161" s="1280"/>
      <c r="AD161" s="1280"/>
      <c r="AE161" s="1280"/>
      <c r="AF161" s="1280"/>
      <c r="AG161" s="1280"/>
      <c r="AH161" s="1280"/>
      <c r="AI161" s="1280"/>
      <c r="AJ161" s="1280"/>
      <c r="AK161" s="2" t="s">
        <v>814</v>
      </c>
      <c r="AM161" s="278" t="s">
        <v>177</v>
      </c>
      <c r="AN161" s="1292" t="s">
        <v>1338</v>
      </c>
      <c r="AO161" s="1292"/>
      <c r="AP161" s="1293"/>
      <c r="AQ161" s="9"/>
      <c r="AR161" s="13"/>
      <c r="AS161" s="9"/>
    </row>
    <row r="162" spans="2:45">
      <c r="B162" s="1300"/>
      <c r="C162" s="9"/>
      <c r="G162" s="1304"/>
      <c r="H162" s="1305"/>
      <c r="I162" s="1306"/>
      <c r="N162" s="9"/>
      <c r="S162" s="9" t="s">
        <v>43</v>
      </c>
      <c r="AM162" s="278" t="s">
        <v>177</v>
      </c>
      <c r="AN162" s="1292" t="s">
        <v>1323</v>
      </c>
      <c r="AO162" s="1292"/>
      <c r="AP162" s="1293"/>
      <c r="AQ162" s="9"/>
      <c r="AR162" s="13"/>
      <c r="AS162" s="9"/>
    </row>
    <row r="163" spans="2:45">
      <c r="B163" s="1300"/>
      <c r="C163" s="9"/>
      <c r="G163" s="1304"/>
      <c r="H163" s="1305"/>
      <c r="I163" s="1306"/>
      <c r="N163" s="9"/>
      <c r="S163" s="9"/>
      <c r="T163" s="279" t="s">
        <v>177</v>
      </c>
      <c r="U163" s="2" t="s">
        <v>39</v>
      </c>
      <c r="AM163" s="278" t="s">
        <v>177</v>
      </c>
      <c r="AN163" s="1292" t="s">
        <v>1331</v>
      </c>
      <c r="AO163" s="1292"/>
      <c r="AP163" s="1293"/>
      <c r="AQ163" s="9"/>
      <c r="AR163" s="13"/>
      <c r="AS163" s="9"/>
    </row>
    <row r="164" spans="2:45">
      <c r="B164" s="1300"/>
      <c r="C164" s="9"/>
      <c r="G164" s="1304"/>
      <c r="H164" s="1305"/>
      <c r="I164" s="1306"/>
      <c r="N164" s="9"/>
      <c r="S164" s="9"/>
      <c r="T164" s="279" t="s">
        <v>177</v>
      </c>
      <c r="U164" s="2" t="s">
        <v>40</v>
      </c>
      <c r="AM164" s="278" t="s">
        <v>177</v>
      </c>
      <c r="AN164" s="1292" t="s">
        <v>1329</v>
      </c>
      <c r="AO164" s="1292"/>
      <c r="AP164" s="1293"/>
      <c r="AQ164" s="9"/>
      <c r="AR164" s="13"/>
      <c r="AS164" s="9"/>
    </row>
    <row r="165" spans="2:45">
      <c r="B165" s="1300"/>
      <c r="C165" s="9"/>
      <c r="G165" s="1304"/>
      <c r="H165" s="1305"/>
      <c r="I165" s="1306"/>
      <c r="N165" s="9"/>
      <c r="S165" s="9"/>
      <c r="U165" s="2" t="s">
        <v>41</v>
      </c>
      <c r="Z165" s="2" t="s">
        <v>45</v>
      </c>
      <c r="AA165" s="1369"/>
      <c r="AB165" s="1369"/>
      <c r="AC165" s="2" t="s">
        <v>46</v>
      </c>
      <c r="AD165" s="2" t="s">
        <v>48</v>
      </c>
      <c r="AM165" s="278" t="s">
        <v>177</v>
      </c>
      <c r="AN165" s="1292" t="s">
        <v>1292</v>
      </c>
      <c r="AO165" s="1292"/>
      <c r="AP165" s="1293"/>
      <c r="AQ165" s="9"/>
      <c r="AR165" s="13"/>
      <c r="AS165" s="9"/>
    </row>
    <row r="166" spans="2:45">
      <c r="B166" s="1300"/>
      <c r="C166" s="9"/>
      <c r="G166" s="1304"/>
      <c r="H166" s="1305"/>
      <c r="I166" s="1306"/>
      <c r="N166" s="9"/>
      <c r="S166" s="9"/>
      <c r="U166" s="2" t="s">
        <v>44</v>
      </c>
      <c r="Z166" s="2" t="s">
        <v>45</v>
      </c>
      <c r="AA166" s="1369"/>
      <c r="AB166" s="1369"/>
      <c r="AC166" s="2" t="s">
        <v>46</v>
      </c>
      <c r="AD166" s="2" t="s">
        <v>48</v>
      </c>
      <c r="AM166" s="278" t="s">
        <v>177</v>
      </c>
      <c r="AN166" s="1292" t="s">
        <v>1335</v>
      </c>
      <c r="AO166" s="1292"/>
      <c r="AP166" s="1293"/>
      <c r="AQ166" s="9"/>
      <c r="AR166" s="13"/>
      <c r="AS166" s="9"/>
    </row>
    <row r="167" spans="2:45">
      <c r="B167" s="1300"/>
      <c r="C167" s="9"/>
      <c r="G167" s="1304"/>
      <c r="H167" s="1305"/>
      <c r="I167" s="1306"/>
      <c r="N167" s="9"/>
      <c r="S167" s="9"/>
      <c r="U167" s="2" t="s">
        <v>42</v>
      </c>
      <c r="Z167" s="2" t="s">
        <v>45</v>
      </c>
      <c r="AA167" s="1369"/>
      <c r="AB167" s="1369"/>
      <c r="AC167" s="2" t="s">
        <v>47</v>
      </c>
      <c r="AD167" s="2" t="s">
        <v>48</v>
      </c>
      <c r="AM167" s="278" t="s">
        <v>177</v>
      </c>
      <c r="AN167" s="1292" t="s">
        <v>1339</v>
      </c>
      <c r="AO167" s="1292"/>
      <c r="AP167" s="1293"/>
      <c r="AQ167" s="9"/>
      <c r="AR167" s="13"/>
      <c r="AS167" s="9"/>
    </row>
    <row r="168" spans="2:45">
      <c r="B168" s="1300"/>
      <c r="C168" s="9"/>
      <c r="G168" s="1304"/>
      <c r="H168" s="1305"/>
      <c r="I168" s="1306"/>
      <c r="N168" s="9"/>
      <c r="S168" s="9" t="s">
        <v>50</v>
      </c>
      <c r="AM168" s="278" t="s">
        <v>177</v>
      </c>
      <c r="AN168" s="1292"/>
      <c r="AO168" s="1292"/>
      <c r="AP168" s="1293"/>
      <c r="AQ168" s="9"/>
      <c r="AR168" s="13"/>
      <c r="AS168" s="9"/>
    </row>
    <row r="169" spans="2:45">
      <c r="B169" s="1300"/>
      <c r="C169" s="9"/>
      <c r="G169" s="1304"/>
      <c r="H169" s="1305"/>
      <c r="I169" s="1306"/>
      <c r="N169" s="9"/>
      <c r="S169" s="9"/>
      <c r="T169" s="279" t="s">
        <v>177</v>
      </c>
      <c r="U169" s="2" t="s">
        <v>215</v>
      </c>
      <c r="W169" s="2" t="s">
        <v>51</v>
      </c>
      <c r="AM169" s="278" t="s">
        <v>177</v>
      </c>
      <c r="AN169" s="1292"/>
      <c r="AO169" s="1292"/>
      <c r="AP169" s="1293"/>
      <c r="AQ169" s="9"/>
      <c r="AR169" s="13"/>
      <c r="AS169" s="9"/>
    </row>
    <row r="170" spans="2:45">
      <c r="B170" s="1300"/>
      <c r="C170" s="9"/>
      <c r="G170" s="1304"/>
      <c r="H170" s="1305"/>
      <c r="I170" s="1306"/>
      <c r="N170" s="10"/>
      <c r="O170" s="11"/>
      <c r="P170" s="11"/>
      <c r="Q170" s="11"/>
      <c r="R170" s="11"/>
      <c r="S170" s="10"/>
      <c r="T170" s="275" t="s">
        <v>177</v>
      </c>
      <c r="U170" s="11" t="s">
        <v>216</v>
      </c>
      <c r="V170" s="11"/>
      <c r="W170" s="11"/>
      <c r="X170" s="11"/>
      <c r="Y170" s="11"/>
      <c r="Z170" s="11"/>
      <c r="AA170" s="11"/>
      <c r="AB170" s="11"/>
      <c r="AC170" s="11"/>
      <c r="AD170" s="11"/>
      <c r="AE170" s="11"/>
      <c r="AF170" s="11"/>
      <c r="AG170" s="11"/>
      <c r="AH170" s="11"/>
      <c r="AI170" s="11"/>
      <c r="AJ170" s="11"/>
      <c r="AK170" s="11"/>
      <c r="AL170" s="12"/>
      <c r="AM170" s="287"/>
      <c r="AN170" s="1292"/>
      <c r="AO170" s="1292"/>
      <c r="AP170" s="1293"/>
      <c r="AQ170" s="9"/>
      <c r="AR170" s="13"/>
      <c r="AS170" s="9"/>
    </row>
    <row r="171" spans="2:45">
      <c r="B171" s="1300"/>
      <c r="C171" s="9"/>
      <c r="G171" s="1304"/>
      <c r="H171" s="1305"/>
      <c r="I171" s="1306"/>
      <c r="N171" s="278" t="s">
        <v>177</v>
      </c>
      <c r="O171" s="2" t="s">
        <v>273</v>
      </c>
      <c r="S171" s="83" t="s">
        <v>45</v>
      </c>
      <c r="T171" s="1291"/>
      <c r="U171" s="1291"/>
      <c r="V171" s="1291"/>
      <c r="W171" s="1291"/>
      <c r="X171" s="1291"/>
      <c r="Y171" s="1291"/>
      <c r="Z171" s="1291"/>
      <c r="AA171" s="1291"/>
      <c r="AB171" s="1291"/>
      <c r="AC171" s="1291"/>
      <c r="AD171" s="1291"/>
      <c r="AE171" s="1291"/>
      <c r="AF171" s="1291"/>
      <c r="AG171" s="1291"/>
      <c r="AH171" s="1291"/>
      <c r="AI171" s="1291"/>
      <c r="AJ171" s="1291"/>
      <c r="AK171" s="2" t="s">
        <v>48</v>
      </c>
      <c r="AM171" s="287"/>
      <c r="AN171" s="1292"/>
      <c r="AO171" s="1292"/>
      <c r="AP171" s="1293"/>
      <c r="AQ171" s="9"/>
      <c r="AR171" s="13"/>
      <c r="AS171" s="9"/>
    </row>
    <row r="172" spans="2:45">
      <c r="B172" s="1300"/>
      <c r="C172" s="9"/>
      <c r="G172" s="1304"/>
      <c r="H172" s="1305"/>
      <c r="I172" s="1306"/>
      <c r="J172" s="10"/>
      <c r="K172" s="11"/>
      <c r="L172" s="11"/>
      <c r="M172" s="11"/>
      <c r="N172" s="10"/>
      <c r="O172" s="11"/>
      <c r="P172" s="11"/>
      <c r="Q172" s="11"/>
      <c r="R172" s="11"/>
      <c r="S172" s="91" t="s">
        <v>61</v>
      </c>
      <c r="T172" s="92" t="s">
        <v>60</v>
      </c>
      <c r="U172" s="11"/>
      <c r="V172" s="11"/>
      <c r="W172" s="11"/>
      <c r="X172" s="11"/>
      <c r="Y172" s="11"/>
      <c r="Z172" s="11"/>
      <c r="AA172" s="11"/>
      <c r="AB172" s="11"/>
      <c r="AC172" s="11"/>
      <c r="AD172" s="11"/>
      <c r="AE172" s="11"/>
      <c r="AF172" s="11"/>
      <c r="AG172" s="11"/>
      <c r="AH172" s="11"/>
      <c r="AI172" s="11"/>
      <c r="AJ172" s="11"/>
      <c r="AK172" s="11"/>
      <c r="AL172" s="12"/>
      <c r="AM172" s="287"/>
      <c r="AN172" s="1292"/>
      <c r="AO172" s="1292"/>
      <c r="AP172" s="1293"/>
      <c r="AQ172" s="9"/>
      <c r="AR172" s="13"/>
      <c r="AS172" s="9"/>
    </row>
    <row r="173" spans="2:45">
      <c r="B173" s="1300"/>
      <c r="C173" s="9"/>
      <c r="G173" s="1304"/>
      <c r="H173" s="1305"/>
      <c r="I173" s="1306"/>
      <c r="J173" s="2" t="s">
        <v>62</v>
      </c>
      <c r="N173" s="3" t="s">
        <v>63</v>
      </c>
      <c r="O173" s="4"/>
      <c r="P173" s="4"/>
      <c r="Q173" s="4"/>
      <c r="R173" s="4"/>
      <c r="S173" s="3"/>
      <c r="T173" s="4" t="s">
        <v>37</v>
      </c>
      <c r="U173" s="4"/>
      <c r="V173" s="4"/>
      <c r="W173" s="4"/>
      <c r="X173" s="4"/>
      <c r="Y173" s="93" t="s">
        <v>45</v>
      </c>
      <c r="Z173" s="277" t="s">
        <v>177</v>
      </c>
      <c r="AA173" s="4" t="s">
        <v>215</v>
      </c>
      <c r="AB173" s="4"/>
      <c r="AC173" s="277" t="s">
        <v>177</v>
      </c>
      <c r="AD173" s="4" t="s">
        <v>216</v>
      </c>
      <c r="AE173" s="4" t="s">
        <v>48</v>
      </c>
      <c r="AF173" s="4"/>
      <c r="AG173" s="4"/>
      <c r="AH173" s="4"/>
      <c r="AI173" s="4"/>
      <c r="AJ173" s="4"/>
      <c r="AK173" s="4"/>
      <c r="AL173" s="5"/>
      <c r="AM173" s="287"/>
      <c r="AN173" s="1292"/>
      <c r="AO173" s="1292"/>
      <c r="AP173" s="1293"/>
      <c r="AQ173" s="9"/>
      <c r="AR173" s="13"/>
      <c r="AS173" s="9"/>
    </row>
    <row r="174" spans="2:45">
      <c r="B174" s="1300"/>
      <c r="C174" s="9"/>
      <c r="G174" s="1304"/>
      <c r="H174" s="1305"/>
      <c r="I174" s="1306"/>
      <c r="J174" s="2" t="s">
        <v>139</v>
      </c>
      <c r="N174" s="10"/>
      <c r="O174" s="11"/>
      <c r="P174" s="11"/>
      <c r="Q174" s="11"/>
      <c r="R174" s="11"/>
      <c r="S174" s="10"/>
      <c r="T174" s="11" t="s">
        <v>66</v>
      </c>
      <c r="U174" s="11"/>
      <c r="V174" s="11"/>
      <c r="W174" s="11"/>
      <c r="X174" s="11"/>
      <c r="Y174" s="33" t="s">
        <v>45</v>
      </c>
      <c r="Z174" s="275" t="s">
        <v>177</v>
      </c>
      <c r="AA174" s="11" t="s">
        <v>215</v>
      </c>
      <c r="AB174" s="11"/>
      <c r="AC174" s="275" t="s">
        <v>177</v>
      </c>
      <c r="AD174" s="11" t="s">
        <v>216</v>
      </c>
      <c r="AE174" s="11" t="s">
        <v>48</v>
      </c>
      <c r="AF174" s="11"/>
      <c r="AG174" s="11"/>
      <c r="AH174" s="11"/>
      <c r="AI174" s="11"/>
      <c r="AJ174" s="11"/>
      <c r="AK174" s="11"/>
      <c r="AL174" s="12"/>
      <c r="AM174" s="287"/>
      <c r="AN174" s="1292"/>
      <c r="AO174" s="1292"/>
      <c r="AP174" s="1293"/>
      <c r="AQ174" s="9"/>
      <c r="AR174" s="13"/>
      <c r="AS174" s="9"/>
    </row>
    <row r="175" spans="2:45">
      <c r="B175" s="1300"/>
      <c r="C175" s="9"/>
      <c r="G175" s="1304"/>
      <c r="H175" s="1305"/>
      <c r="I175" s="1306"/>
      <c r="N175" s="3" t="s">
        <v>64</v>
      </c>
      <c r="O175" s="4"/>
      <c r="P175" s="4"/>
      <c r="Q175" s="4"/>
      <c r="R175" s="4"/>
      <c r="S175" s="3"/>
      <c r="T175" s="4" t="s">
        <v>37</v>
      </c>
      <c r="U175" s="4"/>
      <c r="V175" s="4"/>
      <c r="W175" s="4"/>
      <c r="X175" s="4"/>
      <c r="Y175" s="93" t="s">
        <v>45</v>
      </c>
      <c r="Z175" s="277" t="s">
        <v>177</v>
      </c>
      <c r="AA175" s="4" t="s">
        <v>215</v>
      </c>
      <c r="AB175" s="4"/>
      <c r="AC175" s="277" t="s">
        <v>177</v>
      </c>
      <c r="AD175" s="4" t="s">
        <v>216</v>
      </c>
      <c r="AE175" s="4" t="s">
        <v>48</v>
      </c>
      <c r="AF175" s="4"/>
      <c r="AG175" s="4"/>
      <c r="AH175" s="4"/>
      <c r="AI175" s="4"/>
      <c r="AJ175" s="4"/>
      <c r="AK175" s="4"/>
      <c r="AL175" s="5"/>
      <c r="AM175" s="287"/>
      <c r="AN175" s="1292"/>
      <c r="AO175" s="1292"/>
      <c r="AP175" s="1293"/>
      <c r="AQ175" s="9"/>
      <c r="AR175" s="13"/>
      <c r="AS175" s="9"/>
    </row>
    <row r="176" spans="2:45">
      <c r="B176" s="1300"/>
      <c r="C176" s="9"/>
      <c r="G176" s="1304"/>
      <c r="H176" s="1305"/>
      <c r="I176" s="1306"/>
      <c r="N176" s="10"/>
      <c r="O176" s="11"/>
      <c r="P176" s="11"/>
      <c r="Q176" s="11"/>
      <c r="R176" s="11"/>
      <c r="S176" s="10"/>
      <c r="T176" s="11" t="s">
        <v>66</v>
      </c>
      <c r="U176" s="11"/>
      <c r="V176" s="11"/>
      <c r="W176" s="11"/>
      <c r="X176" s="11"/>
      <c r="Y176" s="33" t="s">
        <v>45</v>
      </c>
      <c r="Z176" s="275" t="s">
        <v>177</v>
      </c>
      <c r="AA176" s="11" t="s">
        <v>215</v>
      </c>
      <c r="AB176" s="11"/>
      <c r="AC176" s="275" t="s">
        <v>177</v>
      </c>
      <c r="AD176" s="11" t="s">
        <v>216</v>
      </c>
      <c r="AE176" s="11" t="s">
        <v>48</v>
      </c>
      <c r="AF176" s="11"/>
      <c r="AG176" s="11"/>
      <c r="AH176" s="11"/>
      <c r="AI176" s="11"/>
      <c r="AJ176" s="11"/>
      <c r="AK176" s="11"/>
      <c r="AL176" s="12"/>
      <c r="AM176" s="287"/>
      <c r="AN176" s="1292"/>
      <c r="AO176" s="1292"/>
      <c r="AP176" s="1293"/>
      <c r="AQ176" s="9"/>
      <c r="AR176" s="13"/>
      <c r="AS176" s="9"/>
    </row>
    <row r="177" spans="2:45">
      <c r="B177" s="1300"/>
      <c r="C177" s="9"/>
      <c r="G177" s="1304"/>
      <c r="H177" s="1305"/>
      <c r="I177" s="1306"/>
      <c r="N177" s="9" t="s">
        <v>65</v>
      </c>
      <c r="S177" s="3"/>
      <c r="T177" s="4" t="s">
        <v>37</v>
      </c>
      <c r="U177" s="4"/>
      <c r="V177" s="4"/>
      <c r="W177" s="4"/>
      <c r="X177" s="4"/>
      <c r="Y177" s="93" t="s">
        <v>45</v>
      </c>
      <c r="Z177" s="277" t="s">
        <v>177</v>
      </c>
      <c r="AA177" s="4" t="s">
        <v>215</v>
      </c>
      <c r="AB177" s="4"/>
      <c r="AC177" s="277" t="s">
        <v>177</v>
      </c>
      <c r="AD177" s="4" t="s">
        <v>216</v>
      </c>
      <c r="AE177" s="4" t="s">
        <v>48</v>
      </c>
      <c r="AM177" s="287"/>
      <c r="AN177" s="1292"/>
      <c r="AO177" s="1292"/>
      <c r="AP177" s="1293"/>
      <c r="AQ177" s="9"/>
      <c r="AR177" s="13"/>
      <c r="AS177" s="9"/>
    </row>
    <row r="178" spans="2:45">
      <c r="B178" s="1367"/>
      <c r="C178" s="10"/>
      <c r="D178" s="11"/>
      <c r="E178" s="11"/>
      <c r="F178" s="11"/>
      <c r="G178" s="1307"/>
      <c r="H178" s="1308"/>
      <c r="I178" s="1309"/>
      <c r="J178" s="11"/>
      <c r="K178" s="11"/>
      <c r="L178" s="11"/>
      <c r="M178" s="11"/>
      <c r="N178" s="10"/>
      <c r="O178" s="11"/>
      <c r="P178" s="11"/>
      <c r="Q178" s="11"/>
      <c r="R178" s="11"/>
      <c r="S178" s="10"/>
      <c r="T178" s="11" t="s">
        <v>66</v>
      </c>
      <c r="U178" s="11"/>
      <c r="V178" s="11"/>
      <c r="W178" s="11"/>
      <c r="X178" s="11"/>
      <c r="Y178" s="33" t="s">
        <v>45</v>
      </c>
      <c r="Z178" s="275" t="s">
        <v>177</v>
      </c>
      <c r="AA178" s="11" t="s">
        <v>215</v>
      </c>
      <c r="AB178" s="11"/>
      <c r="AC178" s="275" t="s">
        <v>177</v>
      </c>
      <c r="AD178" s="11" t="s">
        <v>216</v>
      </c>
      <c r="AE178" s="11" t="s">
        <v>48</v>
      </c>
      <c r="AF178" s="11"/>
      <c r="AG178" s="11"/>
      <c r="AH178" s="11"/>
      <c r="AI178" s="11"/>
      <c r="AJ178" s="11"/>
      <c r="AK178" s="11"/>
      <c r="AL178" s="11"/>
      <c r="AM178" s="288"/>
      <c r="AN178" s="1278"/>
      <c r="AO178" s="1278"/>
      <c r="AP178" s="1279"/>
      <c r="AQ178" s="10"/>
      <c r="AR178" s="12"/>
      <c r="AS178" s="9"/>
    </row>
  </sheetData>
  <mergeCells count="136">
    <mergeCell ref="AN176:AP176"/>
    <mergeCell ref="AN168:AP168"/>
    <mergeCell ref="AN169:AP169"/>
    <mergeCell ref="AN170:AP170"/>
    <mergeCell ref="AN177:AP177"/>
    <mergeCell ref="AN178:AP178"/>
    <mergeCell ref="AN171:AP171"/>
    <mergeCell ref="AN172:AP172"/>
    <mergeCell ref="AN173:AP173"/>
    <mergeCell ref="AN174:AP174"/>
    <mergeCell ref="AN149:AP149"/>
    <mergeCell ref="AN150:AP150"/>
    <mergeCell ref="AN156:AP156"/>
    <mergeCell ref="AN157:AP157"/>
    <mergeCell ref="AN158:AP158"/>
    <mergeCell ref="AN159:AP159"/>
    <mergeCell ref="AN160:AP160"/>
    <mergeCell ref="AN161:AP161"/>
    <mergeCell ref="AN175:AP175"/>
    <mergeCell ref="AN162:AP162"/>
    <mergeCell ref="AN163:AP163"/>
    <mergeCell ref="AN164:AP164"/>
    <mergeCell ref="AN165:AP165"/>
    <mergeCell ref="AN166:AP166"/>
    <mergeCell ref="AN167:AP167"/>
    <mergeCell ref="AN144:AP144"/>
    <mergeCell ref="AN138:AP138"/>
    <mergeCell ref="AN139:AP139"/>
    <mergeCell ref="AN140:AP140"/>
    <mergeCell ref="AN141:AP141"/>
    <mergeCell ref="AN145:AP145"/>
    <mergeCell ref="AN146:AP146"/>
    <mergeCell ref="AN147:AP147"/>
    <mergeCell ref="AN148:AP148"/>
    <mergeCell ref="B156:B178"/>
    <mergeCell ref="T161:AJ161"/>
    <mergeCell ref="T133:AJ133"/>
    <mergeCell ref="T105:AJ105"/>
    <mergeCell ref="AA165:AB165"/>
    <mergeCell ref="AA166:AB166"/>
    <mergeCell ref="K152:AR152"/>
    <mergeCell ref="AN108:AP108"/>
    <mergeCell ref="AN109:AP109"/>
    <mergeCell ref="AN110:AP110"/>
    <mergeCell ref="AN105:AP105"/>
    <mergeCell ref="AN111:AP111"/>
    <mergeCell ref="AN112:AP112"/>
    <mergeCell ref="AN113:AP113"/>
    <mergeCell ref="AN115:AP115"/>
    <mergeCell ref="AN116:AP116"/>
    <mergeCell ref="AN117:AP117"/>
    <mergeCell ref="AN114:AP114"/>
    <mergeCell ref="AN118:AP118"/>
    <mergeCell ref="AN119:AP119"/>
    <mergeCell ref="AN120:AP120"/>
    <mergeCell ref="AN121:AP121"/>
    <mergeCell ref="AN122:AP122"/>
    <mergeCell ref="AN128:AP128"/>
    <mergeCell ref="B11:B38"/>
    <mergeCell ref="B100:B122"/>
    <mergeCell ref="B128:B150"/>
    <mergeCell ref="AN11:AP11"/>
    <mergeCell ref="AN12:AP12"/>
    <mergeCell ref="AN31:AP31"/>
    <mergeCell ref="AN32:AP32"/>
    <mergeCell ref="AN21:AP21"/>
    <mergeCell ref="AN22:AP22"/>
    <mergeCell ref="AN23:AP23"/>
    <mergeCell ref="AN13:AP13"/>
    <mergeCell ref="AN14:AP14"/>
    <mergeCell ref="AN15:AP15"/>
    <mergeCell ref="AN16:AP16"/>
    <mergeCell ref="AN25:AP25"/>
    <mergeCell ref="AN26:AP26"/>
    <mergeCell ref="AN24:AP24"/>
    <mergeCell ref="AN34:AP34"/>
    <mergeCell ref="AN35:AP35"/>
    <mergeCell ref="AN36:AP36"/>
    <mergeCell ref="AN37:AP37"/>
    <mergeCell ref="AN38:AP38"/>
    <mergeCell ref="AN100:AP100"/>
    <mergeCell ref="AN101:AP101"/>
    <mergeCell ref="N154:AL154"/>
    <mergeCell ref="S155:AL155"/>
    <mergeCell ref="AA167:AB167"/>
    <mergeCell ref="T171:AJ171"/>
    <mergeCell ref="G11:I12"/>
    <mergeCell ref="G156:I178"/>
    <mergeCell ref="K153:AR153"/>
    <mergeCell ref="T115:AJ115"/>
    <mergeCell ref="N98:AL98"/>
    <mergeCell ref="AN17:AP17"/>
    <mergeCell ref="AN28:AP28"/>
    <mergeCell ref="AN29:AP29"/>
    <mergeCell ref="AN30:AP30"/>
    <mergeCell ref="G100:I122"/>
    <mergeCell ref="G128:I150"/>
    <mergeCell ref="AA110:AB110"/>
    <mergeCell ref="AA111:AB111"/>
    <mergeCell ref="AA137:AB137"/>
    <mergeCell ref="AA138:AB138"/>
    <mergeCell ref="AN33:AP33"/>
    <mergeCell ref="AN102:AP102"/>
    <mergeCell ref="AN103:AP103"/>
    <mergeCell ref="AN104:AP104"/>
    <mergeCell ref="AN129:AP129"/>
    <mergeCell ref="K7:AR7"/>
    <mergeCell ref="K8:AR8"/>
    <mergeCell ref="K96:AR96"/>
    <mergeCell ref="K97:AR97"/>
    <mergeCell ref="N9:AL9"/>
    <mergeCell ref="S10:AL10"/>
    <mergeCell ref="AN18:AP18"/>
    <mergeCell ref="AN19:AP19"/>
    <mergeCell ref="AN20:AP20"/>
    <mergeCell ref="AN27:AP27"/>
    <mergeCell ref="T143:AJ143"/>
    <mergeCell ref="K124:AR124"/>
    <mergeCell ref="K125:AR125"/>
    <mergeCell ref="AA109:AB109"/>
    <mergeCell ref="S99:AL99"/>
    <mergeCell ref="N126:AL126"/>
    <mergeCell ref="S127:AL127"/>
    <mergeCell ref="AA139:AB139"/>
    <mergeCell ref="AN106:AP106"/>
    <mergeCell ref="AN107:AP107"/>
    <mergeCell ref="AN130:AP130"/>
    <mergeCell ref="AN131:AP131"/>
    <mergeCell ref="AN132:AP132"/>
    <mergeCell ref="AN133:AP133"/>
    <mergeCell ref="AN134:AP134"/>
    <mergeCell ref="AN135:AP135"/>
    <mergeCell ref="AN136:AP136"/>
    <mergeCell ref="AN137:AP137"/>
    <mergeCell ref="AN142:AP142"/>
    <mergeCell ref="AN143:AP143"/>
  </mergeCells>
  <phoneticPr fontId="2"/>
  <dataValidations count="1">
    <dataValidation type="list" allowBlank="1" showInputMessage="1" showErrorMessage="1" sqref="AC173:AC178 C25 G19:G20 T23:T24 S22 T19:T20 T14:T16 AC11 X11 S11 G14:G16 C22 B7 B152 B124 B96 N156 T163:T164 T157:T159 T169:T170 N171 Z173:Z178 N100 T107:T108 T101:T103 T113:T114 N115 Z117:Z122 AC117:AC122 Z145:Z150 N143 T141:T142 T129:T131 T135:T136 N128 AC145:AC150 AM11:AM21 AM100:AM113 AM128:AM141 AM156:AM169" xr:uid="{00000000-0002-0000-0C00-000000000000}">
      <formula1>"□,■"</formula1>
    </dataValidation>
  </dataValidations>
  <pageMargins left="0.86614173228346458" right="0.51181102362204722" top="0.59055118110236227" bottom="0.59055118110236227" header="0.11811023622047245" footer="0.23622047244094491"/>
  <pageSetup paperSize="9" scale="77" firstPageNumber="10" fitToHeight="2" orientation="portrait" blackAndWhite="1" useFirstPageNumber="1" r:id="rId1"/>
  <headerFooter alignWithMargins="0">
    <oddFooter>&amp;C&amp;10戸-P&amp;P&amp;R&amp;10株式会社都市建築確認センター</oddFooter>
  </headerFooter>
  <rowBreaks count="1" manualBreakCount="1">
    <brk id="90" min="1" max="4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70C0"/>
  </sheetPr>
  <dimension ref="B2:AB114"/>
  <sheetViews>
    <sheetView showGridLines="0" view="pageBreakPreview" zoomScale="70" zoomScaleNormal="50" zoomScaleSheetLayoutView="70" workbookViewId="0">
      <selection activeCell="N21" sqref="N21"/>
    </sheetView>
  </sheetViews>
  <sheetFormatPr defaultRowHeight="14.25"/>
  <cols>
    <col min="1" max="1" width="2.625" style="15" customWidth="1"/>
    <col min="2" max="2" width="5.125" style="15" customWidth="1"/>
    <col min="3" max="3" width="7.625" style="15" customWidth="1"/>
    <col min="4" max="9" width="6.625" style="15" customWidth="1"/>
    <col min="10" max="10" width="13.625" style="15" customWidth="1"/>
    <col min="11" max="11" width="11" style="15" customWidth="1"/>
    <col min="12" max="12" width="5.625" style="15" customWidth="1"/>
    <col min="13" max="13" width="8.625" style="15" customWidth="1"/>
    <col min="14" max="15" width="6.625" style="15" customWidth="1"/>
    <col min="16" max="16" width="7.625" style="15" customWidth="1"/>
    <col min="17" max="17" width="5.625" style="15" customWidth="1"/>
    <col min="18" max="18" width="8.625" style="15" customWidth="1"/>
    <col min="19" max="20" width="6.625" style="15" customWidth="1"/>
    <col min="21" max="21" width="7.625" style="15" customWidth="1"/>
    <col min="22" max="22" width="5.625" style="15" customWidth="1"/>
    <col min="23" max="23" width="8.625" style="15" customWidth="1"/>
    <col min="24" max="25" width="6.625" style="15" customWidth="1"/>
    <col min="26" max="26" width="7.625" style="15" customWidth="1"/>
    <col min="27" max="16384" width="9" style="15"/>
  </cols>
  <sheetData>
    <row r="2" spans="2:28" s="21" customFormat="1" ht="18" customHeight="1"/>
    <row r="3" spans="2:28" s="21" customFormat="1" ht="18" customHeight="1"/>
    <row r="4" spans="2:28" s="21" customFormat="1" ht="18" customHeight="1">
      <c r="B4" s="149" t="s">
        <v>95</v>
      </c>
    </row>
    <row r="5" spans="2:28" s="21" customFormat="1" ht="18" customHeight="1">
      <c r="B5" s="139"/>
    </row>
    <row r="6" spans="2:28" s="21" customFormat="1" ht="18" customHeight="1">
      <c r="B6" s="149"/>
      <c r="C6" s="149"/>
    </row>
    <row r="7" spans="2:28" s="139" customFormat="1" ht="18" customHeight="1">
      <c r="B7" s="149" t="s">
        <v>1367</v>
      </c>
      <c r="G7" s="94"/>
      <c r="Q7" s="138"/>
      <c r="R7" s="138"/>
      <c r="S7" s="138"/>
      <c r="T7" s="138"/>
      <c r="U7" s="138"/>
      <c r="V7" s="138"/>
      <c r="W7" s="97"/>
      <c r="X7" s="116"/>
      <c r="Z7" s="183" t="s">
        <v>782</v>
      </c>
    </row>
    <row r="8" spans="2:28" s="139" customFormat="1" ht="18" customHeight="1">
      <c r="B8" s="149" t="s">
        <v>1368</v>
      </c>
      <c r="F8" s="94"/>
      <c r="G8" s="94"/>
      <c r="H8" s="94"/>
      <c r="I8" s="94"/>
      <c r="Q8" s="138"/>
      <c r="R8" s="138"/>
      <c r="S8" s="138"/>
      <c r="T8" s="138"/>
      <c r="U8" s="138"/>
      <c r="V8" s="138"/>
      <c r="W8" s="21"/>
      <c r="X8" s="20"/>
    </row>
    <row r="9" spans="2:28" s="139" customFormat="1" ht="18" customHeight="1">
      <c r="D9" s="143"/>
      <c r="F9" s="94"/>
      <c r="G9" s="94"/>
      <c r="H9" s="94"/>
      <c r="I9" s="94"/>
      <c r="S9" s="142"/>
      <c r="U9" s="149"/>
      <c r="V9" s="149"/>
      <c r="W9" s="140"/>
      <c r="X9" s="215" t="s">
        <v>1018</v>
      </c>
      <c r="Y9" s="388"/>
      <c r="Z9" s="140" t="s">
        <v>29</v>
      </c>
    </row>
    <row r="10" spans="2:28" s="21" customFormat="1" ht="18" customHeight="1">
      <c r="B10" s="149" t="s">
        <v>1237</v>
      </c>
      <c r="L10" s="20"/>
      <c r="M10" s="20"/>
      <c r="N10" s="20"/>
      <c r="O10" s="20"/>
      <c r="Z10" s="216" t="s">
        <v>1565</v>
      </c>
      <c r="AB10" s="141"/>
    </row>
    <row r="11" spans="2:28" ht="19.5" customHeight="1">
      <c r="B11" s="16"/>
      <c r="C11" s="1666" t="s">
        <v>894</v>
      </c>
      <c r="D11" s="1667"/>
      <c r="E11" s="1643" t="s">
        <v>895</v>
      </c>
      <c r="F11" s="1675"/>
      <c r="G11" s="1675"/>
      <c r="H11" s="1675"/>
      <c r="I11" s="1644"/>
      <c r="J11" s="16"/>
      <c r="K11" s="146"/>
      <c r="L11" s="1672" t="s">
        <v>896</v>
      </c>
      <c r="M11" s="1673"/>
      <c r="N11" s="1673"/>
      <c r="O11" s="1673"/>
      <c r="P11" s="1673"/>
      <c r="Q11" s="1673"/>
      <c r="R11" s="1673"/>
      <c r="S11" s="1673"/>
      <c r="T11" s="1673"/>
      <c r="U11" s="1673"/>
      <c r="V11" s="1673"/>
      <c r="W11" s="1673"/>
      <c r="X11" s="1673"/>
      <c r="Y11" s="1673"/>
      <c r="Z11" s="1674"/>
    </row>
    <row r="12" spans="2:28" ht="18" customHeight="1">
      <c r="B12" s="82"/>
      <c r="C12" s="1668"/>
      <c r="D12" s="1669"/>
      <c r="E12" s="1676"/>
      <c r="F12" s="1677"/>
      <c r="G12" s="1677"/>
      <c r="H12" s="1677"/>
      <c r="I12" s="1678"/>
      <c r="J12" s="82" t="s">
        <v>628</v>
      </c>
      <c r="K12" s="147" t="s">
        <v>627</v>
      </c>
      <c r="L12" s="18" t="s">
        <v>70</v>
      </c>
      <c r="M12" s="1664" t="s">
        <v>172</v>
      </c>
      <c r="N12" s="1672" t="s">
        <v>173</v>
      </c>
      <c r="O12" s="1674"/>
      <c r="P12" s="18" t="s">
        <v>171</v>
      </c>
      <c r="Q12" s="18" t="s">
        <v>70</v>
      </c>
      <c r="R12" s="1664" t="s">
        <v>172</v>
      </c>
      <c r="S12" s="1672" t="s">
        <v>173</v>
      </c>
      <c r="T12" s="1674"/>
      <c r="U12" s="18" t="s">
        <v>171</v>
      </c>
      <c r="V12" s="18" t="s">
        <v>70</v>
      </c>
      <c r="W12" s="1664" t="s">
        <v>172</v>
      </c>
      <c r="X12" s="1672" t="s">
        <v>173</v>
      </c>
      <c r="Y12" s="1674"/>
      <c r="Z12" s="18" t="s">
        <v>171</v>
      </c>
    </row>
    <row r="13" spans="2:28" ht="18" customHeight="1">
      <c r="B13" s="103"/>
      <c r="C13" s="1670"/>
      <c r="D13" s="1671"/>
      <c r="E13" s="1645"/>
      <c r="F13" s="1679"/>
      <c r="G13" s="1679"/>
      <c r="H13" s="1679"/>
      <c r="I13" s="1646"/>
      <c r="J13" s="145"/>
      <c r="K13" s="148"/>
      <c r="L13" s="102"/>
      <c r="M13" s="1665"/>
      <c r="N13" s="19" t="s">
        <v>174</v>
      </c>
      <c r="O13" s="67" t="s">
        <v>175</v>
      </c>
      <c r="P13" s="96" t="s">
        <v>176</v>
      </c>
      <c r="Q13" s="96"/>
      <c r="R13" s="1665"/>
      <c r="S13" s="19" t="s">
        <v>174</v>
      </c>
      <c r="T13" s="19" t="s">
        <v>175</v>
      </c>
      <c r="U13" s="96" t="s">
        <v>176</v>
      </c>
      <c r="V13" s="96"/>
      <c r="W13" s="1665"/>
      <c r="X13" s="19" t="s">
        <v>174</v>
      </c>
      <c r="Y13" s="19" t="s">
        <v>175</v>
      </c>
      <c r="Z13" s="96" t="s">
        <v>176</v>
      </c>
    </row>
    <row r="14" spans="2:28" s="21" customFormat="1" ht="13.5" customHeight="1">
      <c r="B14" s="1631">
        <v>1</v>
      </c>
      <c r="C14" s="1680" t="s">
        <v>897</v>
      </c>
      <c r="D14" s="1681"/>
      <c r="E14" s="1631" t="s">
        <v>166</v>
      </c>
      <c r="F14" s="1631" t="s">
        <v>167</v>
      </c>
      <c r="G14" s="1631" t="s">
        <v>168</v>
      </c>
      <c r="H14" s="1631" t="s">
        <v>169</v>
      </c>
      <c r="I14" s="1631" t="s">
        <v>170</v>
      </c>
      <c r="J14" s="389"/>
      <c r="K14" s="390"/>
      <c r="L14" s="120" t="s">
        <v>166</v>
      </c>
      <c r="M14" s="392"/>
      <c r="N14" s="222" t="str">
        <f>IF(ISERROR(INDEX('建具一覧表_光視7-1,7-2'!$D$13:$D$62,MATCH(M14,'建具一覧表_光視7-1,7-2'!$C$13:$C$62,0))),"0",INDEX('建具一覧表_光視7-1,7-2'!$D$13:$D$62,MATCH(M14,'建具一覧表_光視7-1,7-2'!$C$13:$C$62,0)))</f>
        <v>0</v>
      </c>
      <c r="O14" s="222" t="str">
        <f>IF(ISERROR(INDEX('建具一覧表_光視7-1,7-2'!$E$13:$E$62,MATCH(M14,'建具一覧表_光視7-1,7-2'!$C$13:$C$62,0))),"0",INDEX('建具一覧表_光視7-1,7-2'!$E$13:$E$62,MATCH(M14,'建具一覧表_光視7-1,7-2'!$C$13:$C$62,0)))</f>
        <v>0</v>
      </c>
      <c r="P14" s="223">
        <f>ROUNDDOWN(+N14*O14,3)</f>
        <v>0</v>
      </c>
      <c r="Q14" s="123" t="s">
        <v>168</v>
      </c>
      <c r="R14" s="398"/>
      <c r="S14" s="229" t="str">
        <f>IF(ISERROR(INDEX('建具一覧表_光視7-1,7-2'!$D$13:$D$62,MATCH(R14,'建具一覧表_光視7-1,7-2'!$C$13:$C$62,0))),"0",INDEX('建具一覧表_光視7-1,7-2'!$D$13:$D$62,MATCH(R14,'建具一覧表_光視7-1,7-2'!$C$13:$C$62,0)))</f>
        <v>0</v>
      </c>
      <c r="T14" s="229" t="str">
        <f>IF(ISERROR(INDEX('建具一覧表_光視7-1,7-2'!$E$13:$E$62,MATCH(R14,'建具一覧表_光視7-1,7-2'!$C$13:$C$62,0))),"0",INDEX('建具一覧表_光視7-1,7-2'!$E$13:$E$62,MATCH(R14,'建具一覧表_光視7-1,7-2'!$C$13:$C$62,0)))</f>
        <v>0</v>
      </c>
      <c r="U14" s="223">
        <f>ROUNDDOWN(+S14*T14,3)</f>
        <v>0</v>
      </c>
      <c r="V14" s="123" t="s">
        <v>170</v>
      </c>
      <c r="W14" s="399"/>
      <c r="X14" s="229" t="str">
        <f>IF(ISERROR(INDEX('建具一覧表_光視7-1,7-2'!$D$13:$D$62,MATCH(W14,'建具一覧表_光視7-1,7-2'!$C$13:$C$62,0))),"0",INDEX('建具一覧表_光視7-1,7-2'!$D$13:$D$62,MATCH(W14,'建具一覧表_光視7-1,7-2'!$C$13:$C$62,0)))</f>
        <v>0</v>
      </c>
      <c r="Y14" s="229" t="str">
        <f>IF(ISERROR(INDEX('建具一覧表_光視7-1,7-2'!$E$13:$E$62,MATCH(W14,'建具一覧表_光視7-1,7-2'!$C$13:$C$62,0))),"0",INDEX('建具一覧表_光視7-1,7-2'!$E$13:$E$62,MATCH(W14,'建具一覧表_光視7-1,7-2'!$C$13:$C$62,0)))</f>
        <v>0</v>
      </c>
      <c r="Z14" s="223">
        <f>ROUNDDOWN(+X14*Y14,3)</f>
        <v>0</v>
      </c>
      <c r="AA14" s="109"/>
      <c r="AB14" s="20"/>
    </row>
    <row r="15" spans="2:28" s="21" customFormat="1" ht="13.5" customHeight="1">
      <c r="B15" s="1656"/>
      <c r="C15" s="1682"/>
      <c r="D15" s="1683"/>
      <c r="E15" s="1632"/>
      <c r="F15" s="1632"/>
      <c r="G15" s="1632"/>
      <c r="H15" s="1632"/>
      <c r="I15" s="1632"/>
      <c r="J15" s="217"/>
      <c r="K15" s="218"/>
      <c r="L15" s="117"/>
      <c r="M15" s="392"/>
      <c r="N15" s="222" t="str">
        <f>IF(ISERROR(INDEX('建具一覧表_光視7-1,7-2'!$D$13:$D$62,MATCH(M15,'建具一覧表_光視7-1,7-2'!$C$13:$C$62,0))),"0",INDEX('建具一覧表_光視7-1,7-2'!$D$13:$D$62,MATCH(M15,'建具一覧表_光視7-1,7-2'!$C$13:$C$62,0)))</f>
        <v>0</v>
      </c>
      <c r="O15" s="222" t="str">
        <f>IF(ISERROR(INDEX('建具一覧表_光視7-1,7-2'!$E$13:$E$62,MATCH(M15,'建具一覧表_光視7-1,7-2'!$C$13:$C$62,0))),"0",INDEX('建具一覧表_光視7-1,7-2'!$E$13:$E$62,MATCH(M15,'建具一覧表_光視7-1,7-2'!$C$13:$C$62,0)))</f>
        <v>0</v>
      </c>
      <c r="P15" s="223">
        <f>ROUNDDOWN(+N15*O15,3)</f>
        <v>0</v>
      </c>
      <c r="Q15" s="124"/>
      <c r="R15" s="396"/>
      <c r="S15" s="222" t="str">
        <f>IF(ISERROR(INDEX('建具一覧表_光視7-1,7-2'!$D$13:$D$62,MATCH(R15,'建具一覧表_光視7-1,7-2'!$C$13:$C$62,0))),"0",INDEX('建具一覧表_光視7-1,7-2'!$D$13:$D$62,MATCH(R15,'建具一覧表_光視7-1,7-2'!$C$13:$C$62,0)))</f>
        <v>0</v>
      </c>
      <c r="T15" s="222" t="str">
        <f>IF(ISERROR(INDEX('建具一覧表_光視7-1,7-2'!$E$13:$E$62,MATCH(R15,'建具一覧表_光視7-1,7-2'!$C$13:$C$62,0))),"0",INDEX('建具一覧表_光視7-1,7-2'!$E$13:$E$62,MATCH(R15,'建具一覧表_光視7-1,7-2'!$C$13:$C$62,0)))</f>
        <v>0</v>
      </c>
      <c r="U15" s="223">
        <f>ROUNDDOWN(+S15*T15,3)</f>
        <v>0</v>
      </c>
      <c r="V15" s="128"/>
      <c r="W15" s="400"/>
      <c r="X15" s="222" t="str">
        <f>IF(ISERROR(INDEX('建具一覧表_光視7-1,7-2'!$D$13:$D$62,MATCH(W15,'建具一覧表_光視7-1,7-2'!$C$13:$C$62,0))),"0",INDEX('建具一覧表_光視7-1,7-2'!$D$13:$D$62,MATCH(W15,'建具一覧表_光視7-1,7-2'!$C$13:$C$62,0)))</f>
        <v>0</v>
      </c>
      <c r="Y15" s="222" t="str">
        <f>IF(ISERROR(INDEX('建具一覧表_光視7-1,7-2'!$E$13:$E$62,MATCH(W15,'建具一覧表_光視7-1,7-2'!$C$13:$C$62,0))),"0",INDEX('建具一覧表_光視7-1,7-2'!$E$13:$E$62,MATCH(W15,'建具一覧表_光視7-1,7-2'!$C$13:$C$62,0)))</f>
        <v>0</v>
      </c>
      <c r="Z15" s="223">
        <f>ROUNDDOWN(+X15*Y15,3)</f>
        <v>0</v>
      </c>
      <c r="AA15" s="20"/>
      <c r="AB15" s="20"/>
    </row>
    <row r="16" spans="2:28" s="21" customFormat="1" ht="13.5" customHeight="1">
      <c r="B16" s="1656"/>
      <c r="C16" s="1663" t="s">
        <v>890</v>
      </c>
      <c r="D16" s="1659">
        <f>IF(K25=0,0,ROUNDDOWN(+Z23/+K25,2))</f>
        <v>0</v>
      </c>
      <c r="E16" s="1661" t="str">
        <f>IF(P19=0,"-",ROUNDDOWN(+P19/+Z23,2))</f>
        <v>-</v>
      </c>
      <c r="F16" s="1635" t="str">
        <f>IF(P25=0,"-",ROUNDDOWN(+P25/+Z23,2))</f>
        <v>-</v>
      </c>
      <c r="G16" s="1635" t="str">
        <f>IF(U19=0,"-",ROUNDDOWN(U19/Z23,2))</f>
        <v>-</v>
      </c>
      <c r="H16" s="1635" t="str">
        <f>IF(U25=0,"-",ROUNDDOWN(+U25/+Z23,2))</f>
        <v>-</v>
      </c>
      <c r="I16" s="1635" t="str">
        <f>IF(Z19=0,"-",ROUNDDOWN(+Z19/+Z23,2))</f>
        <v>-</v>
      </c>
      <c r="J16" s="217"/>
      <c r="K16" s="218"/>
      <c r="L16" s="117"/>
      <c r="M16" s="392"/>
      <c r="N16" s="224" t="str">
        <f>IF(ISERROR(INDEX('建具一覧表_光視7-1,7-2'!$D$13:$D$62,MATCH(M16,'建具一覧表_光視7-1,7-2'!$C$13:$C$62,0))),"0",INDEX('建具一覧表_光視7-1,7-2'!$D$13:$D$62,MATCH(M16,'建具一覧表_光視7-1,7-2'!$C$13:$C$62,0)))</f>
        <v>0</v>
      </c>
      <c r="O16" s="222" t="str">
        <f>IF(ISERROR(INDEX('建具一覧表_光視7-1,7-2'!$E$13:$E$62,MATCH(M16,'建具一覧表_光視7-1,7-2'!$C$13:$C$62,0))),"0",INDEX('建具一覧表_光視7-1,7-2'!$E$13:$E$62,MATCH(M16,'建具一覧表_光視7-1,7-2'!$C$13:$C$62,0)))</f>
        <v>0</v>
      </c>
      <c r="P16" s="223">
        <f>ROUNDDOWN(+N16*O16,3)</f>
        <v>0</v>
      </c>
      <c r="Q16" s="124"/>
      <c r="R16" s="396"/>
      <c r="S16" s="224" t="str">
        <f>IF(ISERROR(INDEX('建具一覧表_光視7-1,7-2'!$D$13:$D$62,MATCH(R16,'建具一覧表_光視7-1,7-2'!$C$13:$C$62,0))),"0",INDEX('建具一覧表_光視7-1,7-2'!$D$13:$D$62,MATCH(R16,'建具一覧表_光視7-1,7-2'!$C$13:$C$62,0)))</f>
        <v>0</v>
      </c>
      <c r="T16" s="222" t="str">
        <f>IF(ISERROR(INDEX('建具一覧表_光視7-1,7-2'!$E$13:$E$62,MATCH(R16,'建具一覧表_光視7-1,7-2'!$C$13:$C$62,0))),"0",INDEX('建具一覧表_光視7-1,7-2'!$E$13:$E$62,MATCH(R16,'建具一覧表_光視7-1,7-2'!$C$13:$C$62,0)))</f>
        <v>0</v>
      </c>
      <c r="U16" s="223">
        <f>ROUNDDOWN(+S16*T16,3)</f>
        <v>0</v>
      </c>
      <c r="V16" s="128"/>
      <c r="W16" s="400"/>
      <c r="X16" s="224" t="str">
        <f>IF(ISERROR(INDEX('建具一覧表_光視7-1,7-2'!$D$13:$D$62,MATCH(W16,'建具一覧表_光視7-1,7-2'!$C$13:$C$62,0))),"0",INDEX('建具一覧表_光視7-1,7-2'!$D$13:$D$62,MATCH(W16,'建具一覧表_光視7-1,7-2'!$C$13:$C$62,0)))</f>
        <v>0</v>
      </c>
      <c r="Y16" s="222" t="str">
        <f>IF(ISERROR(INDEX('建具一覧表_光視7-1,7-2'!$E$13:$E$62,MATCH(W16,'建具一覧表_光視7-1,7-2'!$C$13:$C$62,0))),"0",INDEX('建具一覧表_光視7-1,7-2'!$E$13:$E$62,MATCH(W16,'建具一覧表_光視7-1,7-2'!$C$13:$C$62,0)))</f>
        <v>0</v>
      </c>
      <c r="Z16" s="223">
        <f>ROUNDDOWN(+X16*Y16,3)</f>
        <v>0</v>
      </c>
      <c r="AA16" s="20"/>
      <c r="AB16" s="20"/>
    </row>
    <row r="17" spans="2:28" s="21" customFormat="1" ht="13.5" customHeight="1">
      <c r="B17" s="1656"/>
      <c r="C17" s="1658"/>
      <c r="D17" s="1660"/>
      <c r="E17" s="1662"/>
      <c r="F17" s="1636"/>
      <c r="G17" s="1636"/>
      <c r="H17" s="1636"/>
      <c r="I17" s="1636"/>
      <c r="J17" s="217"/>
      <c r="K17" s="218"/>
      <c r="L17" s="117"/>
      <c r="M17" s="392"/>
      <c r="N17" s="224" t="str">
        <f>IF(ISERROR(INDEX('建具一覧表_光視7-1,7-2'!$D$13:$D$62,MATCH(M17,'建具一覧表_光視7-1,7-2'!$C$13:$C$62,0))),"0",INDEX('建具一覧表_光視7-1,7-2'!$D$13:$D$62,MATCH(M17,'建具一覧表_光視7-1,7-2'!$C$13:$C$62,0)))</f>
        <v>0</v>
      </c>
      <c r="O17" s="222" t="str">
        <f>IF(ISERROR(INDEX('建具一覧表_光視7-1,7-2'!$E$13:$E$62,MATCH(M17,'建具一覧表_光視7-1,7-2'!$C$13:$C$62,0))),"0",INDEX('建具一覧表_光視7-1,7-2'!$E$13:$E$62,MATCH(M17,'建具一覧表_光視7-1,7-2'!$C$13:$C$62,0)))</f>
        <v>0</v>
      </c>
      <c r="P17" s="223">
        <f>ROUNDDOWN(+N17*O17,3)</f>
        <v>0</v>
      </c>
      <c r="Q17" s="123"/>
      <c r="R17" s="396"/>
      <c r="S17" s="224" t="str">
        <f>IF(ISERROR(INDEX('建具一覧表_光視7-1,7-2'!$D$13:$D$62,MATCH(R17,'建具一覧表_光視7-1,7-2'!$C$13:$C$62,0))),"0",INDEX('建具一覧表_光視7-1,7-2'!$D$13:$D$62,MATCH(R17,'建具一覧表_光視7-1,7-2'!$C$13:$C$62,0)))</f>
        <v>0</v>
      </c>
      <c r="T17" s="222" t="str">
        <f>IF(ISERROR(INDEX('建具一覧表_光視7-1,7-2'!$E$13:$E$62,MATCH(R17,'建具一覧表_光視7-1,7-2'!$C$13:$C$62,0))),"0",INDEX('建具一覧表_光視7-1,7-2'!$E$13:$E$62,MATCH(R17,'建具一覧表_光視7-1,7-2'!$C$13:$C$62,0)))</f>
        <v>0</v>
      </c>
      <c r="U17" s="223">
        <f>ROUNDDOWN(+S17*T17,3)</f>
        <v>0</v>
      </c>
      <c r="V17" s="117"/>
      <c r="W17" s="400"/>
      <c r="X17" s="224" t="str">
        <f>IF(ISERROR(INDEX('建具一覧表_光視7-1,7-2'!$D$13:$D$62,MATCH(W17,'建具一覧表_光視7-1,7-2'!$C$13:$C$62,0))),"0",INDEX('建具一覧表_光視7-1,7-2'!$D$13:$D$62,MATCH(W17,'建具一覧表_光視7-1,7-2'!$C$13:$C$62,0)))</f>
        <v>0</v>
      </c>
      <c r="Y17" s="222" t="str">
        <f>IF(ISERROR(INDEX('建具一覧表_光視7-1,7-2'!$E$13:$E$62,MATCH(W17,'建具一覧表_光視7-1,7-2'!$C$13:$C$62,0))),"0",INDEX('建具一覧表_光視7-1,7-2'!$E$13:$E$62,MATCH(W17,'建具一覧表_光視7-1,7-2'!$C$13:$C$62,0)))</f>
        <v>0</v>
      </c>
      <c r="Z17" s="223">
        <f>ROUNDDOWN(+X17*Y17,3)</f>
        <v>0</v>
      </c>
      <c r="AA17" s="109"/>
      <c r="AB17" s="20"/>
    </row>
    <row r="18" spans="2:28" s="21" customFormat="1" ht="13.5" customHeight="1">
      <c r="B18" s="1656"/>
      <c r="C18" s="1647" t="s">
        <v>891</v>
      </c>
      <c r="D18" s="1649">
        <f>IF(D16-$Y$9/100&lt;0,0,D16-$Y$9/100)</f>
        <v>0</v>
      </c>
      <c r="E18" s="1651" t="str">
        <f>IF(E16="-","-",IF(E16-$Y$9/100&lt;0,0,IF(E16=1,1,E16-$Y$9/100)))</f>
        <v>-</v>
      </c>
      <c r="F18" s="1633" t="str">
        <f>IF(F16="-","-",IF(F16-$Y$9/100&lt;0,0,IF(F16=1,1,F16-$Y$9/100)))</f>
        <v>-</v>
      </c>
      <c r="G18" s="1633" t="str">
        <f>IF(G16="-","-",IF(G16-$Y$9/100&lt;0,0,IF(G16=1,1,G16-$Y$9/100)))</f>
        <v>-</v>
      </c>
      <c r="H18" s="1633" t="str">
        <f>IF(H16="-","-",IF(H16-$Y$9/100&lt;0,0,IF(H16=1,1,H16-$Y$9/100)))</f>
        <v>-</v>
      </c>
      <c r="I18" s="1633" t="str">
        <f>IF(I16="-","-",IF(I16-$Y$9/100&lt;0,0,IF(I16=1,1,I16-$Y$9/100)))</f>
        <v>-</v>
      </c>
      <c r="J18" s="217"/>
      <c r="K18" s="218"/>
      <c r="L18" s="117"/>
      <c r="M18" s="393"/>
      <c r="N18" s="225" t="str">
        <f>IF(ISERROR(INDEX('建具一覧表_光視7-1,7-2'!$D$13:$D$62,MATCH(M18,'建具一覧表_光視7-1,7-2'!$C$13:$C$62,0))),"0",INDEX('建具一覧表_光視7-1,7-2'!$D$13:$D$62,MATCH(M18,'建具一覧表_光視7-1,7-2'!$C$13:$C$62,0)))</f>
        <v>0</v>
      </c>
      <c r="O18" s="226" t="str">
        <f>IF(ISERROR(INDEX('建具一覧表_光視7-1,7-2'!$E$13:$E$62,MATCH(M18,'建具一覧表_光視7-1,7-2'!$C$13:$C$62,0))),"0",INDEX('建具一覧表_光視7-1,7-2'!$E$13:$E$62,MATCH(M18,'建具一覧表_光視7-1,7-2'!$C$13:$C$62,0)))</f>
        <v>0</v>
      </c>
      <c r="P18" s="227">
        <f>ROUNDDOWN(+N18*O18,3)</f>
        <v>0</v>
      </c>
      <c r="Q18" s="124"/>
      <c r="R18" s="397"/>
      <c r="S18" s="230" t="str">
        <f>IF(ISERROR(INDEX('建具一覧表_光視7-1,7-2'!$D$13:$D$62,MATCH(R18,'建具一覧表_光視7-1,7-2'!$C$13:$C$62,0))),"0",INDEX('建具一覧表_光視7-1,7-2'!$D$13:$D$62,MATCH(R18,'建具一覧表_光視7-1,7-2'!$C$13:$C$62,0)))</f>
        <v>0</v>
      </c>
      <c r="T18" s="231" t="str">
        <f>IF(ISERROR(INDEX('建具一覧表_光視7-1,7-2'!$E$13:$E$62,MATCH(R18,'建具一覧表_光視7-1,7-2'!$C$13:$C$62,0))),"0",INDEX('建具一覧表_光視7-1,7-2'!$E$13:$E$62,MATCH(R18,'建具一覧表_光視7-1,7-2'!$C$13:$C$62,0)))</f>
        <v>0</v>
      </c>
      <c r="U18" s="227">
        <f>ROUNDDOWN(+S18*T18,3)</f>
        <v>0</v>
      </c>
      <c r="V18" s="129"/>
      <c r="W18" s="401"/>
      <c r="X18" s="230" t="str">
        <f>IF(ISERROR(INDEX('建具一覧表_光視7-1,7-2'!$D$13:$D$62,MATCH(W18,'建具一覧表_光視7-1,7-2'!$C$13:$C$62,0))),"0",INDEX('建具一覧表_光視7-1,7-2'!$D$13:$D$62,MATCH(W18,'建具一覧表_光視7-1,7-2'!$C$13:$C$62,0)))</f>
        <v>0</v>
      </c>
      <c r="Y18" s="231" t="str">
        <f>IF(ISERROR(INDEX('建具一覧表_光視7-1,7-2'!$E$13:$E$62,MATCH(W18,'建具一覧表_光視7-1,7-2'!$C$13:$C$62,0))),"0",INDEX('建具一覧表_光視7-1,7-2'!$E$13:$E$62,MATCH(W18,'建具一覧表_光視7-1,7-2'!$C$13:$C$62,0)))</f>
        <v>0</v>
      </c>
      <c r="Z18" s="227">
        <f>ROUNDDOWN(+X18*Y18,3)</f>
        <v>0</v>
      </c>
      <c r="AA18" s="20"/>
      <c r="AB18" s="20"/>
    </row>
    <row r="19" spans="2:28" s="21" customFormat="1" ht="13.5" customHeight="1">
      <c r="B19" s="1656"/>
      <c r="C19" s="1648"/>
      <c r="D19" s="1650"/>
      <c r="E19" s="1652"/>
      <c r="F19" s="1634"/>
      <c r="G19" s="1634"/>
      <c r="H19" s="1634"/>
      <c r="I19" s="1634"/>
      <c r="J19" s="217"/>
      <c r="K19" s="218"/>
      <c r="L19" s="121"/>
      <c r="M19" s="178"/>
      <c r="N19" s="101"/>
      <c r="O19" s="101"/>
      <c r="P19" s="221">
        <f>ROUNDDOWN(SUM(P14:P18),2)</f>
        <v>0</v>
      </c>
      <c r="Q19" s="125"/>
      <c r="R19" s="179"/>
      <c r="S19" s="180"/>
      <c r="T19" s="180"/>
      <c r="U19" s="221">
        <f>ROUNDDOWN(SUM(U14:U18),2)</f>
        <v>0</v>
      </c>
      <c r="V19" s="125"/>
      <c r="W19" s="181"/>
      <c r="X19" s="180"/>
      <c r="Y19" s="180"/>
      <c r="Z19" s="221">
        <f>ROUNDDOWN(SUM(Z14:Z18),2)</f>
        <v>0</v>
      </c>
      <c r="AA19" s="20"/>
      <c r="AB19" s="20"/>
    </row>
    <row r="20" spans="2:28" s="21" customFormat="1" ht="13.5" customHeight="1">
      <c r="B20" s="1656"/>
      <c r="C20" s="106"/>
      <c r="D20" s="107"/>
      <c r="E20" s="108"/>
      <c r="F20" s="108"/>
      <c r="G20" s="108"/>
      <c r="H20" s="108"/>
      <c r="I20" s="110"/>
      <c r="J20" s="217"/>
      <c r="K20" s="218"/>
      <c r="L20" s="122" t="s">
        <v>167</v>
      </c>
      <c r="M20" s="394"/>
      <c r="N20" s="222" t="str">
        <f>IF(ISERROR(INDEX('建具一覧表_光視7-1,7-2'!$D$13:$D$62,MATCH(M20,'建具一覧表_光視7-1,7-2'!$C$13:$C$62,0))),"0",INDEX('建具一覧表_光視7-1,7-2'!$D$13:$D$62,MATCH(M20,'建具一覧表_光視7-1,7-2'!$C$13:$C$62,0)))</f>
        <v>0</v>
      </c>
      <c r="O20" s="222" t="str">
        <f>IF(ISERROR(INDEX('建具一覧表_光視7-1,7-2'!$E$13:$E$62,MATCH(M20,'建具一覧表_光視7-1,7-2'!$C$13:$C$62,0))),"0",INDEX('建具一覧表_光視7-1,7-2'!$E$13:$E$62,MATCH(M20,'建具一覧表_光視7-1,7-2'!$C$13:$C$62,0)))</f>
        <v>0</v>
      </c>
      <c r="P20" s="223">
        <f>ROUNDDOWN(+N20*O20,3)</f>
        <v>0</v>
      </c>
      <c r="Q20" s="126" t="s">
        <v>169</v>
      </c>
      <c r="R20" s="396"/>
      <c r="S20" s="229" t="str">
        <f>IF(ISERROR(INDEX('建具一覧表_光視7-1,7-2'!$D$13:$D$62,MATCH(R20,'建具一覧表_光視7-1,7-2'!$C$13:$C$62,0))),"0",INDEX('建具一覧表_光視7-1,7-2'!$D$13:$D$62,MATCH(R20,'建具一覧表_光視7-1,7-2'!$C$13:$C$62,0)))</f>
        <v>0</v>
      </c>
      <c r="T20" s="229" t="str">
        <f>IF(ISERROR(INDEX('建具一覧表_光視7-1,7-2'!$E$13:$E$62,MATCH(R20,'建具一覧表_光視7-1,7-2'!$C$13:$C$62,0))),"0",INDEX('建具一覧表_光視7-1,7-2'!$E$13:$E$62,MATCH(R20,'建具一覧表_光視7-1,7-2'!$C$13:$C$62,0)))</f>
        <v>0</v>
      </c>
      <c r="U20" s="223">
        <f>ROUNDDOWN(+S20*T20,3)</f>
        <v>0</v>
      </c>
      <c r="V20" s="130"/>
      <c r="X20" s="99"/>
      <c r="Y20" s="99"/>
      <c r="Z20" s="17"/>
      <c r="AA20" s="20"/>
      <c r="AB20" s="20"/>
    </row>
    <row r="21" spans="2:28" s="21" customFormat="1" ht="13.5" customHeight="1">
      <c r="B21" s="1656"/>
      <c r="C21" s="111" t="s">
        <v>889</v>
      </c>
      <c r="D21" s="20"/>
      <c r="E21" s="105"/>
      <c r="F21" s="105"/>
      <c r="G21" s="105"/>
      <c r="H21" s="105"/>
      <c r="I21" s="104"/>
      <c r="J21" s="217"/>
      <c r="K21" s="218"/>
      <c r="L21" s="118"/>
      <c r="M21" s="392"/>
      <c r="N21" s="222" t="str">
        <f>IF(ISERROR(INDEX('建具一覧表_光視7-1,7-2'!$D$13:$D$62,MATCH(M21,'建具一覧表_光視7-1,7-2'!$C$13:$C$62,0))),"0",INDEX('建具一覧表_光視7-1,7-2'!$D$13:$D$62,MATCH(M21,'建具一覧表_光視7-1,7-2'!$C$13:$C$62,0)))</f>
        <v>0</v>
      </c>
      <c r="O21" s="222" t="str">
        <f>IF(ISERROR(INDEX('建具一覧表_光視7-1,7-2'!$E$13:$E$62,MATCH(M21,'建具一覧表_光視7-1,7-2'!$C$13:$C$62,0))),"0",INDEX('建具一覧表_光視7-1,7-2'!$E$13:$E$62,MATCH(M21,'建具一覧表_光視7-1,7-2'!$C$13:$C$62,0)))</f>
        <v>0</v>
      </c>
      <c r="P21" s="223">
        <f>ROUNDDOWN(+N21*O21,3)</f>
        <v>0</v>
      </c>
      <c r="Q21" s="124"/>
      <c r="R21" s="396"/>
      <c r="S21" s="222" t="str">
        <f>IF(ISERROR(INDEX('建具一覧表_光視7-1,7-2'!$D$13:$D$62,MATCH(R21,'建具一覧表_光視7-1,7-2'!$C$13:$C$62,0))),"0",INDEX('建具一覧表_光視7-1,7-2'!$D$13:$D$62,MATCH(R21,'建具一覧表_光視7-1,7-2'!$C$13:$C$62,0)))</f>
        <v>0</v>
      </c>
      <c r="T21" s="222" t="str">
        <f>IF(ISERROR(INDEX('建具一覧表_光視7-1,7-2'!$E$13:$E$62,MATCH(R21,'建具一覧表_光視7-1,7-2'!$C$13:$C$62,0))),"0",INDEX('建具一覧表_光視7-1,7-2'!$E$13:$E$62,MATCH(R21,'建具一覧表_光視7-1,7-2'!$C$13:$C$62,0)))</f>
        <v>0</v>
      </c>
      <c r="U21" s="223">
        <f>ROUNDDOWN(+S21*T21,3)</f>
        <v>0</v>
      </c>
      <c r="V21" s="129"/>
      <c r="X21" s="100"/>
      <c r="Y21" s="100"/>
      <c r="Z21" s="114"/>
      <c r="AA21" s="20"/>
      <c r="AB21" s="20"/>
    </row>
    <row r="22" spans="2:28" s="21" customFormat="1" ht="13.5" customHeight="1">
      <c r="B22" s="1656"/>
      <c r="C22" s="1637"/>
      <c r="D22" s="1638"/>
      <c r="E22" s="1638"/>
      <c r="F22" s="1638"/>
      <c r="G22" s="1638"/>
      <c r="H22" s="1638"/>
      <c r="I22" s="1639"/>
      <c r="J22" s="217"/>
      <c r="K22" s="218"/>
      <c r="L22" s="118"/>
      <c r="M22" s="392"/>
      <c r="N22" s="224" t="str">
        <f>IF(ISERROR(INDEX('建具一覧表_光視7-1,7-2'!$D$13:$D$62,MATCH(M22,'建具一覧表_光視7-1,7-2'!$C$13:$C$62,0))),"0",INDEX('建具一覧表_光視7-1,7-2'!$D$13:$D$62,MATCH(M22,'建具一覧表_光視7-1,7-2'!$C$13:$C$62,0)))</f>
        <v>0</v>
      </c>
      <c r="O22" s="222" t="str">
        <f>IF(ISERROR(INDEX('建具一覧表_光視7-1,7-2'!$E$13:$E$62,MATCH(M22,'建具一覧表_光視7-1,7-2'!$C$13:$C$62,0))),"0",INDEX('建具一覧表_光視7-1,7-2'!$E$13:$E$62,MATCH(M22,'建具一覧表_光視7-1,7-2'!$C$13:$C$62,0)))</f>
        <v>0</v>
      </c>
      <c r="P22" s="223">
        <f>ROUNDDOWN(+N22*O22,3)</f>
        <v>0</v>
      </c>
      <c r="Q22" s="124"/>
      <c r="R22" s="396"/>
      <c r="S22" s="224" t="str">
        <f>IF(ISERROR(INDEX('建具一覧表_光視7-1,7-2'!$D$13:$D$62,MATCH(R22,'建具一覧表_光視7-1,7-2'!$C$13:$C$62,0))),"0",INDEX('建具一覧表_光視7-1,7-2'!$D$13:$D$62,MATCH(R22,'建具一覧表_光視7-1,7-2'!$C$13:$C$62,0)))</f>
        <v>0</v>
      </c>
      <c r="T22" s="222" t="str">
        <f>IF(ISERROR(INDEX('建具一覧表_光視7-1,7-2'!$E$13:$E$62,MATCH(R22,'建具一覧表_光視7-1,7-2'!$C$13:$C$62,0))),"0",INDEX('建具一覧表_光視7-1,7-2'!$E$13:$E$62,MATCH(R22,'建具一覧表_光視7-1,7-2'!$C$13:$C$62,0)))</f>
        <v>0</v>
      </c>
      <c r="U22" s="223">
        <f>ROUNDDOWN(+S22*T22,3)</f>
        <v>0</v>
      </c>
      <c r="V22" s="129"/>
      <c r="X22" s="100"/>
      <c r="Y22" s="100"/>
      <c r="Z22" s="115"/>
      <c r="AA22" s="20"/>
      <c r="AB22" s="20"/>
    </row>
    <row r="23" spans="2:28" s="21" customFormat="1" ht="13.5" customHeight="1">
      <c r="B23" s="1656"/>
      <c r="C23" s="1637"/>
      <c r="D23" s="1638"/>
      <c r="E23" s="1638"/>
      <c r="F23" s="1638"/>
      <c r="G23" s="1638"/>
      <c r="H23" s="1638"/>
      <c r="I23" s="1639"/>
      <c r="J23" s="217"/>
      <c r="K23" s="218"/>
      <c r="L23" s="118"/>
      <c r="M23" s="392"/>
      <c r="N23" s="224" t="str">
        <f>IF(ISERROR(INDEX('建具一覧表_光視7-1,7-2'!$D$13:$D$62,MATCH(M23,'建具一覧表_光視7-1,7-2'!$C$13:$C$62,0))),"0",INDEX('建具一覧表_光視7-1,7-2'!$D$13:$D$62,MATCH(M23,'建具一覧表_光視7-1,7-2'!$C$13:$C$62,0)))</f>
        <v>0</v>
      </c>
      <c r="O23" s="222" t="str">
        <f>IF(ISERROR(INDEX('建具一覧表_光視7-1,7-2'!$E$13:$E$62,MATCH(M23,'建具一覧表_光視7-1,7-2'!$C$13:$C$62,0))),"0",INDEX('建具一覧表_光視7-1,7-2'!$E$13:$E$62,MATCH(M23,'建具一覧表_光視7-1,7-2'!$C$13:$C$62,0)))</f>
        <v>0</v>
      </c>
      <c r="P23" s="223">
        <f>ROUNDDOWN(+N23*O23,3)</f>
        <v>0</v>
      </c>
      <c r="Q23" s="124"/>
      <c r="R23" s="396"/>
      <c r="S23" s="224" t="str">
        <f>IF(ISERROR(INDEX('建具一覧表_光視7-1,7-2'!$D$13:$D$62,MATCH(R23,'建具一覧表_光視7-1,7-2'!$C$13:$C$62,0))),"0",INDEX('建具一覧表_光視7-1,7-2'!$D$13:$D$62,MATCH(R23,'建具一覧表_光視7-1,7-2'!$C$13:$C$62,0)))</f>
        <v>0</v>
      </c>
      <c r="T23" s="222" t="str">
        <f>IF(ISERROR(INDEX('建具一覧表_光視7-1,7-2'!$E$13:$E$62,MATCH(R23,'建具一覧表_光視7-1,7-2'!$C$13:$C$62,0))),"0",INDEX('建具一覧表_光視7-1,7-2'!$E$13:$E$62,MATCH(R23,'建具一覧表_光視7-1,7-2'!$C$13:$C$62,0)))</f>
        <v>0</v>
      </c>
      <c r="U23" s="223">
        <f>ROUNDDOWN(+S23*T23,3)</f>
        <v>0</v>
      </c>
      <c r="V23" s="130"/>
      <c r="X23" s="100"/>
      <c r="Y23" s="100" t="s">
        <v>171</v>
      </c>
      <c r="Z23" s="1653">
        <f>+P19+P25+U19+U25+Z19</f>
        <v>0</v>
      </c>
      <c r="AA23" s="20"/>
      <c r="AB23" s="20"/>
    </row>
    <row r="24" spans="2:28" s="21" customFormat="1" ht="13.5" customHeight="1">
      <c r="B24" s="1656"/>
      <c r="C24" s="1637"/>
      <c r="D24" s="1638"/>
      <c r="E24" s="1638"/>
      <c r="F24" s="1638"/>
      <c r="G24" s="1638"/>
      <c r="H24" s="1638"/>
      <c r="I24" s="1639"/>
      <c r="J24" s="219"/>
      <c r="K24" s="220"/>
      <c r="L24" s="118"/>
      <c r="M24" s="395"/>
      <c r="N24" s="230" t="str">
        <f>IF(ISERROR(INDEX('建具一覧表_光視7-1,7-2'!$D$13:$D$62,MATCH(M24,'建具一覧表_光視7-1,7-2'!$C$13:$C$62,0))),"0",INDEX('建具一覧表_光視7-1,7-2'!$D$13:$D$62,MATCH(M24,'建具一覧表_光視7-1,7-2'!$C$13:$C$62,0)))</f>
        <v>0</v>
      </c>
      <c r="O24" s="231" t="str">
        <f>IF(ISERROR(INDEX('建具一覧表_光視7-1,7-2'!$E$13:$E$62,MATCH(M24,'建具一覧表_光視7-1,7-2'!$C$13:$C$62,0))),"0",INDEX('建具一覧表_光視7-1,7-2'!$E$13:$E$62,MATCH(M24,'建具一覧表_光視7-1,7-2'!$C$13:$C$62,0)))</f>
        <v>0</v>
      </c>
      <c r="P24" s="227">
        <f>ROUNDDOWN(+N24*O24,3)</f>
        <v>0</v>
      </c>
      <c r="Q24" s="124"/>
      <c r="R24" s="397"/>
      <c r="S24" s="230" t="str">
        <f>IF(ISERROR(INDEX('建具一覧表_光視7-1,7-2'!$D$13:$D$62,MATCH(R24,'建具一覧表_光視7-1,7-2'!$C$13:$C$62,0))),"0",INDEX('建具一覧表_光視7-1,7-2'!$D$13:$D$62,MATCH(R24,'建具一覧表_光視7-1,7-2'!$C$13:$C$62,0)))</f>
        <v>0</v>
      </c>
      <c r="T24" s="231" t="str">
        <f>IF(ISERROR(INDEX('建具一覧表_光視7-1,7-2'!$E$13:$E$62,MATCH(R24,'建具一覧表_光視7-1,7-2'!$C$13:$C$62,0))),"0",INDEX('建具一覧表_光視7-1,7-2'!$E$13:$E$62,MATCH(R24,'建具一覧表_光視7-1,7-2'!$C$13:$C$62,0)))</f>
        <v>0</v>
      </c>
      <c r="U24" s="227">
        <f>ROUNDDOWN(+S24*T24,3)</f>
        <v>0</v>
      </c>
      <c r="V24" s="129"/>
      <c r="X24" s="100"/>
      <c r="Y24" s="100" t="s">
        <v>892</v>
      </c>
      <c r="Z24" s="1654"/>
      <c r="AA24" s="20"/>
      <c r="AB24" s="20"/>
    </row>
    <row r="25" spans="2:28" s="21" customFormat="1" ht="13.5" customHeight="1">
      <c r="B25" s="1632"/>
      <c r="C25" s="1640"/>
      <c r="D25" s="1641"/>
      <c r="E25" s="1641"/>
      <c r="F25" s="1641"/>
      <c r="G25" s="1641"/>
      <c r="H25" s="1641"/>
      <c r="I25" s="1642"/>
      <c r="J25" s="177" t="s">
        <v>171</v>
      </c>
      <c r="K25" s="228">
        <f>SUM(K14:K24)</f>
        <v>0</v>
      </c>
      <c r="L25" s="119"/>
      <c r="M25" s="182"/>
      <c r="N25" s="180"/>
      <c r="O25" s="180"/>
      <c r="P25" s="221">
        <f>ROUNDDOWN(SUM(P20:P24),2)</f>
        <v>0</v>
      </c>
      <c r="Q25" s="125"/>
      <c r="R25" s="179"/>
      <c r="S25" s="180"/>
      <c r="T25" s="180"/>
      <c r="U25" s="221">
        <f>ROUNDDOWN(SUM(U20:U24),2)</f>
        <v>0</v>
      </c>
      <c r="V25" s="131"/>
      <c r="W25" s="113"/>
      <c r="X25" s="101"/>
      <c r="Y25" s="101"/>
      <c r="Z25" s="1655"/>
      <c r="AA25" s="20"/>
      <c r="AB25" s="20"/>
    </row>
    <row r="26" spans="2:28" s="21" customFormat="1" ht="13.5" customHeight="1">
      <c r="B26" s="1631">
        <v>2</v>
      </c>
      <c r="C26" s="1643" t="s">
        <v>893</v>
      </c>
      <c r="D26" s="1644"/>
      <c r="E26" s="1631" t="s">
        <v>166</v>
      </c>
      <c r="F26" s="1631" t="s">
        <v>167</v>
      </c>
      <c r="G26" s="1631" t="s">
        <v>168</v>
      </c>
      <c r="H26" s="1631" t="s">
        <v>169</v>
      </c>
      <c r="I26" s="1631" t="s">
        <v>170</v>
      </c>
      <c r="J26" s="389"/>
      <c r="K26" s="390"/>
      <c r="L26" s="120" t="s">
        <v>166</v>
      </c>
      <c r="M26" s="394"/>
      <c r="N26" s="233" t="str">
        <f>IF(ISERROR(INDEX('建具一覧表_光視7-1,7-2'!$D$13:$D$62,MATCH(M26,'建具一覧表_光視7-1,7-2'!$C$13:$C$62,0))),"0",INDEX('建具一覧表_光視7-1,7-2'!$D$13:$D$62,MATCH(M26,'建具一覧表_光視7-1,7-2'!$C$13:$C$62,0)))</f>
        <v>0</v>
      </c>
      <c r="O26" s="233" t="str">
        <f>IF(ISERROR(INDEX('建具一覧表_光視7-1,7-2'!$E$13:$E$62,MATCH(M26,'建具一覧表_光視7-1,7-2'!$C$13:$C$62,0))),"0",INDEX('建具一覧表_光視7-1,7-2'!$E$13:$E$62,MATCH(M26,'建具一覧表_光視7-1,7-2'!$C$13:$C$62,0)))</f>
        <v>0</v>
      </c>
      <c r="P26" s="232">
        <f>ROUNDDOWN(+N26*O26,3)</f>
        <v>0</v>
      </c>
      <c r="Q26" s="127" t="s">
        <v>168</v>
      </c>
      <c r="R26" s="398"/>
      <c r="S26" s="234" t="str">
        <f>IF(ISERROR(INDEX('建具一覧表_光視7-1,7-2'!$D$13:$D$62,MATCH(R26,'建具一覧表_光視7-1,7-2'!$C$13:$C$62,0))),"0",INDEX('建具一覧表_光視7-1,7-2'!$D$13:$D$62,MATCH(R26,'建具一覧表_光視7-1,7-2'!$C$13:$C$62,0)))</f>
        <v>0</v>
      </c>
      <c r="T26" s="234" t="str">
        <f>IF(ISERROR(INDEX('建具一覧表_光視7-1,7-2'!$E$13:$E$62,MATCH(R26,'建具一覧表_光視7-1,7-2'!$C$13:$C$62,0))),"0",INDEX('建具一覧表_光視7-1,7-2'!$E$13:$E$62,MATCH(R26,'建具一覧表_光視7-1,7-2'!$C$13:$C$62,0)))</f>
        <v>0</v>
      </c>
      <c r="U26" s="232">
        <f>ROUNDDOWN(+S26*T26,3)</f>
        <v>0</v>
      </c>
      <c r="V26" s="127" t="s">
        <v>170</v>
      </c>
      <c r="W26" s="402"/>
      <c r="X26" s="234" t="str">
        <f>IF(ISERROR(INDEX('建具一覧表_光視7-1,7-2'!$D$13:$D$62,MATCH(W26,'建具一覧表_光視7-1,7-2'!$C$13:$C$62,0))),"0",INDEX('建具一覧表_光視7-1,7-2'!$D$13:$D$62,MATCH(W26,'建具一覧表_光視7-1,7-2'!$C$13:$C$62,0)))</f>
        <v>0</v>
      </c>
      <c r="Y26" s="234" t="str">
        <f>IF(ISERROR(INDEX('建具一覧表_光視7-1,7-2'!$E$13:$E$62,MATCH(W26,'建具一覧表_光視7-1,7-2'!$C$13:$C$62,0))),"0",INDEX('建具一覧表_光視7-1,7-2'!$E$13:$E$62,MATCH(W26,'建具一覧表_光視7-1,7-2'!$C$13:$C$62,0)))</f>
        <v>0</v>
      </c>
      <c r="Z26" s="232">
        <f>ROUNDDOWN(+X26*Y26,3)</f>
        <v>0</v>
      </c>
      <c r="AA26" s="109"/>
      <c r="AB26" s="20"/>
    </row>
    <row r="27" spans="2:28" s="21" customFormat="1" ht="13.5" customHeight="1">
      <c r="B27" s="1656"/>
      <c r="C27" s="1645"/>
      <c r="D27" s="1646"/>
      <c r="E27" s="1632"/>
      <c r="F27" s="1632"/>
      <c r="G27" s="1632"/>
      <c r="H27" s="1632"/>
      <c r="I27" s="1632"/>
      <c r="J27" s="217"/>
      <c r="K27" s="218"/>
      <c r="L27" s="118"/>
      <c r="M27" s="392"/>
      <c r="N27" s="222" t="str">
        <f>IF(ISERROR(INDEX('建具一覧表_光視7-1,7-2'!$D$13:$D$62,MATCH(M27,'建具一覧表_光視7-1,7-2'!$C$13:$C$62,0))),"0",INDEX('建具一覧表_光視7-1,7-2'!$D$13:$D$62,MATCH(M27,'建具一覧表_光視7-1,7-2'!$C$13:$C$62,0)))</f>
        <v>0</v>
      </c>
      <c r="O27" s="222" t="str">
        <f>IF(ISERROR(INDEX('建具一覧表_光視7-1,7-2'!$E$13:$E$62,MATCH(M27,'建具一覧表_光視7-1,7-2'!$C$13:$C$62,0))),"0",INDEX('建具一覧表_光視7-1,7-2'!$E$13:$E$62,MATCH(M27,'建具一覧表_光視7-1,7-2'!$C$13:$C$62,0)))</f>
        <v>0</v>
      </c>
      <c r="P27" s="223">
        <f>ROUNDDOWN(+N27*O27,3)</f>
        <v>0</v>
      </c>
      <c r="Q27" s="124"/>
      <c r="R27" s="396"/>
      <c r="S27" s="222" t="str">
        <f>IF(ISERROR(INDEX('建具一覧表_光視7-1,7-2'!$D$13:$D$62,MATCH(R27,'建具一覧表_光視7-1,7-2'!$C$13:$C$62,0))),"0",INDEX('建具一覧表_光視7-1,7-2'!$D$13:$D$62,MATCH(R27,'建具一覧表_光視7-1,7-2'!$C$13:$C$62,0)))</f>
        <v>0</v>
      </c>
      <c r="T27" s="222" t="str">
        <f>IF(ISERROR(INDEX('建具一覧表_光視7-1,7-2'!$E$13:$E$62,MATCH(R27,'建具一覧表_光視7-1,7-2'!$C$13:$C$62,0))),"0",INDEX('建具一覧表_光視7-1,7-2'!$E$13:$E$62,MATCH(R27,'建具一覧表_光視7-1,7-2'!$C$13:$C$62,0)))</f>
        <v>0</v>
      </c>
      <c r="U27" s="223">
        <f>ROUNDDOWN(+S27*T27,3)</f>
        <v>0</v>
      </c>
      <c r="V27" s="128"/>
      <c r="W27" s="400"/>
      <c r="X27" s="222" t="str">
        <f>IF(ISERROR(INDEX('建具一覧表_光視7-1,7-2'!$D$13:$D$62,MATCH(W27,'建具一覧表_光視7-1,7-2'!$C$13:$C$62,0))),"0",INDEX('建具一覧表_光視7-1,7-2'!$D$13:$D$62,MATCH(W27,'建具一覧表_光視7-1,7-2'!$C$13:$C$62,0)))</f>
        <v>0</v>
      </c>
      <c r="Y27" s="222" t="str">
        <f>IF(ISERROR(INDEX('建具一覧表_光視7-1,7-2'!$E$13:$E$62,MATCH(W27,'建具一覧表_光視7-1,7-2'!$C$13:$C$62,0))),"0",INDEX('建具一覧表_光視7-1,7-2'!$E$13:$E$62,MATCH(W27,'建具一覧表_光視7-1,7-2'!$C$13:$C$62,0)))</f>
        <v>0</v>
      </c>
      <c r="Z27" s="223">
        <f>ROUNDDOWN(+X27*Y27,3)</f>
        <v>0</v>
      </c>
      <c r="AA27" s="20"/>
      <c r="AB27" s="20"/>
    </row>
    <row r="28" spans="2:28" s="21" customFormat="1" ht="13.5" customHeight="1">
      <c r="B28" s="1656"/>
      <c r="C28" s="1657" t="s">
        <v>890</v>
      </c>
      <c r="D28" s="1659">
        <f>IF(K37=0,0,ROUNDDOWN(+Z35/+K37,2))</f>
        <v>0</v>
      </c>
      <c r="E28" s="1661" t="str">
        <f>IF(P31=0,"-",ROUNDDOWN(+P31/+Z35,2))</f>
        <v>-</v>
      </c>
      <c r="F28" s="1635" t="str">
        <f>IF(P37=0,"-",ROUNDDOWN(+P37/+Z35,2))</f>
        <v>-</v>
      </c>
      <c r="G28" s="1635" t="str">
        <f>IF(U31=0,"-",ROUNDDOWN(U31/Z35,2))</f>
        <v>-</v>
      </c>
      <c r="H28" s="1635" t="str">
        <f>IF(U37=0,"-",ROUNDDOWN(+U37/+Z35,2))</f>
        <v>-</v>
      </c>
      <c r="I28" s="1635" t="str">
        <f>IF(Z31=0,"-",ROUNDDOWN(+Z31/+Z35,2))</f>
        <v>-</v>
      </c>
      <c r="J28" s="217"/>
      <c r="K28" s="218"/>
      <c r="L28" s="118"/>
      <c r="M28" s="392"/>
      <c r="N28" s="224" t="str">
        <f>IF(ISERROR(INDEX('建具一覧表_光視7-1,7-2'!$D$13:$D$62,MATCH(M28,'建具一覧表_光視7-1,7-2'!$C$13:$C$62,0))),"0",INDEX('建具一覧表_光視7-1,7-2'!$D$13:$D$62,MATCH(M28,'建具一覧表_光視7-1,7-2'!$C$13:$C$62,0)))</f>
        <v>0</v>
      </c>
      <c r="O28" s="222" t="str">
        <f>IF(ISERROR(INDEX('建具一覧表_光視7-1,7-2'!$E$13:$E$62,MATCH(M28,'建具一覧表_光視7-1,7-2'!$C$13:$C$62,0))),"0",INDEX('建具一覧表_光視7-1,7-2'!$E$13:$E$62,MATCH(M28,'建具一覧表_光視7-1,7-2'!$C$13:$C$62,0)))</f>
        <v>0</v>
      </c>
      <c r="P28" s="223">
        <f>ROUNDDOWN(+N28*O28,3)</f>
        <v>0</v>
      </c>
      <c r="Q28" s="124"/>
      <c r="R28" s="396"/>
      <c r="S28" s="224" t="str">
        <f>IF(ISERROR(INDEX('建具一覧表_光視7-1,7-2'!$D$13:$D$62,MATCH(R28,'建具一覧表_光視7-1,7-2'!$C$13:$C$62,0))),"0",INDEX('建具一覧表_光視7-1,7-2'!$D$13:$D$62,MATCH(R28,'建具一覧表_光視7-1,7-2'!$C$13:$C$62,0)))</f>
        <v>0</v>
      </c>
      <c r="T28" s="222" t="str">
        <f>IF(ISERROR(INDEX('建具一覧表_光視7-1,7-2'!$E$13:$E$62,MATCH(R28,'建具一覧表_光視7-1,7-2'!$C$13:$C$62,0))),"0",INDEX('建具一覧表_光視7-1,7-2'!$E$13:$E$62,MATCH(R28,'建具一覧表_光視7-1,7-2'!$C$13:$C$62,0)))</f>
        <v>0</v>
      </c>
      <c r="U28" s="223">
        <f>ROUNDDOWN(+S28*T28,3)</f>
        <v>0</v>
      </c>
      <c r="V28" s="128"/>
      <c r="W28" s="400"/>
      <c r="X28" s="224" t="str">
        <f>IF(ISERROR(INDEX('建具一覧表_光視7-1,7-2'!$D$13:$D$62,MATCH(W28,'建具一覧表_光視7-1,7-2'!$C$13:$C$62,0))),"0",INDEX('建具一覧表_光視7-1,7-2'!$D$13:$D$62,MATCH(W28,'建具一覧表_光視7-1,7-2'!$C$13:$C$62,0)))</f>
        <v>0</v>
      </c>
      <c r="Y28" s="222" t="str">
        <f>IF(ISERROR(INDEX('建具一覧表_光視7-1,7-2'!$E$13:$E$62,MATCH(W28,'建具一覧表_光視7-1,7-2'!$C$13:$C$62,0))),"0",INDEX('建具一覧表_光視7-1,7-2'!$E$13:$E$62,MATCH(W28,'建具一覧表_光視7-1,7-2'!$C$13:$C$62,0)))</f>
        <v>0</v>
      </c>
      <c r="Z28" s="223">
        <f>ROUNDDOWN(+X28*Y28,3)</f>
        <v>0</v>
      </c>
      <c r="AA28" s="20"/>
      <c r="AB28" s="20"/>
    </row>
    <row r="29" spans="2:28" s="21" customFormat="1" ht="13.5" customHeight="1">
      <c r="B29" s="1656"/>
      <c r="C29" s="1658"/>
      <c r="D29" s="1660"/>
      <c r="E29" s="1662"/>
      <c r="F29" s="1636"/>
      <c r="G29" s="1636"/>
      <c r="H29" s="1636"/>
      <c r="I29" s="1636"/>
      <c r="J29" s="217"/>
      <c r="K29" s="218"/>
      <c r="L29" s="117"/>
      <c r="M29" s="392"/>
      <c r="N29" s="224" t="str">
        <f>IF(ISERROR(INDEX('建具一覧表_光視7-1,7-2'!$D$13:$D$62,MATCH(M29,'建具一覧表_光視7-1,7-2'!$C$13:$C$62,0))),"0",INDEX('建具一覧表_光視7-1,7-2'!$D$13:$D$62,MATCH(M29,'建具一覧表_光視7-1,7-2'!$C$13:$C$62,0)))</f>
        <v>0</v>
      </c>
      <c r="O29" s="222" t="str">
        <f>IF(ISERROR(INDEX('建具一覧表_光視7-1,7-2'!$E$13:$E$62,MATCH(M29,'建具一覧表_光視7-1,7-2'!$C$13:$C$62,0))),"0",INDEX('建具一覧表_光視7-1,7-2'!$E$13:$E$62,MATCH(M29,'建具一覧表_光視7-1,7-2'!$C$13:$C$62,0)))</f>
        <v>0</v>
      </c>
      <c r="P29" s="223">
        <f>ROUNDDOWN(+N29*O29,3)</f>
        <v>0</v>
      </c>
      <c r="Q29" s="123"/>
      <c r="R29" s="396"/>
      <c r="S29" s="224" t="str">
        <f>IF(ISERROR(INDEX('建具一覧表_光視7-1,7-2'!$D$13:$D$62,MATCH(R29,'建具一覧表_光視7-1,7-2'!$C$13:$C$62,0))),"0",INDEX('建具一覧表_光視7-1,7-2'!$D$13:$D$62,MATCH(R29,'建具一覧表_光視7-1,7-2'!$C$13:$C$62,0)))</f>
        <v>0</v>
      </c>
      <c r="T29" s="222" t="str">
        <f>IF(ISERROR(INDEX('建具一覧表_光視7-1,7-2'!$E$13:$E$62,MATCH(R29,'建具一覧表_光視7-1,7-2'!$C$13:$C$62,0))),"0",INDEX('建具一覧表_光視7-1,7-2'!$E$13:$E$62,MATCH(R29,'建具一覧表_光視7-1,7-2'!$C$13:$C$62,0)))</f>
        <v>0</v>
      </c>
      <c r="U29" s="223">
        <f>ROUNDDOWN(+S29*T29,3)</f>
        <v>0</v>
      </c>
      <c r="V29" s="117"/>
      <c r="W29" s="400"/>
      <c r="X29" s="224" t="str">
        <f>IF(ISERROR(INDEX('建具一覧表_光視7-1,7-2'!$D$13:$D$62,MATCH(W29,'建具一覧表_光視7-1,7-2'!$C$13:$C$62,0))),"0",INDEX('建具一覧表_光視7-1,7-2'!$D$13:$D$62,MATCH(W29,'建具一覧表_光視7-1,7-2'!$C$13:$C$62,0)))</f>
        <v>0</v>
      </c>
      <c r="Y29" s="222" t="str">
        <f>IF(ISERROR(INDEX('建具一覧表_光視7-1,7-2'!$E$13:$E$62,MATCH(W29,'建具一覧表_光視7-1,7-2'!$C$13:$C$62,0))),"0",INDEX('建具一覧表_光視7-1,7-2'!$E$13:$E$62,MATCH(W29,'建具一覧表_光視7-1,7-2'!$C$13:$C$62,0)))</f>
        <v>0</v>
      </c>
      <c r="Z29" s="223">
        <f>ROUNDDOWN(+X29*Y29,3)</f>
        <v>0</v>
      </c>
      <c r="AA29" s="109"/>
      <c r="AB29" s="20"/>
    </row>
    <row r="30" spans="2:28" s="21" customFormat="1" ht="13.5" customHeight="1">
      <c r="B30" s="1656"/>
      <c r="C30" s="1647" t="s">
        <v>891</v>
      </c>
      <c r="D30" s="1649">
        <f>IF(D28-$Y$9/100&lt;0,0,D28-$Y$9/100)</f>
        <v>0</v>
      </c>
      <c r="E30" s="1651" t="str">
        <f>IF(E28="-","-",IF(E28-$Y$9/100&lt;0,0,IF(E28=1,1,E28-$Y$9/100)))</f>
        <v>-</v>
      </c>
      <c r="F30" s="1633" t="str">
        <f>IF(F28="-","-",IF(F28-$Y$9/100&lt;0,0,IF(F28=1,1,F28-$Y$9/100)))</f>
        <v>-</v>
      </c>
      <c r="G30" s="1633" t="str">
        <f>IF(G28="-","-",IF(G28-$Y$9/100&lt;0,0,IF(G28=1,1,G28-$Y$9/100)))</f>
        <v>-</v>
      </c>
      <c r="H30" s="1633" t="str">
        <f>IF(H28="-","-",IF(H28-$Y$9/100&lt;0,0,IF(H28=1,1,H28-$Y$9/100)))</f>
        <v>-</v>
      </c>
      <c r="I30" s="1633" t="str">
        <f>IF(I28="-","-",IF(I28-$Y$9/100&lt;0,0,IF(I28=1,1,I28-$Y$9/100)))</f>
        <v>-</v>
      </c>
      <c r="J30" s="217"/>
      <c r="K30" s="218"/>
      <c r="L30" s="118"/>
      <c r="M30" s="393"/>
      <c r="N30" s="225" t="str">
        <f>IF(ISERROR(INDEX('建具一覧表_光視7-1,7-2'!$D$13:$D$62,MATCH(M30,'建具一覧表_光視7-1,7-2'!$C$13:$C$62,0))),"0",INDEX('建具一覧表_光視7-1,7-2'!$D$13:$D$62,MATCH(M30,'建具一覧表_光視7-1,7-2'!$C$13:$C$62,0)))</f>
        <v>0</v>
      </c>
      <c r="O30" s="226" t="str">
        <f>IF(ISERROR(INDEX('建具一覧表_光視7-1,7-2'!$E$13:$E$62,MATCH(M30,'建具一覧表_光視7-1,7-2'!$C$13:$C$62,0))),"0",INDEX('建具一覧表_光視7-1,7-2'!$E$13:$E$62,MATCH(M30,'建具一覧表_光視7-1,7-2'!$C$13:$C$62,0)))</f>
        <v>0</v>
      </c>
      <c r="P30" s="227">
        <f>ROUNDDOWN(+N30*O30,3)</f>
        <v>0</v>
      </c>
      <c r="Q30" s="124"/>
      <c r="R30" s="397"/>
      <c r="S30" s="230" t="str">
        <f>IF(ISERROR(INDEX('建具一覧表_光視7-1,7-2'!$D$13:$D$62,MATCH(R30,'建具一覧表_光視7-1,7-2'!$C$13:$C$62,0))),"0",INDEX('建具一覧表_光視7-1,7-2'!$D$13:$D$62,MATCH(R30,'建具一覧表_光視7-1,7-2'!$C$13:$C$62,0)))</f>
        <v>0</v>
      </c>
      <c r="T30" s="231" t="str">
        <f>IF(ISERROR(INDEX('建具一覧表_光視7-1,7-2'!$E$13:$E$62,MATCH(R30,'建具一覧表_光視7-1,7-2'!$C$13:$C$62,0))),"0",INDEX('建具一覧表_光視7-1,7-2'!$E$13:$E$62,MATCH(R30,'建具一覧表_光視7-1,7-2'!$C$13:$C$62,0)))</f>
        <v>0</v>
      </c>
      <c r="U30" s="227">
        <f>ROUNDDOWN(+S30*T30,3)</f>
        <v>0</v>
      </c>
      <c r="V30" s="129"/>
      <c r="W30" s="401"/>
      <c r="X30" s="230" t="str">
        <f>IF(ISERROR(INDEX('建具一覧表_光視7-1,7-2'!$D$13:$D$62,MATCH(W30,'建具一覧表_光視7-1,7-2'!$C$13:$C$62,0))),"0",INDEX('建具一覧表_光視7-1,7-2'!$D$13:$D$62,MATCH(W30,'建具一覧表_光視7-1,7-2'!$C$13:$C$62,0)))</f>
        <v>0</v>
      </c>
      <c r="Y30" s="231" t="str">
        <f>IF(ISERROR(INDEX('建具一覧表_光視7-1,7-2'!$E$13:$E$62,MATCH(W30,'建具一覧表_光視7-1,7-2'!$C$13:$C$62,0))),"0",INDEX('建具一覧表_光視7-1,7-2'!$E$13:$E$62,MATCH(W30,'建具一覧表_光視7-1,7-2'!$C$13:$C$62,0)))</f>
        <v>0</v>
      </c>
      <c r="Z30" s="227">
        <f>ROUNDDOWN(+X30*Y30,3)</f>
        <v>0</v>
      </c>
      <c r="AA30" s="20"/>
      <c r="AB30" s="20"/>
    </row>
    <row r="31" spans="2:28" s="21" customFormat="1" ht="13.5" customHeight="1">
      <c r="B31" s="1656"/>
      <c r="C31" s="1648"/>
      <c r="D31" s="1650"/>
      <c r="E31" s="1652"/>
      <c r="F31" s="1634"/>
      <c r="G31" s="1634"/>
      <c r="H31" s="1634"/>
      <c r="I31" s="1634"/>
      <c r="J31" s="217"/>
      <c r="K31" s="218"/>
      <c r="L31" s="119"/>
      <c r="M31" s="178"/>
      <c r="N31" s="101"/>
      <c r="O31" s="101"/>
      <c r="P31" s="221">
        <f>ROUNDDOWN(SUM(P26:P30),2)</f>
        <v>0</v>
      </c>
      <c r="Q31" s="125"/>
      <c r="R31" s="179"/>
      <c r="S31" s="180"/>
      <c r="T31" s="180"/>
      <c r="U31" s="221">
        <f>ROUNDDOWN(SUM(U26:U30),2)</f>
        <v>0</v>
      </c>
      <c r="V31" s="125"/>
      <c r="W31" s="181"/>
      <c r="X31" s="180"/>
      <c r="Y31" s="180"/>
      <c r="Z31" s="221">
        <f>ROUNDDOWN(SUM(Z26:Z30),2)</f>
        <v>0</v>
      </c>
      <c r="AA31" s="20"/>
      <c r="AB31" s="20"/>
    </row>
    <row r="32" spans="2:28" s="21" customFormat="1" ht="13.5" customHeight="1">
      <c r="B32" s="1656"/>
      <c r="C32" s="106"/>
      <c r="D32" s="107"/>
      <c r="E32" s="108"/>
      <c r="F32" s="108"/>
      <c r="G32" s="108"/>
      <c r="H32" s="108"/>
      <c r="I32" s="110"/>
      <c r="J32" s="217"/>
      <c r="K32" s="218"/>
      <c r="L32" s="118" t="s">
        <v>167</v>
      </c>
      <c r="M32" s="394"/>
      <c r="N32" s="222" t="str">
        <f>IF(ISERROR(INDEX('建具一覧表_光視7-1,7-2'!$D$13:$D$62,MATCH(M32,'建具一覧表_光視7-1,7-2'!$C$13:$C$62,0))),"0",INDEX('建具一覧表_光視7-1,7-2'!$D$13:$D$62,MATCH(M32,'建具一覧表_光視7-1,7-2'!$C$13:$C$62,0)))</f>
        <v>0</v>
      </c>
      <c r="O32" s="222" t="str">
        <f>IF(ISERROR(INDEX('建具一覧表_光視7-1,7-2'!$E$13:$E$62,MATCH(M32,'建具一覧表_光視7-1,7-2'!$C$13:$C$62,0))),"0",INDEX('建具一覧表_光視7-1,7-2'!$E$13:$E$62,MATCH(M32,'建具一覧表_光視7-1,7-2'!$C$13:$C$62,0)))</f>
        <v>0</v>
      </c>
      <c r="P32" s="223">
        <f>ROUNDDOWN(+N32*O32,3)</f>
        <v>0</v>
      </c>
      <c r="Q32" s="126" t="s">
        <v>169</v>
      </c>
      <c r="R32" s="396"/>
      <c r="S32" s="229" t="str">
        <f>IF(ISERROR(INDEX('建具一覧表_光視7-1,7-2'!$D$13:$D$62,MATCH(R32,'建具一覧表_光視7-1,7-2'!$C$13:$C$62,0))),"0",INDEX('建具一覧表_光視7-1,7-2'!$D$13:$D$62,MATCH(R32,'建具一覧表_光視7-1,7-2'!$C$13:$C$62,0)))</f>
        <v>0</v>
      </c>
      <c r="T32" s="229" t="str">
        <f>IF(ISERROR(INDEX('建具一覧表_光視7-1,7-2'!$E$13:$E$62,MATCH(R32,'建具一覧表_光視7-1,7-2'!$C$13:$C$62,0))),"0",INDEX('建具一覧表_光視7-1,7-2'!$E$13:$E$62,MATCH(R32,'建具一覧表_光視7-1,7-2'!$C$13:$C$62,0)))</f>
        <v>0</v>
      </c>
      <c r="U32" s="223">
        <f>ROUNDDOWN(+S32*T32,3)</f>
        <v>0</v>
      </c>
      <c r="V32" s="97"/>
      <c r="X32" s="99"/>
      <c r="Y32" s="99"/>
      <c r="Z32" s="17"/>
      <c r="AA32" s="20"/>
      <c r="AB32" s="20"/>
    </row>
    <row r="33" spans="2:28" s="21" customFormat="1" ht="13.5" customHeight="1">
      <c r="B33" s="1656"/>
      <c r="C33" s="111" t="s">
        <v>889</v>
      </c>
      <c r="D33" s="20"/>
      <c r="E33" s="105"/>
      <c r="F33" s="105"/>
      <c r="G33" s="105"/>
      <c r="H33" s="105"/>
      <c r="I33" s="104"/>
      <c r="J33" s="217"/>
      <c r="K33" s="218"/>
      <c r="L33" s="118"/>
      <c r="M33" s="392"/>
      <c r="N33" s="222" t="str">
        <f>IF(ISERROR(INDEX('建具一覧表_光視7-1,7-2'!$D$13:$D$62,MATCH(M33,'建具一覧表_光視7-1,7-2'!$C$13:$C$62,0))),"0",INDEX('建具一覧表_光視7-1,7-2'!$D$13:$D$62,MATCH(M33,'建具一覧表_光視7-1,7-2'!$C$13:$C$62,0)))</f>
        <v>0</v>
      </c>
      <c r="O33" s="222" t="str">
        <f>IF(ISERROR(INDEX('建具一覧表_光視7-1,7-2'!$E$13:$E$62,MATCH(M33,'建具一覧表_光視7-1,7-2'!$C$13:$C$62,0))),"0",INDEX('建具一覧表_光視7-1,7-2'!$E$13:$E$62,MATCH(M33,'建具一覧表_光視7-1,7-2'!$C$13:$C$62,0)))</f>
        <v>0</v>
      </c>
      <c r="P33" s="223">
        <f>ROUNDDOWN(+N33*O33,3)</f>
        <v>0</v>
      </c>
      <c r="Q33" s="124"/>
      <c r="R33" s="396"/>
      <c r="S33" s="222" t="str">
        <f>IF(ISERROR(INDEX('建具一覧表_光視7-1,7-2'!$D$13:$D$62,MATCH(R33,'建具一覧表_光視7-1,7-2'!$C$13:$C$62,0))),"0",INDEX('建具一覧表_光視7-1,7-2'!$D$13:$D$62,MATCH(R33,'建具一覧表_光視7-1,7-2'!$C$13:$C$62,0)))</f>
        <v>0</v>
      </c>
      <c r="T33" s="222" t="str">
        <f>IF(ISERROR(INDEX('建具一覧表_光視7-1,7-2'!$E$13:$E$62,MATCH(R33,'建具一覧表_光視7-1,7-2'!$C$13:$C$62,0))),"0",INDEX('建具一覧表_光視7-1,7-2'!$E$13:$E$62,MATCH(R33,'建具一覧表_光視7-1,7-2'!$C$13:$C$62,0)))</f>
        <v>0</v>
      </c>
      <c r="U33" s="223">
        <f>ROUNDDOWN(+S33*T33,3)</f>
        <v>0</v>
      </c>
      <c r="V33" s="98"/>
      <c r="X33" s="100"/>
      <c r="Y33" s="100"/>
      <c r="Z33" s="114"/>
      <c r="AA33" s="20"/>
      <c r="AB33" s="20"/>
    </row>
    <row r="34" spans="2:28" s="21" customFormat="1" ht="13.5" customHeight="1">
      <c r="B34" s="1656"/>
      <c r="C34" s="1637"/>
      <c r="D34" s="1638"/>
      <c r="E34" s="1638"/>
      <c r="F34" s="1638"/>
      <c r="G34" s="1638"/>
      <c r="H34" s="1638"/>
      <c r="I34" s="1639"/>
      <c r="J34" s="217"/>
      <c r="K34" s="218"/>
      <c r="L34" s="118"/>
      <c r="M34" s="392"/>
      <c r="N34" s="224" t="str">
        <f>IF(ISERROR(INDEX('建具一覧表_光視7-1,7-2'!$D$13:$D$62,MATCH(M34,'建具一覧表_光視7-1,7-2'!$C$13:$C$62,0))),"0",INDEX('建具一覧表_光視7-1,7-2'!$D$13:$D$62,MATCH(M34,'建具一覧表_光視7-1,7-2'!$C$13:$C$62,0)))</f>
        <v>0</v>
      </c>
      <c r="O34" s="222" t="str">
        <f>IF(ISERROR(INDEX('建具一覧表_光視7-1,7-2'!$E$13:$E$62,MATCH(M34,'建具一覧表_光視7-1,7-2'!$C$13:$C$62,0))),"0",INDEX('建具一覧表_光視7-1,7-2'!$E$13:$E$62,MATCH(M34,'建具一覧表_光視7-1,7-2'!$C$13:$C$62,0)))</f>
        <v>0</v>
      </c>
      <c r="P34" s="223">
        <f>ROUNDDOWN(+N34*O34,3)</f>
        <v>0</v>
      </c>
      <c r="Q34" s="124"/>
      <c r="R34" s="396"/>
      <c r="S34" s="224" t="str">
        <f>IF(ISERROR(INDEX('建具一覧表_光視7-1,7-2'!$D$13:$D$62,MATCH(R34,'建具一覧表_光視7-1,7-2'!$C$13:$C$62,0))),"0",INDEX('建具一覧表_光視7-1,7-2'!$D$13:$D$62,MATCH(R34,'建具一覧表_光視7-1,7-2'!$C$13:$C$62,0)))</f>
        <v>0</v>
      </c>
      <c r="T34" s="222" t="str">
        <f>IF(ISERROR(INDEX('建具一覧表_光視7-1,7-2'!$E$13:$E$62,MATCH(R34,'建具一覧表_光視7-1,7-2'!$C$13:$C$62,0))),"0",INDEX('建具一覧表_光視7-1,7-2'!$E$13:$E$62,MATCH(R34,'建具一覧表_光視7-1,7-2'!$C$13:$C$62,0)))</f>
        <v>0</v>
      </c>
      <c r="U34" s="223">
        <f>ROUNDDOWN(+S34*T34,3)</f>
        <v>0</v>
      </c>
      <c r="V34" s="98"/>
      <c r="X34" s="100"/>
      <c r="Y34" s="100"/>
      <c r="Z34" s="115"/>
      <c r="AA34" s="20"/>
      <c r="AB34" s="20"/>
    </row>
    <row r="35" spans="2:28" s="21" customFormat="1" ht="13.5" customHeight="1">
      <c r="B35" s="1656"/>
      <c r="C35" s="1637"/>
      <c r="D35" s="1638"/>
      <c r="E35" s="1638"/>
      <c r="F35" s="1638"/>
      <c r="G35" s="1638"/>
      <c r="H35" s="1638"/>
      <c r="I35" s="1639"/>
      <c r="J35" s="217"/>
      <c r="K35" s="218"/>
      <c r="L35" s="118"/>
      <c r="M35" s="392"/>
      <c r="N35" s="224" t="str">
        <f>IF(ISERROR(INDEX('建具一覧表_光視7-1,7-2'!$D$13:$D$62,MATCH(M35,'建具一覧表_光視7-1,7-2'!$C$13:$C$62,0))),"0",INDEX('建具一覧表_光視7-1,7-2'!$D$13:$D$62,MATCH(M35,'建具一覧表_光視7-1,7-2'!$C$13:$C$62,0)))</f>
        <v>0</v>
      </c>
      <c r="O35" s="222" t="str">
        <f>IF(ISERROR(INDEX('建具一覧表_光視7-1,7-2'!$E$13:$E$62,MATCH(M35,'建具一覧表_光視7-1,7-2'!$C$13:$C$62,0))),"0",INDEX('建具一覧表_光視7-1,7-2'!$E$13:$E$62,MATCH(M35,'建具一覧表_光視7-1,7-2'!$C$13:$C$62,0)))</f>
        <v>0</v>
      </c>
      <c r="P35" s="223">
        <f>ROUNDDOWN(+N35*O35,3)</f>
        <v>0</v>
      </c>
      <c r="Q35" s="124"/>
      <c r="R35" s="396"/>
      <c r="S35" s="224" t="str">
        <f>IF(ISERROR(INDEX('建具一覧表_光視7-1,7-2'!$D$13:$D$62,MATCH(R35,'建具一覧表_光視7-1,7-2'!$C$13:$C$62,0))),"0",INDEX('建具一覧表_光視7-1,7-2'!$D$13:$D$62,MATCH(R35,'建具一覧表_光視7-1,7-2'!$C$13:$C$62,0)))</f>
        <v>0</v>
      </c>
      <c r="T35" s="222" t="str">
        <f>IF(ISERROR(INDEX('建具一覧表_光視7-1,7-2'!$E$13:$E$62,MATCH(R35,'建具一覧表_光視7-1,7-2'!$C$13:$C$62,0))),"0",INDEX('建具一覧表_光視7-1,7-2'!$E$13:$E$62,MATCH(R35,'建具一覧表_光視7-1,7-2'!$C$13:$C$62,0)))</f>
        <v>0</v>
      </c>
      <c r="U35" s="223">
        <f>ROUNDDOWN(+S35*T35,3)</f>
        <v>0</v>
      </c>
      <c r="V35" s="97"/>
      <c r="X35" s="100"/>
      <c r="Y35" s="100" t="s">
        <v>171</v>
      </c>
      <c r="Z35" s="1653">
        <f>+P31+P37+U31+U37+Z31</f>
        <v>0</v>
      </c>
      <c r="AA35" s="20"/>
      <c r="AB35" s="20"/>
    </row>
    <row r="36" spans="2:28" s="21" customFormat="1" ht="13.5" customHeight="1">
      <c r="B36" s="1656"/>
      <c r="C36" s="1637"/>
      <c r="D36" s="1638"/>
      <c r="E36" s="1638"/>
      <c r="F36" s="1638"/>
      <c r="G36" s="1638"/>
      <c r="H36" s="1638"/>
      <c r="I36" s="1639"/>
      <c r="J36" s="219"/>
      <c r="K36" s="220"/>
      <c r="L36" s="118"/>
      <c r="M36" s="395"/>
      <c r="N36" s="230" t="str">
        <f>IF(ISERROR(INDEX('建具一覧表_光視7-1,7-2'!$D$13:$D$62,MATCH(M36,'建具一覧表_光視7-1,7-2'!$C$13:$C$62,0))),"0",INDEX('建具一覧表_光視7-1,7-2'!$D$13:$D$62,MATCH(M36,'建具一覧表_光視7-1,7-2'!$C$13:$C$62,0)))</f>
        <v>0</v>
      </c>
      <c r="O36" s="231" t="str">
        <f>IF(ISERROR(INDEX('建具一覧表_光視7-1,7-2'!$E$13:$E$62,MATCH(M36,'建具一覧表_光視7-1,7-2'!$C$13:$C$62,0))),"0",INDEX('建具一覧表_光視7-1,7-2'!$E$13:$E$62,MATCH(M36,'建具一覧表_光視7-1,7-2'!$C$13:$C$62,0)))</f>
        <v>0</v>
      </c>
      <c r="P36" s="227">
        <f>ROUNDDOWN(+N36*O36,3)</f>
        <v>0</v>
      </c>
      <c r="Q36" s="124"/>
      <c r="R36" s="397"/>
      <c r="S36" s="230" t="str">
        <f>IF(ISERROR(INDEX('建具一覧表_光視7-1,7-2'!$D$13:$D$62,MATCH(R36,'建具一覧表_光視7-1,7-2'!$C$13:$C$62,0))),"0",INDEX('建具一覧表_光視7-1,7-2'!$D$13:$D$62,MATCH(R36,'建具一覧表_光視7-1,7-2'!$C$13:$C$62,0)))</f>
        <v>0</v>
      </c>
      <c r="T36" s="231" t="str">
        <f>IF(ISERROR(INDEX('建具一覧表_光視7-1,7-2'!$E$13:$E$62,MATCH(R36,'建具一覧表_光視7-1,7-2'!$C$13:$C$62,0))),"0",INDEX('建具一覧表_光視7-1,7-2'!$E$13:$E$62,MATCH(R36,'建具一覧表_光視7-1,7-2'!$C$13:$C$62,0)))</f>
        <v>0</v>
      </c>
      <c r="U36" s="227">
        <f>ROUNDDOWN(+S36*T36,3)</f>
        <v>0</v>
      </c>
      <c r="V36" s="98"/>
      <c r="X36" s="100"/>
      <c r="Y36" s="100" t="s">
        <v>892</v>
      </c>
      <c r="Z36" s="1654"/>
      <c r="AA36" s="20"/>
      <c r="AB36" s="20"/>
    </row>
    <row r="37" spans="2:28" s="21" customFormat="1" ht="13.5" customHeight="1">
      <c r="B37" s="1632"/>
      <c r="C37" s="1640"/>
      <c r="D37" s="1641"/>
      <c r="E37" s="1641"/>
      <c r="F37" s="1641"/>
      <c r="G37" s="1641"/>
      <c r="H37" s="1641"/>
      <c r="I37" s="1642"/>
      <c r="J37" s="177" t="s">
        <v>171</v>
      </c>
      <c r="K37" s="228">
        <f>SUM(K26:K36)</f>
        <v>0</v>
      </c>
      <c r="L37" s="119"/>
      <c r="M37" s="182"/>
      <c r="N37" s="180"/>
      <c r="O37" s="180"/>
      <c r="P37" s="221">
        <f>ROUNDDOWN(SUM(P32:P36),2)</f>
        <v>0</v>
      </c>
      <c r="Q37" s="95"/>
      <c r="R37" s="179"/>
      <c r="S37" s="180"/>
      <c r="T37" s="180"/>
      <c r="U37" s="221">
        <f>ROUNDDOWN(SUM(U32:U36),2)</f>
        <v>0</v>
      </c>
      <c r="V37" s="112"/>
      <c r="W37" s="113"/>
      <c r="X37" s="101"/>
      <c r="Y37" s="101"/>
      <c r="Z37" s="1655"/>
      <c r="AA37" s="20"/>
      <c r="AB37" s="20"/>
    </row>
    <row r="38" spans="2:28" s="21" customFormat="1" ht="13.5" customHeight="1">
      <c r="B38" s="1631">
        <v>3</v>
      </c>
      <c r="C38" s="1643" t="s">
        <v>893</v>
      </c>
      <c r="D38" s="1644"/>
      <c r="E38" s="1631" t="s">
        <v>166</v>
      </c>
      <c r="F38" s="1631" t="s">
        <v>167</v>
      </c>
      <c r="G38" s="1631" t="s">
        <v>168</v>
      </c>
      <c r="H38" s="1631" t="s">
        <v>169</v>
      </c>
      <c r="I38" s="1631" t="s">
        <v>170</v>
      </c>
      <c r="J38" s="389"/>
      <c r="K38" s="390"/>
      <c r="L38" s="120" t="s">
        <v>166</v>
      </c>
      <c r="M38" s="394"/>
      <c r="N38" s="233" t="str">
        <f>IF(ISERROR(INDEX('建具一覧表_光視7-1,7-2'!$D$13:$D$62,MATCH(M38,'建具一覧表_光視7-1,7-2'!$C$13:$C$62,0))),"0",INDEX('建具一覧表_光視7-1,7-2'!$D$13:$D$62,MATCH(M38,'建具一覧表_光視7-1,7-2'!$C$13:$C$62,0)))</f>
        <v>0</v>
      </c>
      <c r="O38" s="233" t="str">
        <f>IF(ISERROR(INDEX('建具一覧表_光視7-1,7-2'!$E$13:$E$62,MATCH(M38,'建具一覧表_光視7-1,7-2'!$C$13:$C$62,0))),"0",INDEX('建具一覧表_光視7-1,7-2'!$E$13:$E$62,MATCH(M38,'建具一覧表_光視7-1,7-2'!$C$13:$C$62,0)))</f>
        <v>0</v>
      </c>
      <c r="P38" s="232">
        <f>ROUNDDOWN(+N38*O38,3)</f>
        <v>0</v>
      </c>
      <c r="Q38" s="127" t="s">
        <v>168</v>
      </c>
      <c r="R38" s="398"/>
      <c r="S38" s="234" t="str">
        <f>IF(ISERROR(INDEX('建具一覧表_光視7-1,7-2'!$D$13:$D$62,MATCH(R38,'建具一覧表_光視7-1,7-2'!$C$13:$C$62,0))),"0",INDEX('建具一覧表_光視7-1,7-2'!$D$13:$D$62,MATCH(R38,'建具一覧表_光視7-1,7-2'!$C$13:$C$62,0)))</f>
        <v>0</v>
      </c>
      <c r="T38" s="234" t="str">
        <f>IF(ISERROR(INDEX('建具一覧表_光視7-1,7-2'!$E$13:$E$62,MATCH(R38,'建具一覧表_光視7-1,7-2'!$C$13:$C$62,0))),"0",INDEX('建具一覧表_光視7-1,7-2'!$E$13:$E$62,MATCH(R38,'建具一覧表_光視7-1,7-2'!$C$13:$C$62,0)))</f>
        <v>0</v>
      </c>
      <c r="U38" s="232">
        <f>ROUNDDOWN(+S38*T38,3)</f>
        <v>0</v>
      </c>
      <c r="V38" s="127" t="s">
        <v>170</v>
      </c>
      <c r="W38" s="402"/>
      <c r="X38" s="234" t="str">
        <f>IF(ISERROR(INDEX('建具一覧表_光視7-1,7-2'!$D$13:$D$62,MATCH(W38,'建具一覧表_光視7-1,7-2'!$C$13:$C$62,0))),"0",INDEX('建具一覧表_光視7-1,7-2'!$D$13:$D$62,MATCH(W38,'建具一覧表_光視7-1,7-2'!$C$13:$C$62,0)))</f>
        <v>0</v>
      </c>
      <c r="Y38" s="234" t="str">
        <f>IF(ISERROR(INDEX('建具一覧表_光視7-1,7-2'!$E$13:$E$62,MATCH(W38,'建具一覧表_光視7-1,7-2'!$C$13:$C$62,0))),"0",INDEX('建具一覧表_光視7-1,7-2'!$E$13:$E$62,MATCH(W38,'建具一覧表_光視7-1,7-2'!$C$13:$C$62,0)))</f>
        <v>0</v>
      </c>
      <c r="Z38" s="232">
        <f>ROUNDDOWN(+X38*Y38,3)</f>
        <v>0</v>
      </c>
      <c r="AA38" s="109"/>
      <c r="AB38" s="20"/>
    </row>
    <row r="39" spans="2:28" s="21" customFormat="1" ht="13.5" customHeight="1">
      <c r="B39" s="1656"/>
      <c r="C39" s="1645"/>
      <c r="D39" s="1646"/>
      <c r="E39" s="1632"/>
      <c r="F39" s="1632"/>
      <c r="G39" s="1632"/>
      <c r="H39" s="1632"/>
      <c r="I39" s="1632"/>
      <c r="J39" s="217"/>
      <c r="K39" s="218"/>
      <c r="L39" s="118"/>
      <c r="M39" s="392"/>
      <c r="N39" s="222" t="str">
        <f>IF(ISERROR(INDEX('建具一覧表_光視7-1,7-2'!$D$13:$D$62,MATCH(M39,'建具一覧表_光視7-1,7-2'!$C$13:$C$62,0))),"0",INDEX('建具一覧表_光視7-1,7-2'!$D$13:$D$62,MATCH(M39,'建具一覧表_光視7-1,7-2'!$C$13:$C$62,0)))</f>
        <v>0</v>
      </c>
      <c r="O39" s="222" t="str">
        <f>IF(ISERROR(INDEX('建具一覧表_光視7-1,7-2'!$E$13:$E$62,MATCH(M39,'建具一覧表_光視7-1,7-2'!$C$13:$C$62,0))),"0",INDEX('建具一覧表_光視7-1,7-2'!$E$13:$E$62,MATCH(M39,'建具一覧表_光視7-1,7-2'!$C$13:$C$62,0)))</f>
        <v>0</v>
      </c>
      <c r="P39" s="223">
        <f>ROUNDDOWN(+N39*O39,3)</f>
        <v>0</v>
      </c>
      <c r="Q39" s="124"/>
      <c r="R39" s="396"/>
      <c r="S39" s="222" t="str">
        <f>IF(ISERROR(INDEX('建具一覧表_光視7-1,7-2'!$D$13:$D$62,MATCH(R39,'建具一覧表_光視7-1,7-2'!$C$13:$C$62,0))),"0",INDEX('建具一覧表_光視7-1,7-2'!$D$13:$D$62,MATCH(R39,'建具一覧表_光視7-1,7-2'!$C$13:$C$62,0)))</f>
        <v>0</v>
      </c>
      <c r="T39" s="222" t="str">
        <f>IF(ISERROR(INDEX('建具一覧表_光視7-1,7-2'!$E$13:$E$62,MATCH(R39,'建具一覧表_光視7-1,7-2'!$C$13:$C$62,0))),"0",INDEX('建具一覧表_光視7-1,7-2'!$E$13:$E$62,MATCH(R39,'建具一覧表_光視7-1,7-2'!$C$13:$C$62,0)))</f>
        <v>0</v>
      </c>
      <c r="U39" s="223">
        <f>ROUNDDOWN(+S39*T39,3)</f>
        <v>0</v>
      </c>
      <c r="V39" s="128"/>
      <c r="W39" s="400"/>
      <c r="X39" s="222" t="str">
        <f>IF(ISERROR(INDEX('建具一覧表_光視7-1,7-2'!$D$13:$D$62,MATCH(W39,'建具一覧表_光視7-1,7-2'!$C$13:$C$62,0))),"0",INDEX('建具一覧表_光視7-1,7-2'!$D$13:$D$62,MATCH(W39,'建具一覧表_光視7-1,7-2'!$C$13:$C$62,0)))</f>
        <v>0</v>
      </c>
      <c r="Y39" s="222" t="str">
        <f>IF(ISERROR(INDEX('建具一覧表_光視7-1,7-2'!$E$13:$E$62,MATCH(W39,'建具一覧表_光視7-1,7-2'!$C$13:$C$62,0))),"0",INDEX('建具一覧表_光視7-1,7-2'!$E$13:$E$62,MATCH(W39,'建具一覧表_光視7-1,7-2'!$C$13:$C$62,0)))</f>
        <v>0</v>
      </c>
      <c r="Z39" s="223">
        <f>ROUNDDOWN(+X39*Y39,3)</f>
        <v>0</v>
      </c>
      <c r="AA39" s="20"/>
      <c r="AB39" s="20"/>
    </row>
    <row r="40" spans="2:28" s="21" customFormat="1" ht="13.5" customHeight="1">
      <c r="B40" s="1656"/>
      <c r="C40" s="1657" t="s">
        <v>890</v>
      </c>
      <c r="D40" s="1659">
        <f>IF(K49=0,0,ROUNDDOWN(+Z47/+K49,2))</f>
        <v>0</v>
      </c>
      <c r="E40" s="1661" t="str">
        <f>IF(P43=0,"-",ROUNDDOWN(+P43/+Z47,2))</f>
        <v>-</v>
      </c>
      <c r="F40" s="1635" t="str">
        <f>IF(P49=0,"-",ROUNDDOWN(+P49/+Z47,2))</f>
        <v>-</v>
      </c>
      <c r="G40" s="1635" t="str">
        <f>IF(U43=0,"-",ROUNDDOWN(U43/Z47,2))</f>
        <v>-</v>
      </c>
      <c r="H40" s="1635" t="str">
        <f>IF(U49=0,"-",ROUNDDOWN(+U49/+Z47,2))</f>
        <v>-</v>
      </c>
      <c r="I40" s="1635" t="str">
        <f>IF(Z43=0,"-",ROUNDDOWN(+Z43/+Z47,2))</f>
        <v>-</v>
      </c>
      <c r="J40" s="217"/>
      <c r="K40" s="218"/>
      <c r="L40" s="118"/>
      <c r="M40" s="392"/>
      <c r="N40" s="224" t="str">
        <f>IF(ISERROR(INDEX('建具一覧表_光視7-1,7-2'!$D$13:$D$62,MATCH(M40,'建具一覧表_光視7-1,7-2'!$C$13:$C$62,0))),"0",INDEX('建具一覧表_光視7-1,7-2'!$D$13:$D$62,MATCH(M40,'建具一覧表_光視7-1,7-2'!$C$13:$C$62,0)))</f>
        <v>0</v>
      </c>
      <c r="O40" s="222" t="str">
        <f>IF(ISERROR(INDEX('建具一覧表_光視7-1,7-2'!$E$13:$E$62,MATCH(M40,'建具一覧表_光視7-1,7-2'!$C$13:$C$62,0))),"0",INDEX('建具一覧表_光視7-1,7-2'!$E$13:$E$62,MATCH(M40,'建具一覧表_光視7-1,7-2'!$C$13:$C$62,0)))</f>
        <v>0</v>
      </c>
      <c r="P40" s="223">
        <f>ROUNDDOWN(+N40*O40,3)</f>
        <v>0</v>
      </c>
      <c r="Q40" s="124"/>
      <c r="R40" s="396"/>
      <c r="S40" s="224" t="str">
        <f>IF(ISERROR(INDEX('建具一覧表_光視7-1,7-2'!$D$13:$D$62,MATCH(R40,'建具一覧表_光視7-1,7-2'!$C$13:$C$62,0))),"0",INDEX('建具一覧表_光視7-1,7-2'!$D$13:$D$62,MATCH(R40,'建具一覧表_光視7-1,7-2'!$C$13:$C$62,0)))</f>
        <v>0</v>
      </c>
      <c r="T40" s="222" t="str">
        <f>IF(ISERROR(INDEX('建具一覧表_光視7-1,7-2'!$E$13:$E$62,MATCH(R40,'建具一覧表_光視7-1,7-2'!$C$13:$C$62,0))),"0",INDEX('建具一覧表_光視7-1,7-2'!$E$13:$E$62,MATCH(R40,'建具一覧表_光視7-1,7-2'!$C$13:$C$62,0)))</f>
        <v>0</v>
      </c>
      <c r="U40" s="223">
        <f>ROUNDDOWN(+S40*T40,3)</f>
        <v>0</v>
      </c>
      <c r="V40" s="128"/>
      <c r="W40" s="400"/>
      <c r="X40" s="224" t="str">
        <f>IF(ISERROR(INDEX('建具一覧表_光視7-1,7-2'!$D$13:$D$62,MATCH(W40,'建具一覧表_光視7-1,7-2'!$C$13:$C$62,0))),"0",INDEX('建具一覧表_光視7-1,7-2'!$D$13:$D$62,MATCH(W40,'建具一覧表_光視7-1,7-2'!$C$13:$C$62,0)))</f>
        <v>0</v>
      </c>
      <c r="Y40" s="222" t="str">
        <f>IF(ISERROR(INDEX('建具一覧表_光視7-1,7-2'!$E$13:$E$62,MATCH(W40,'建具一覧表_光視7-1,7-2'!$C$13:$C$62,0))),"0",INDEX('建具一覧表_光視7-1,7-2'!$E$13:$E$62,MATCH(W40,'建具一覧表_光視7-1,7-2'!$C$13:$C$62,0)))</f>
        <v>0</v>
      </c>
      <c r="Z40" s="223">
        <f>ROUNDDOWN(+X40*Y40,3)</f>
        <v>0</v>
      </c>
      <c r="AA40" s="20"/>
      <c r="AB40" s="20"/>
    </row>
    <row r="41" spans="2:28" s="21" customFormat="1" ht="13.5" customHeight="1">
      <c r="B41" s="1656"/>
      <c r="C41" s="1658"/>
      <c r="D41" s="1660"/>
      <c r="E41" s="1662"/>
      <c r="F41" s="1636"/>
      <c r="G41" s="1636"/>
      <c r="H41" s="1636"/>
      <c r="I41" s="1636"/>
      <c r="J41" s="217"/>
      <c r="K41" s="218"/>
      <c r="L41" s="117"/>
      <c r="M41" s="392"/>
      <c r="N41" s="224" t="str">
        <f>IF(ISERROR(INDEX('建具一覧表_光視7-1,7-2'!$D$13:$D$62,MATCH(M41,'建具一覧表_光視7-1,7-2'!$C$13:$C$62,0))),"0",INDEX('建具一覧表_光視7-1,7-2'!$D$13:$D$62,MATCH(M41,'建具一覧表_光視7-1,7-2'!$C$13:$C$62,0)))</f>
        <v>0</v>
      </c>
      <c r="O41" s="222" t="str">
        <f>IF(ISERROR(INDEX('建具一覧表_光視7-1,7-2'!$E$13:$E$62,MATCH(M41,'建具一覧表_光視7-1,7-2'!$C$13:$C$62,0))),"0",INDEX('建具一覧表_光視7-1,7-2'!$E$13:$E$62,MATCH(M41,'建具一覧表_光視7-1,7-2'!$C$13:$C$62,0)))</f>
        <v>0</v>
      </c>
      <c r="P41" s="223">
        <f>ROUNDDOWN(+N41*O41,3)</f>
        <v>0</v>
      </c>
      <c r="Q41" s="123"/>
      <c r="R41" s="396"/>
      <c r="S41" s="224" t="str">
        <f>IF(ISERROR(INDEX('建具一覧表_光視7-1,7-2'!$D$13:$D$62,MATCH(R41,'建具一覧表_光視7-1,7-2'!$C$13:$C$62,0))),"0",INDEX('建具一覧表_光視7-1,7-2'!$D$13:$D$62,MATCH(R41,'建具一覧表_光視7-1,7-2'!$C$13:$C$62,0)))</f>
        <v>0</v>
      </c>
      <c r="T41" s="222" t="str">
        <f>IF(ISERROR(INDEX('建具一覧表_光視7-1,7-2'!$E$13:$E$62,MATCH(R41,'建具一覧表_光視7-1,7-2'!$C$13:$C$62,0))),"0",INDEX('建具一覧表_光視7-1,7-2'!$E$13:$E$62,MATCH(R41,'建具一覧表_光視7-1,7-2'!$C$13:$C$62,0)))</f>
        <v>0</v>
      </c>
      <c r="U41" s="223">
        <f>ROUNDDOWN(+S41*T41,3)</f>
        <v>0</v>
      </c>
      <c r="V41" s="117"/>
      <c r="W41" s="400"/>
      <c r="X41" s="224" t="str">
        <f>IF(ISERROR(INDEX('建具一覧表_光視7-1,7-2'!$D$13:$D$62,MATCH(W41,'建具一覧表_光視7-1,7-2'!$C$13:$C$62,0))),"0",INDEX('建具一覧表_光視7-1,7-2'!$D$13:$D$62,MATCH(W41,'建具一覧表_光視7-1,7-2'!$C$13:$C$62,0)))</f>
        <v>0</v>
      </c>
      <c r="Y41" s="222" t="str">
        <f>IF(ISERROR(INDEX('建具一覧表_光視7-1,7-2'!$E$13:$E$62,MATCH(W41,'建具一覧表_光視7-1,7-2'!$C$13:$C$62,0))),"0",INDEX('建具一覧表_光視7-1,7-2'!$E$13:$E$62,MATCH(W41,'建具一覧表_光視7-1,7-2'!$C$13:$C$62,0)))</f>
        <v>0</v>
      </c>
      <c r="Z41" s="223">
        <f>ROUNDDOWN(+X41*Y41,3)</f>
        <v>0</v>
      </c>
      <c r="AA41" s="109"/>
      <c r="AB41" s="20"/>
    </row>
    <row r="42" spans="2:28" s="21" customFormat="1" ht="13.5" customHeight="1">
      <c r="B42" s="1656"/>
      <c r="C42" s="1647" t="s">
        <v>891</v>
      </c>
      <c r="D42" s="1649">
        <f>IF(D40-$Y$9/100&lt;0,0,D40-$Y$9/100)</f>
        <v>0</v>
      </c>
      <c r="E42" s="1651" t="str">
        <f>IF(E40="-","-",IF(E40-$Y$9/100&lt;0,0,IF(E40=1,1,E40-$Y$9/100)))</f>
        <v>-</v>
      </c>
      <c r="F42" s="1633" t="str">
        <f>IF(F40="-","-",IF(F40-$Y$9/100&lt;0,0,IF(F40=1,1,F40-$Y$9/100)))</f>
        <v>-</v>
      </c>
      <c r="G42" s="1633" t="str">
        <f>IF(G40="-","-",IF(G40-$Y$9/100&lt;0,0,IF(G40=1,1,G40-$Y$9/100)))</f>
        <v>-</v>
      </c>
      <c r="H42" s="1633" t="str">
        <f>IF(H40="-","-",IF(H40-$Y$9/100&lt;0,0,IF(H40=1,1,H40-$Y$9/100)))</f>
        <v>-</v>
      </c>
      <c r="I42" s="1633" t="str">
        <f>IF(I40="-","-",IF(I40-$Y$9/100&lt;0,0,IF(I40=1,1,I40-$Y$9/100)))</f>
        <v>-</v>
      </c>
      <c r="J42" s="217"/>
      <c r="K42" s="218"/>
      <c r="L42" s="118"/>
      <c r="M42" s="393"/>
      <c r="N42" s="225" t="str">
        <f>IF(ISERROR(INDEX('建具一覧表_光視7-1,7-2'!$D$13:$D$62,MATCH(M42,'建具一覧表_光視7-1,7-2'!$C$13:$C$62,0))),"0",INDEX('建具一覧表_光視7-1,7-2'!$D$13:$D$62,MATCH(M42,'建具一覧表_光視7-1,7-2'!$C$13:$C$62,0)))</f>
        <v>0</v>
      </c>
      <c r="O42" s="226" t="str">
        <f>IF(ISERROR(INDEX('建具一覧表_光視7-1,7-2'!$E$13:$E$62,MATCH(M42,'建具一覧表_光視7-1,7-2'!$C$13:$C$62,0))),"0",INDEX('建具一覧表_光視7-1,7-2'!$E$13:$E$62,MATCH(M42,'建具一覧表_光視7-1,7-2'!$C$13:$C$62,0)))</f>
        <v>0</v>
      </c>
      <c r="P42" s="227">
        <f>ROUNDDOWN(+N42*O42,3)</f>
        <v>0</v>
      </c>
      <c r="Q42" s="124"/>
      <c r="R42" s="397"/>
      <c r="S42" s="230" t="str">
        <f>IF(ISERROR(INDEX('建具一覧表_光視7-1,7-2'!$D$13:$D$62,MATCH(R42,'建具一覧表_光視7-1,7-2'!$C$13:$C$62,0))),"0",INDEX('建具一覧表_光視7-1,7-2'!$D$13:$D$62,MATCH(R42,'建具一覧表_光視7-1,7-2'!$C$13:$C$62,0)))</f>
        <v>0</v>
      </c>
      <c r="T42" s="231" t="str">
        <f>IF(ISERROR(INDEX('建具一覧表_光視7-1,7-2'!$E$13:$E$62,MATCH(R42,'建具一覧表_光視7-1,7-2'!$C$13:$C$62,0))),"0",INDEX('建具一覧表_光視7-1,7-2'!$E$13:$E$62,MATCH(R42,'建具一覧表_光視7-1,7-2'!$C$13:$C$62,0)))</f>
        <v>0</v>
      </c>
      <c r="U42" s="227">
        <f>ROUNDDOWN(+S42*T42,3)</f>
        <v>0</v>
      </c>
      <c r="V42" s="129"/>
      <c r="W42" s="401"/>
      <c r="X42" s="230" t="str">
        <f>IF(ISERROR(INDEX('建具一覧表_光視7-1,7-2'!$D$13:$D$62,MATCH(W42,'建具一覧表_光視7-1,7-2'!$C$13:$C$62,0))),"0",INDEX('建具一覧表_光視7-1,7-2'!$D$13:$D$62,MATCH(W42,'建具一覧表_光視7-1,7-2'!$C$13:$C$62,0)))</f>
        <v>0</v>
      </c>
      <c r="Y42" s="231" t="str">
        <f>IF(ISERROR(INDEX('建具一覧表_光視7-1,7-2'!$E$13:$E$62,MATCH(W42,'建具一覧表_光視7-1,7-2'!$C$13:$C$62,0))),"0",INDEX('建具一覧表_光視7-1,7-2'!$E$13:$E$62,MATCH(W42,'建具一覧表_光視7-1,7-2'!$C$13:$C$62,0)))</f>
        <v>0</v>
      </c>
      <c r="Z42" s="227">
        <f>ROUNDDOWN(+X42*Y42,3)</f>
        <v>0</v>
      </c>
      <c r="AA42" s="20"/>
      <c r="AB42" s="20"/>
    </row>
    <row r="43" spans="2:28" s="21" customFormat="1" ht="13.5" customHeight="1">
      <c r="B43" s="1656"/>
      <c r="C43" s="1648"/>
      <c r="D43" s="1650"/>
      <c r="E43" s="1652"/>
      <c r="F43" s="1634"/>
      <c r="G43" s="1634"/>
      <c r="H43" s="1634"/>
      <c r="I43" s="1634"/>
      <c r="J43" s="217"/>
      <c r="K43" s="218"/>
      <c r="L43" s="119"/>
      <c r="M43" s="178"/>
      <c r="N43" s="101"/>
      <c r="O43" s="101"/>
      <c r="P43" s="221">
        <f>ROUNDDOWN(SUM(P38:P42),2)</f>
        <v>0</v>
      </c>
      <c r="Q43" s="125"/>
      <c r="R43" s="179"/>
      <c r="S43" s="180"/>
      <c r="T43" s="180"/>
      <c r="U43" s="221">
        <f>ROUNDDOWN(SUM(U38:U42),2)</f>
        <v>0</v>
      </c>
      <c r="V43" s="125"/>
      <c r="W43" s="181"/>
      <c r="X43" s="180"/>
      <c r="Y43" s="180"/>
      <c r="Z43" s="221">
        <f>ROUNDDOWN(SUM(Z38:Z42),2)</f>
        <v>0</v>
      </c>
      <c r="AA43" s="20"/>
      <c r="AB43" s="20"/>
    </row>
    <row r="44" spans="2:28" s="21" customFormat="1" ht="13.5" customHeight="1">
      <c r="B44" s="1656"/>
      <c r="C44" s="106"/>
      <c r="D44" s="107"/>
      <c r="E44" s="108"/>
      <c r="F44" s="108"/>
      <c r="G44" s="108"/>
      <c r="H44" s="108"/>
      <c r="I44" s="110"/>
      <c r="J44" s="217"/>
      <c r="K44" s="218"/>
      <c r="L44" s="118" t="s">
        <v>167</v>
      </c>
      <c r="M44" s="394"/>
      <c r="N44" s="222" t="str">
        <f>IF(ISERROR(INDEX('建具一覧表_光視7-1,7-2'!$D$13:$D$62,MATCH(M44,'建具一覧表_光視7-1,7-2'!$C$13:$C$62,0))),"0",INDEX('建具一覧表_光視7-1,7-2'!$D$13:$D$62,MATCH(M44,'建具一覧表_光視7-1,7-2'!$C$13:$C$62,0)))</f>
        <v>0</v>
      </c>
      <c r="O44" s="222" t="str">
        <f>IF(ISERROR(INDEX('建具一覧表_光視7-1,7-2'!$E$13:$E$62,MATCH(M44,'建具一覧表_光視7-1,7-2'!$C$13:$C$62,0))),"0",INDEX('建具一覧表_光視7-1,7-2'!$E$13:$E$62,MATCH(M44,'建具一覧表_光視7-1,7-2'!$C$13:$C$62,0)))</f>
        <v>0</v>
      </c>
      <c r="P44" s="223">
        <f>ROUNDDOWN(+N44*O44,3)</f>
        <v>0</v>
      </c>
      <c r="Q44" s="126" t="s">
        <v>169</v>
      </c>
      <c r="R44" s="396"/>
      <c r="S44" s="229" t="str">
        <f>IF(ISERROR(INDEX('建具一覧表_光視7-1,7-2'!$D$13:$D$62,MATCH(R44,'建具一覧表_光視7-1,7-2'!$C$13:$C$62,0))),"0",INDEX('建具一覧表_光視7-1,7-2'!$D$13:$D$62,MATCH(R44,'建具一覧表_光視7-1,7-2'!$C$13:$C$62,0)))</f>
        <v>0</v>
      </c>
      <c r="T44" s="229" t="str">
        <f>IF(ISERROR(INDEX('建具一覧表_光視7-1,7-2'!$E$13:$E$62,MATCH(R44,'建具一覧表_光視7-1,7-2'!$C$13:$C$62,0))),"0",INDEX('建具一覧表_光視7-1,7-2'!$E$13:$E$62,MATCH(R44,'建具一覧表_光視7-1,7-2'!$C$13:$C$62,0)))</f>
        <v>0</v>
      </c>
      <c r="U44" s="223">
        <f>ROUNDDOWN(+S44*T44,3)</f>
        <v>0</v>
      </c>
      <c r="V44" s="97"/>
      <c r="X44" s="99"/>
      <c r="Y44" s="99"/>
      <c r="Z44" s="17"/>
      <c r="AA44" s="20"/>
      <c r="AB44" s="20"/>
    </row>
    <row r="45" spans="2:28" s="21" customFormat="1" ht="13.5" customHeight="1">
      <c r="B45" s="1656"/>
      <c r="C45" s="111" t="s">
        <v>889</v>
      </c>
      <c r="D45" s="20"/>
      <c r="E45" s="105"/>
      <c r="F45" s="105"/>
      <c r="G45" s="105"/>
      <c r="H45" s="105"/>
      <c r="I45" s="104"/>
      <c r="J45" s="217"/>
      <c r="K45" s="218"/>
      <c r="L45" s="118"/>
      <c r="M45" s="392"/>
      <c r="N45" s="222" t="str">
        <f>IF(ISERROR(INDEX('建具一覧表_光視7-1,7-2'!$D$13:$D$62,MATCH(M45,'建具一覧表_光視7-1,7-2'!$C$13:$C$62,0))),"0",INDEX('建具一覧表_光視7-1,7-2'!$D$13:$D$62,MATCH(M45,'建具一覧表_光視7-1,7-2'!$C$13:$C$62,0)))</f>
        <v>0</v>
      </c>
      <c r="O45" s="222" t="str">
        <f>IF(ISERROR(INDEX('建具一覧表_光視7-1,7-2'!$E$13:$E$62,MATCH(M45,'建具一覧表_光視7-1,7-2'!$C$13:$C$62,0))),"0",INDEX('建具一覧表_光視7-1,7-2'!$E$13:$E$62,MATCH(M45,'建具一覧表_光視7-1,7-2'!$C$13:$C$62,0)))</f>
        <v>0</v>
      </c>
      <c r="P45" s="223">
        <f>ROUNDDOWN(+N45*O45,3)</f>
        <v>0</v>
      </c>
      <c r="Q45" s="124"/>
      <c r="R45" s="396"/>
      <c r="S45" s="222" t="str">
        <f>IF(ISERROR(INDEX('建具一覧表_光視7-1,7-2'!$D$13:$D$62,MATCH(R45,'建具一覧表_光視7-1,7-2'!$C$13:$C$62,0))),"0",INDEX('建具一覧表_光視7-1,7-2'!$D$13:$D$62,MATCH(R45,'建具一覧表_光視7-1,7-2'!$C$13:$C$62,0)))</f>
        <v>0</v>
      </c>
      <c r="T45" s="222" t="str">
        <f>IF(ISERROR(INDEX('建具一覧表_光視7-1,7-2'!$E$13:$E$62,MATCH(R45,'建具一覧表_光視7-1,7-2'!$C$13:$C$62,0))),"0",INDEX('建具一覧表_光視7-1,7-2'!$E$13:$E$62,MATCH(R45,'建具一覧表_光視7-1,7-2'!$C$13:$C$62,0)))</f>
        <v>0</v>
      </c>
      <c r="U45" s="223">
        <f>ROUNDDOWN(+S45*T45,3)</f>
        <v>0</v>
      </c>
      <c r="V45" s="98"/>
      <c r="X45" s="100"/>
      <c r="Y45" s="100"/>
      <c r="Z45" s="114"/>
      <c r="AA45" s="20"/>
      <c r="AB45" s="20"/>
    </row>
    <row r="46" spans="2:28" s="21" customFormat="1" ht="13.5" customHeight="1">
      <c r="B46" s="1656"/>
      <c r="C46" s="1637"/>
      <c r="D46" s="1638"/>
      <c r="E46" s="1638"/>
      <c r="F46" s="1638"/>
      <c r="G46" s="1638"/>
      <c r="H46" s="1638"/>
      <c r="I46" s="1639"/>
      <c r="J46" s="217"/>
      <c r="K46" s="218"/>
      <c r="L46" s="118"/>
      <c r="M46" s="392"/>
      <c r="N46" s="224" t="str">
        <f>IF(ISERROR(INDEX('建具一覧表_光視7-1,7-2'!$D$13:$D$62,MATCH(M46,'建具一覧表_光視7-1,7-2'!$C$13:$C$62,0))),"0",INDEX('建具一覧表_光視7-1,7-2'!$D$13:$D$62,MATCH(M46,'建具一覧表_光視7-1,7-2'!$C$13:$C$62,0)))</f>
        <v>0</v>
      </c>
      <c r="O46" s="222" t="str">
        <f>IF(ISERROR(INDEX('建具一覧表_光視7-1,7-2'!$E$13:$E$62,MATCH(M46,'建具一覧表_光視7-1,7-2'!$C$13:$C$62,0))),"0",INDEX('建具一覧表_光視7-1,7-2'!$E$13:$E$62,MATCH(M46,'建具一覧表_光視7-1,7-2'!$C$13:$C$62,0)))</f>
        <v>0</v>
      </c>
      <c r="P46" s="223">
        <f>ROUNDDOWN(+N46*O46,3)</f>
        <v>0</v>
      </c>
      <c r="Q46" s="124"/>
      <c r="R46" s="396"/>
      <c r="S46" s="224" t="str">
        <f>IF(ISERROR(INDEX('建具一覧表_光視7-1,7-2'!$D$13:$D$62,MATCH(R46,'建具一覧表_光視7-1,7-2'!$C$13:$C$62,0))),"0",INDEX('建具一覧表_光視7-1,7-2'!$D$13:$D$62,MATCH(R46,'建具一覧表_光視7-1,7-2'!$C$13:$C$62,0)))</f>
        <v>0</v>
      </c>
      <c r="T46" s="222" t="str">
        <f>IF(ISERROR(INDEX('建具一覧表_光視7-1,7-2'!$E$13:$E$62,MATCH(R46,'建具一覧表_光視7-1,7-2'!$C$13:$C$62,0))),"0",INDEX('建具一覧表_光視7-1,7-2'!$E$13:$E$62,MATCH(R46,'建具一覧表_光視7-1,7-2'!$C$13:$C$62,0)))</f>
        <v>0</v>
      </c>
      <c r="U46" s="223">
        <f>ROUNDDOWN(+S46*T46,3)</f>
        <v>0</v>
      </c>
      <c r="V46" s="98"/>
      <c r="X46" s="100"/>
      <c r="Y46" s="100"/>
      <c r="Z46" s="115"/>
      <c r="AA46" s="20"/>
      <c r="AB46" s="20"/>
    </row>
    <row r="47" spans="2:28" s="21" customFormat="1" ht="13.5" customHeight="1">
      <c r="B47" s="1656"/>
      <c r="C47" s="1637"/>
      <c r="D47" s="1638"/>
      <c r="E47" s="1638"/>
      <c r="F47" s="1638"/>
      <c r="G47" s="1638"/>
      <c r="H47" s="1638"/>
      <c r="I47" s="1639"/>
      <c r="J47" s="217"/>
      <c r="K47" s="218"/>
      <c r="L47" s="118"/>
      <c r="M47" s="392"/>
      <c r="N47" s="224" t="str">
        <f>IF(ISERROR(INDEX('建具一覧表_光視7-1,7-2'!$D$13:$D$62,MATCH(M47,'建具一覧表_光視7-1,7-2'!$C$13:$C$62,0))),"0",INDEX('建具一覧表_光視7-1,7-2'!$D$13:$D$62,MATCH(M47,'建具一覧表_光視7-1,7-2'!$C$13:$C$62,0)))</f>
        <v>0</v>
      </c>
      <c r="O47" s="222" t="str">
        <f>IF(ISERROR(INDEX('建具一覧表_光視7-1,7-2'!$E$13:$E$62,MATCH(M47,'建具一覧表_光視7-1,7-2'!$C$13:$C$62,0))),"0",INDEX('建具一覧表_光視7-1,7-2'!$E$13:$E$62,MATCH(M47,'建具一覧表_光視7-1,7-2'!$C$13:$C$62,0)))</f>
        <v>0</v>
      </c>
      <c r="P47" s="223">
        <f>ROUNDDOWN(+N47*O47,3)</f>
        <v>0</v>
      </c>
      <c r="Q47" s="124"/>
      <c r="R47" s="396"/>
      <c r="S47" s="224" t="str">
        <f>IF(ISERROR(INDEX('建具一覧表_光視7-1,7-2'!$D$13:$D$62,MATCH(R47,'建具一覧表_光視7-1,7-2'!$C$13:$C$62,0))),"0",INDEX('建具一覧表_光視7-1,7-2'!$D$13:$D$62,MATCH(R47,'建具一覧表_光視7-1,7-2'!$C$13:$C$62,0)))</f>
        <v>0</v>
      </c>
      <c r="T47" s="222" t="str">
        <f>IF(ISERROR(INDEX('建具一覧表_光視7-1,7-2'!$E$13:$E$62,MATCH(R47,'建具一覧表_光視7-1,7-2'!$C$13:$C$62,0))),"0",INDEX('建具一覧表_光視7-1,7-2'!$E$13:$E$62,MATCH(R47,'建具一覧表_光視7-1,7-2'!$C$13:$C$62,0)))</f>
        <v>0</v>
      </c>
      <c r="U47" s="223">
        <f>ROUNDDOWN(+S47*T47,3)</f>
        <v>0</v>
      </c>
      <c r="V47" s="97"/>
      <c r="X47" s="100"/>
      <c r="Y47" s="100" t="s">
        <v>171</v>
      </c>
      <c r="Z47" s="1653">
        <f>+P43+P49+U43+U49+Z43</f>
        <v>0</v>
      </c>
      <c r="AA47" s="20"/>
      <c r="AB47" s="20"/>
    </row>
    <row r="48" spans="2:28" s="21" customFormat="1" ht="13.5" customHeight="1">
      <c r="B48" s="1656"/>
      <c r="C48" s="1637"/>
      <c r="D48" s="1638"/>
      <c r="E48" s="1638"/>
      <c r="F48" s="1638"/>
      <c r="G48" s="1638"/>
      <c r="H48" s="1638"/>
      <c r="I48" s="1639"/>
      <c r="J48" s="219"/>
      <c r="K48" s="220"/>
      <c r="L48" s="118"/>
      <c r="M48" s="395"/>
      <c r="N48" s="230" t="str">
        <f>IF(ISERROR(INDEX('建具一覧表_光視7-1,7-2'!$D$13:$D$62,MATCH(M48,'建具一覧表_光視7-1,7-2'!$C$13:$C$62,0))),"0",INDEX('建具一覧表_光視7-1,7-2'!$D$13:$D$62,MATCH(M48,'建具一覧表_光視7-1,7-2'!$C$13:$C$62,0)))</f>
        <v>0</v>
      </c>
      <c r="O48" s="231" t="str">
        <f>IF(ISERROR(INDEX('建具一覧表_光視7-1,7-2'!$E$13:$E$62,MATCH(M48,'建具一覧表_光視7-1,7-2'!$C$13:$C$62,0))),"0",INDEX('建具一覧表_光視7-1,7-2'!$E$13:$E$62,MATCH(M48,'建具一覧表_光視7-1,7-2'!$C$13:$C$62,0)))</f>
        <v>0</v>
      </c>
      <c r="P48" s="227">
        <f>ROUNDDOWN(+N48*O48,3)</f>
        <v>0</v>
      </c>
      <c r="Q48" s="124"/>
      <c r="R48" s="397"/>
      <c r="S48" s="230" t="str">
        <f>IF(ISERROR(INDEX('建具一覧表_光視7-1,7-2'!$D$13:$D$62,MATCH(R48,'建具一覧表_光視7-1,7-2'!$C$13:$C$62,0))),"0",INDEX('建具一覧表_光視7-1,7-2'!$D$13:$D$62,MATCH(R48,'建具一覧表_光視7-1,7-2'!$C$13:$C$62,0)))</f>
        <v>0</v>
      </c>
      <c r="T48" s="231" t="str">
        <f>IF(ISERROR(INDEX('建具一覧表_光視7-1,7-2'!$E$13:$E$62,MATCH(R48,'建具一覧表_光視7-1,7-2'!$C$13:$C$62,0))),"0",INDEX('建具一覧表_光視7-1,7-2'!$E$13:$E$62,MATCH(R48,'建具一覧表_光視7-1,7-2'!$C$13:$C$62,0)))</f>
        <v>0</v>
      </c>
      <c r="U48" s="227">
        <f>ROUNDDOWN(+S48*T48,3)</f>
        <v>0</v>
      </c>
      <c r="V48" s="98"/>
      <c r="X48" s="100"/>
      <c r="Y48" s="100" t="s">
        <v>892</v>
      </c>
      <c r="Z48" s="1654"/>
      <c r="AA48" s="20"/>
      <c r="AB48" s="20"/>
    </row>
    <row r="49" spans="2:28" s="21" customFormat="1" ht="13.5" customHeight="1">
      <c r="B49" s="1632"/>
      <c r="C49" s="1640"/>
      <c r="D49" s="1641"/>
      <c r="E49" s="1641"/>
      <c r="F49" s="1641"/>
      <c r="G49" s="1641"/>
      <c r="H49" s="1641"/>
      <c r="I49" s="1642"/>
      <c r="J49" s="177" t="s">
        <v>171</v>
      </c>
      <c r="K49" s="228">
        <f>SUM(K38:K48)</f>
        <v>0</v>
      </c>
      <c r="L49" s="119"/>
      <c r="M49" s="182"/>
      <c r="N49" s="180"/>
      <c r="O49" s="180"/>
      <c r="P49" s="221">
        <f>ROUNDDOWN(SUM(P44:P48),2)</f>
        <v>0</v>
      </c>
      <c r="Q49" s="95"/>
      <c r="R49" s="179"/>
      <c r="S49" s="180"/>
      <c r="T49" s="180"/>
      <c r="U49" s="221">
        <f>ROUNDDOWN(SUM(U44:U48),2)</f>
        <v>0</v>
      </c>
      <c r="V49" s="112"/>
      <c r="W49" s="113"/>
      <c r="X49" s="101"/>
      <c r="Y49" s="101"/>
      <c r="Z49" s="1655"/>
      <c r="AA49" s="20"/>
      <c r="AB49" s="20"/>
    </row>
    <row r="50" spans="2:28" s="21" customFormat="1" ht="13.5" customHeight="1">
      <c r="B50" s="1631">
        <v>4</v>
      </c>
      <c r="C50" s="1643" t="s">
        <v>893</v>
      </c>
      <c r="D50" s="1644"/>
      <c r="E50" s="1631" t="s">
        <v>166</v>
      </c>
      <c r="F50" s="1631" t="s">
        <v>167</v>
      </c>
      <c r="G50" s="1631" t="s">
        <v>168</v>
      </c>
      <c r="H50" s="1631" t="s">
        <v>169</v>
      </c>
      <c r="I50" s="1631" t="s">
        <v>170</v>
      </c>
      <c r="J50" s="389"/>
      <c r="K50" s="390"/>
      <c r="L50" s="120" t="s">
        <v>166</v>
      </c>
      <c r="M50" s="394"/>
      <c r="N50" s="233" t="str">
        <f>IF(ISERROR(INDEX('建具一覧表_光視7-1,7-2'!$D$13:$D$62,MATCH(M50,'建具一覧表_光視7-1,7-2'!$C$13:$C$62,0))),"0",INDEX('建具一覧表_光視7-1,7-2'!$D$13:$D$62,MATCH(M50,'建具一覧表_光視7-1,7-2'!$C$13:$C$62,0)))</f>
        <v>0</v>
      </c>
      <c r="O50" s="233" t="str">
        <f>IF(ISERROR(INDEX('建具一覧表_光視7-1,7-2'!$E$13:$E$62,MATCH(M50,'建具一覧表_光視7-1,7-2'!$C$13:$C$62,0))),"0",INDEX('建具一覧表_光視7-1,7-2'!$E$13:$E$62,MATCH(M50,'建具一覧表_光視7-1,7-2'!$C$13:$C$62,0)))</f>
        <v>0</v>
      </c>
      <c r="P50" s="232">
        <f>ROUNDDOWN(+N50*O50,3)</f>
        <v>0</v>
      </c>
      <c r="Q50" s="127" t="s">
        <v>168</v>
      </c>
      <c r="R50" s="398"/>
      <c r="S50" s="234" t="str">
        <f>IF(ISERROR(INDEX('建具一覧表_光視7-1,7-2'!$D$13:$D$62,MATCH(R50,'建具一覧表_光視7-1,7-2'!$C$13:$C$62,0))),"0",INDEX('建具一覧表_光視7-1,7-2'!$D$13:$D$62,MATCH(R50,'建具一覧表_光視7-1,7-2'!$C$13:$C$62,0)))</f>
        <v>0</v>
      </c>
      <c r="T50" s="234" t="str">
        <f>IF(ISERROR(INDEX('建具一覧表_光視7-1,7-2'!$E$13:$E$62,MATCH(R50,'建具一覧表_光視7-1,7-2'!$C$13:$C$62,0))),"0",INDEX('建具一覧表_光視7-1,7-2'!$E$13:$E$62,MATCH(R50,'建具一覧表_光視7-1,7-2'!$C$13:$C$62,0)))</f>
        <v>0</v>
      </c>
      <c r="U50" s="232">
        <f>ROUNDDOWN(+S50*T50,3)</f>
        <v>0</v>
      </c>
      <c r="V50" s="127" t="s">
        <v>170</v>
      </c>
      <c r="W50" s="402"/>
      <c r="X50" s="234" t="str">
        <f>IF(ISERROR(INDEX('建具一覧表_光視7-1,7-2'!$D$13:$D$62,MATCH(W50,'建具一覧表_光視7-1,7-2'!$C$13:$C$62,0))),"0",INDEX('建具一覧表_光視7-1,7-2'!$D$13:$D$62,MATCH(W50,'建具一覧表_光視7-1,7-2'!$C$13:$C$62,0)))</f>
        <v>0</v>
      </c>
      <c r="Y50" s="234" t="str">
        <f>IF(ISERROR(INDEX('建具一覧表_光視7-1,7-2'!$E$13:$E$62,MATCH(W50,'建具一覧表_光視7-1,7-2'!$C$13:$C$62,0))),"0",INDEX('建具一覧表_光視7-1,7-2'!$E$13:$E$62,MATCH(W50,'建具一覧表_光視7-1,7-2'!$C$13:$C$62,0)))</f>
        <v>0</v>
      </c>
      <c r="Z50" s="232">
        <f>ROUNDDOWN(+X50*Y50,3)</f>
        <v>0</v>
      </c>
      <c r="AA50" s="109"/>
      <c r="AB50" s="20"/>
    </row>
    <row r="51" spans="2:28" s="21" customFormat="1" ht="13.5" customHeight="1">
      <c r="B51" s="1656"/>
      <c r="C51" s="1645"/>
      <c r="D51" s="1646"/>
      <c r="E51" s="1632"/>
      <c r="F51" s="1632"/>
      <c r="G51" s="1632"/>
      <c r="H51" s="1632"/>
      <c r="I51" s="1632"/>
      <c r="J51" s="217"/>
      <c r="K51" s="218"/>
      <c r="L51" s="118"/>
      <c r="M51" s="392"/>
      <c r="N51" s="222" t="str">
        <f>IF(ISERROR(INDEX('建具一覧表_光視7-1,7-2'!$D$13:$D$62,MATCH(M51,'建具一覧表_光視7-1,7-2'!$C$13:$C$62,0))),"0",INDEX('建具一覧表_光視7-1,7-2'!$D$13:$D$62,MATCH(M51,'建具一覧表_光視7-1,7-2'!$C$13:$C$62,0)))</f>
        <v>0</v>
      </c>
      <c r="O51" s="222" t="str">
        <f>IF(ISERROR(INDEX('建具一覧表_光視7-1,7-2'!$E$13:$E$62,MATCH(M51,'建具一覧表_光視7-1,7-2'!$C$13:$C$62,0))),"0",INDEX('建具一覧表_光視7-1,7-2'!$E$13:$E$62,MATCH(M51,'建具一覧表_光視7-1,7-2'!$C$13:$C$62,0)))</f>
        <v>0</v>
      </c>
      <c r="P51" s="223">
        <f>ROUNDDOWN(+N51*O51,3)</f>
        <v>0</v>
      </c>
      <c r="Q51" s="124"/>
      <c r="R51" s="396"/>
      <c r="S51" s="222" t="str">
        <f>IF(ISERROR(INDEX('建具一覧表_光視7-1,7-2'!$D$13:$D$62,MATCH(R51,'建具一覧表_光視7-1,7-2'!$C$13:$C$62,0))),"0",INDEX('建具一覧表_光視7-1,7-2'!$D$13:$D$62,MATCH(R51,'建具一覧表_光視7-1,7-2'!$C$13:$C$62,0)))</f>
        <v>0</v>
      </c>
      <c r="T51" s="222" t="str">
        <f>IF(ISERROR(INDEX('建具一覧表_光視7-1,7-2'!$E$13:$E$62,MATCH(R51,'建具一覧表_光視7-1,7-2'!$C$13:$C$62,0))),"0",INDEX('建具一覧表_光視7-1,7-2'!$E$13:$E$62,MATCH(R51,'建具一覧表_光視7-1,7-2'!$C$13:$C$62,0)))</f>
        <v>0</v>
      </c>
      <c r="U51" s="223">
        <f>ROUNDDOWN(+S51*T51,3)</f>
        <v>0</v>
      </c>
      <c r="V51" s="128"/>
      <c r="W51" s="400"/>
      <c r="X51" s="222" t="str">
        <f>IF(ISERROR(INDEX('建具一覧表_光視7-1,7-2'!$D$13:$D$62,MATCH(W51,'建具一覧表_光視7-1,7-2'!$C$13:$C$62,0))),"0",INDEX('建具一覧表_光視7-1,7-2'!$D$13:$D$62,MATCH(W51,'建具一覧表_光視7-1,7-2'!$C$13:$C$62,0)))</f>
        <v>0</v>
      </c>
      <c r="Y51" s="222" t="str">
        <f>IF(ISERROR(INDEX('建具一覧表_光視7-1,7-2'!$E$13:$E$62,MATCH(W51,'建具一覧表_光視7-1,7-2'!$C$13:$C$62,0))),"0",INDEX('建具一覧表_光視7-1,7-2'!$E$13:$E$62,MATCH(W51,'建具一覧表_光視7-1,7-2'!$C$13:$C$62,0)))</f>
        <v>0</v>
      </c>
      <c r="Z51" s="223">
        <f>ROUNDDOWN(+X51*Y51,3)</f>
        <v>0</v>
      </c>
      <c r="AA51" s="20"/>
      <c r="AB51" s="20"/>
    </row>
    <row r="52" spans="2:28" s="21" customFormat="1" ht="13.5" customHeight="1">
      <c r="B52" s="1656"/>
      <c r="C52" s="1657" t="s">
        <v>890</v>
      </c>
      <c r="D52" s="1659">
        <f>IF(K61=0,0,ROUNDDOWN(+Z59/+K61,2))</f>
        <v>0</v>
      </c>
      <c r="E52" s="1661" t="str">
        <f>IF(P55=0,"-",ROUNDDOWN(+P55/+Z59,2))</f>
        <v>-</v>
      </c>
      <c r="F52" s="1635" t="str">
        <f>IF(P61=0,"-",ROUNDDOWN(+P61/+Z59,2))</f>
        <v>-</v>
      </c>
      <c r="G52" s="1635" t="str">
        <f>IF(U55=0,"-",ROUNDDOWN(U55/Z59,2))</f>
        <v>-</v>
      </c>
      <c r="H52" s="1635" t="str">
        <f>IF(U61=0,"-",ROUNDDOWN(+U61/+Z59,2))</f>
        <v>-</v>
      </c>
      <c r="I52" s="1635" t="str">
        <f>IF(Z55=0,"-",ROUNDDOWN(+Z55/+Z59,2))</f>
        <v>-</v>
      </c>
      <c r="J52" s="217"/>
      <c r="K52" s="218"/>
      <c r="L52" s="118"/>
      <c r="M52" s="392"/>
      <c r="N52" s="224" t="str">
        <f>IF(ISERROR(INDEX('建具一覧表_光視7-1,7-2'!$D$13:$D$62,MATCH(M52,'建具一覧表_光視7-1,7-2'!$C$13:$C$62,0))),"0",INDEX('建具一覧表_光視7-1,7-2'!$D$13:$D$62,MATCH(M52,'建具一覧表_光視7-1,7-2'!$C$13:$C$62,0)))</f>
        <v>0</v>
      </c>
      <c r="O52" s="222" t="str">
        <f>IF(ISERROR(INDEX('建具一覧表_光視7-1,7-2'!$E$13:$E$62,MATCH(M52,'建具一覧表_光視7-1,7-2'!$C$13:$C$62,0))),"0",INDEX('建具一覧表_光視7-1,7-2'!$E$13:$E$62,MATCH(M52,'建具一覧表_光視7-1,7-2'!$C$13:$C$62,0)))</f>
        <v>0</v>
      </c>
      <c r="P52" s="223">
        <f>ROUNDDOWN(+N52*O52,3)</f>
        <v>0</v>
      </c>
      <c r="Q52" s="124"/>
      <c r="R52" s="396"/>
      <c r="S52" s="224" t="str">
        <f>IF(ISERROR(INDEX('建具一覧表_光視7-1,7-2'!$D$13:$D$62,MATCH(R52,'建具一覧表_光視7-1,7-2'!$C$13:$C$62,0))),"0",INDEX('建具一覧表_光視7-1,7-2'!$D$13:$D$62,MATCH(R52,'建具一覧表_光視7-1,7-2'!$C$13:$C$62,0)))</f>
        <v>0</v>
      </c>
      <c r="T52" s="222" t="str">
        <f>IF(ISERROR(INDEX('建具一覧表_光視7-1,7-2'!$E$13:$E$62,MATCH(R52,'建具一覧表_光視7-1,7-2'!$C$13:$C$62,0))),"0",INDEX('建具一覧表_光視7-1,7-2'!$E$13:$E$62,MATCH(R52,'建具一覧表_光視7-1,7-2'!$C$13:$C$62,0)))</f>
        <v>0</v>
      </c>
      <c r="U52" s="223">
        <f>ROUNDDOWN(+S52*T52,3)</f>
        <v>0</v>
      </c>
      <c r="V52" s="128"/>
      <c r="W52" s="400"/>
      <c r="X52" s="224" t="str">
        <f>IF(ISERROR(INDEX('建具一覧表_光視7-1,7-2'!$D$13:$D$62,MATCH(W52,'建具一覧表_光視7-1,7-2'!$C$13:$C$62,0))),"0",INDEX('建具一覧表_光視7-1,7-2'!$D$13:$D$62,MATCH(W52,'建具一覧表_光視7-1,7-2'!$C$13:$C$62,0)))</f>
        <v>0</v>
      </c>
      <c r="Y52" s="222" t="str">
        <f>IF(ISERROR(INDEX('建具一覧表_光視7-1,7-2'!$E$13:$E$62,MATCH(W52,'建具一覧表_光視7-1,7-2'!$C$13:$C$62,0))),"0",INDEX('建具一覧表_光視7-1,7-2'!$E$13:$E$62,MATCH(W52,'建具一覧表_光視7-1,7-2'!$C$13:$C$62,0)))</f>
        <v>0</v>
      </c>
      <c r="Z52" s="223">
        <f>ROUNDDOWN(+X52*Y52,3)</f>
        <v>0</v>
      </c>
      <c r="AA52" s="20"/>
      <c r="AB52" s="20"/>
    </row>
    <row r="53" spans="2:28" s="21" customFormat="1" ht="13.5" customHeight="1">
      <c r="B53" s="1656"/>
      <c r="C53" s="1658"/>
      <c r="D53" s="1660"/>
      <c r="E53" s="1662"/>
      <c r="F53" s="1636"/>
      <c r="G53" s="1636"/>
      <c r="H53" s="1636"/>
      <c r="I53" s="1636"/>
      <c r="J53" s="217"/>
      <c r="K53" s="218"/>
      <c r="L53" s="117"/>
      <c r="M53" s="392"/>
      <c r="N53" s="224" t="str">
        <f>IF(ISERROR(INDEX('建具一覧表_光視7-1,7-2'!$D$13:$D$62,MATCH(M53,'建具一覧表_光視7-1,7-2'!$C$13:$C$62,0))),"0",INDEX('建具一覧表_光視7-1,7-2'!$D$13:$D$62,MATCH(M53,'建具一覧表_光視7-1,7-2'!$C$13:$C$62,0)))</f>
        <v>0</v>
      </c>
      <c r="O53" s="222" t="str">
        <f>IF(ISERROR(INDEX('建具一覧表_光視7-1,7-2'!$E$13:$E$62,MATCH(M53,'建具一覧表_光視7-1,7-2'!$C$13:$C$62,0))),"0",INDEX('建具一覧表_光視7-1,7-2'!$E$13:$E$62,MATCH(M53,'建具一覧表_光視7-1,7-2'!$C$13:$C$62,0)))</f>
        <v>0</v>
      </c>
      <c r="P53" s="223">
        <f>ROUNDDOWN(+N53*O53,3)</f>
        <v>0</v>
      </c>
      <c r="Q53" s="123"/>
      <c r="R53" s="396"/>
      <c r="S53" s="224" t="str">
        <f>IF(ISERROR(INDEX('建具一覧表_光視7-1,7-2'!$D$13:$D$62,MATCH(R53,'建具一覧表_光視7-1,7-2'!$C$13:$C$62,0))),"0",INDEX('建具一覧表_光視7-1,7-2'!$D$13:$D$62,MATCH(R53,'建具一覧表_光視7-1,7-2'!$C$13:$C$62,0)))</f>
        <v>0</v>
      </c>
      <c r="T53" s="222" t="str">
        <f>IF(ISERROR(INDEX('建具一覧表_光視7-1,7-2'!$E$13:$E$62,MATCH(R53,'建具一覧表_光視7-1,7-2'!$C$13:$C$62,0))),"0",INDEX('建具一覧表_光視7-1,7-2'!$E$13:$E$62,MATCH(R53,'建具一覧表_光視7-1,7-2'!$C$13:$C$62,0)))</f>
        <v>0</v>
      </c>
      <c r="U53" s="223">
        <f>ROUNDDOWN(+S53*T53,3)</f>
        <v>0</v>
      </c>
      <c r="V53" s="117"/>
      <c r="W53" s="400"/>
      <c r="X53" s="224" t="str">
        <f>IF(ISERROR(INDEX('建具一覧表_光視7-1,7-2'!$D$13:$D$62,MATCH(W53,'建具一覧表_光視7-1,7-2'!$C$13:$C$62,0))),"0",INDEX('建具一覧表_光視7-1,7-2'!$D$13:$D$62,MATCH(W53,'建具一覧表_光視7-1,7-2'!$C$13:$C$62,0)))</f>
        <v>0</v>
      </c>
      <c r="Y53" s="222" t="str">
        <f>IF(ISERROR(INDEX('建具一覧表_光視7-1,7-2'!$E$13:$E$62,MATCH(W53,'建具一覧表_光視7-1,7-2'!$C$13:$C$62,0))),"0",INDEX('建具一覧表_光視7-1,7-2'!$E$13:$E$62,MATCH(W53,'建具一覧表_光視7-1,7-2'!$C$13:$C$62,0)))</f>
        <v>0</v>
      </c>
      <c r="Z53" s="223">
        <f>ROUNDDOWN(+X53*Y53,3)</f>
        <v>0</v>
      </c>
      <c r="AA53" s="109"/>
      <c r="AB53" s="20"/>
    </row>
    <row r="54" spans="2:28" s="21" customFormat="1" ht="13.5" customHeight="1">
      <c r="B54" s="1656"/>
      <c r="C54" s="1647" t="s">
        <v>891</v>
      </c>
      <c r="D54" s="1649">
        <f>IF(D52-$Y$9/100&lt;0,0,D52-$Y$9/100)</f>
        <v>0</v>
      </c>
      <c r="E54" s="1651" t="str">
        <f>IF(E52="-","-",IF(E52-$Y$9/100&lt;0,0,IF(E52=1,1,E52-$Y$9/100)))</f>
        <v>-</v>
      </c>
      <c r="F54" s="1633" t="str">
        <f>IF(F52="-","-",IF(F52-$Y$9/100&lt;0,0,IF(F52=1,1,F52-$Y$9/100)))</f>
        <v>-</v>
      </c>
      <c r="G54" s="1633" t="str">
        <f>IF(G52="-","-",IF(G52-$Y$9/100&lt;0,0,IF(G52=1,1,G52-$Y$9/100)))</f>
        <v>-</v>
      </c>
      <c r="H54" s="1633" t="str">
        <f>IF(H52="-","-",IF(H52-$Y$9/100&lt;0,0,IF(H52=1,1,H52-$Y$9/100)))</f>
        <v>-</v>
      </c>
      <c r="I54" s="1633" t="str">
        <f>IF(I52="-","-",IF(I52-$Y$9/100&lt;0,0,IF(I52=1,1,I52-$Y$9/100)))</f>
        <v>-</v>
      </c>
      <c r="J54" s="217"/>
      <c r="K54" s="218"/>
      <c r="L54" s="118"/>
      <c r="M54" s="393"/>
      <c r="N54" s="225" t="str">
        <f>IF(ISERROR(INDEX('建具一覧表_光視7-1,7-2'!$D$13:$D$62,MATCH(M54,'建具一覧表_光視7-1,7-2'!$C$13:$C$62,0))),"0",INDEX('建具一覧表_光視7-1,7-2'!$D$13:$D$62,MATCH(M54,'建具一覧表_光視7-1,7-2'!$C$13:$C$62,0)))</f>
        <v>0</v>
      </c>
      <c r="O54" s="226" t="str">
        <f>IF(ISERROR(INDEX('建具一覧表_光視7-1,7-2'!$E$13:$E$62,MATCH(M54,'建具一覧表_光視7-1,7-2'!$C$13:$C$62,0))),"0",INDEX('建具一覧表_光視7-1,7-2'!$E$13:$E$62,MATCH(M54,'建具一覧表_光視7-1,7-2'!$C$13:$C$62,0)))</f>
        <v>0</v>
      </c>
      <c r="P54" s="227">
        <f>ROUNDDOWN(+N54*O54,3)</f>
        <v>0</v>
      </c>
      <c r="Q54" s="124"/>
      <c r="R54" s="397"/>
      <c r="S54" s="230" t="str">
        <f>IF(ISERROR(INDEX('建具一覧表_光視7-1,7-2'!$D$13:$D$62,MATCH(R54,'建具一覧表_光視7-1,7-2'!$C$13:$C$62,0))),"0",INDEX('建具一覧表_光視7-1,7-2'!$D$13:$D$62,MATCH(R54,'建具一覧表_光視7-1,7-2'!$C$13:$C$62,0)))</f>
        <v>0</v>
      </c>
      <c r="T54" s="231" t="str">
        <f>IF(ISERROR(INDEX('建具一覧表_光視7-1,7-2'!$E$13:$E$62,MATCH(R54,'建具一覧表_光視7-1,7-2'!$C$13:$C$62,0))),"0",INDEX('建具一覧表_光視7-1,7-2'!$E$13:$E$62,MATCH(R54,'建具一覧表_光視7-1,7-2'!$C$13:$C$62,0)))</f>
        <v>0</v>
      </c>
      <c r="U54" s="227">
        <f>ROUNDDOWN(+S54*T54,3)</f>
        <v>0</v>
      </c>
      <c r="V54" s="129"/>
      <c r="W54" s="401"/>
      <c r="X54" s="230" t="str">
        <f>IF(ISERROR(INDEX('建具一覧表_光視7-1,7-2'!$D$13:$D$62,MATCH(W54,'建具一覧表_光視7-1,7-2'!$C$13:$C$62,0))),"0",INDEX('建具一覧表_光視7-1,7-2'!$D$13:$D$62,MATCH(W54,'建具一覧表_光視7-1,7-2'!$C$13:$C$62,0)))</f>
        <v>0</v>
      </c>
      <c r="Y54" s="231" t="str">
        <f>IF(ISERROR(INDEX('建具一覧表_光視7-1,7-2'!$E$13:$E$62,MATCH(W54,'建具一覧表_光視7-1,7-2'!$C$13:$C$62,0))),"0",INDEX('建具一覧表_光視7-1,7-2'!$E$13:$E$62,MATCH(W54,'建具一覧表_光視7-1,7-2'!$C$13:$C$62,0)))</f>
        <v>0</v>
      </c>
      <c r="Z54" s="227">
        <f>ROUNDDOWN(+X54*Y54,3)</f>
        <v>0</v>
      </c>
      <c r="AA54" s="20"/>
      <c r="AB54" s="20"/>
    </row>
    <row r="55" spans="2:28" s="21" customFormat="1" ht="13.5" customHeight="1">
      <c r="B55" s="1656"/>
      <c r="C55" s="1648"/>
      <c r="D55" s="1650"/>
      <c r="E55" s="1652"/>
      <c r="F55" s="1634"/>
      <c r="G55" s="1634"/>
      <c r="H55" s="1634"/>
      <c r="I55" s="1634"/>
      <c r="J55" s="217"/>
      <c r="K55" s="218"/>
      <c r="L55" s="119"/>
      <c r="M55" s="178"/>
      <c r="N55" s="101"/>
      <c r="O55" s="101"/>
      <c r="P55" s="221">
        <f>ROUNDDOWN(SUM(P50:P54),2)</f>
        <v>0</v>
      </c>
      <c r="Q55" s="125"/>
      <c r="R55" s="179"/>
      <c r="S55" s="180"/>
      <c r="T55" s="180"/>
      <c r="U55" s="221">
        <f>ROUNDDOWN(SUM(U50:U54),2)</f>
        <v>0</v>
      </c>
      <c r="V55" s="125"/>
      <c r="W55" s="181"/>
      <c r="X55" s="180"/>
      <c r="Y55" s="180"/>
      <c r="Z55" s="221">
        <f>ROUNDDOWN(SUM(Z50:Z54),2)</f>
        <v>0</v>
      </c>
      <c r="AA55" s="20"/>
      <c r="AB55" s="20"/>
    </row>
    <row r="56" spans="2:28" s="21" customFormat="1" ht="13.5" customHeight="1">
      <c r="B56" s="1656"/>
      <c r="C56" s="106"/>
      <c r="D56" s="107"/>
      <c r="E56" s="108"/>
      <c r="F56" s="108"/>
      <c r="G56" s="108"/>
      <c r="H56" s="108"/>
      <c r="I56" s="110"/>
      <c r="J56" s="217"/>
      <c r="K56" s="218"/>
      <c r="L56" s="118" t="s">
        <v>167</v>
      </c>
      <c r="M56" s="394"/>
      <c r="N56" s="222" t="str">
        <f>IF(ISERROR(INDEX('建具一覧表_光視7-1,7-2'!$D$13:$D$62,MATCH(M56,'建具一覧表_光視7-1,7-2'!$C$13:$C$62,0))),"0",INDEX('建具一覧表_光視7-1,7-2'!$D$13:$D$62,MATCH(M56,'建具一覧表_光視7-1,7-2'!$C$13:$C$62,0)))</f>
        <v>0</v>
      </c>
      <c r="O56" s="222" t="str">
        <f>IF(ISERROR(INDEX('建具一覧表_光視7-1,7-2'!$E$13:$E$62,MATCH(M56,'建具一覧表_光視7-1,7-2'!$C$13:$C$62,0))),"0",INDEX('建具一覧表_光視7-1,7-2'!$E$13:$E$62,MATCH(M56,'建具一覧表_光視7-1,7-2'!$C$13:$C$62,0)))</f>
        <v>0</v>
      </c>
      <c r="P56" s="223">
        <f>ROUNDDOWN(+N56*O56,3)</f>
        <v>0</v>
      </c>
      <c r="Q56" s="126" t="s">
        <v>169</v>
      </c>
      <c r="R56" s="396"/>
      <c r="S56" s="229" t="str">
        <f>IF(ISERROR(INDEX('建具一覧表_光視7-1,7-2'!$D$13:$D$62,MATCH(R56,'建具一覧表_光視7-1,7-2'!$C$13:$C$62,0))),"0",INDEX('建具一覧表_光視7-1,7-2'!$D$13:$D$62,MATCH(R56,'建具一覧表_光視7-1,7-2'!$C$13:$C$62,0)))</f>
        <v>0</v>
      </c>
      <c r="T56" s="229" t="str">
        <f>IF(ISERROR(INDEX('建具一覧表_光視7-1,7-2'!$E$13:$E$62,MATCH(R56,'建具一覧表_光視7-1,7-2'!$C$13:$C$62,0))),"0",INDEX('建具一覧表_光視7-1,7-2'!$E$13:$E$62,MATCH(R56,'建具一覧表_光視7-1,7-2'!$C$13:$C$62,0)))</f>
        <v>0</v>
      </c>
      <c r="U56" s="223">
        <f>ROUNDDOWN(+S56*T56,3)</f>
        <v>0</v>
      </c>
      <c r="V56" s="97"/>
      <c r="X56" s="99"/>
      <c r="Y56" s="99"/>
      <c r="Z56" s="17"/>
      <c r="AA56" s="20"/>
      <c r="AB56" s="20"/>
    </row>
    <row r="57" spans="2:28" s="21" customFormat="1" ht="13.5" customHeight="1">
      <c r="B57" s="1656"/>
      <c r="C57" s="111" t="s">
        <v>889</v>
      </c>
      <c r="D57" s="20"/>
      <c r="E57" s="105"/>
      <c r="F57" s="105"/>
      <c r="G57" s="105"/>
      <c r="H57" s="105"/>
      <c r="I57" s="104"/>
      <c r="J57" s="217"/>
      <c r="K57" s="218"/>
      <c r="L57" s="118"/>
      <c r="M57" s="392"/>
      <c r="N57" s="222" t="str">
        <f>IF(ISERROR(INDEX('建具一覧表_光視7-1,7-2'!$D$13:$D$62,MATCH(M57,'建具一覧表_光視7-1,7-2'!$C$13:$C$62,0))),"0",INDEX('建具一覧表_光視7-1,7-2'!$D$13:$D$62,MATCH(M57,'建具一覧表_光視7-1,7-2'!$C$13:$C$62,0)))</f>
        <v>0</v>
      </c>
      <c r="O57" s="222" t="str">
        <f>IF(ISERROR(INDEX('建具一覧表_光視7-1,7-2'!$E$13:$E$62,MATCH(M57,'建具一覧表_光視7-1,7-2'!$C$13:$C$62,0))),"0",INDEX('建具一覧表_光視7-1,7-2'!$E$13:$E$62,MATCH(M57,'建具一覧表_光視7-1,7-2'!$C$13:$C$62,0)))</f>
        <v>0</v>
      </c>
      <c r="P57" s="223">
        <f>ROUNDDOWN(+N57*O57,3)</f>
        <v>0</v>
      </c>
      <c r="Q57" s="124"/>
      <c r="R57" s="396"/>
      <c r="S57" s="222" t="str">
        <f>IF(ISERROR(INDEX('建具一覧表_光視7-1,7-2'!$D$13:$D$62,MATCH(R57,'建具一覧表_光視7-1,7-2'!$C$13:$C$62,0))),"0",INDEX('建具一覧表_光視7-1,7-2'!$D$13:$D$62,MATCH(R57,'建具一覧表_光視7-1,7-2'!$C$13:$C$62,0)))</f>
        <v>0</v>
      </c>
      <c r="T57" s="222" t="str">
        <f>IF(ISERROR(INDEX('建具一覧表_光視7-1,7-2'!$E$13:$E$62,MATCH(R57,'建具一覧表_光視7-1,7-2'!$C$13:$C$62,0))),"0",INDEX('建具一覧表_光視7-1,7-2'!$E$13:$E$62,MATCH(R57,'建具一覧表_光視7-1,7-2'!$C$13:$C$62,0)))</f>
        <v>0</v>
      </c>
      <c r="U57" s="223">
        <f>ROUNDDOWN(+S57*T57,3)</f>
        <v>0</v>
      </c>
      <c r="V57" s="98"/>
      <c r="X57" s="100"/>
      <c r="Y57" s="100"/>
      <c r="Z57" s="114"/>
      <c r="AA57" s="20"/>
      <c r="AB57" s="20"/>
    </row>
    <row r="58" spans="2:28" s="21" customFormat="1" ht="13.5" customHeight="1">
      <c r="B58" s="1656"/>
      <c r="C58" s="1637"/>
      <c r="D58" s="1638"/>
      <c r="E58" s="1638"/>
      <c r="F58" s="1638"/>
      <c r="G58" s="1638"/>
      <c r="H58" s="1638"/>
      <c r="I58" s="1639"/>
      <c r="J58" s="217"/>
      <c r="K58" s="218"/>
      <c r="L58" s="118"/>
      <c r="M58" s="392"/>
      <c r="N58" s="224" t="str">
        <f>IF(ISERROR(INDEX('建具一覧表_光視7-1,7-2'!$D$13:$D$62,MATCH(M58,'建具一覧表_光視7-1,7-2'!$C$13:$C$62,0))),"0",INDEX('建具一覧表_光視7-1,7-2'!$D$13:$D$62,MATCH(M58,'建具一覧表_光視7-1,7-2'!$C$13:$C$62,0)))</f>
        <v>0</v>
      </c>
      <c r="O58" s="222" t="str">
        <f>IF(ISERROR(INDEX('建具一覧表_光視7-1,7-2'!$E$13:$E$62,MATCH(M58,'建具一覧表_光視7-1,7-2'!$C$13:$C$62,0))),"0",INDEX('建具一覧表_光視7-1,7-2'!$E$13:$E$62,MATCH(M58,'建具一覧表_光視7-1,7-2'!$C$13:$C$62,0)))</f>
        <v>0</v>
      </c>
      <c r="P58" s="223">
        <f>ROUNDDOWN(+N58*O58,3)</f>
        <v>0</v>
      </c>
      <c r="Q58" s="124"/>
      <c r="R58" s="396"/>
      <c r="S58" s="224" t="str">
        <f>IF(ISERROR(INDEX('建具一覧表_光視7-1,7-2'!$D$13:$D$62,MATCH(R58,'建具一覧表_光視7-1,7-2'!$C$13:$C$62,0))),"0",INDEX('建具一覧表_光視7-1,7-2'!$D$13:$D$62,MATCH(R58,'建具一覧表_光視7-1,7-2'!$C$13:$C$62,0)))</f>
        <v>0</v>
      </c>
      <c r="T58" s="222" t="str">
        <f>IF(ISERROR(INDEX('建具一覧表_光視7-1,7-2'!$E$13:$E$62,MATCH(R58,'建具一覧表_光視7-1,7-2'!$C$13:$C$62,0))),"0",INDEX('建具一覧表_光視7-1,7-2'!$E$13:$E$62,MATCH(R58,'建具一覧表_光視7-1,7-2'!$C$13:$C$62,0)))</f>
        <v>0</v>
      </c>
      <c r="U58" s="223">
        <f>ROUNDDOWN(+S58*T58,3)</f>
        <v>0</v>
      </c>
      <c r="V58" s="98"/>
      <c r="X58" s="100"/>
      <c r="Y58" s="100"/>
      <c r="Z58" s="115"/>
      <c r="AA58" s="20"/>
      <c r="AB58" s="20"/>
    </row>
    <row r="59" spans="2:28" s="21" customFormat="1" ht="13.5" customHeight="1">
      <c r="B59" s="1656"/>
      <c r="C59" s="1637"/>
      <c r="D59" s="1638"/>
      <c r="E59" s="1638"/>
      <c r="F59" s="1638"/>
      <c r="G59" s="1638"/>
      <c r="H59" s="1638"/>
      <c r="I59" s="1639"/>
      <c r="J59" s="217"/>
      <c r="K59" s="218"/>
      <c r="L59" s="118"/>
      <c r="M59" s="392"/>
      <c r="N59" s="224" t="str">
        <f>IF(ISERROR(INDEX('建具一覧表_光視7-1,7-2'!$D$13:$D$62,MATCH(M59,'建具一覧表_光視7-1,7-2'!$C$13:$C$62,0))),"0",INDEX('建具一覧表_光視7-1,7-2'!$D$13:$D$62,MATCH(M59,'建具一覧表_光視7-1,7-2'!$C$13:$C$62,0)))</f>
        <v>0</v>
      </c>
      <c r="O59" s="222" t="str">
        <f>IF(ISERROR(INDEX('建具一覧表_光視7-1,7-2'!$E$13:$E$62,MATCH(M59,'建具一覧表_光視7-1,7-2'!$C$13:$C$62,0))),"0",INDEX('建具一覧表_光視7-1,7-2'!$E$13:$E$62,MATCH(M59,'建具一覧表_光視7-1,7-2'!$C$13:$C$62,0)))</f>
        <v>0</v>
      </c>
      <c r="P59" s="223">
        <f>ROUNDDOWN(+N59*O59,3)</f>
        <v>0</v>
      </c>
      <c r="Q59" s="124"/>
      <c r="R59" s="396"/>
      <c r="S59" s="224" t="str">
        <f>IF(ISERROR(INDEX('建具一覧表_光視7-1,7-2'!$D$13:$D$62,MATCH(R59,'建具一覧表_光視7-1,7-2'!$C$13:$C$62,0))),"0",INDEX('建具一覧表_光視7-1,7-2'!$D$13:$D$62,MATCH(R59,'建具一覧表_光視7-1,7-2'!$C$13:$C$62,0)))</f>
        <v>0</v>
      </c>
      <c r="T59" s="222" t="str">
        <f>IF(ISERROR(INDEX('建具一覧表_光視7-1,7-2'!$E$13:$E$62,MATCH(R59,'建具一覧表_光視7-1,7-2'!$C$13:$C$62,0))),"0",INDEX('建具一覧表_光視7-1,7-2'!$E$13:$E$62,MATCH(R59,'建具一覧表_光視7-1,7-2'!$C$13:$C$62,0)))</f>
        <v>0</v>
      </c>
      <c r="U59" s="223">
        <f>ROUNDDOWN(+S59*T59,3)</f>
        <v>0</v>
      </c>
      <c r="V59" s="97"/>
      <c r="X59" s="100"/>
      <c r="Y59" s="100" t="s">
        <v>171</v>
      </c>
      <c r="Z59" s="1653">
        <f>+P55+P61+U55+U61+Z55</f>
        <v>0</v>
      </c>
      <c r="AA59" s="20"/>
      <c r="AB59" s="20"/>
    </row>
    <row r="60" spans="2:28" s="21" customFormat="1" ht="13.5" customHeight="1">
      <c r="B60" s="1656"/>
      <c r="C60" s="1637"/>
      <c r="D60" s="1638"/>
      <c r="E60" s="1638"/>
      <c r="F60" s="1638"/>
      <c r="G60" s="1638"/>
      <c r="H60" s="1638"/>
      <c r="I60" s="1639"/>
      <c r="J60" s="219"/>
      <c r="K60" s="220"/>
      <c r="L60" s="118"/>
      <c r="M60" s="395"/>
      <c r="N60" s="230" t="str">
        <f>IF(ISERROR(INDEX('建具一覧表_光視7-1,7-2'!$D$13:$D$62,MATCH(M60,'建具一覧表_光視7-1,7-2'!$C$13:$C$62,0))),"0",INDEX('建具一覧表_光視7-1,7-2'!$D$13:$D$62,MATCH(M60,'建具一覧表_光視7-1,7-2'!$C$13:$C$62,0)))</f>
        <v>0</v>
      </c>
      <c r="O60" s="231" t="str">
        <f>IF(ISERROR(INDEX('建具一覧表_光視7-1,7-2'!$E$13:$E$62,MATCH(M60,'建具一覧表_光視7-1,7-2'!$C$13:$C$62,0))),"0",INDEX('建具一覧表_光視7-1,7-2'!$E$13:$E$62,MATCH(M60,'建具一覧表_光視7-1,7-2'!$C$13:$C$62,0)))</f>
        <v>0</v>
      </c>
      <c r="P60" s="227">
        <f>ROUNDDOWN(+N60*O60,3)</f>
        <v>0</v>
      </c>
      <c r="Q60" s="124"/>
      <c r="R60" s="397"/>
      <c r="S60" s="230" t="str">
        <f>IF(ISERROR(INDEX('建具一覧表_光視7-1,7-2'!$D$13:$D$62,MATCH(R60,'建具一覧表_光視7-1,7-2'!$C$13:$C$62,0))),"0",INDEX('建具一覧表_光視7-1,7-2'!$D$13:$D$62,MATCH(R60,'建具一覧表_光視7-1,7-2'!$C$13:$C$62,0)))</f>
        <v>0</v>
      </c>
      <c r="T60" s="231" t="str">
        <f>IF(ISERROR(INDEX('建具一覧表_光視7-1,7-2'!$E$13:$E$62,MATCH(R60,'建具一覧表_光視7-1,7-2'!$C$13:$C$62,0))),"0",INDEX('建具一覧表_光視7-1,7-2'!$E$13:$E$62,MATCH(R60,'建具一覧表_光視7-1,7-2'!$C$13:$C$62,0)))</f>
        <v>0</v>
      </c>
      <c r="U60" s="227">
        <f>ROUNDDOWN(+S60*T60,3)</f>
        <v>0</v>
      </c>
      <c r="V60" s="98"/>
      <c r="X60" s="100"/>
      <c r="Y60" s="100" t="s">
        <v>892</v>
      </c>
      <c r="Z60" s="1654"/>
      <c r="AA60" s="20"/>
      <c r="AB60" s="20"/>
    </row>
    <row r="61" spans="2:28" s="21" customFormat="1" ht="13.5" customHeight="1">
      <c r="B61" s="1632"/>
      <c r="C61" s="1640"/>
      <c r="D61" s="1641"/>
      <c r="E61" s="1641"/>
      <c r="F61" s="1641"/>
      <c r="G61" s="1641"/>
      <c r="H61" s="1641"/>
      <c r="I61" s="1642"/>
      <c r="J61" s="177" t="s">
        <v>171</v>
      </c>
      <c r="K61" s="228">
        <f>SUM(K50:K60)</f>
        <v>0</v>
      </c>
      <c r="L61" s="119"/>
      <c r="M61" s="182"/>
      <c r="N61" s="180"/>
      <c r="O61" s="180"/>
      <c r="P61" s="221">
        <f>ROUNDDOWN(SUM(P56:P60),2)</f>
        <v>0</v>
      </c>
      <c r="Q61" s="95"/>
      <c r="R61" s="179"/>
      <c r="S61" s="180"/>
      <c r="T61" s="180"/>
      <c r="U61" s="221">
        <f>ROUNDDOWN(SUM(U56:U60),2)</f>
        <v>0</v>
      </c>
      <c r="V61" s="112"/>
      <c r="W61" s="113"/>
      <c r="X61" s="101"/>
      <c r="Y61" s="101"/>
      <c r="Z61" s="1655"/>
      <c r="AA61" s="20"/>
      <c r="AB61" s="20"/>
    </row>
    <row r="62" spans="2:28" s="21" customFormat="1" ht="13.5" customHeight="1">
      <c r="B62" s="1631">
        <v>5</v>
      </c>
      <c r="C62" s="1643" t="s">
        <v>893</v>
      </c>
      <c r="D62" s="1644"/>
      <c r="E62" s="1631" t="s">
        <v>166</v>
      </c>
      <c r="F62" s="1631" t="s">
        <v>167</v>
      </c>
      <c r="G62" s="1631" t="s">
        <v>168</v>
      </c>
      <c r="H62" s="1631" t="s">
        <v>169</v>
      </c>
      <c r="I62" s="1631" t="s">
        <v>170</v>
      </c>
      <c r="J62" s="389"/>
      <c r="K62" s="391"/>
      <c r="L62" s="120" t="s">
        <v>166</v>
      </c>
      <c r="M62" s="392"/>
      <c r="N62" s="233" t="str">
        <f>IF(ISERROR(INDEX('建具一覧表_光視7-1,7-2'!$D$13:$D$62,MATCH(M62,'建具一覧表_光視7-1,7-2'!$C$13:$C$62,0))),"0",INDEX('建具一覧表_光視7-1,7-2'!$D$13:$D$62,MATCH(M62,'建具一覧表_光視7-1,7-2'!$C$13:$C$62,0)))</f>
        <v>0</v>
      </c>
      <c r="O62" s="233" t="str">
        <f>IF(ISERROR(INDEX('建具一覧表_光視7-1,7-2'!$E$13:$E$62,MATCH(M62,'建具一覧表_光視7-1,7-2'!$C$13:$C$62,0))),"0",INDEX('建具一覧表_光視7-1,7-2'!$E$13:$E$62,MATCH(M62,'建具一覧表_光視7-1,7-2'!$C$13:$C$62,0)))</f>
        <v>0</v>
      </c>
      <c r="P62" s="232">
        <f>ROUNDDOWN(+N62*O62,3)</f>
        <v>0</v>
      </c>
      <c r="Q62" s="127" t="s">
        <v>168</v>
      </c>
      <c r="R62" s="398"/>
      <c r="S62" s="234" t="str">
        <f>IF(ISERROR(INDEX('建具一覧表_光視7-1,7-2'!$D$13:$D$62,MATCH(R62,'建具一覧表_光視7-1,7-2'!$C$13:$C$62,0))),"0",INDEX('建具一覧表_光視7-1,7-2'!$D$13:$D$62,MATCH(R62,'建具一覧表_光視7-1,7-2'!$C$13:$C$62,0)))</f>
        <v>0</v>
      </c>
      <c r="T62" s="234" t="str">
        <f>IF(ISERROR(INDEX('建具一覧表_光視7-1,7-2'!$E$13:$E$62,MATCH(R62,'建具一覧表_光視7-1,7-2'!$C$13:$C$62,0))),"0",INDEX('建具一覧表_光視7-1,7-2'!$E$13:$E$62,MATCH(R62,'建具一覧表_光視7-1,7-2'!$C$13:$C$62,0)))</f>
        <v>0</v>
      </c>
      <c r="U62" s="232">
        <f>ROUNDDOWN(+S62*T62,3)</f>
        <v>0</v>
      </c>
      <c r="V62" s="127" t="s">
        <v>170</v>
      </c>
      <c r="W62" s="402"/>
      <c r="X62" s="234" t="str">
        <f>IF(ISERROR(INDEX('建具一覧表_光視7-1,7-2'!$D$13:$D$62,MATCH(W62,'建具一覧表_光視7-1,7-2'!$C$13:$C$62,0))),"0",INDEX('建具一覧表_光視7-1,7-2'!$D$13:$D$62,MATCH(W62,'建具一覧表_光視7-1,7-2'!$C$13:$C$62,0)))</f>
        <v>0</v>
      </c>
      <c r="Y62" s="234" t="str">
        <f>IF(ISERROR(INDEX('建具一覧表_光視7-1,7-2'!$E$13:$E$62,MATCH(W62,'建具一覧表_光視7-1,7-2'!$C$13:$C$62,0))),"0",INDEX('建具一覧表_光視7-1,7-2'!$E$13:$E$62,MATCH(W62,'建具一覧表_光視7-1,7-2'!$C$13:$C$62,0)))</f>
        <v>0</v>
      </c>
      <c r="Z62" s="232">
        <f>ROUNDDOWN(+X62*Y62,3)</f>
        <v>0</v>
      </c>
      <c r="AA62" s="109"/>
      <c r="AB62" s="20"/>
    </row>
    <row r="63" spans="2:28" s="21" customFormat="1" ht="13.5" customHeight="1">
      <c r="B63" s="1656"/>
      <c r="C63" s="1645"/>
      <c r="D63" s="1646"/>
      <c r="E63" s="1632"/>
      <c r="F63" s="1632"/>
      <c r="G63" s="1632"/>
      <c r="H63" s="1632"/>
      <c r="I63" s="1632"/>
      <c r="J63" s="217"/>
      <c r="K63" s="218"/>
      <c r="L63" s="118"/>
      <c r="M63" s="392"/>
      <c r="N63" s="222" t="str">
        <f>IF(ISERROR(INDEX('建具一覧表_光視7-1,7-2'!$D$13:$D$62,MATCH(M63,'建具一覧表_光視7-1,7-2'!$C$13:$C$62,0))),"0",INDEX('建具一覧表_光視7-1,7-2'!$D$13:$D$62,MATCH(M63,'建具一覧表_光視7-1,7-2'!$C$13:$C$62,0)))</f>
        <v>0</v>
      </c>
      <c r="O63" s="222" t="str">
        <f>IF(ISERROR(INDEX('建具一覧表_光視7-1,7-2'!$E$13:$E$62,MATCH(M63,'建具一覧表_光視7-1,7-2'!$C$13:$C$62,0))),"0",INDEX('建具一覧表_光視7-1,7-2'!$E$13:$E$62,MATCH(M63,'建具一覧表_光視7-1,7-2'!$C$13:$C$62,0)))</f>
        <v>0</v>
      </c>
      <c r="P63" s="223">
        <f>ROUNDDOWN(+N63*O63,3)</f>
        <v>0</v>
      </c>
      <c r="Q63" s="124"/>
      <c r="R63" s="396"/>
      <c r="S63" s="222" t="str">
        <f>IF(ISERROR(INDEX('建具一覧表_光視7-1,7-2'!$D$13:$D$62,MATCH(R63,'建具一覧表_光視7-1,7-2'!$C$13:$C$62,0))),"0",INDEX('建具一覧表_光視7-1,7-2'!$D$13:$D$62,MATCH(R63,'建具一覧表_光視7-1,7-2'!$C$13:$C$62,0)))</f>
        <v>0</v>
      </c>
      <c r="T63" s="222" t="str">
        <f>IF(ISERROR(INDEX('建具一覧表_光視7-1,7-2'!$E$13:$E$62,MATCH(R63,'建具一覧表_光視7-1,7-2'!$C$13:$C$62,0))),"0",INDEX('建具一覧表_光視7-1,7-2'!$E$13:$E$62,MATCH(R63,'建具一覧表_光視7-1,7-2'!$C$13:$C$62,0)))</f>
        <v>0</v>
      </c>
      <c r="U63" s="223">
        <f>ROUNDDOWN(+S63*T63,3)</f>
        <v>0</v>
      </c>
      <c r="V63" s="128"/>
      <c r="W63" s="400"/>
      <c r="X63" s="222" t="str">
        <f>IF(ISERROR(INDEX('建具一覧表_光視7-1,7-2'!$D$13:$D$62,MATCH(W63,'建具一覧表_光視7-1,7-2'!$C$13:$C$62,0))),"0",INDEX('建具一覧表_光視7-1,7-2'!$D$13:$D$62,MATCH(W63,'建具一覧表_光視7-1,7-2'!$C$13:$C$62,0)))</f>
        <v>0</v>
      </c>
      <c r="Y63" s="222" t="str">
        <f>IF(ISERROR(INDEX('建具一覧表_光視7-1,7-2'!$E$13:$E$62,MATCH(W63,'建具一覧表_光視7-1,7-2'!$C$13:$C$62,0))),"0",INDEX('建具一覧表_光視7-1,7-2'!$E$13:$E$62,MATCH(W63,'建具一覧表_光視7-1,7-2'!$C$13:$C$62,0)))</f>
        <v>0</v>
      </c>
      <c r="Z63" s="223">
        <f>ROUNDDOWN(+X63*Y63,3)</f>
        <v>0</v>
      </c>
      <c r="AA63" s="20"/>
      <c r="AB63" s="20"/>
    </row>
    <row r="64" spans="2:28" s="21" customFormat="1" ht="13.5" customHeight="1">
      <c r="B64" s="1656"/>
      <c r="C64" s="1657" t="s">
        <v>890</v>
      </c>
      <c r="D64" s="1659">
        <f>IF(K73=0,0,ROUNDDOWN(+Z71/+K73,2))</f>
        <v>0</v>
      </c>
      <c r="E64" s="1661" t="str">
        <f>IF(P67=0,"-",ROUNDDOWN(+P67/+Z71,2))</f>
        <v>-</v>
      </c>
      <c r="F64" s="1635" t="str">
        <f>IF(P73=0,"-",ROUNDDOWN(+P73/+Z71,2))</f>
        <v>-</v>
      </c>
      <c r="G64" s="1635" t="str">
        <f>IF(U67=0,"-",ROUNDDOWN(U67/Z71,2))</f>
        <v>-</v>
      </c>
      <c r="H64" s="1635" t="str">
        <f>IF(U73=0,"-",ROUNDDOWN(+U73/+Z71,2))</f>
        <v>-</v>
      </c>
      <c r="I64" s="1635" t="str">
        <f>IF(Z67=0,"-",ROUNDDOWN(+Z67/+Z71,2))</f>
        <v>-</v>
      </c>
      <c r="J64" s="217"/>
      <c r="K64" s="218"/>
      <c r="L64" s="118"/>
      <c r="M64" s="392"/>
      <c r="N64" s="224" t="str">
        <f>IF(ISERROR(INDEX('建具一覧表_光視7-1,7-2'!$D$13:$D$62,MATCH(M64,'建具一覧表_光視7-1,7-2'!$C$13:$C$62,0))),"0",INDEX('建具一覧表_光視7-1,7-2'!$D$13:$D$62,MATCH(M64,'建具一覧表_光視7-1,7-2'!$C$13:$C$62,0)))</f>
        <v>0</v>
      </c>
      <c r="O64" s="222" t="str">
        <f>IF(ISERROR(INDEX('建具一覧表_光視7-1,7-2'!$E$13:$E$62,MATCH(M64,'建具一覧表_光視7-1,7-2'!$C$13:$C$62,0))),"0",INDEX('建具一覧表_光視7-1,7-2'!$E$13:$E$62,MATCH(M64,'建具一覧表_光視7-1,7-2'!$C$13:$C$62,0)))</f>
        <v>0</v>
      </c>
      <c r="P64" s="223">
        <f>ROUNDDOWN(+N64*O64,3)</f>
        <v>0</v>
      </c>
      <c r="Q64" s="124"/>
      <c r="R64" s="396"/>
      <c r="S64" s="224" t="str">
        <f>IF(ISERROR(INDEX('建具一覧表_光視7-1,7-2'!$D$13:$D$62,MATCH(R64,'建具一覧表_光視7-1,7-2'!$C$13:$C$62,0))),"0",INDEX('建具一覧表_光視7-1,7-2'!$D$13:$D$62,MATCH(R64,'建具一覧表_光視7-1,7-2'!$C$13:$C$62,0)))</f>
        <v>0</v>
      </c>
      <c r="T64" s="222" t="str">
        <f>IF(ISERROR(INDEX('建具一覧表_光視7-1,7-2'!$E$13:$E$62,MATCH(R64,'建具一覧表_光視7-1,7-2'!$C$13:$C$62,0))),"0",INDEX('建具一覧表_光視7-1,7-2'!$E$13:$E$62,MATCH(R64,'建具一覧表_光視7-1,7-2'!$C$13:$C$62,0)))</f>
        <v>0</v>
      </c>
      <c r="U64" s="223">
        <f>ROUNDDOWN(+S64*T64,3)</f>
        <v>0</v>
      </c>
      <c r="V64" s="128"/>
      <c r="W64" s="400"/>
      <c r="X64" s="224" t="str">
        <f>IF(ISERROR(INDEX('建具一覧表_光視7-1,7-2'!$D$13:$D$62,MATCH(W64,'建具一覧表_光視7-1,7-2'!$C$13:$C$62,0))),"0",INDEX('建具一覧表_光視7-1,7-2'!$D$13:$D$62,MATCH(W64,'建具一覧表_光視7-1,7-2'!$C$13:$C$62,0)))</f>
        <v>0</v>
      </c>
      <c r="Y64" s="222" t="str">
        <f>IF(ISERROR(INDEX('建具一覧表_光視7-1,7-2'!$E$13:$E$62,MATCH(W64,'建具一覧表_光視7-1,7-2'!$C$13:$C$62,0))),"0",INDEX('建具一覧表_光視7-1,7-2'!$E$13:$E$62,MATCH(W64,'建具一覧表_光視7-1,7-2'!$C$13:$C$62,0)))</f>
        <v>0</v>
      </c>
      <c r="Z64" s="223">
        <f>ROUNDDOWN(+X64*Y64,3)</f>
        <v>0</v>
      </c>
      <c r="AA64" s="20"/>
      <c r="AB64" s="20"/>
    </row>
    <row r="65" spans="2:28" s="21" customFormat="1" ht="13.5" customHeight="1">
      <c r="B65" s="1656"/>
      <c r="C65" s="1658"/>
      <c r="D65" s="1660"/>
      <c r="E65" s="1662"/>
      <c r="F65" s="1636"/>
      <c r="G65" s="1636"/>
      <c r="H65" s="1636"/>
      <c r="I65" s="1636"/>
      <c r="J65" s="217"/>
      <c r="K65" s="218"/>
      <c r="L65" s="117"/>
      <c r="M65" s="392"/>
      <c r="N65" s="224" t="str">
        <f>IF(ISERROR(INDEX('建具一覧表_光視7-1,7-2'!$D$13:$D$62,MATCH(M65,'建具一覧表_光視7-1,7-2'!$C$13:$C$62,0))),"0",INDEX('建具一覧表_光視7-1,7-2'!$D$13:$D$62,MATCH(M65,'建具一覧表_光視7-1,7-2'!$C$13:$C$62,0)))</f>
        <v>0</v>
      </c>
      <c r="O65" s="222" t="str">
        <f>IF(ISERROR(INDEX('建具一覧表_光視7-1,7-2'!$E$13:$E$62,MATCH(M65,'建具一覧表_光視7-1,7-2'!$C$13:$C$62,0))),"0",INDEX('建具一覧表_光視7-1,7-2'!$E$13:$E$62,MATCH(M65,'建具一覧表_光視7-1,7-2'!$C$13:$C$62,0)))</f>
        <v>0</v>
      </c>
      <c r="P65" s="223">
        <f>ROUNDDOWN(+N65*O65,3)</f>
        <v>0</v>
      </c>
      <c r="Q65" s="123"/>
      <c r="R65" s="396"/>
      <c r="S65" s="224" t="str">
        <f>IF(ISERROR(INDEX('建具一覧表_光視7-1,7-2'!$D$13:$D$62,MATCH(R65,'建具一覧表_光視7-1,7-2'!$C$13:$C$62,0))),"0",INDEX('建具一覧表_光視7-1,7-2'!$D$13:$D$62,MATCH(R65,'建具一覧表_光視7-1,7-2'!$C$13:$C$62,0)))</f>
        <v>0</v>
      </c>
      <c r="T65" s="222" t="str">
        <f>IF(ISERROR(INDEX('建具一覧表_光視7-1,7-2'!$E$13:$E$62,MATCH(R65,'建具一覧表_光視7-1,7-2'!$C$13:$C$62,0))),"0",INDEX('建具一覧表_光視7-1,7-2'!$E$13:$E$62,MATCH(R65,'建具一覧表_光視7-1,7-2'!$C$13:$C$62,0)))</f>
        <v>0</v>
      </c>
      <c r="U65" s="223">
        <f>ROUNDDOWN(+S65*T65,3)</f>
        <v>0</v>
      </c>
      <c r="V65" s="117"/>
      <c r="W65" s="400"/>
      <c r="X65" s="224" t="str">
        <f>IF(ISERROR(INDEX('建具一覧表_光視7-1,7-2'!$D$13:$D$62,MATCH(W65,'建具一覧表_光視7-1,7-2'!$C$13:$C$62,0))),"0",INDEX('建具一覧表_光視7-1,7-2'!$D$13:$D$62,MATCH(W65,'建具一覧表_光視7-1,7-2'!$C$13:$C$62,0)))</f>
        <v>0</v>
      </c>
      <c r="Y65" s="222" t="str">
        <f>IF(ISERROR(INDEX('建具一覧表_光視7-1,7-2'!$E$13:$E$62,MATCH(W65,'建具一覧表_光視7-1,7-2'!$C$13:$C$62,0))),"0",INDEX('建具一覧表_光視7-1,7-2'!$E$13:$E$62,MATCH(W65,'建具一覧表_光視7-1,7-2'!$C$13:$C$62,0)))</f>
        <v>0</v>
      </c>
      <c r="Z65" s="223">
        <f>ROUNDDOWN(+X65*Y65,3)</f>
        <v>0</v>
      </c>
      <c r="AA65" s="109"/>
      <c r="AB65" s="20"/>
    </row>
    <row r="66" spans="2:28" s="21" customFormat="1" ht="13.5" customHeight="1">
      <c r="B66" s="1656"/>
      <c r="C66" s="1647" t="s">
        <v>891</v>
      </c>
      <c r="D66" s="1649">
        <f>IF(D64-$Y$9/100&lt;0,0,D64-$Y$9/100)</f>
        <v>0</v>
      </c>
      <c r="E66" s="1651" t="str">
        <f>IF(E64="-","-",IF(E64-$Y$9/100&lt;0,0,IF(E64=1,1,E64-$Y$9/100)))</f>
        <v>-</v>
      </c>
      <c r="F66" s="1633" t="str">
        <f>IF(F64="-","-",IF(F64-$Y$9/100&lt;0,0,IF(F64=1,1,F64-$Y$9/100)))</f>
        <v>-</v>
      </c>
      <c r="G66" s="1633" t="str">
        <f>IF(G64="-","-",IF(G64-$Y$9/100&lt;0,0,IF(G64=1,1,G64-$Y$9/100)))</f>
        <v>-</v>
      </c>
      <c r="H66" s="1633" t="str">
        <f>IF(H64="-","-",IF(H64-$Y$9/100&lt;0,0,IF(H64=1,1,H64-$Y$9/100)))</f>
        <v>-</v>
      </c>
      <c r="I66" s="1633" t="str">
        <f>IF(I64="-","-",IF(I64-$Y$9/100&lt;0,0,IF(I64=1,1,I64-$Y$9/100)))</f>
        <v>-</v>
      </c>
      <c r="J66" s="217"/>
      <c r="K66" s="218"/>
      <c r="L66" s="118"/>
      <c r="M66" s="393"/>
      <c r="N66" s="225" t="str">
        <f>IF(ISERROR(INDEX('建具一覧表_光視7-1,7-2'!$D$13:$D$62,MATCH(M66,'建具一覧表_光視7-1,7-2'!$C$13:$C$62,0))),"0",INDEX('建具一覧表_光視7-1,7-2'!$D$13:$D$62,MATCH(M66,'建具一覧表_光視7-1,7-2'!$C$13:$C$62,0)))</f>
        <v>0</v>
      </c>
      <c r="O66" s="226" t="str">
        <f>IF(ISERROR(INDEX('建具一覧表_光視7-1,7-2'!$E$13:$E$62,MATCH(M66,'建具一覧表_光視7-1,7-2'!$C$13:$C$62,0))),"0",INDEX('建具一覧表_光視7-1,7-2'!$E$13:$E$62,MATCH(M66,'建具一覧表_光視7-1,7-2'!$C$13:$C$62,0)))</f>
        <v>0</v>
      </c>
      <c r="P66" s="227">
        <f>ROUNDDOWN(+N66*O66,3)</f>
        <v>0</v>
      </c>
      <c r="Q66" s="124"/>
      <c r="R66" s="397"/>
      <c r="S66" s="230" t="str">
        <f>IF(ISERROR(INDEX('建具一覧表_光視7-1,7-2'!$D$13:$D$62,MATCH(R66,'建具一覧表_光視7-1,7-2'!$C$13:$C$62,0))),"0",INDEX('建具一覧表_光視7-1,7-2'!$D$13:$D$62,MATCH(R66,'建具一覧表_光視7-1,7-2'!$C$13:$C$62,0)))</f>
        <v>0</v>
      </c>
      <c r="T66" s="231" t="str">
        <f>IF(ISERROR(INDEX('建具一覧表_光視7-1,7-2'!$E$13:$E$62,MATCH(R66,'建具一覧表_光視7-1,7-2'!$C$13:$C$62,0))),"0",INDEX('建具一覧表_光視7-1,7-2'!$E$13:$E$62,MATCH(R66,'建具一覧表_光視7-1,7-2'!$C$13:$C$62,0)))</f>
        <v>0</v>
      </c>
      <c r="U66" s="227">
        <f>ROUNDDOWN(+S66*T66,3)</f>
        <v>0</v>
      </c>
      <c r="V66" s="129"/>
      <c r="W66" s="401"/>
      <c r="X66" s="230" t="str">
        <f>IF(ISERROR(INDEX('建具一覧表_光視7-1,7-2'!$D$13:$D$62,MATCH(W66,'建具一覧表_光視7-1,7-2'!$C$13:$C$62,0))),"0",INDEX('建具一覧表_光視7-1,7-2'!$D$13:$D$62,MATCH(W66,'建具一覧表_光視7-1,7-2'!$C$13:$C$62,0)))</f>
        <v>0</v>
      </c>
      <c r="Y66" s="231" t="str">
        <f>IF(ISERROR(INDEX('建具一覧表_光視7-1,7-2'!$E$13:$E$62,MATCH(W66,'建具一覧表_光視7-1,7-2'!$C$13:$C$62,0))),"0",INDEX('建具一覧表_光視7-1,7-2'!$E$13:$E$62,MATCH(W66,'建具一覧表_光視7-1,7-2'!$C$13:$C$62,0)))</f>
        <v>0</v>
      </c>
      <c r="Z66" s="227">
        <f>ROUNDDOWN(+X66*Y66,3)</f>
        <v>0</v>
      </c>
      <c r="AA66" s="20"/>
      <c r="AB66" s="20"/>
    </row>
    <row r="67" spans="2:28" s="21" customFormat="1" ht="13.5" customHeight="1">
      <c r="B67" s="1656"/>
      <c r="C67" s="1648"/>
      <c r="D67" s="1650"/>
      <c r="E67" s="1652"/>
      <c r="F67" s="1634"/>
      <c r="G67" s="1634"/>
      <c r="H67" s="1634"/>
      <c r="I67" s="1634"/>
      <c r="J67" s="217"/>
      <c r="K67" s="218"/>
      <c r="L67" s="119"/>
      <c r="M67" s="178"/>
      <c r="N67" s="101"/>
      <c r="O67" s="101"/>
      <c r="P67" s="221">
        <f>ROUNDDOWN(SUM(P62:P66),2)</f>
        <v>0</v>
      </c>
      <c r="Q67" s="125"/>
      <c r="R67" s="179"/>
      <c r="S67" s="180"/>
      <c r="T67" s="180"/>
      <c r="U67" s="221">
        <f>ROUNDDOWN(SUM(U62:U66),2)</f>
        <v>0</v>
      </c>
      <c r="V67" s="125"/>
      <c r="W67" s="181"/>
      <c r="X67" s="180"/>
      <c r="Y67" s="180"/>
      <c r="Z67" s="221">
        <f>ROUNDDOWN(SUM(Z62:Z66),2)</f>
        <v>0</v>
      </c>
      <c r="AA67" s="20"/>
      <c r="AB67" s="20"/>
    </row>
    <row r="68" spans="2:28" s="21" customFormat="1" ht="13.5" customHeight="1">
      <c r="B68" s="1656"/>
      <c r="C68" s="106"/>
      <c r="D68" s="107"/>
      <c r="E68" s="108"/>
      <c r="F68" s="108"/>
      <c r="G68" s="108"/>
      <c r="H68" s="108"/>
      <c r="I68" s="110"/>
      <c r="J68" s="217"/>
      <c r="K68" s="218"/>
      <c r="L68" s="118" t="s">
        <v>167</v>
      </c>
      <c r="M68" s="392"/>
      <c r="N68" s="222" t="str">
        <f>IF(ISERROR(INDEX('建具一覧表_光視7-1,7-2'!$D$13:$D$62,MATCH(M68,'建具一覧表_光視7-1,7-2'!$C$13:$C$62,0))),"0",INDEX('建具一覧表_光視7-1,7-2'!$D$13:$D$62,MATCH(M68,'建具一覧表_光視7-1,7-2'!$C$13:$C$62,0)))</f>
        <v>0</v>
      </c>
      <c r="O68" s="222" t="str">
        <f>IF(ISERROR(INDEX('建具一覧表_光視7-1,7-2'!$E$13:$E$62,MATCH(M68,'建具一覧表_光視7-1,7-2'!$C$13:$C$62,0))),"0",INDEX('建具一覧表_光視7-1,7-2'!$E$13:$E$62,MATCH(M68,'建具一覧表_光視7-1,7-2'!$C$13:$C$62,0)))</f>
        <v>0</v>
      </c>
      <c r="P68" s="223">
        <f>ROUNDDOWN(+N68*O68,3)</f>
        <v>0</v>
      </c>
      <c r="Q68" s="126" t="s">
        <v>169</v>
      </c>
      <c r="R68" s="396"/>
      <c r="S68" s="229" t="str">
        <f>IF(ISERROR(INDEX('建具一覧表_光視7-1,7-2'!$D$13:$D$62,MATCH(R68,'建具一覧表_光視7-1,7-2'!$C$13:$C$62,0))),"0",INDEX('建具一覧表_光視7-1,7-2'!$D$13:$D$62,MATCH(R68,'建具一覧表_光視7-1,7-2'!$C$13:$C$62,0)))</f>
        <v>0</v>
      </c>
      <c r="T68" s="229" t="str">
        <f>IF(ISERROR(INDEX('建具一覧表_光視7-1,7-2'!$E$13:$E$62,MATCH(R68,'建具一覧表_光視7-1,7-2'!$C$13:$C$62,0))),"0",INDEX('建具一覧表_光視7-1,7-2'!$E$13:$E$62,MATCH(R68,'建具一覧表_光視7-1,7-2'!$C$13:$C$62,0)))</f>
        <v>0</v>
      </c>
      <c r="U68" s="223">
        <f>ROUNDDOWN(+S68*T68,3)</f>
        <v>0</v>
      </c>
      <c r="V68" s="97"/>
      <c r="X68" s="99"/>
      <c r="Y68" s="99"/>
      <c r="Z68" s="17"/>
      <c r="AA68" s="20"/>
      <c r="AB68" s="20"/>
    </row>
    <row r="69" spans="2:28" s="21" customFormat="1" ht="13.5" customHeight="1">
      <c r="B69" s="1656"/>
      <c r="C69" s="111" t="s">
        <v>889</v>
      </c>
      <c r="D69" s="20"/>
      <c r="E69" s="105"/>
      <c r="F69" s="105"/>
      <c r="G69" s="105"/>
      <c r="H69" s="105"/>
      <c r="I69" s="104"/>
      <c r="J69" s="217"/>
      <c r="K69" s="218"/>
      <c r="L69" s="118"/>
      <c r="M69" s="392"/>
      <c r="N69" s="222" t="str">
        <f>IF(ISERROR(INDEX('建具一覧表_光視7-1,7-2'!$D$13:$D$62,MATCH(M69,'建具一覧表_光視7-1,7-2'!$C$13:$C$62,0))),"0",INDEX('建具一覧表_光視7-1,7-2'!$D$13:$D$62,MATCH(M69,'建具一覧表_光視7-1,7-2'!$C$13:$C$62,0)))</f>
        <v>0</v>
      </c>
      <c r="O69" s="222" t="str">
        <f>IF(ISERROR(INDEX('建具一覧表_光視7-1,7-2'!$E$13:$E$62,MATCH(M69,'建具一覧表_光視7-1,7-2'!$C$13:$C$62,0))),"0",INDEX('建具一覧表_光視7-1,7-2'!$E$13:$E$62,MATCH(M69,'建具一覧表_光視7-1,7-2'!$C$13:$C$62,0)))</f>
        <v>0</v>
      </c>
      <c r="P69" s="223">
        <f>ROUNDDOWN(+N69*O69,3)</f>
        <v>0</v>
      </c>
      <c r="Q69" s="124"/>
      <c r="R69" s="396"/>
      <c r="S69" s="222" t="str">
        <f>IF(ISERROR(INDEX('建具一覧表_光視7-1,7-2'!$D$13:$D$62,MATCH(R69,'建具一覧表_光視7-1,7-2'!$C$13:$C$62,0))),"0",INDEX('建具一覧表_光視7-1,7-2'!$D$13:$D$62,MATCH(R69,'建具一覧表_光視7-1,7-2'!$C$13:$C$62,0)))</f>
        <v>0</v>
      </c>
      <c r="T69" s="222" t="str">
        <f>IF(ISERROR(INDEX('建具一覧表_光視7-1,7-2'!$E$13:$E$62,MATCH(R69,'建具一覧表_光視7-1,7-2'!$C$13:$C$62,0))),"0",INDEX('建具一覧表_光視7-1,7-2'!$E$13:$E$62,MATCH(R69,'建具一覧表_光視7-1,7-2'!$C$13:$C$62,0)))</f>
        <v>0</v>
      </c>
      <c r="U69" s="223">
        <f>ROUNDDOWN(+S69*T69,3)</f>
        <v>0</v>
      </c>
      <c r="V69" s="98"/>
      <c r="X69" s="100"/>
      <c r="Y69" s="100"/>
      <c r="Z69" s="114"/>
      <c r="AA69" s="20"/>
      <c r="AB69" s="20"/>
    </row>
    <row r="70" spans="2:28" s="21" customFormat="1" ht="13.5" customHeight="1">
      <c r="B70" s="1656"/>
      <c r="C70" s="1637"/>
      <c r="D70" s="1638"/>
      <c r="E70" s="1638"/>
      <c r="F70" s="1638"/>
      <c r="G70" s="1638"/>
      <c r="H70" s="1638"/>
      <c r="I70" s="1639"/>
      <c r="J70" s="217"/>
      <c r="K70" s="218"/>
      <c r="L70" s="118"/>
      <c r="M70" s="392"/>
      <c r="N70" s="224" t="str">
        <f>IF(ISERROR(INDEX('建具一覧表_光視7-1,7-2'!$D$13:$D$62,MATCH(M70,'建具一覧表_光視7-1,7-2'!$C$13:$C$62,0))),"0",INDEX('建具一覧表_光視7-1,7-2'!$D$13:$D$62,MATCH(M70,'建具一覧表_光視7-1,7-2'!$C$13:$C$62,0)))</f>
        <v>0</v>
      </c>
      <c r="O70" s="222" t="str">
        <f>IF(ISERROR(INDEX('建具一覧表_光視7-1,7-2'!$E$13:$E$62,MATCH(M70,'建具一覧表_光視7-1,7-2'!$C$13:$C$62,0))),"0",INDEX('建具一覧表_光視7-1,7-2'!$E$13:$E$62,MATCH(M70,'建具一覧表_光視7-1,7-2'!$C$13:$C$62,0)))</f>
        <v>0</v>
      </c>
      <c r="P70" s="223">
        <f>ROUNDDOWN(+N70*O70,3)</f>
        <v>0</v>
      </c>
      <c r="Q70" s="124"/>
      <c r="R70" s="396"/>
      <c r="S70" s="224" t="str">
        <f>IF(ISERROR(INDEX('建具一覧表_光視7-1,7-2'!$D$13:$D$62,MATCH(R70,'建具一覧表_光視7-1,7-2'!$C$13:$C$62,0))),"0",INDEX('建具一覧表_光視7-1,7-2'!$D$13:$D$62,MATCH(R70,'建具一覧表_光視7-1,7-2'!$C$13:$C$62,0)))</f>
        <v>0</v>
      </c>
      <c r="T70" s="222" t="str">
        <f>IF(ISERROR(INDEX('建具一覧表_光視7-1,7-2'!$E$13:$E$62,MATCH(R70,'建具一覧表_光視7-1,7-2'!$C$13:$C$62,0))),"0",INDEX('建具一覧表_光視7-1,7-2'!$E$13:$E$62,MATCH(R70,'建具一覧表_光視7-1,7-2'!$C$13:$C$62,0)))</f>
        <v>0</v>
      </c>
      <c r="U70" s="223">
        <f>ROUNDDOWN(+S70*T70,3)</f>
        <v>0</v>
      </c>
      <c r="V70" s="98"/>
      <c r="X70" s="100"/>
      <c r="Y70" s="100"/>
      <c r="Z70" s="115"/>
      <c r="AA70" s="20"/>
      <c r="AB70" s="20"/>
    </row>
    <row r="71" spans="2:28" s="21" customFormat="1" ht="13.5" customHeight="1">
      <c r="B71" s="1656"/>
      <c r="C71" s="1637"/>
      <c r="D71" s="1638"/>
      <c r="E71" s="1638"/>
      <c r="F71" s="1638"/>
      <c r="G71" s="1638"/>
      <c r="H71" s="1638"/>
      <c r="I71" s="1639"/>
      <c r="J71" s="217"/>
      <c r="K71" s="218"/>
      <c r="L71" s="118"/>
      <c r="M71" s="392"/>
      <c r="N71" s="224" t="str">
        <f>IF(ISERROR(INDEX('建具一覧表_光視7-1,7-2'!$D$13:$D$62,MATCH(M71,'建具一覧表_光視7-1,7-2'!$C$13:$C$62,0))),"0",INDEX('建具一覧表_光視7-1,7-2'!$D$13:$D$62,MATCH(M71,'建具一覧表_光視7-1,7-2'!$C$13:$C$62,0)))</f>
        <v>0</v>
      </c>
      <c r="O71" s="222" t="str">
        <f>IF(ISERROR(INDEX('建具一覧表_光視7-1,7-2'!$E$13:$E$62,MATCH(M71,'建具一覧表_光視7-1,7-2'!$C$13:$C$62,0))),"0",INDEX('建具一覧表_光視7-1,7-2'!$E$13:$E$62,MATCH(M71,'建具一覧表_光視7-1,7-2'!$C$13:$C$62,0)))</f>
        <v>0</v>
      </c>
      <c r="P71" s="223">
        <f>ROUNDDOWN(+N71*O71,3)</f>
        <v>0</v>
      </c>
      <c r="Q71" s="124"/>
      <c r="R71" s="396"/>
      <c r="S71" s="224" t="str">
        <f>IF(ISERROR(INDEX('建具一覧表_光視7-1,7-2'!$D$13:$D$62,MATCH(R71,'建具一覧表_光視7-1,7-2'!$C$13:$C$62,0))),"0",INDEX('建具一覧表_光視7-1,7-2'!$D$13:$D$62,MATCH(R71,'建具一覧表_光視7-1,7-2'!$C$13:$C$62,0)))</f>
        <v>0</v>
      </c>
      <c r="T71" s="222" t="str">
        <f>IF(ISERROR(INDEX('建具一覧表_光視7-1,7-2'!$E$13:$E$62,MATCH(R71,'建具一覧表_光視7-1,7-2'!$C$13:$C$62,0))),"0",INDEX('建具一覧表_光視7-1,7-2'!$E$13:$E$62,MATCH(R71,'建具一覧表_光視7-1,7-2'!$C$13:$C$62,0)))</f>
        <v>0</v>
      </c>
      <c r="U71" s="223">
        <f>ROUNDDOWN(+S71*T71,3)</f>
        <v>0</v>
      </c>
      <c r="V71" s="97"/>
      <c r="X71" s="100"/>
      <c r="Y71" s="100" t="s">
        <v>171</v>
      </c>
      <c r="Z71" s="1653">
        <f>+P67+P73+U67+U73+Z67</f>
        <v>0</v>
      </c>
      <c r="AA71" s="20"/>
      <c r="AB71" s="20"/>
    </row>
    <row r="72" spans="2:28" s="21" customFormat="1" ht="13.5" customHeight="1">
      <c r="B72" s="1656"/>
      <c r="C72" s="1637"/>
      <c r="D72" s="1638"/>
      <c r="E72" s="1638"/>
      <c r="F72" s="1638"/>
      <c r="G72" s="1638"/>
      <c r="H72" s="1638"/>
      <c r="I72" s="1639"/>
      <c r="J72" s="219"/>
      <c r="K72" s="220"/>
      <c r="L72" s="118"/>
      <c r="M72" s="395"/>
      <c r="N72" s="230" t="str">
        <f>IF(ISERROR(INDEX('建具一覧表_光視7-1,7-2'!$D$13:$D$62,MATCH(M72,'建具一覧表_光視7-1,7-2'!$C$13:$C$62,0))),"0",INDEX('建具一覧表_光視7-1,7-2'!$D$13:$D$62,MATCH(M72,'建具一覧表_光視7-1,7-2'!$C$13:$C$62,0)))</f>
        <v>0</v>
      </c>
      <c r="O72" s="231" t="str">
        <f>IF(ISERROR(INDEX('建具一覧表_光視7-1,7-2'!$E$13:$E$62,MATCH(M72,'建具一覧表_光視7-1,7-2'!$C$13:$C$62,0))),"0",INDEX('建具一覧表_光視7-1,7-2'!$E$13:$E$62,MATCH(M72,'建具一覧表_光視7-1,7-2'!$C$13:$C$62,0)))</f>
        <v>0</v>
      </c>
      <c r="P72" s="227">
        <f>ROUNDDOWN(+N72*O72,3)</f>
        <v>0</v>
      </c>
      <c r="Q72" s="124"/>
      <c r="R72" s="397"/>
      <c r="S72" s="230" t="str">
        <f>IF(ISERROR(INDEX('建具一覧表_光視7-1,7-2'!$D$13:$D$62,MATCH(R72,'建具一覧表_光視7-1,7-2'!$C$13:$C$62,0))),"0",INDEX('建具一覧表_光視7-1,7-2'!$D$13:$D$62,MATCH(R72,'建具一覧表_光視7-1,7-2'!$C$13:$C$62,0)))</f>
        <v>0</v>
      </c>
      <c r="T72" s="231" t="str">
        <f>IF(ISERROR(INDEX('建具一覧表_光視7-1,7-2'!$E$13:$E$62,MATCH(R72,'建具一覧表_光視7-1,7-2'!$C$13:$C$62,0))),"0",INDEX('建具一覧表_光視7-1,7-2'!$E$13:$E$62,MATCH(R72,'建具一覧表_光視7-1,7-2'!$C$13:$C$62,0)))</f>
        <v>0</v>
      </c>
      <c r="U72" s="227">
        <f>ROUNDDOWN(+S72*T72,3)</f>
        <v>0</v>
      </c>
      <c r="V72" s="98"/>
      <c r="X72" s="100"/>
      <c r="Y72" s="100" t="s">
        <v>892</v>
      </c>
      <c r="Z72" s="1654"/>
      <c r="AA72" s="20"/>
      <c r="AB72" s="20"/>
    </row>
    <row r="73" spans="2:28" s="21" customFormat="1" ht="13.5" customHeight="1">
      <c r="B73" s="1632"/>
      <c r="C73" s="1640"/>
      <c r="D73" s="1641"/>
      <c r="E73" s="1641"/>
      <c r="F73" s="1641"/>
      <c r="G73" s="1641"/>
      <c r="H73" s="1641"/>
      <c r="I73" s="1642"/>
      <c r="J73" s="177" t="s">
        <v>171</v>
      </c>
      <c r="K73" s="228">
        <f>SUM(K62:K72)</f>
        <v>0</v>
      </c>
      <c r="L73" s="119"/>
      <c r="M73" s="182"/>
      <c r="N73" s="180"/>
      <c r="O73" s="180"/>
      <c r="P73" s="221">
        <f>ROUNDDOWN(SUM(P68:P72),2)</f>
        <v>0</v>
      </c>
      <c r="Q73" s="95"/>
      <c r="R73" s="179"/>
      <c r="S73" s="180"/>
      <c r="T73" s="180"/>
      <c r="U73" s="221">
        <f>ROUNDDOWN(SUM(U68:U72),2)</f>
        <v>0</v>
      </c>
      <c r="V73" s="112"/>
      <c r="W73" s="113"/>
      <c r="X73" s="101"/>
      <c r="Y73" s="101"/>
      <c r="Z73" s="1655"/>
      <c r="AA73" s="20"/>
      <c r="AB73" s="20"/>
    </row>
    <row r="74" spans="2:28" s="21" customFormat="1" ht="13.5" customHeight="1">
      <c r="B74" s="1631">
        <v>6</v>
      </c>
      <c r="C74" s="1643" t="s">
        <v>893</v>
      </c>
      <c r="D74" s="1644"/>
      <c r="E74" s="1631" t="s">
        <v>166</v>
      </c>
      <c r="F74" s="1631" t="s">
        <v>167</v>
      </c>
      <c r="G74" s="1631" t="s">
        <v>168</v>
      </c>
      <c r="H74" s="1631" t="s">
        <v>169</v>
      </c>
      <c r="I74" s="1631" t="s">
        <v>170</v>
      </c>
      <c r="J74" s="389"/>
      <c r="K74" s="391"/>
      <c r="L74" s="120" t="s">
        <v>166</v>
      </c>
      <c r="M74" s="392"/>
      <c r="N74" s="233" t="str">
        <f>IF(ISERROR(INDEX('建具一覧表_光視7-1,7-2'!$D$13:$D$62,MATCH(M74,'建具一覧表_光視7-1,7-2'!$C$13:$C$62,0))),"0",INDEX('建具一覧表_光視7-1,7-2'!$D$13:$D$62,MATCH(M74,'建具一覧表_光視7-1,7-2'!$C$13:$C$62,0)))</f>
        <v>0</v>
      </c>
      <c r="O74" s="233" t="str">
        <f>IF(ISERROR(INDEX('建具一覧表_光視7-1,7-2'!$E$13:$E$62,MATCH(M74,'建具一覧表_光視7-1,7-2'!$C$13:$C$62,0))),"0",INDEX('建具一覧表_光視7-1,7-2'!$E$13:$E$62,MATCH(M74,'建具一覧表_光視7-1,7-2'!$C$13:$C$62,0)))</f>
        <v>0</v>
      </c>
      <c r="P74" s="232">
        <f>ROUNDDOWN(+N74*O74,3)</f>
        <v>0</v>
      </c>
      <c r="Q74" s="127" t="s">
        <v>168</v>
      </c>
      <c r="R74" s="398"/>
      <c r="S74" s="234" t="str">
        <f>IF(ISERROR(INDEX('建具一覧表_光視7-1,7-2'!$D$13:$D$62,MATCH(R74,'建具一覧表_光視7-1,7-2'!$C$13:$C$62,0))),"0",INDEX('建具一覧表_光視7-1,7-2'!$D$13:$D$62,MATCH(R74,'建具一覧表_光視7-1,7-2'!$C$13:$C$62,0)))</f>
        <v>0</v>
      </c>
      <c r="T74" s="234" t="str">
        <f>IF(ISERROR(INDEX('建具一覧表_光視7-1,7-2'!$E$13:$E$62,MATCH(R74,'建具一覧表_光視7-1,7-2'!$C$13:$C$62,0))),"0",INDEX('建具一覧表_光視7-1,7-2'!$E$13:$E$62,MATCH(R74,'建具一覧表_光視7-1,7-2'!$C$13:$C$62,0)))</f>
        <v>0</v>
      </c>
      <c r="U74" s="232">
        <f>ROUNDDOWN(+S74*T74,3)</f>
        <v>0</v>
      </c>
      <c r="V74" s="127" t="s">
        <v>170</v>
      </c>
      <c r="W74" s="402"/>
      <c r="X74" s="234" t="str">
        <f>IF(ISERROR(INDEX('建具一覧表_光視7-1,7-2'!$D$13:$D$62,MATCH(W74,'建具一覧表_光視7-1,7-2'!$C$13:$C$62,0))),"0",INDEX('建具一覧表_光視7-1,7-2'!$D$13:$D$62,MATCH(W74,'建具一覧表_光視7-1,7-2'!$C$13:$C$62,0)))</f>
        <v>0</v>
      </c>
      <c r="Y74" s="234" t="str">
        <f>IF(ISERROR(INDEX('建具一覧表_光視7-1,7-2'!$E$13:$E$62,MATCH(W74,'建具一覧表_光視7-1,7-2'!$C$13:$C$62,0))),"0",INDEX('建具一覧表_光視7-1,7-2'!$E$13:$E$62,MATCH(W74,'建具一覧表_光視7-1,7-2'!$C$13:$C$62,0)))</f>
        <v>0</v>
      </c>
      <c r="Z74" s="232">
        <f>ROUNDDOWN(+X74*Y74,3)</f>
        <v>0</v>
      </c>
      <c r="AA74" s="109"/>
      <c r="AB74" s="20"/>
    </row>
    <row r="75" spans="2:28" s="21" customFormat="1" ht="13.5" customHeight="1">
      <c r="B75" s="1656"/>
      <c r="C75" s="1645"/>
      <c r="D75" s="1646"/>
      <c r="E75" s="1632"/>
      <c r="F75" s="1632"/>
      <c r="G75" s="1632"/>
      <c r="H75" s="1632"/>
      <c r="I75" s="1632"/>
      <c r="J75" s="217"/>
      <c r="K75" s="218"/>
      <c r="L75" s="118"/>
      <c r="M75" s="392"/>
      <c r="N75" s="222" t="str">
        <f>IF(ISERROR(INDEX('建具一覧表_光視7-1,7-2'!$D$13:$D$62,MATCH(M75,'建具一覧表_光視7-1,7-2'!$C$13:$C$62,0))),"0",INDEX('建具一覧表_光視7-1,7-2'!$D$13:$D$62,MATCH(M75,'建具一覧表_光視7-1,7-2'!$C$13:$C$62,0)))</f>
        <v>0</v>
      </c>
      <c r="O75" s="222" t="str">
        <f>IF(ISERROR(INDEX('建具一覧表_光視7-1,7-2'!$E$13:$E$62,MATCH(M75,'建具一覧表_光視7-1,7-2'!$C$13:$C$62,0))),"0",INDEX('建具一覧表_光視7-1,7-2'!$E$13:$E$62,MATCH(M75,'建具一覧表_光視7-1,7-2'!$C$13:$C$62,0)))</f>
        <v>0</v>
      </c>
      <c r="P75" s="223">
        <f>ROUNDDOWN(+N75*O75,3)</f>
        <v>0</v>
      </c>
      <c r="Q75" s="124"/>
      <c r="R75" s="396"/>
      <c r="S75" s="222" t="str">
        <f>IF(ISERROR(INDEX('建具一覧表_光視7-1,7-2'!$D$13:$D$62,MATCH(R75,'建具一覧表_光視7-1,7-2'!$C$13:$C$62,0))),"0",INDEX('建具一覧表_光視7-1,7-2'!$D$13:$D$62,MATCH(R75,'建具一覧表_光視7-1,7-2'!$C$13:$C$62,0)))</f>
        <v>0</v>
      </c>
      <c r="T75" s="222" t="str">
        <f>IF(ISERROR(INDEX('建具一覧表_光視7-1,7-2'!$E$13:$E$62,MATCH(R75,'建具一覧表_光視7-1,7-2'!$C$13:$C$62,0))),"0",INDEX('建具一覧表_光視7-1,7-2'!$E$13:$E$62,MATCH(R75,'建具一覧表_光視7-1,7-2'!$C$13:$C$62,0)))</f>
        <v>0</v>
      </c>
      <c r="U75" s="223">
        <f>ROUNDDOWN(+S75*T75,3)</f>
        <v>0</v>
      </c>
      <c r="V75" s="128"/>
      <c r="W75" s="400"/>
      <c r="X75" s="222" t="str">
        <f>IF(ISERROR(INDEX('建具一覧表_光視7-1,7-2'!$D$13:$D$62,MATCH(W75,'建具一覧表_光視7-1,7-2'!$C$13:$C$62,0))),"0",INDEX('建具一覧表_光視7-1,7-2'!$D$13:$D$62,MATCH(W75,'建具一覧表_光視7-1,7-2'!$C$13:$C$62,0)))</f>
        <v>0</v>
      </c>
      <c r="Y75" s="222" t="str">
        <f>IF(ISERROR(INDEX('建具一覧表_光視7-1,7-2'!$E$13:$E$62,MATCH(W75,'建具一覧表_光視7-1,7-2'!$C$13:$C$62,0))),"0",INDEX('建具一覧表_光視7-1,7-2'!$E$13:$E$62,MATCH(W75,'建具一覧表_光視7-1,7-2'!$C$13:$C$62,0)))</f>
        <v>0</v>
      </c>
      <c r="Z75" s="223">
        <f>ROUNDDOWN(+X75*Y75,3)</f>
        <v>0</v>
      </c>
      <c r="AA75" s="20"/>
      <c r="AB75" s="20"/>
    </row>
    <row r="76" spans="2:28" s="21" customFormat="1" ht="13.5" customHeight="1">
      <c r="B76" s="1656"/>
      <c r="C76" s="1657" t="s">
        <v>890</v>
      </c>
      <c r="D76" s="1659">
        <f>IF(K85=0,0,ROUNDDOWN(+Z83/+K85,2))</f>
        <v>0</v>
      </c>
      <c r="E76" s="1661" t="str">
        <f>IF(P79=0,"-",ROUNDDOWN(+P79/+Z83,2))</f>
        <v>-</v>
      </c>
      <c r="F76" s="1635" t="str">
        <f>IF(P85=0,"-",ROUNDDOWN(+P85/+Z83,2))</f>
        <v>-</v>
      </c>
      <c r="G76" s="1635" t="str">
        <f>IF(U79=0,"-",ROUNDDOWN(U79/Z83,2))</f>
        <v>-</v>
      </c>
      <c r="H76" s="1635" t="str">
        <f>IF(U85=0,"-",ROUNDDOWN(+U85/+Z83,2))</f>
        <v>-</v>
      </c>
      <c r="I76" s="1635" t="str">
        <f>IF(Z79=0,"-",ROUNDDOWN(+Z79/+Z83,2))</f>
        <v>-</v>
      </c>
      <c r="J76" s="217"/>
      <c r="K76" s="218"/>
      <c r="L76" s="118"/>
      <c r="M76" s="392"/>
      <c r="N76" s="224" t="str">
        <f>IF(ISERROR(INDEX('建具一覧表_光視7-1,7-2'!$D$13:$D$62,MATCH(M76,'建具一覧表_光視7-1,7-2'!$C$13:$C$62,0))),"0",INDEX('建具一覧表_光視7-1,7-2'!$D$13:$D$62,MATCH(M76,'建具一覧表_光視7-1,7-2'!$C$13:$C$62,0)))</f>
        <v>0</v>
      </c>
      <c r="O76" s="222" t="str">
        <f>IF(ISERROR(INDEX('建具一覧表_光視7-1,7-2'!$E$13:$E$62,MATCH(M76,'建具一覧表_光視7-1,7-2'!$C$13:$C$62,0))),"0",INDEX('建具一覧表_光視7-1,7-2'!$E$13:$E$62,MATCH(M76,'建具一覧表_光視7-1,7-2'!$C$13:$C$62,0)))</f>
        <v>0</v>
      </c>
      <c r="P76" s="223">
        <f>ROUNDDOWN(+N76*O76,3)</f>
        <v>0</v>
      </c>
      <c r="Q76" s="124"/>
      <c r="R76" s="396"/>
      <c r="S76" s="224" t="str">
        <f>IF(ISERROR(INDEX('建具一覧表_光視7-1,7-2'!$D$13:$D$62,MATCH(R76,'建具一覧表_光視7-1,7-2'!$C$13:$C$62,0))),"0",INDEX('建具一覧表_光視7-1,7-2'!$D$13:$D$62,MATCH(R76,'建具一覧表_光視7-1,7-2'!$C$13:$C$62,0)))</f>
        <v>0</v>
      </c>
      <c r="T76" s="222" t="str">
        <f>IF(ISERROR(INDEX('建具一覧表_光視7-1,7-2'!$E$13:$E$62,MATCH(R76,'建具一覧表_光視7-1,7-2'!$C$13:$C$62,0))),"0",INDEX('建具一覧表_光視7-1,7-2'!$E$13:$E$62,MATCH(R76,'建具一覧表_光視7-1,7-2'!$C$13:$C$62,0)))</f>
        <v>0</v>
      </c>
      <c r="U76" s="223">
        <f>ROUNDDOWN(+S76*T76,3)</f>
        <v>0</v>
      </c>
      <c r="V76" s="128"/>
      <c r="W76" s="400"/>
      <c r="X76" s="224" t="str">
        <f>IF(ISERROR(INDEX('建具一覧表_光視7-1,7-2'!$D$13:$D$62,MATCH(W76,'建具一覧表_光視7-1,7-2'!$C$13:$C$62,0))),"0",INDEX('建具一覧表_光視7-1,7-2'!$D$13:$D$62,MATCH(W76,'建具一覧表_光視7-1,7-2'!$C$13:$C$62,0)))</f>
        <v>0</v>
      </c>
      <c r="Y76" s="222" t="str">
        <f>IF(ISERROR(INDEX('建具一覧表_光視7-1,7-2'!$E$13:$E$62,MATCH(W76,'建具一覧表_光視7-1,7-2'!$C$13:$C$62,0))),"0",INDEX('建具一覧表_光視7-1,7-2'!$E$13:$E$62,MATCH(W76,'建具一覧表_光視7-1,7-2'!$C$13:$C$62,0)))</f>
        <v>0</v>
      </c>
      <c r="Z76" s="223">
        <f>ROUNDDOWN(+X76*Y76,3)</f>
        <v>0</v>
      </c>
      <c r="AA76" s="20"/>
      <c r="AB76" s="20"/>
    </row>
    <row r="77" spans="2:28" s="21" customFormat="1" ht="13.5" customHeight="1">
      <c r="B77" s="1656"/>
      <c r="C77" s="1658"/>
      <c r="D77" s="1660"/>
      <c r="E77" s="1662"/>
      <c r="F77" s="1636"/>
      <c r="G77" s="1636"/>
      <c r="H77" s="1636"/>
      <c r="I77" s="1636"/>
      <c r="J77" s="217"/>
      <c r="K77" s="218"/>
      <c r="L77" s="117"/>
      <c r="M77" s="392"/>
      <c r="N77" s="224" t="str">
        <f>IF(ISERROR(INDEX('建具一覧表_光視7-1,7-2'!$D$13:$D$62,MATCH(M77,'建具一覧表_光視7-1,7-2'!$C$13:$C$62,0))),"0",INDEX('建具一覧表_光視7-1,7-2'!$D$13:$D$62,MATCH(M77,'建具一覧表_光視7-1,7-2'!$C$13:$C$62,0)))</f>
        <v>0</v>
      </c>
      <c r="O77" s="222" t="str">
        <f>IF(ISERROR(INDEX('建具一覧表_光視7-1,7-2'!$E$13:$E$62,MATCH(M77,'建具一覧表_光視7-1,7-2'!$C$13:$C$62,0))),"0",INDEX('建具一覧表_光視7-1,7-2'!$E$13:$E$62,MATCH(M77,'建具一覧表_光視7-1,7-2'!$C$13:$C$62,0)))</f>
        <v>0</v>
      </c>
      <c r="P77" s="223">
        <f>ROUNDDOWN(+N77*O77,3)</f>
        <v>0</v>
      </c>
      <c r="Q77" s="123"/>
      <c r="R77" s="396"/>
      <c r="S77" s="224" t="str">
        <f>IF(ISERROR(INDEX('建具一覧表_光視7-1,7-2'!$D$13:$D$62,MATCH(R77,'建具一覧表_光視7-1,7-2'!$C$13:$C$62,0))),"0",INDEX('建具一覧表_光視7-1,7-2'!$D$13:$D$62,MATCH(R77,'建具一覧表_光視7-1,7-2'!$C$13:$C$62,0)))</f>
        <v>0</v>
      </c>
      <c r="T77" s="222" t="str">
        <f>IF(ISERROR(INDEX('建具一覧表_光視7-1,7-2'!$E$13:$E$62,MATCH(R77,'建具一覧表_光視7-1,7-2'!$C$13:$C$62,0))),"0",INDEX('建具一覧表_光視7-1,7-2'!$E$13:$E$62,MATCH(R77,'建具一覧表_光視7-1,7-2'!$C$13:$C$62,0)))</f>
        <v>0</v>
      </c>
      <c r="U77" s="223">
        <f>ROUNDDOWN(+S77*T77,3)</f>
        <v>0</v>
      </c>
      <c r="V77" s="117"/>
      <c r="W77" s="400"/>
      <c r="X77" s="224" t="str">
        <f>IF(ISERROR(INDEX('建具一覧表_光視7-1,7-2'!$D$13:$D$62,MATCH(W77,'建具一覧表_光視7-1,7-2'!$C$13:$C$62,0))),"0",INDEX('建具一覧表_光視7-1,7-2'!$D$13:$D$62,MATCH(W77,'建具一覧表_光視7-1,7-2'!$C$13:$C$62,0)))</f>
        <v>0</v>
      </c>
      <c r="Y77" s="222" t="str">
        <f>IF(ISERROR(INDEX('建具一覧表_光視7-1,7-2'!$E$13:$E$62,MATCH(W77,'建具一覧表_光視7-1,7-2'!$C$13:$C$62,0))),"0",INDEX('建具一覧表_光視7-1,7-2'!$E$13:$E$62,MATCH(W77,'建具一覧表_光視7-1,7-2'!$C$13:$C$62,0)))</f>
        <v>0</v>
      </c>
      <c r="Z77" s="223">
        <f>ROUNDDOWN(+X77*Y77,3)</f>
        <v>0</v>
      </c>
      <c r="AA77" s="109"/>
      <c r="AB77" s="20"/>
    </row>
    <row r="78" spans="2:28" s="21" customFormat="1" ht="13.5" customHeight="1">
      <c r="B78" s="1656"/>
      <c r="C78" s="1647" t="s">
        <v>891</v>
      </c>
      <c r="D78" s="1649">
        <f>IF(D76-$Y$9/100&lt;0,0,D76-$Y$9/100)</f>
        <v>0</v>
      </c>
      <c r="E78" s="1651" t="str">
        <f>IF(E76="-","-",IF(E76-$Y$9/100&lt;0,0,IF(E76=1,1,E76-$Y$9/100)))</f>
        <v>-</v>
      </c>
      <c r="F78" s="1633" t="str">
        <f>IF(F76="-","-",IF(F76-$Y$9/100&lt;0,0,IF(F76=1,1,F76-$Y$9/100)))</f>
        <v>-</v>
      </c>
      <c r="G78" s="1633" t="str">
        <f>IF(G76="-","-",IF(G76-$Y$9/100&lt;0,0,IF(G76=1,1,G76-$Y$9/100)))</f>
        <v>-</v>
      </c>
      <c r="H78" s="1633" t="str">
        <f>IF(H76="-","-",IF(H76-$Y$9/100&lt;0,0,IF(H76=1,1,H76-$Y$9/100)))</f>
        <v>-</v>
      </c>
      <c r="I78" s="1633" t="str">
        <f>IF(I76="-","-",IF(I76-$Y$9/100&lt;0,0,IF(I76=1,1,I76-$Y$9/100)))</f>
        <v>-</v>
      </c>
      <c r="J78" s="217"/>
      <c r="K78" s="218"/>
      <c r="L78" s="118"/>
      <c r="M78" s="393"/>
      <c r="N78" s="225" t="str">
        <f>IF(ISERROR(INDEX('建具一覧表_光視7-1,7-2'!$D$13:$D$62,MATCH(M78,'建具一覧表_光視7-1,7-2'!$C$13:$C$62,0))),"0",INDEX('建具一覧表_光視7-1,7-2'!$D$13:$D$62,MATCH(M78,'建具一覧表_光視7-1,7-2'!$C$13:$C$62,0)))</f>
        <v>0</v>
      </c>
      <c r="O78" s="226" t="str">
        <f>IF(ISERROR(INDEX('建具一覧表_光視7-1,7-2'!$E$13:$E$62,MATCH(M78,'建具一覧表_光視7-1,7-2'!$C$13:$C$62,0))),"0",INDEX('建具一覧表_光視7-1,7-2'!$E$13:$E$62,MATCH(M78,'建具一覧表_光視7-1,7-2'!$C$13:$C$62,0)))</f>
        <v>0</v>
      </c>
      <c r="P78" s="227">
        <f>ROUNDDOWN(+N78*O78,3)</f>
        <v>0</v>
      </c>
      <c r="Q78" s="124"/>
      <c r="R78" s="397"/>
      <c r="S78" s="230" t="str">
        <f>IF(ISERROR(INDEX('建具一覧表_光視7-1,7-2'!$D$13:$D$62,MATCH(R78,'建具一覧表_光視7-1,7-2'!$C$13:$C$62,0))),"0",INDEX('建具一覧表_光視7-1,7-2'!$D$13:$D$62,MATCH(R78,'建具一覧表_光視7-1,7-2'!$C$13:$C$62,0)))</f>
        <v>0</v>
      </c>
      <c r="T78" s="231" t="str">
        <f>IF(ISERROR(INDEX('建具一覧表_光視7-1,7-2'!$E$13:$E$62,MATCH(R78,'建具一覧表_光視7-1,7-2'!$C$13:$C$62,0))),"0",INDEX('建具一覧表_光視7-1,7-2'!$E$13:$E$62,MATCH(R78,'建具一覧表_光視7-1,7-2'!$C$13:$C$62,0)))</f>
        <v>0</v>
      </c>
      <c r="U78" s="227">
        <f>ROUNDDOWN(+S78*T78,3)</f>
        <v>0</v>
      </c>
      <c r="V78" s="129"/>
      <c r="W78" s="401"/>
      <c r="X78" s="230" t="str">
        <f>IF(ISERROR(INDEX('建具一覧表_光視7-1,7-2'!$D$13:$D$62,MATCH(W78,'建具一覧表_光視7-1,7-2'!$C$13:$C$62,0))),"0",INDEX('建具一覧表_光視7-1,7-2'!$D$13:$D$62,MATCH(W78,'建具一覧表_光視7-1,7-2'!$C$13:$C$62,0)))</f>
        <v>0</v>
      </c>
      <c r="Y78" s="231" t="str">
        <f>IF(ISERROR(INDEX('建具一覧表_光視7-1,7-2'!$E$13:$E$62,MATCH(W78,'建具一覧表_光視7-1,7-2'!$C$13:$C$62,0))),"0",INDEX('建具一覧表_光視7-1,7-2'!$E$13:$E$62,MATCH(W78,'建具一覧表_光視7-1,7-2'!$C$13:$C$62,0)))</f>
        <v>0</v>
      </c>
      <c r="Z78" s="227">
        <f>ROUNDDOWN(+X78*Y78,3)</f>
        <v>0</v>
      </c>
      <c r="AA78" s="20"/>
      <c r="AB78" s="20"/>
    </row>
    <row r="79" spans="2:28" s="21" customFormat="1" ht="13.5" customHeight="1">
      <c r="B79" s="1656"/>
      <c r="C79" s="1648"/>
      <c r="D79" s="1650"/>
      <c r="E79" s="1652"/>
      <c r="F79" s="1634"/>
      <c r="G79" s="1634"/>
      <c r="H79" s="1634"/>
      <c r="I79" s="1634"/>
      <c r="J79" s="217"/>
      <c r="K79" s="218"/>
      <c r="L79" s="119"/>
      <c r="M79" s="178"/>
      <c r="N79" s="101"/>
      <c r="O79" s="101"/>
      <c r="P79" s="221">
        <f>ROUNDDOWN(SUM(P74:P78),2)</f>
        <v>0</v>
      </c>
      <c r="Q79" s="125"/>
      <c r="R79" s="179"/>
      <c r="S79" s="180"/>
      <c r="T79" s="180"/>
      <c r="U79" s="221">
        <f>ROUNDDOWN(SUM(U74:U78),2)</f>
        <v>0</v>
      </c>
      <c r="V79" s="125"/>
      <c r="W79" s="181"/>
      <c r="X79" s="180"/>
      <c r="Y79" s="180"/>
      <c r="Z79" s="221">
        <f>ROUNDDOWN(SUM(Z74:Z78),2)</f>
        <v>0</v>
      </c>
      <c r="AA79" s="20"/>
      <c r="AB79" s="20"/>
    </row>
    <row r="80" spans="2:28" s="21" customFormat="1" ht="13.5" customHeight="1">
      <c r="B80" s="1656"/>
      <c r="C80" s="106"/>
      <c r="D80" s="107"/>
      <c r="E80" s="108"/>
      <c r="F80" s="108"/>
      <c r="G80" s="108"/>
      <c r="H80" s="108"/>
      <c r="I80" s="110"/>
      <c r="J80" s="217"/>
      <c r="K80" s="218"/>
      <c r="L80" s="118" t="s">
        <v>167</v>
      </c>
      <c r="M80" s="392"/>
      <c r="N80" s="222" t="str">
        <f>IF(ISERROR(INDEX('建具一覧表_光視7-1,7-2'!$D$13:$D$62,MATCH(M80,'建具一覧表_光視7-1,7-2'!$C$13:$C$62,0))),"0",INDEX('建具一覧表_光視7-1,7-2'!$D$13:$D$62,MATCH(M80,'建具一覧表_光視7-1,7-2'!$C$13:$C$62,0)))</f>
        <v>0</v>
      </c>
      <c r="O80" s="222" t="str">
        <f>IF(ISERROR(INDEX('建具一覧表_光視7-1,7-2'!$E$13:$E$62,MATCH(M80,'建具一覧表_光視7-1,7-2'!$C$13:$C$62,0))),"0",INDEX('建具一覧表_光視7-1,7-2'!$E$13:$E$62,MATCH(M80,'建具一覧表_光視7-1,7-2'!$C$13:$C$62,0)))</f>
        <v>0</v>
      </c>
      <c r="P80" s="223">
        <f>ROUNDDOWN(+N80*O80,3)</f>
        <v>0</v>
      </c>
      <c r="Q80" s="126" t="s">
        <v>169</v>
      </c>
      <c r="R80" s="396"/>
      <c r="S80" s="229" t="str">
        <f>IF(ISERROR(INDEX('建具一覧表_光視7-1,7-2'!$D$13:$D$62,MATCH(R80,'建具一覧表_光視7-1,7-2'!$C$13:$C$62,0))),"0",INDEX('建具一覧表_光視7-1,7-2'!$D$13:$D$62,MATCH(R80,'建具一覧表_光視7-1,7-2'!$C$13:$C$62,0)))</f>
        <v>0</v>
      </c>
      <c r="T80" s="229" t="str">
        <f>IF(ISERROR(INDEX('建具一覧表_光視7-1,7-2'!$E$13:$E$62,MATCH(R80,'建具一覧表_光視7-1,7-2'!$C$13:$C$62,0))),"0",INDEX('建具一覧表_光視7-1,7-2'!$E$13:$E$62,MATCH(R80,'建具一覧表_光視7-1,7-2'!$C$13:$C$62,0)))</f>
        <v>0</v>
      </c>
      <c r="U80" s="223">
        <f>ROUNDDOWN(+S80*T80,3)</f>
        <v>0</v>
      </c>
      <c r="V80" s="97"/>
      <c r="X80" s="99"/>
      <c r="Y80" s="99"/>
      <c r="Z80" s="17"/>
      <c r="AA80" s="20"/>
      <c r="AB80" s="20"/>
    </row>
    <row r="81" spans="2:28" s="21" customFormat="1" ht="13.5" customHeight="1">
      <c r="B81" s="1656"/>
      <c r="C81" s="111" t="s">
        <v>889</v>
      </c>
      <c r="D81" s="20"/>
      <c r="E81" s="105"/>
      <c r="F81" s="105"/>
      <c r="G81" s="105"/>
      <c r="H81" s="105"/>
      <c r="I81" s="104"/>
      <c r="J81" s="217"/>
      <c r="K81" s="218"/>
      <c r="L81" s="118"/>
      <c r="M81" s="392"/>
      <c r="N81" s="222" t="str">
        <f>IF(ISERROR(INDEX('建具一覧表_光視7-1,7-2'!$D$13:$D$62,MATCH(M81,'建具一覧表_光視7-1,7-2'!$C$13:$C$62,0))),"0",INDEX('建具一覧表_光視7-1,7-2'!$D$13:$D$62,MATCH(M81,'建具一覧表_光視7-1,7-2'!$C$13:$C$62,0)))</f>
        <v>0</v>
      </c>
      <c r="O81" s="222" t="str">
        <f>IF(ISERROR(INDEX('建具一覧表_光視7-1,7-2'!$E$13:$E$62,MATCH(M81,'建具一覧表_光視7-1,7-2'!$C$13:$C$62,0))),"0",INDEX('建具一覧表_光視7-1,7-2'!$E$13:$E$62,MATCH(M81,'建具一覧表_光視7-1,7-2'!$C$13:$C$62,0)))</f>
        <v>0</v>
      </c>
      <c r="P81" s="223">
        <f>ROUNDDOWN(+N81*O81,3)</f>
        <v>0</v>
      </c>
      <c r="Q81" s="124"/>
      <c r="R81" s="396"/>
      <c r="S81" s="222" t="str">
        <f>IF(ISERROR(INDEX('建具一覧表_光視7-1,7-2'!$D$13:$D$62,MATCH(R81,'建具一覧表_光視7-1,7-2'!$C$13:$C$62,0))),"0",INDEX('建具一覧表_光視7-1,7-2'!$D$13:$D$62,MATCH(R81,'建具一覧表_光視7-1,7-2'!$C$13:$C$62,0)))</f>
        <v>0</v>
      </c>
      <c r="T81" s="222" t="str">
        <f>IF(ISERROR(INDEX('建具一覧表_光視7-1,7-2'!$E$13:$E$62,MATCH(R81,'建具一覧表_光視7-1,7-2'!$C$13:$C$62,0))),"0",INDEX('建具一覧表_光視7-1,7-2'!$E$13:$E$62,MATCH(R81,'建具一覧表_光視7-1,7-2'!$C$13:$C$62,0)))</f>
        <v>0</v>
      </c>
      <c r="U81" s="223">
        <f>ROUNDDOWN(+S81*T81,3)</f>
        <v>0</v>
      </c>
      <c r="V81" s="98"/>
      <c r="X81" s="100"/>
      <c r="Y81" s="100"/>
      <c r="Z81" s="114"/>
      <c r="AA81" s="20"/>
      <c r="AB81" s="20"/>
    </row>
    <row r="82" spans="2:28" s="21" customFormat="1" ht="13.5" customHeight="1">
      <c r="B82" s="1656"/>
      <c r="C82" s="1637"/>
      <c r="D82" s="1638"/>
      <c r="E82" s="1638"/>
      <c r="F82" s="1638"/>
      <c r="G82" s="1638"/>
      <c r="H82" s="1638"/>
      <c r="I82" s="1639"/>
      <c r="J82" s="217"/>
      <c r="K82" s="218"/>
      <c r="L82" s="118"/>
      <c r="M82" s="392"/>
      <c r="N82" s="224" t="str">
        <f>IF(ISERROR(INDEX('建具一覧表_光視7-1,7-2'!$D$13:$D$62,MATCH(M82,'建具一覧表_光視7-1,7-2'!$C$13:$C$62,0))),"0",INDEX('建具一覧表_光視7-1,7-2'!$D$13:$D$62,MATCH(M82,'建具一覧表_光視7-1,7-2'!$C$13:$C$62,0)))</f>
        <v>0</v>
      </c>
      <c r="O82" s="222" t="str">
        <f>IF(ISERROR(INDEX('建具一覧表_光視7-1,7-2'!$E$13:$E$62,MATCH(M82,'建具一覧表_光視7-1,7-2'!$C$13:$C$62,0))),"0",INDEX('建具一覧表_光視7-1,7-2'!$E$13:$E$62,MATCH(M82,'建具一覧表_光視7-1,7-2'!$C$13:$C$62,0)))</f>
        <v>0</v>
      </c>
      <c r="P82" s="223">
        <f>ROUNDDOWN(+N82*O82,3)</f>
        <v>0</v>
      </c>
      <c r="Q82" s="124"/>
      <c r="R82" s="396"/>
      <c r="S82" s="224" t="str">
        <f>IF(ISERROR(INDEX('建具一覧表_光視7-1,7-2'!$D$13:$D$62,MATCH(R82,'建具一覧表_光視7-1,7-2'!$C$13:$C$62,0))),"0",INDEX('建具一覧表_光視7-1,7-2'!$D$13:$D$62,MATCH(R82,'建具一覧表_光視7-1,7-2'!$C$13:$C$62,0)))</f>
        <v>0</v>
      </c>
      <c r="T82" s="222" t="str">
        <f>IF(ISERROR(INDEX('建具一覧表_光視7-1,7-2'!$E$13:$E$62,MATCH(R82,'建具一覧表_光視7-1,7-2'!$C$13:$C$62,0))),"0",INDEX('建具一覧表_光視7-1,7-2'!$E$13:$E$62,MATCH(R82,'建具一覧表_光視7-1,7-2'!$C$13:$C$62,0)))</f>
        <v>0</v>
      </c>
      <c r="U82" s="223">
        <f>ROUNDDOWN(+S82*T82,3)</f>
        <v>0</v>
      </c>
      <c r="V82" s="98"/>
      <c r="X82" s="100"/>
      <c r="Y82" s="100"/>
      <c r="Z82" s="115"/>
      <c r="AA82" s="20"/>
      <c r="AB82" s="20"/>
    </row>
    <row r="83" spans="2:28" s="21" customFormat="1" ht="13.5" customHeight="1">
      <c r="B83" s="1656"/>
      <c r="C83" s="1637"/>
      <c r="D83" s="1638"/>
      <c r="E83" s="1638"/>
      <c r="F83" s="1638"/>
      <c r="G83" s="1638"/>
      <c r="H83" s="1638"/>
      <c r="I83" s="1639"/>
      <c r="J83" s="217"/>
      <c r="K83" s="218"/>
      <c r="L83" s="118"/>
      <c r="M83" s="392"/>
      <c r="N83" s="224" t="str">
        <f>IF(ISERROR(INDEX('建具一覧表_光視7-1,7-2'!$D$13:$D$62,MATCH(M83,'建具一覧表_光視7-1,7-2'!$C$13:$C$62,0))),"0",INDEX('建具一覧表_光視7-1,7-2'!$D$13:$D$62,MATCH(M83,'建具一覧表_光視7-1,7-2'!$C$13:$C$62,0)))</f>
        <v>0</v>
      </c>
      <c r="O83" s="222" t="str">
        <f>IF(ISERROR(INDEX('建具一覧表_光視7-1,7-2'!$E$13:$E$62,MATCH(M83,'建具一覧表_光視7-1,7-2'!$C$13:$C$62,0))),"0",INDEX('建具一覧表_光視7-1,7-2'!$E$13:$E$62,MATCH(M83,'建具一覧表_光視7-1,7-2'!$C$13:$C$62,0)))</f>
        <v>0</v>
      </c>
      <c r="P83" s="223">
        <f>ROUNDDOWN(+N83*O83,3)</f>
        <v>0</v>
      </c>
      <c r="Q83" s="124"/>
      <c r="R83" s="396"/>
      <c r="S83" s="224" t="str">
        <f>IF(ISERROR(INDEX('建具一覧表_光視7-1,7-2'!$D$13:$D$62,MATCH(R83,'建具一覧表_光視7-1,7-2'!$C$13:$C$62,0))),"0",INDEX('建具一覧表_光視7-1,7-2'!$D$13:$D$62,MATCH(R83,'建具一覧表_光視7-1,7-2'!$C$13:$C$62,0)))</f>
        <v>0</v>
      </c>
      <c r="T83" s="222" t="str">
        <f>IF(ISERROR(INDEX('建具一覧表_光視7-1,7-2'!$E$13:$E$62,MATCH(R83,'建具一覧表_光視7-1,7-2'!$C$13:$C$62,0))),"0",INDEX('建具一覧表_光視7-1,7-2'!$E$13:$E$62,MATCH(R83,'建具一覧表_光視7-1,7-2'!$C$13:$C$62,0)))</f>
        <v>0</v>
      </c>
      <c r="U83" s="223">
        <f>ROUNDDOWN(+S83*T83,3)</f>
        <v>0</v>
      </c>
      <c r="V83" s="97"/>
      <c r="X83" s="100"/>
      <c r="Y83" s="100" t="s">
        <v>171</v>
      </c>
      <c r="Z83" s="1653">
        <f>+P79+P85+U79+U85+Z79</f>
        <v>0</v>
      </c>
      <c r="AA83" s="20"/>
      <c r="AB83" s="20"/>
    </row>
    <row r="84" spans="2:28" s="21" customFormat="1" ht="13.5" customHeight="1">
      <c r="B84" s="1656"/>
      <c r="C84" s="1637"/>
      <c r="D84" s="1638"/>
      <c r="E84" s="1638"/>
      <c r="F84" s="1638"/>
      <c r="G84" s="1638"/>
      <c r="H84" s="1638"/>
      <c r="I84" s="1639"/>
      <c r="J84" s="219"/>
      <c r="K84" s="220"/>
      <c r="L84" s="118"/>
      <c r="M84" s="395"/>
      <c r="N84" s="230" t="str">
        <f>IF(ISERROR(INDEX('建具一覧表_光視7-1,7-2'!$D$13:$D$62,MATCH(M84,'建具一覧表_光視7-1,7-2'!$C$13:$C$62,0))),"0",INDEX('建具一覧表_光視7-1,7-2'!$D$13:$D$62,MATCH(M84,'建具一覧表_光視7-1,7-2'!$C$13:$C$62,0)))</f>
        <v>0</v>
      </c>
      <c r="O84" s="231" t="str">
        <f>IF(ISERROR(INDEX('建具一覧表_光視7-1,7-2'!$E$13:$E$62,MATCH(M84,'建具一覧表_光視7-1,7-2'!$C$13:$C$62,0))),"0",INDEX('建具一覧表_光視7-1,7-2'!$E$13:$E$62,MATCH(M84,'建具一覧表_光視7-1,7-2'!$C$13:$C$62,0)))</f>
        <v>0</v>
      </c>
      <c r="P84" s="227">
        <f>ROUNDDOWN(+N84*O84,3)</f>
        <v>0</v>
      </c>
      <c r="Q84" s="124"/>
      <c r="R84" s="397"/>
      <c r="S84" s="230" t="str">
        <f>IF(ISERROR(INDEX('建具一覧表_光視7-1,7-2'!$D$13:$D$62,MATCH(R84,'建具一覧表_光視7-1,7-2'!$C$13:$C$62,0))),"0",INDEX('建具一覧表_光視7-1,7-2'!$D$13:$D$62,MATCH(R84,'建具一覧表_光視7-1,7-2'!$C$13:$C$62,0)))</f>
        <v>0</v>
      </c>
      <c r="T84" s="231" t="str">
        <f>IF(ISERROR(INDEX('建具一覧表_光視7-1,7-2'!$E$13:$E$62,MATCH(R84,'建具一覧表_光視7-1,7-2'!$C$13:$C$62,0))),"0",INDEX('建具一覧表_光視7-1,7-2'!$E$13:$E$62,MATCH(R84,'建具一覧表_光視7-1,7-2'!$C$13:$C$62,0)))</f>
        <v>0</v>
      </c>
      <c r="U84" s="227">
        <f>ROUNDDOWN(+S84*T84,3)</f>
        <v>0</v>
      </c>
      <c r="V84" s="98"/>
      <c r="X84" s="100"/>
      <c r="Y84" s="100" t="s">
        <v>892</v>
      </c>
      <c r="Z84" s="1654"/>
      <c r="AA84" s="20"/>
      <c r="AB84" s="20"/>
    </row>
    <row r="85" spans="2:28" s="21" customFormat="1" ht="13.5" customHeight="1">
      <c r="B85" s="1632"/>
      <c r="C85" s="1640"/>
      <c r="D85" s="1641"/>
      <c r="E85" s="1641"/>
      <c r="F85" s="1641"/>
      <c r="G85" s="1641"/>
      <c r="H85" s="1641"/>
      <c r="I85" s="1642"/>
      <c r="J85" s="177" t="s">
        <v>171</v>
      </c>
      <c r="K85" s="228">
        <f>SUM(K74:K84)</f>
        <v>0</v>
      </c>
      <c r="L85" s="119"/>
      <c r="M85" s="182"/>
      <c r="N85" s="180"/>
      <c r="O85" s="180"/>
      <c r="P85" s="221">
        <f>ROUNDDOWN(SUM(P80:P84),2)</f>
        <v>0</v>
      </c>
      <c r="Q85" s="95"/>
      <c r="R85" s="179"/>
      <c r="S85" s="180"/>
      <c r="T85" s="180"/>
      <c r="U85" s="221">
        <f>ROUNDDOWN(SUM(U80:U84),2)</f>
        <v>0</v>
      </c>
      <c r="V85" s="112"/>
      <c r="W85" s="113"/>
      <c r="X85" s="101"/>
      <c r="Y85" s="101"/>
      <c r="Z85" s="1655"/>
      <c r="AA85" s="20"/>
      <c r="AB85" s="20"/>
    </row>
    <row r="86" spans="2:28" s="21" customFormat="1" ht="13.5" customHeight="1">
      <c r="B86" s="1631">
        <v>7</v>
      </c>
      <c r="C86" s="1643" t="s">
        <v>893</v>
      </c>
      <c r="D86" s="1644"/>
      <c r="E86" s="1631" t="s">
        <v>166</v>
      </c>
      <c r="F86" s="1631" t="s">
        <v>167</v>
      </c>
      <c r="G86" s="1631" t="s">
        <v>168</v>
      </c>
      <c r="H86" s="1631" t="s">
        <v>169</v>
      </c>
      <c r="I86" s="1631" t="s">
        <v>170</v>
      </c>
      <c r="J86" s="389"/>
      <c r="K86" s="390"/>
      <c r="L86" s="120" t="s">
        <v>166</v>
      </c>
      <c r="M86" s="394"/>
      <c r="N86" s="233" t="str">
        <f>IF(ISERROR(INDEX('建具一覧表_光視7-1,7-2'!$D$13:$D$62,MATCH(M86,'建具一覧表_光視7-1,7-2'!$C$13:$C$62,0))),"0",INDEX('建具一覧表_光視7-1,7-2'!$D$13:$D$62,MATCH(M86,'建具一覧表_光視7-1,7-2'!$C$13:$C$62,0)))</f>
        <v>0</v>
      </c>
      <c r="O86" s="233" t="str">
        <f>IF(ISERROR(INDEX('建具一覧表_光視7-1,7-2'!$E$13:$E$62,MATCH(M86,'建具一覧表_光視7-1,7-2'!$C$13:$C$62,0))),"0",INDEX('建具一覧表_光視7-1,7-2'!$E$13:$E$62,MATCH(M86,'建具一覧表_光視7-1,7-2'!$C$13:$C$62,0)))</f>
        <v>0</v>
      </c>
      <c r="P86" s="232">
        <f>ROUNDDOWN(+N86*O86,3)</f>
        <v>0</v>
      </c>
      <c r="Q86" s="127" t="s">
        <v>168</v>
      </c>
      <c r="R86" s="398"/>
      <c r="S86" s="234" t="str">
        <f>IF(ISERROR(INDEX('建具一覧表_光視7-1,7-2'!$D$13:$D$62,MATCH(R86,'建具一覧表_光視7-1,7-2'!$C$13:$C$62,0))),"0",INDEX('建具一覧表_光視7-1,7-2'!$D$13:$D$62,MATCH(R86,'建具一覧表_光視7-1,7-2'!$C$13:$C$62,0)))</f>
        <v>0</v>
      </c>
      <c r="T86" s="234" t="str">
        <f>IF(ISERROR(INDEX('建具一覧表_光視7-1,7-2'!$E$13:$E$62,MATCH(R86,'建具一覧表_光視7-1,7-2'!$C$13:$C$62,0))),"0",INDEX('建具一覧表_光視7-1,7-2'!$E$13:$E$62,MATCH(R86,'建具一覧表_光視7-1,7-2'!$C$13:$C$62,0)))</f>
        <v>0</v>
      </c>
      <c r="U86" s="232">
        <f>ROUNDDOWN(+S86*T86,3)</f>
        <v>0</v>
      </c>
      <c r="V86" s="127" t="s">
        <v>170</v>
      </c>
      <c r="W86" s="402"/>
      <c r="X86" s="234" t="str">
        <f>IF(ISERROR(INDEX('建具一覧表_光視7-1,7-2'!$D$13:$D$62,MATCH(W86,'建具一覧表_光視7-1,7-2'!$C$13:$C$62,0))),"0",INDEX('建具一覧表_光視7-1,7-2'!$D$13:$D$62,MATCH(W86,'建具一覧表_光視7-1,7-2'!$C$13:$C$62,0)))</f>
        <v>0</v>
      </c>
      <c r="Y86" s="234" t="str">
        <f>IF(ISERROR(INDEX('建具一覧表_光視7-1,7-2'!$E$13:$E$62,MATCH(W86,'建具一覧表_光視7-1,7-2'!$C$13:$C$62,0))),"0",INDEX('建具一覧表_光視7-1,7-2'!$E$13:$E$62,MATCH(W86,'建具一覧表_光視7-1,7-2'!$C$13:$C$62,0)))</f>
        <v>0</v>
      </c>
      <c r="Z86" s="232">
        <f>ROUNDDOWN(+X86*Y86,3)</f>
        <v>0</v>
      </c>
      <c r="AA86" s="109"/>
      <c r="AB86" s="20"/>
    </row>
    <row r="87" spans="2:28" s="21" customFormat="1" ht="13.5" customHeight="1">
      <c r="B87" s="1656"/>
      <c r="C87" s="1645"/>
      <c r="D87" s="1646"/>
      <c r="E87" s="1632"/>
      <c r="F87" s="1632"/>
      <c r="G87" s="1632"/>
      <c r="H87" s="1632"/>
      <c r="I87" s="1632"/>
      <c r="J87" s="217"/>
      <c r="K87" s="218"/>
      <c r="L87" s="118"/>
      <c r="M87" s="392"/>
      <c r="N87" s="222" t="str">
        <f>IF(ISERROR(INDEX('建具一覧表_光視7-1,7-2'!$D$13:$D$62,MATCH(M87,'建具一覧表_光視7-1,7-2'!$C$13:$C$62,0))),"0",INDEX('建具一覧表_光視7-1,7-2'!$D$13:$D$62,MATCH(M87,'建具一覧表_光視7-1,7-2'!$C$13:$C$62,0)))</f>
        <v>0</v>
      </c>
      <c r="O87" s="222" t="str">
        <f>IF(ISERROR(INDEX('建具一覧表_光視7-1,7-2'!$E$13:$E$62,MATCH(M87,'建具一覧表_光視7-1,7-2'!$C$13:$C$62,0))),"0",INDEX('建具一覧表_光視7-1,7-2'!$E$13:$E$62,MATCH(M87,'建具一覧表_光視7-1,7-2'!$C$13:$C$62,0)))</f>
        <v>0</v>
      </c>
      <c r="P87" s="223">
        <f>ROUNDDOWN(+N87*O87,3)</f>
        <v>0</v>
      </c>
      <c r="Q87" s="124"/>
      <c r="R87" s="396"/>
      <c r="S87" s="222" t="str">
        <f>IF(ISERROR(INDEX('建具一覧表_光視7-1,7-2'!$D$13:$D$62,MATCH(R87,'建具一覧表_光視7-1,7-2'!$C$13:$C$62,0))),"0",INDEX('建具一覧表_光視7-1,7-2'!$D$13:$D$62,MATCH(R87,'建具一覧表_光視7-1,7-2'!$C$13:$C$62,0)))</f>
        <v>0</v>
      </c>
      <c r="T87" s="222" t="str">
        <f>IF(ISERROR(INDEX('建具一覧表_光視7-1,7-2'!$E$13:$E$62,MATCH(R87,'建具一覧表_光視7-1,7-2'!$C$13:$C$62,0))),"0",INDEX('建具一覧表_光視7-1,7-2'!$E$13:$E$62,MATCH(R87,'建具一覧表_光視7-1,7-2'!$C$13:$C$62,0)))</f>
        <v>0</v>
      </c>
      <c r="U87" s="223">
        <f>ROUNDDOWN(+S87*T87,3)</f>
        <v>0</v>
      </c>
      <c r="V87" s="128"/>
      <c r="W87" s="400"/>
      <c r="X87" s="222" t="str">
        <f>IF(ISERROR(INDEX('建具一覧表_光視7-1,7-2'!$D$13:$D$62,MATCH(W87,'建具一覧表_光視7-1,7-2'!$C$13:$C$62,0))),"0",INDEX('建具一覧表_光視7-1,7-2'!$D$13:$D$62,MATCH(W87,'建具一覧表_光視7-1,7-2'!$C$13:$C$62,0)))</f>
        <v>0</v>
      </c>
      <c r="Y87" s="222" t="str">
        <f>IF(ISERROR(INDEX('建具一覧表_光視7-1,7-2'!$E$13:$E$62,MATCH(W87,'建具一覧表_光視7-1,7-2'!$C$13:$C$62,0))),"0",INDEX('建具一覧表_光視7-1,7-2'!$E$13:$E$62,MATCH(W87,'建具一覧表_光視7-1,7-2'!$C$13:$C$62,0)))</f>
        <v>0</v>
      </c>
      <c r="Z87" s="223">
        <f>ROUNDDOWN(+X87*Y87,3)</f>
        <v>0</v>
      </c>
      <c r="AA87" s="20"/>
      <c r="AB87" s="20"/>
    </row>
    <row r="88" spans="2:28" s="21" customFormat="1" ht="13.5" customHeight="1">
      <c r="B88" s="1656"/>
      <c r="C88" s="1657" t="s">
        <v>890</v>
      </c>
      <c r="D88" s="1659">
        <f>IF(K97=0,0,ROUNDDOWN(+Z95/+K97,2))</f>
        <v>0</v>
      </c>
      <c r="E88" s="1661" t="str">
        <f>IF(P91=0,"-",ROUNDDOWN(+P91/+Z95,2))</f>
        <v>-</v>
      </c>
      <c r="F88" s="1635" t="str">
        <f>IF(P97=0,"-",ROUNDDOWN(+P97/+Z95,2))</f>
        <v>-</v>
      </c>
      <c r="G88" s="1635" t="str">
        <f>IF(U91=0,"-",ROUNDDOWN(U91/Z95,2))</f>
        <v>-</v>
      </c>
      <c r="H88" s="1635" t="str">
        <f>IF(U97=0,"-",ROUNDDOWN(+U97/+Z95,2))</f>
        <v>-</v>
      </c>
      <c r="I88" s="1635" t="str">
        <f>IF(Z91=0,"-",ROUNDDOWN(+Z91/+Z95,2))</f>
        <v>-</v>
      </c>
      <c r="J88" s="217"/>
      <c r="K88" s="218"/>
      <c r="L88" s="118"/>
      <c r="M88" s="392"/>
      <c r="N88" s="224" t="str">
        <f>IF(ISERROR(INDEX('建具一覧表_光視7-1,7-2'!$D$13:$D$62,MATCH(M88,'建具一覧表_光視7-1,7-2'!$C$13:$C$62,0))),"0",INDEX('建具一覧表_光視7-1,7-2'!$D$13:$D$62,MATCH(M88,'建具一覧表_光視7-1,7-2'!$C$13:$C$62,0)))</f>
        <v>0</v>
      </c>
      <c r="O88" s="222" t="str">
        <f>IF(ISERROR(INDEX('建具一覧表_光視7-1,7-2'!$E$13:$E$62,MATCH(M88,'建具一覧表_光視7-1,7-2'!$C$13:$C$62,0))),"0",INDEX('建具一覧表_光視7-1,7-2'!$E$13:$E$62,MATCH(M88,'建具一覧表_光視7-1,7-2'!$C$13:$C$62,0)))</f>
        <v>0</v>
      </c>
      <c r="P88" s="223">
        <f>ROUNDDOWN(+N88*O88,3)</f>
        <v>0</v>
      </c>
      <c r="Q88" s="124"/>
      <c r="R88" s="396"/>
      <c r="S88" s="224" t="str">
        <f>IF(ISERROR(INDEX('建具一覧表_光視7-1,7-2'!$D$13:$D$62,MATCH(R88,'建具一覧表_光視7-1,7-2'!$C$13:$C$62,0))),"0",INDEX('建具一覧表_光視7-1,7-2'!$D$13:$D$62,MATCH(R88,'建具一覧表_光視7-1,7-2'!$C$13:$C$62,0)))</f>
        <v>0</v>
      </c>
      <c r="T88" s="222" t="str">
        <f>IF(ISERROR(INDEX('建具一覧表_光視7-1,7-2'!$E$13:$E$62,MATCH(R88,'建具一覧表_光視7-1,7-2'!$C$13:$C$62,0))),"0",INDEX('建具一覧表_光視7-1,7-2'!$E$13:$E$62,MATCH(R88,'建具一覧表_光視7-1,7-2'!$C$13:$C$62,0)))</f>
        <v>0</v>
      </c>
      <c r="U88" s="223">
        <f>ROUNDDOWN(+S88*T88,3)</f>
        <v>0</v>
      </c>
      <c r="V88" s="128"/>
      <c r="W88" s="400"/>
      <c r="X88" s="224" t="str">
        <f>IF(ISERROR(INDEX('建具一覧表_光視7-1,7-2'!$D$13:$D$62,MATCH(W88,'建具一覧表_光視7-1,7-2'!$C$13:$C$62,0))),"0",INDEX('建具一覧表_光視7-1,7-2'!$D$13:$D$62,MATCH(W88,'建具一覧表_光視7-1,7-2'!$C$13:$C$62,0)))</f>
        <v>0</v>
      </c>
      <c r="Y88" s="222" t="str">
        <f>IF(ISERROR(INDEX('建具一覧表_光視7-1,7-2'!$E$13:$E$62,MATCH(W88,'建具一覧表_光視7-1,7-2'!$C$13:$C$62,0))),"0",INDEX('建具一覧表_光視7-1,7-2'!$E$13:$E$62,MATCH(W88,'建具一覧表_光視7-1,7-2'!$C$13:$C$62,0)))</f>
        <v>0</v>
      </c>
      <c r="Z88" s="223">
        <f>ROUNDDOWN(+X88*Y88,3)</f>
        <v>0</v>
      </c>
      <c r="AA88" s="20"/>
      <c r="AB88" s="20"/>
    </row>
    <row r="89" spans="2:28" s="21" customFormat="1" ht="13.5" customHeight="1">
      <c r="B89" s="1656"/>
      <c r="C89" s="1658"/>
      <c r="D89" s="1660"/>
      <c r="E89" s="1662"/>
      <c r="F89" s="1636"/>
      <c r="G89" s="1636"/>
      <c r="H89" s="1636"/>
      <c r="I89" s="1636"/>
      <c r="J89" s="217"/>
      <c r="K89" s="218"/>
      <c r="L89" s="117"/>
      <c r="M89" s="392"/>
      <c r="N89" s="224" t="str">
        <f>IF(ISERROR(INDEX('建具一覧表_光視7-1,7-2'!$D$13:$D$62,MATCH(M89,'建具一覧表_光視7-1,7-2'!$C$13:$C$62,0))),"0",INDEX('建具一覧表_光視7-1,7-2'!$D$13:$D$62,MATCH(M89,'建具一覧表_光視7-1,7-2'!$C$13:$C$62,0)))</f>
        <v>0</v>
      </c>
      <c r="O89" s="222" t="str">
        <f>IF(ISERROR(INDEX('建具一覧表_光視7-1,7-2'!$E$13:$E$62,MATCH(M89,'建具一覧表_光視7-1,7-2'!$C$13:$C$62,0))),"0",INDEX('建具一覧表_光視7-1,7-2'!$E$13:$E$62,MATCH(M89,'建具一覧表_光視7-1,7-2'!$C$13:$C$62,0)))</f>
        <v>0</v>
      </c>
      <c r="P89" s="223">
        <f>ROUNDDOWN(+N89*O89,3)</f>
        <v>0</v>
      </c>
      <c r="Q89" s="123"/>
      <c r="R89" s="396"/>
      <c r="S89" s="224" t="str">
        <f>IF(ISERROR(INDEX('建具一覧表_光視7-1,7-2'!$D$13:$D$62,MATCH(R89,'建具一覧表_光視7-1,7-2'!$C$13:$C$62,0))),"0",INDEX('建具一覧表_光視7-1,7-2'!$D$13:$D$62,MATCH(R89,'建具一覧表_光視7-1,7-2'!$C$13:$C$62,0)))</f>
        <v>0</v>
      </c>
      <c r="T89" s="222" t="str">
        <f>IF(ISERROR(INDEX('建具一覧表_光視7-1,7-2'!$E$13:$E$62,MATCH(R89,'建具一覧表_光視7-1,7-2'!$C$13:$C$62,0))),"0",INDEX('建具一覧表_光視7-1,7-2'!$E$13:$E$62,MATCH(R89,'建具一覧表_光視7-1,7-2'!$C$13:$C$62,0)))</f>
        <v>0</v>
      </c>
      <c r="U89" s="223">
        <f>ROUNDDOWN(+S89*T89,3)</f>
        <v>0</v>
      </c>
      <c r="V89" s="117"/>
      <c r="W89" s="400"/>
      <c r="X89" s="224" t="str">
        <f>IF(ISERROR(INDEX('建具一覧表_光視7-1,7-2'!$D$13:$D$62,MATCH(W89,'建具一覧表_光視7-1,7-2'!$C$13:$C$62,0))),"0",INDEX('建具一覧表_光視7-1,7-2'!$D$13:$D$62,MATCH(W89,'建具一覧表_光視7-1,7-2'!$C$13:$C$62,0)))</f>
        <v>0</v>
      </c>
      <c r="Y89" s="222" t="str">
        <f>IF(ISERROR(INDEX('建具一覧表_光視7-1,7-2'!$E$13:$E$62,MATCH(W89,'建具一覧表_光視7-1,7-2'!$C$13:$C$62,0))),"0",INDEX('建具一覧表_光視7-1,7-2'!$E$13:$E$62,MATCH(W89,'建具一覧表_光視7-1,7-2'!$C$13:$C$62,0)))</f>
        <v>0</v>
      </c>
      <c r="Z89" s="223">
        <f>ROUNDDOWN(+X89*Y89,3)</f>
        <v>0</v>
      </c>
      <c r="AA89" s="109"/>
      <c r="AB89" s="20"/>
    </row>
    <row r="90" spans="2:28" s="21" customFormat="1" ht="13.5" customHeight="1">
      <c r="B90" s="1656"/>
      <c r="C90" s="1647" t="s">
        <v>891</v>
      </c>
      <c r="D90" s="1649">
        <f>IF(D88-$Y$9/100&lt;0,0,D88-$Y$9/100)</f>
        <v>0</v>
      </c>
      <c r="E90" s="1651" t="str">
        <f>IF(E88="-","-",IF(E88-$Y$9/100&lt;0,0,IF(E88=1,1,E88-$Y$9/100)))</f>
        <v>-</v>
      </c>
      <c r="F90" s="1633" t="str">
        <f>IF(F88="-","-",IF(F88-$Y$9/100&lt;0,0,IF(F88=1,1,F88-$Y$9/100)))</f>
        <v>-</v>
      </c>
      <c r="G90" s="1633" t="str">
        <f>IF(G88="-","-",IF(G88-$Y$9/100&lt;0,0,IF(G88=1,1,G88-$Y$9/100)))</f>
        <v>-</v>
      </c>
      <c r="H90" s="1633" t="str">
        <f>IF(H88="-","-",IF(H88-$Y$9/100&lt;0,0,IF(H88=1,1,H88-$Y$9/100)))</f>
        <v>-</v>
      </c>
      <c r="I90" s="1633" t="str">
        <f>IF(I88="-","-",IF(I88-$Y$9/100&lt;0,0,IF(I88=1,1,I88-$Y$9/100)))</f>
        <v>-</v>
      </c>
      <c r="J90" s="217"/>
      <c r="K90" s="218"/>
      <c r="L90" s="118"/>
      <c r="M90" s="393"/>
      <c r="N90" s="225" t="str">
        <f>IF(ISERROR(INDEX('建具一覧表_光視7-1,7-2'!$D$13:$D$62,MATCH(M90,'建具一覧表_光視7-1,7-2'!$C$13:$C$62,0))),"0",INDEX('建具一覧表_光視7-1,7-2'!$D$13:$D$62,MATCH(M90,'建具一覧表_光視7-1,7-2'!$C$13:$C$62,0)))</f>
        <v>0</v>
      </c>
      <c r="O90" s="226" t="str">
        <f>IF(ISERROR(INDEX('建具一覧表_光視7-1,7-2'!$E$13:$E$62,MATCH(M90,'建具一覧表_光視7-1,7-2'!$C$13:$C$62,0))),"0",INDEX('建具一覧表_光視7-1,7-2'!$E$13:$E$62,MATCH(M90,'建具一覧表_光視7-1,7-2'!$C$13:$C$62,0)))</f>
        <v>0</v>
      </c>
      <c r="P90" s="227">
        <f>ROUNDDOWN(+N90*O90,3)</f>
        <v>0</v>
      </c>
      <c r="Q90" s="124"/>
      <c r="R90" s="397"/>
      <c r="S90" s="230" t="str">
        <f>IF(ISERROR(INDEX('建具一覧表_光視7-1,7-2'!$D$13:$D$62,MATCH(R90,'建具一覧表_光視7-1,7-2'!$C$13:$C$62,0))),"0",INDEX('建具一覧表_光視7-1,7-2'!$D$13:$D$62,MATCH(R90,'建具一覧表_光視7-1,7-2'!$C$13:$C$62,0)))</f>
        <v>0</v>
      </c>
      <c r="T90" s="231" t="str">
        <f>IF(ISERROR(INDEX('建具一覧表_光視7-1,7-2'!$E$13:$E$62,MATCH(R90,'建具一覧表_光視7-1,7-2'!$C$13:$C$62,0))),"0",INDEX('建具一覧表_光視7-1,7-2'!$E$13:$E$62,MATCH(R90,'建具一覧表_光視7-1,7-2'!$C$13:$C$62,0)))</f>
        <v>0</v>
      </c>
      <c r="U90" s="227">
        <f>ROUNDDOWN(+S90*T90,3)</f>
        <v>0</v>
      </c>
      <c r="V90" s="129"/>
      <c r="W90" s="401"/>
      <c r="X90" s="230" t="str">
        <f>IF(ISERROR(INDEX('建具一覧表_光視7-1,7-2'!$D$13:$D$62,MATCH(W90,'建具一覧表_光視7-1,7-2'!$C$13:$C$62,0))),"0",INDEX('建具一覧表_光視7-1,7-2'!$D$13:$D$62,MATCH(W90,'建具一覧表_光視7-1,7-2'!$C$13:$C$62,0)))</f>
        <v>0</v>
      </c>
      <c r="Y90" s="231" t="str">
        <f>IF(ISERROR(INDEX('建具一覧表_光視7-1,7-2'!$E$13:$E$62,MATCH(W90,'建具一覧表_光視7-1,7-2'!$C$13:$C$62,0))),"0",INDEX('建具一覧表_光視7-1,7-2'!$E$13:$E$62,MATCH(W90,'建具一覧表_光視7-1,7-2'!$C$13:$C$62,0)))</f>
        <v>0</v>
      </c>
      <c r="Z90" s="227">
        <f>ROUNDDOWN(+X90*Y90,3)</f>
        <v>0</v>
      </c>
      <c r="AA90" s="20"/>
      <c r="AB90" s="20"/>
    </row>
    <row r="91" spans="2:28" s="21" customFormat="1" ht="13.5" customHeight="1">
      <c r="B91" s="1656"/>
      <c r="C91" s="1648"/>
      <c r="D91" s="1650"/>
      <c r="E91" s="1652"/>
      <c r="F91" s="1634"/>
      <c r="G91" s="1634"/>
      <c r="H91" s="1634"/>
      <c r="I91" s="1634"/>
      <c r="J91" s="217"/>
      <c r="K91" s="218"/>
      <c r="L91" s="119"/>
      <c r="M91" s="178"/>
      <c r="N91" s="101"/>
      <c r="O91" s="101"/>
      <c r="P91" s="221">
        <f>ROUNDDOWN(SUM(P86:P90),2)</f>
        <v>0</v>
      </c>
      <c r="Q91" s="125"/>
      <c r="R91" s="179"/>
      <c r="S91" s="180"/>
      <c r="T91" s="180"/>
      <c r="U91" s="221">
        <f>ROUNDDOWN(SUM(U86:U90),2)</f>
        <v>0</v>
      </c>
      <c r="V91" s="125"/>
      <c r="W91" s="181"/>
      <c r="X91" s="180"/>
      <c r="Y91" s="180"/>
      <c r="Z91" s="221">
        <f>ROUNDDOWN(SUM(Z86:Z90),2)</f>
        <v>0</v>
      </c>
      <c r="AA91" s="20"/>
      <c r="AB91" s="20"/>
    </row>
    <row r="92" spans="2:28" s="21" customFormat="1" ht="13.5" customHeight="1">
      <c r="B92" s="1656"/>
      <c r="C92" s="106"/>
      <c r="D92" s="107"/>
      <c r="E92" s="108"/>
      <c r="F92" s="108"/>
      <c r="G92" s="108"/>
      <c r="H92" s="108"/>
      <c r="I92" s="110"/>
      <c r="J92" s="217"/>
      <c r="K92" s="218"/>
      <c r="L92" s="118" t="s">
        <v>167</v>
      </c>
      <c r="M92" s="394"/>
      <c r="N92" s="222" t="str">
        <f>IF(ISERROR(INDEX('建具一覧表_光視7-1,7-2'!$D$13:$D$62,MATCH(M92,'建具一覧表_光視7-1,7-2'!$C$13:$C$62,0))),"0",INDEX('建具一覧表_光視7-1,7-2'!$D$13:$D$62,MATCH(M92,'建具一覧表_光視7-1,7-2'!$C$13:$C$62,0)))</f>
        <v>0</v>
      </c>
      <c r="O92" s="222" t="str">
        <f>IF(ISERROR(INDEX('建具一覧表_光視7-1,7-2'!$E$13:$E$62,MATCH(M92,'建具一覧表_光視7-1,7-2'!$C$13:$C$62,0))),"0",INDEX('建具一覧表_光視7-1,7-2'!$E$13:$E$62,MATCH(M92,'建具一覧表_光視7-1,7-2'!$C$13:$C$62,0)))</f>
        <v>0</v>
      </c>
      <c r="P92" s="223">
        <f>ROUNDDOWN(+N92*O92,3)</f>
        <v>0</v>
      </c>
      <c r="Q92" s="126" t="s">
        <v>169</v>
      </c>
      <c r="R92" s="396"/>
      <c r="S92" s="229" t="str">
        <f>IF(ISERROR(INDEX('建具一覧表_光視7-1,7-2'!$D$13:$D$62,MATCH(R92,'建具一覧表_光視7-1,7-2'!$C$13:$C$62,0))),"0",INDEX('建具一覧表_光視7-1,7-2'!$D$13:$D$62,MATCH(R92,'建具一覧表_光視7-1,7-2'!$C$13:$C$62,0)))</f>
        <v>0</v>
      </c>
      <c r="T92" s="229" t="str">
        <f>IF(ISERROR(INDEX('建具一覧表_光視7-1,7-2'!$E$13:$E$62,MATCH(R92,'建具一覧表_光視7-1,7-2'!$C$13:$C$62,0))),"0",INDEX('建具一覧表_光視7-1,7-2'!$E$13:$E$62,MATCH(R92,'建具一覧表_光視7-1,7-2'!$C$13:$C$62,0)))</f>
        <v>0</v>
      </c>
      <c r="U92" s="223">
        <f>ROUNDDOWN(+S92*T92,3)</f>
        <v>0</v>
      </c>
      <c r="V92" s="97"/>
      <c r="X92" s="99"/>
      <c r="Y92" s="99"/>
      <c r="Z92" s="17"/>
      <c r="AA92" s="20"/>
      <c r="AB92" s="20"/>
    </row>
    <row r="93" spans="2:28" s="21" customFormat="1" ht="13.5" customHeight="1">
      <c r="B93" s="1656"/>
      <c r="C93" s="111" t="s">
        <v>889</v>
      </c>
      <c r="D93" s="20"/>
      <c r="E93" s="105"/>
      <c r="F93" s="105"/>
      <c r="G93" s="105"/>
      <c r="H93" s="105"/>
      <c r="I93" s="104"/>
      <c r="J93" s="217"/>
      <c r="K93" s="218"/>
      <c r="L93" s="118"/>
      <c r="M93" s="392"/>
      <c r="N93" s="222" t="str">
        <f>IF(ISERROR(INDEX('建具一覧表_光視7-1,7-2'!$D$13:$D$62,MATCH(M93,'建具一覧表_光視7-1,7-2'!$C$13:$C$62,0))),"0",INDEX('建具一覧表_光視7-1,7-2'!$D$13:$D$62,MATCH(M93,'建具一覧表_光視7-1,7-2'!$C$13:$C$62,0)))</f>
        <v>0</v>
      </c>
      <c r="O93" s="222" t="str">
        <f>IF(ISERROR(INDEX('建具一覧表_光視7-1,7-2'!$E$13:$E$62,MATCH(M93,'建具一覧表_光視7-1,7-2'!$C$13:$C$62,0))),"0",INDEX('建具一覧表_光視7-1,7-2'!$E$13:$E$62,MATCH(M93,'建具一覧表_光視7-1,7-2'!$C$13:$C$62,0)))</f>
        <v>0</v>
      </c>
      <c r="P93" s="223">
        <f>ROUNDDOWN(+N93*O93,3)</f>
        <v>0</v>
      </c>
      <c r="Q93" s="124"/>
      <c r="R93" s="396"/>
      <c r="S93" s="222" t="str">
        <f>IF(ISERROR(INDEX('建具一覧表_光視7-1,7-2'!$D$13:$D$62,MATCH(R93,'建具一覧表_光視7-1,7-2'!$C$13:$C$62,0))),"0",INDEX('建具一覧表_光視7-1,7-2'!$D$13:$D$62,MATCH(R93,'建具一覧表_光視7-1,7-2'!$C$13:$C$62,0)))</f>
        <v>0</v>
      </c>
      <c r="T93" s="222" t="str">
        <f>IF(ISERROR(INDEX('建具一覧表_光視7-1,7-2'!$E$13:$E$62,MATCH(R93,'建具一覧表_光視7-1,7-2'!$C$13:$C$62,0))),"0",INDEX('建具一覧表_光視7-1,7-2'!$E$13:$E$62,MATCH(R93,'建具一覧表_光視7-1,7-2'!$C$13:$C$62,0)))</f>
        <v>0</v>
      </c>
      <c r="U93" s="223">
        <f>ROUNDDOWN(+S93*T93,3)</f>
        <v>0</v>
      </c>
      <c r="V93" s="98"/>
      <c r="X93" s="100"/>
      <c r="Y93" s="100"/>
      <c r="Z93" s="114"/>
      <c r="AA93" s="20"/>
      <c r="AB93" s="20"/>
    </row>
    <row r="94" spans="2:28" s="21" customFormat="1" ht="13.5" customHeight="1">
      <c r="B94" s="1656"/>
      <c r="C94" s="1637"/>
      <c r="D94" s="1638"/>
      <c r="E94" s="1638"/>
      <c r="F94" s="1638"/>
      <c r="G94" s="1638"/>
      <c r="H94" s="1638"/>
      <c r="I94" s="1639"/>
      <c r="J94" s="217"/>
      <c r="K94" s="218"/>
      <c r="L94" s="118"/>
      <c r="M94" s="392"/>
      <c r="N94" s="224" t="str">
        <f>IF(ISERROR(INDEX('建具一覧表_光視7-1,7-2'!$D$13:$D$62,MATCH(M94,'建具一覧表_光視7-1,7-2'!$C$13:$C$62,0))),"0",INDEX('建具一覧表_光視7-1,7-2'!$D$13:$D$62,MATCH(M94,'建具一覧表_光視7-1,7-2'!$C$13:$C$62,0)))</f>
        <v>0</v>
      </c>
      <c r="O94" s="222" t="str">
        <f>IF(ISERROR(INDEX('建具一覧表_光視7-1,7-2'!$E$13:$E$62,MATCH(M94,'建具一覧表_光視7-1,7-2'!$C$13:$C$62,0))),"0",INDEX('建具一覧表_光視7-1,7-2'!$E$13:$E$62,MATCH(M94,'建具一覧表_光視7-1,7-2'!$C$13:$C$62,0)))</f>
        <v>0</v>
      </c>
      <c r="P94" s="223">
        <f>ROUNDDOWN(+N94*O94,3)</f>
        <v>0</v>
      </c>
      <c r="Q94" s="124"/>
      <c r="R94" s="396"/>
      <c r="S94" s="224" t="str">
        <f>IF(ISERROR(INDEX('建具一覧表_光視7-1,7-2'!$D$13:$D$62,MATCH(R94,'建具一覧表_光視7-1,7-2'!$C$13:$C$62,0))),"0",INDEX('建具一覧表_光視7-1,7-2'!$D$13:$D$62,MATCH(R94,'建具一覧表_光視7-1,7-2'!$C$13:$C$62,0)))</f>
        <v>0</v>
      </c>
      <c r="T94" s="222" t="str">
        <f>IF(ISERROR(INDEX('建具一覧表_光視7-1,7-2'!$E$13:$E$62,MATCH(R94,'建具一覧表_光視7-1,7-2'!$C$13:$C$62,0))),"0",INDEX('建具一覧表_光視7-1,7-2'!$E$13:$E$62,MATCH(R94,'建具一覧表_光視7-1,7-2'!$C$13:$C$62,0)))</f>
        <v>0</v>
      </c>
      <c r="U94" s="223">
        <f>ROUNDDOWN(+S94*T94,3)</f>
        <v>0</v>
      </c>
      <c r="V94" s="98"/>
      <c r="X94" s="100"/>
      <c r="Y94" s="100"/>
      <c r="Z94" s="115"/>
      <c r="AA94" s="20"/>
      <c r="AB94" s="20"/>
    </row>
    <row r="95" spans="2:28" s="21" customFormat="1" ht="13.5" customHeight="1">
      <c r="B95" s="1656"/>
      <c r="C95" s="1637"/>
      <c r="D95" s="1638"/>
      <c r="E95" s="1638"/>
      <c r="F95" s="1638"/>
      <c r="G95" s="1638"/>
      <c r="H95" s="1638"/>
      <c r="I95" s="1639"/>
      <c r="J95" s="217"/>
      <c r="K95" s="218"/>
      <c r="L95" s="118"/>
      <c r="M95" s="392"/>
      <c r="N95" s="224" t="str">
        <f>IF(ISERROR(INDEX('建具一覧表_光視7-1,7-2'!$D$13:$D$62,MATCH(M95,'建具一覧表_光視7-1,7-2'!$C$13:$C$62,0))),"0",INDEX('建具一覧表_光視7-1,7-2'!$D$13:$D$62,MATCH(M95,'建具一覧表_光視7-1,7-2'!$C$13:$C$62,0)))</f>
        <v>0</v>
      </c>
      <c r="O95" s="222" t="str">
        <f>IF(ISERROR(INDEX('建具一覧表_光視7-1,7-2'!$E$13:$E$62,MATCH(M95,'建具一覧表_光視7-1,7-2'!$C$13:$C$62,0))),"0",INDEX('建具一覧表_光視7-1,7-2'!$E$13:$E$62,MATCH(M95,'建具一覧表_光視7-1,7-2'!$C$13:$C$62,0)))</f>
        <v>0</v>
      </c>
      <c r="P95" s="223">
        <f>ROUNDDOWN(+N95*O95,3)</f>
        <v>0</v>
      </c>
      <c r="Q95" s="124"/>
      <c r="R95" s="396"/>
      <c r="S95" s="224" t="str">
        <f>IF(ISERROR(INDEX('建具一覧表_光視7-1,7-2'!$D$13:$D$62,MATCH(R95,'建具一覧表_光視7-1,7-2'!$C$13:$C$62,0))),"0",INDEX('建具一覧表_光視7-1,7-2'!$D$13:$D$62,MATCH(R95,'建具一覧表_光視7-1,7-2'!$C$13:$C$62,0)))</f>
        <v>0</v>
      </c>
      <c r="T95" s="222" t="str">
        <f>IF(ISERROR(INDEX('建具一覧表_光視7-1,7-2'!$E$13:$E$62,MATCH(R95,'建具一覧表_光視7-1,7-2'!$C$13:$C$62,0))),"0",INDEX('建具一覧表_光視7-1,7-2'!$E$13:$E$62,MATCH(R95,'建具一覧表_光視7-1,7-2'!$C$13:$C$62,0)))</f>
        <v>0</v>
      </c>
      <c r="U95" s="223">
        <f>ROUNDDOWN(+S95*T95,3)</f>
        <v>0</v>
      </c>
      <c r="V95" s="97"/>
      <c r="X95" s="100"/>
      <c r="Y95" s="100" t="s">
        <v>171</v>
      </c>
      <c r="Z95" s="1653">
        <f>+P91+P97+U91+U97+Z91</f>
        <v>0</v>
      </c>
      <c r="AA95" s="20"/>
      <c r="AB95" s="20"/>
    </row>
    <row r="96" spans="2:28" s="21" customFormat="1" ht="13.5" customHeight="1">
      <c r="B96" s="1656"/>
      <c r="C96" s="1637"/>
      <c r="D96" s="1638"/>
      <c r="E96" s="1638"/>
      <c r="F96" s="1638"/>
      <c r="G96" s="1638"/>
      <c r="H96" s="1638"/>
      <c r="I96" s="1639"/>
      <c r="J96" s="219"/>
      <c r="K96" s="220"/>
      <c r="L96" s="118"/>
      <c r="M96" s="395"/>
      <c r="N96" s="230" t="str">
        <f>IF(ISERROR(INDEX('建具一覧表_光視7-1,7-2'!$D$13:$D$62,MATCH(M96,'建具一覧表_光視7-1,7-2'!$C$13:$C$62,0))),"0",INDEX('建具一覧表_光視7-1,7-2'!$D$13:$D$62,MATCH(M96,'建具一覧表_光視7-1,7-2'!$C$13:$C$62,0)))</f>
        <v>0</v>
      </c>
      <c r="O96" s="231" t="str">
        <f>IF(ISERROR(INDEX('建具一覧表_光視7-1,7-2'!$E$13:$E$62,MATCH(M96,'建具一覧表_光視7-1,7-2'!$C$13:$C$62,0))),"0",INDEX('建具一覧表_光視7-1,7-2'!$E$13:$E$62,MATCH(M96,'建具一覧表_光視7-1,7-2'!$C$13:$C$62,0)))</f>
        <v>0</v>
      </c>
      <c r="P96" s="227">
        <f>ROUNDDOWN(+N96*O96,3)</f>
        <v>0</v>
      </c>
      <c r="Q96" s="124"/>
      <c r="R96" s="397"/>
      <c r="S96" s="230" t="str">
        <f>IF(ISERROR(INDEX('建具一覧表_光視7-1,7-2'!$D$13:$D$62,MATCH(R96,'建具一覧表_光視7-1,7-2'!$C$13:$C$62,0))),"0",INDEX('建具一覧表_光視7-1,7-2'!$D$13:$D$62,MATCH(R96,'建具一覧表_光視7-1,7-2'!$C$13:$C$62,0)))</f>
        <v>0</v>
      </c>
      <c r="T96" s="231" t="str">
        <f>IF(ISERROR(INDEX('建具一覧表_光視7-1,7-2'!$E$13:$E$62,MATCH(R96,'建具一覧表_光視7-1,7-2'!$C$13:$C$62,0))),"0",INDEX('建具一覧表_光視7-1,7-2'!$E$13:$E$62,MATCH(R96,'建具一覧表_光視7-1,7-2'!$C$13:$C$62,0)))</f>
        <v>0</v>
      </c>
      <c r="U96" s="227">
        <f>ROUNDDOWN(+S96*T96,3)</f>
        <v>0</v>
      </c>
      <c r="V96" s="98"/>
      <c r="X96" s="100"/>
      <c r="Y96" s="100" t="s">
        <v>892</v>
      </c>
      <c r="Z96" s="1654"/>
      <c r="AA96" s="20"/>
      <c r="AB96" s="20"/>
    </row>
    <row r="97" spans="2:28" s="21" customFormat="1" ht="13.5" customHeight="1">
      <c r="B97" s="1632"/>
      <c r="C97" s="1640"/>
      <c r="D97" s="1641"/>
      <c r="E97" s="1641"/>
      <c r="F97" s="1641"/>
      <c r="G97" s="1641"/>
      <c r="H97" s="1641"/>
      <c r="I97" s="1642"/>
      <c r="J97" s="177" t="s">
        <v>171</v>
      </c>
      <c r="K97" s="228">
        <f>SUM(K86:K96)</f>
        <v>0</v>
      </c>
      <c r="L97" s="119"/>
      <c r="M97" s="182"/>
      <c r="N97" s="180"/>
      <c r="O97" s="180"/>
      <c r="P97" s="221">
        <f>ROUNDDOWN(SUM(P92:P96),2)</f>
        <v>0</v>
      </c>
      <c r="Q97" s="95"/>
      <c r="R97" s="179"/>
      <c r="S97" s="180"/>
      <c r="T97" s="180"/>
      <c r="U97" s="221">
        <f>ROUNDDOWN(SUM(U92:U96),2)</f>
        <v>0</v>
      </c>
      <c r="V97" s="112"/>
      <c r="W97" s="113"/>
      <c r="X97" s="101"/>
      <c r="Y97" s="101"/>
      <c r="Z97" s="1655"/>
      <c r="AA97" s="20"/>
      <c r="AB97" s="20"/>
    </row>
    <row r="98" spans="2:28" s="21" customFormat="1" ht="13.5" customHeight="1">
      <c r="B98" s="1631">
        <v>8</v>
      </c>
      <c r="C98" s="1643" t="s">
        <v>893</v>
      </c>
      <c r="D98" s="1644"/>
      <c r="E98" s="1631" t="s">
        <v>166</v>
      </c>
      <c r="F98" s="1631" t="s">
        <v>167</v>
      </c>
      <c r="G98" s="1631" t="s">
        <v>168</v>
      </c>
      <c r="H98" s="1631" t="s">
        <v>169</v>
      </c>
      <c r="I98" s="1631" t="s">
        <v>170</v>
      </c>
      <c r="J98" s="389"/>
      <c r="K98" s="390"/>
      <c r="L98" s="120" t="s">
        <v>166</v>
      </c>
      <c r="M98" s="394"/>
      <c r="N98" s="233" t="str">
        <f>IF(ISERROR(INDEX('建具一覧表_光視7-1,7-2'!$D$13:$D$62,MATCH(M98,'建具一覧表_光視7-1,7-2'!$C$13:$C$62,0))),"0",INDEX('建具一覧表_光視7-1,7-2'!$D$13:$D$62,MATCH(M98,'建具一覧表_光視7-1,7-2'!$C$13:$C$62,0)))</f>
        <v>0</v>
      </c>
      <c r="O98" s="233" t="str">
        <f>IF(ISERROR(INDEX('建具一覧表_光視7-1,7-2'!$E$13:$E$62,MATCH(M98,'建具一覧表_光視7-1,7-2'!$C$13:$C$62,0))),"0",INDEX('建具一覧表_光視7-1,7-2'!$E$13:$E$62,MATCH(M98,'建具一覧表_光視7-1,7-2'!$C$13:$C$62,0)))</f>
        <v>0</v>
      </c>
      <c r="P98" s="232">
        <f>ROUNDDOWN(+N98*O98,3)</f>
        <v>0</v>
      </c>
      <c r="Q98" s="127" t="s">
        <v>168</v>
      </c>
      <c r="R98" s="398"/>
      <c r="S98" s="234" t="str">
        <f>IF(ISERROR(INDEX('建具一覧表_光視7-1,7-2'!$D$13:$D$62,MATCH(R98,'建具一覧表_光視7-1,7-2'!$C$13:$C$62,0))),"0",INDEX('建具一覧表_光視7-1,7-2'!$D$13:$D$62,MATCH(R98,'建具一覧表_光視7-1,7-2'!$C$13:$C$62,0)))</f>
        <v>0</v>
      </c>
      <c r="T98" s="234" t="str">
        <f>IF(ISERROR(INDEX('建具一覧表_光視7-1,7-2'!$E$13:$E$62,MATCH(R98,'建具一覧表_光視7-1,7-2'!$C$13:$C$62,0))),"0",INDEX('建具一覧表_光視7-1,7-2'!$E$13:$E$62,MATCH(R98,'建具一覧表_光視7-1,7-2'!$C$13:$C$62,0)))</f>
        <v>0</v>
      </c>
      <c r="U98" s="232">
        <f>ROUNDDOWN(+S98*T98,3)</f>
        <v>0</v>
      </c>
      <c r="V98" s="127" t="s">
        <v>170</v>
      </c>
      <c r="W98" s="402"/>
      <c r="X98" s="234" t="str">
        <f>IF(ISERROR(INDEX('建具一覧表_光視7-1,7-2'!$D$13:$D$62,MATCH(W98,'建具一覧表_光視7-1,7-2'!$C$13:$C$62,0))),"0",INDEX('建具一覧表_光視7-1,7-2'!$D$13:$D$62,MATCH(W98,'建具一覧表_光視7-1,7-2'!$C$13:$C$62,0)))</f>
        <v>0</v>
      </c>
      <c r="Y98" s="234" t="str">
        <f>IF(ISERROR(INDEX('建具一覧表_光視7-1,7-2'!$E$13:$E$62,MATCH(W98,'建具一覧表_光視7-1,7-2'!$C$13:$C$62,0))),"0",INDEX('建具一覧表_光視7-1,7-2'!$E$13:$E$62,MATCH(W98,'建具一覧表_光視7-1,7-2'!$C$13:$C$62,0)))</f>
        <v>0</v>
      </c>
      <c r="Z98" s="232">
        <f>ROUNDDOWN(+X98*Y98,3)</f>
        <v>0</v>
      </c>
      <c r="AA98" s="109"/>
      <c r="AB98" s="20"/>
    </row>
    <row r="99" spans="2:28" s="21" customFormat="1" ht="13.5" customHeight="1">
      <c r="B99" s="1656"/>
      <c r="C99" s="1645"/>
      <c r="D99" s="1646"/>
      <c r="E99" s="1632"/>
      <c r="F99" s="1632"/>
      <c r="G99" s="1632"/>
      <c r="H99" s="1632"/>
      <c r="I99" s="1632"/>
      <c r="J99" s="217"/>
      <c r="K99" s="218"/>
      <c r="L99" s="118"/>
      <c r="M99" s="392"/>
      <c r="N99" s="222" t="str">
        <f>IF(ISERROR(INDEX('建具一覧表_光視7-1,7-2'!$D$13:$D$62,MATCH(M99,'建具一覧表_光視7-1,7-2'!$C$13:$C$62,0))),"0",INDEX('建具一覧表_光視7-1,7-2'!$D$13:$D$62,MATCH(M99,'建具一覧表_光視7-1,7-2'!$C$13:$C$62,0)))</f>
        <v>0</v>
      </c>
      <c r="O99" s="222" t="str">
        <f>IF(ISERROR(INDEX('建具一覧表_光視7-1,7-2'!$E$13:$E$62,MATCH(M99,'建具一覧表_光視7-1,7-2'!$C$13:$C$62,0))),"0",INDEX('建具一覧表_光視7-1,7-2'!$E$13:$E$62,MATCH(M99,'建具一覧表_光視7-1,7-2'!$C$13:$C$62,0)))</f>
        <v>0</v>
      </c>
      <c r="P99" s="223">
        <f>ROUNDDOWN(+N99*O99,3)</f>
        <v>0</v>
      </c>
      <c r="Q99" s="124"/>
      <c r="R99" s="396"/>
      <c r="S99" s="222" t="str">
        <f>IF(ISERROR(INDEX('建具一覧表_光視7-1,7-2'!$D$13:$D$62,MATCH(R99,'建具一覧表_光視7-1,7-2'!$C$13:$C$62,0))),"0",INDEX('建具一覧表_光視7-1,7-2'!$D$13:$D$62,MATCH(R99,'建具一覧表_光視7-1,7-2'!$C$13:$C$62,0)))</f>
        <v>0</v>
      </c>
      <c r="T99" s="222" t="str">
        <f>IF(ISERROR(INDEX('建具一覧表_光視7-1,7-2'!$E$13:$E$62,MATCH(R99,'建具一覧表_光視7-1,7-2'!$C$13:$C$62,0))),"0",INDEX('建具一覧表_光視7-1,7-2'!$E$13:$E$62,MATCH(R99,'建具一覧表_光視7-1,7-2'!$C$13:$C$62,0)))</f>
        <v>0</v>
      </c>
      <c r="U99" s="223">
        <f>ROUNDDOWN(+S99*T99,3)</f>
        <v>0</v>
      </c>
      <c r="V99" s="128"/>
      <c r="W99" s="400"/>
      <c r="X99" s="222" t="str">
        <f>IF(ISERROR(INDEX('建具一覧表_光視7-1,7-2'!$D$13:$D$62,MATCH(W99,'建具一覧表_光視7-1,7-2'!$C$13:$C$62,0))),"0",INDEX('建具一覧表_光視7-1,7-2'!$D$13:$D$62,MATCH(W99,'建具一覧表_光視7-1,7-2'!$C$13:$C$62,0)))</f>
        <v>0</v>
      </c>
      <c r="Y99" s="222" t="str">
        <f>IF(ISERROR(INDEX('建具一覧表_光視7-1,7-2'!$E$13:$E$62,MATCH(W99,'建具一覧表_光視7-1,7-2'!$C$13:$C$62,0))),"0",INDEX('建具一覧表_光視7-1,7-2'!$E$13:$E$62,MATCH(W99,'建具一覧表_光視7-1,7-2'!$C$13:$C$62,0)))</f>
        <v>0</v>
      </c>
      <c r="Z99" s="223">
        <f>ROUNDDOWN(+X99*Y99,3)</f>
        <v>0</v>
      </c>
      <c r="AA99" s="20"/>
      <c r="AB99" s="20"/>
    </row>
    <row r="100" spans="2:28" s="21" customFormat="1" ht="13.5" customHeight="1">
      <c r="B100" s="1656"/>
      <c r="C100" s="1657" t="s">
        <v>890</v>
      </c>
      <c r="D100" s="1659">
        <f>IF(K109=0,0,ROUNDDOWN(+Z107/+K109,2))</f>
        <v>0</v>
      </c>
      <c r="E100" s="1661" t="str">
        <f>IF(P103=0,"-",ROUNDDOWN(+P103/+Z107,2))</f>
        <v>-</v>
      </c>
      <c r="F100" s="1635" t="str">
        <f>IF(P109=0,"-",ROUNDDOWN(+P109/+Z107,2))</f>
        <v>-</v>
      </c>
      <c r="G100" s="1635" t="str">
        <f>IF(U103=0,"-",ROUNDDOWN(U103/Z107,2))</f>
        <v>-</v>
      </c>
      <c r="H100" s="1635" t="str">
        <f>IF(U109=0,"-",ROUNDDOWN(+U109/+Z107,2))</f>
        <v>-</v>
      </c>
      <c r="I100" s="1635" t="str">
        <f>IF(Z103=0,"-",ROUNDDOWN(+Z103/+Z107,2))</f>
        <v>-</v>
      </c>
      <c r="J100" s="217"/>
      <c r="K100" s="218"/>
      <c r="L100" s="118"/>
      <c r="M100" s="392"/>
      <c r="N100" s="224" t="str">
        <f>IF(ISERROR(INDEX('建具一覧表_光視7-1,7-2'!$D$13:$D$62,MATCH(M100,'建具一覧表_光視7-1,7-2'!$C$13:$C$62,0))),"0",INDEX('建具一覧表_光視7-1,7-2'!$D$13:$D$62,MATCH(M100,'建具一覧表_光視7-1,7-2'!$C$13:$C$62,0)))</f>
        <v>0</v>
      </c>
      <c r="O100" s="222" t="str">
        <f>IF(ISERROR(INDEX('建具一覧表_光視7-1,7-2'!$E$13:$E$62,MATCH(M100,'建具一覧表_光視7-1,7-2'!$C$13:$C$62,0))),"0",INDEX('建具一覧表_光視7-1,7-2'!$E$13:$E$62,MATCH(M100,'建具一覧表_光視7-1,7-2'!$C$13:$C$62,0)))</f>
        <v>0</v>
      </c>
      <c r="P100" s="223">
        <f>ROUNDDOWN(+N100*O100,3)</f>
        <v>0</v>
      </c>
      <c r="Q100" s="124"/>
      <c r="R100" s="396"/>
      <c r="S100" s="224" t="str">
        <f>IF(ISERROR(INDEX('建具一覧表_光視7-1,7-2'!$D$13:$D$62,MATCH(R100,'建具一覧表_光視7-1,7-2'!$C$13:$C$62,0))),"0",INDEX('建具一覧表_光視7-1,7-2'!$D$13:$D$62,MATCH(R100,'建具一覧表_光視7-1,7-2'!$C$13:$C$62,0)))</f>
        <v>0</v>
      </c>
      <c r="T100" s="222" t="str">
        <f>IF(ISERROR(INDEX('建具一覧表_光視7-1,7-2'!$E$13:$E$62,MATCH(R100,'建具一覧表_光視7-1,7-2'!$C$13:$C$62,0))),"0",INDEX('建具一覧表_光視7-1,7-2'!$E$13:$E$62,MATCH(R100,'建具一覧表_光視7-1,7-2'!$C$13:$C$62,0)))</f>
        <v>0</v>
      </c>
      <c r="U100" s="223">
        <f>ROUNDDOWN(+S100*T100,3)</f>
        <v>0</v>
      </c>
      <c r="V100" s="128"/>
      <c r="W100" s="400"/>
      <c r="X100" s="224" t="str">
        <f>IF(ISERROR(INDEX('建具一覧表_光視7-1,7-2'!$D$13:$D$62,MATCH(W100,'建具一覧表_光視7-1,7-2'!$C$13:$C$62,0))),"0",INDEX('建具一覧表_光視7-1,7-2'!$D$13:$D$62,MATCH(W100,'建具一覧表_光視7-1,7-2'!$C$13:$C$62,0)))</f>
        <v>0</v>
      </c>
      <c r="Y100" s="222" t="str">
        <f>IF(ISERROR(INDEX('建具一覧表_光視7-1,7-2'!$E$13:$E$62,MATCH(W100,'建具一覧表_光視7-1,7-2'!$C$13:$C$62,0))),"0",INDEX('建具一覧表_光視7-1,7-2'!$E$13:$E$62,MATCH(W100,'建具一覧表_光視7-1,7-2'!$C$13:$C$62,0)))</f>
        <v>0</v>
      </c>
      <c r="Z100" s="223">
        <f>ROUNDDOWN(+X100*Y100,3)</f>
        <v>0</v>
      </c>
      <c r="AA100" s="20"/>
      <c r="AB100" s="20"/>
    </row>
    <row r="101" spans="2:28" s="21" customFormat="1" ht="13.5" customHeight="1">
      <c r="B101" s="1656"/>
      <c r="C101" s="1658"/>
      <c r="D101" s="1660"/>
      <c r="E101" s="1662"/>
      <c r="F101" s="1636"/>
      <c r="G101" s="1636"/>
      <c r="H101" s="1636"/>
      <c r="I101" s="1636"/>
      <c r="J101" s="217"/>
      <c r="K101" s="218"/>
      <c r="L101" s="117"/>
      <c r="M101" s="392"/>
      <c r="N101" s="224" t="str">
        <f>IF(ISERROR(INDEX('建具一覧表_光視7-1,7-2'!$D$13:$D$62,MATCH(M101,'建具一覧表_光視7-1,7-2'!$C$13:$C$62,0))),"0",INDEX('建具一覧表_光視7-1,7-2'!$D$13:$D$62,MATCH(M101,'建具一覧表_光視7-1,7-2'!$C$13:$C$62,0)))</f>
        <v>0</v>
      </c>
      <c r="O101" s="222" t="str">
        <f>IF(ISERROR(INDEX('建具一覧表_光視7-1,7-2'!$E$13:$E$62,MATCH(M101,'建具一覧表_光視7-1,7-2'!$C$13:$C$62,0))),"0",INDEX('建具一覧表_光視7-1,7-2'!$E$13:$E$62,MATCH(M101,'建具一覧表_光視7-1,7-2'!$C$13:$C$62,0)))</f>
        <v>0</v>
      </c>
      <c r="P101" s="223">
        <f>ROUNDDOWN(+N101*O101,3)</f>
        <v>0</v>
      </c>
      <c r="Q101" s="123"/>
      <c r="R101" s="396"/>
      <c r="S101" s="224" t="str">
        <f>IF(ISERROR(INDEX('建具一覧表_光視7-1,7-2'!$D$13:$D$62,MATCH(R101,'建具一覧表_光視7-1,7-2'!$C$13:$C$62,0))),"0",INDEX('建具一覧表_光視7-1,7-2'!$D$13:$D$62,MATCH(R101,'建具一覧表_光視7-1,7-2'!$C$13:$C$62,0)))</f>
        <v>0</v>
      </c>
      <c r="T101" s="222" t="str">
        <f>IF(ISERROR(INDEX('建具一覧表_光視7-1,7-2'!$E$13:$E$62,MATCH(R101,'建具一覧表_光視7-1,7-2'!$C$13:$C$62,0))),"0",INDEX('建具一覧表_光視7-1,7-2'!$E$13:$E$62,MATCH(R101,'建具一覧表_光視7-1,7-2'!$C$13:$C$62,0)))</f>
        <v>0</v>
      </c>
      <c r="U101" s="223">
        <f>ROUNDDOWN(+S101*T101,3)</f>
        <v>0</v>
      </c>
      <c r="V101" s="117"/>
      <c r="W101" s="400"/>
      <c r="X101" s="224" t="str">
        <f>IF(ISERROR(INDEX('建具一覧表_光視7-1,7-2'!$D$13:$D$62,MATCH(W101,'建具一覧表_光視7-1,7-2'!$C$13:$C$62,0))),"0",INDEX('建具一覧表_光視7-1,7-2'!$D$13:$D$62,MATCH(W101,'建具一覧表_光視7-1,7-2'!$C$13:$C$62,0)))</f>
        <v>0</v>
      </c>
      <c r="Y101" s="222" t="str">
        <f>IF(ISERROR(INDEX('建具一覧表_光視7-1,7-2'!$E$13:$E$62,MATCH(W101,'建具一覧表_光視7-1,7-2'!$C$13:$C$62,0))),"0",INDEX('建具一覧表_光視7-1,7-2'!$E$13:$E$62,MATCH(W101,'建具一覧表_光視7-1,7-2'!$C$13:$C$62,0)))</f>
        <v>0</v>
      </c>
      <c r="Z101" s="223">
        <f>ROUNDDOWN(+X101*Y101,3)</f>
        <v>0</v>
      </c>
      <c r="AA101" s="109"/>
      <c r="AB101" s="20"/>
    </row>
    <row r="102" spans="2:28" s="21" customFormat="1" ht="13.5" customHeight="1">
      <c r="B102" s="1656"/>
      <c r="C102" s="1647" t="s">
        <v>891</v>
      </c>
      <c r="D102" s="1649">
        <f>IF(D100-$Y$9/100&lt;0,0,D100-$Y$9/100)</f>
        <v>0</v>
      </c>
      <c r="E102" s="1651" t="str">
        <f>IF(E100="-","-",IF(E100-$Y$9/100&lt;0,0,IF(E100=1,1,E100-$Y$9/100)))</f>
        <v>-</v>
      </c>
      <c r="F102" s="1633" t="str">
        <f>IF(F100="-","-",IF(F100-$Y$9/100&lt;0,0,IF(F100=1,1,F100-$Y$9/100)))</f>
        <v>-</v>
      </c>
      <c r="G102" s="1633" t="str">
        <f>IF(G100="-","-",IF(G100-$Y$9/100&lt;0,0,IF(G100=1,1,G100-$Y$9/100)))</f>
        <v>-</v>
      </c>
      <c r="H102" s="1633" t="str">
        <f>IF(H100="-","-",IF(H100-$Y$9/100&lt;0,0,IF(H100=1,1,H100-$Y$9/100)))</f>
        <v>-</v>
      </c>
      <c r="I102" s="1633" t="str">
        <f>IF(I100="-","-",IF(I100-$Y$9/100&lt;0,0,IF(I100=1,1,I100-$Y$9/100)))</f>
        <v>-</v>
      </c>
      <c r="J102" s="217"/>
      <c r="K102" s="218"/>
      <c r="L102" s="118"/>
      <c r="M102" s="393"/>
      <c r="N102" s="225" t="str">
        <f>IF(ISERROR(INDEX('建具一覧表_光視7-1,7-2'!$D$13:$D$62,MATCH(M102,'建具一覧表_光視7-1,7-2'!$C$13:$C$62,0))),"0",INDEX('建具一覧表_光視7-1,7-2'!$D$13:$D$62,MATCH(M102,'建具一覧表_光視7-1,7-2'!$C$13:$C$62,0)))</f>
        <v>0</v>
      </c>
      <c r="O102" s="226" t="str">
        <f>IF(ISERROR(INDEX('建具一覧表_光視7-1,7-2'!$E$13:$E$62,MATCH(M102,'建具一覧表_光視7-1,7-2'!$C$13:$C$62,0))),"0",INDEX('建具一覧表_光視7-1,7-2'!$E$13:$E$62,MATCH(M102,'建具一覧表_光視7-1,7-2'!$C$13:$C$62,0)))</f>
        <v>0</v>
      </c>
      <c r="P102" s="227">
        <f>ROUNDDOWN(+N102*O102,3)</f>
        <v>0</v>
      </c>
      <c r="Q102" s="124"/>
      <c r="R102" s="397"/>
      <c r="S102" s="230" t="str">
        <f>IF(ISERROR(INDEX('建具一覧表_光視7-1,7-2'!$D$13:$D$62,MATCH(R102,'建具一覧表_光視7-1,7-2'!$C$13:$C$62,0))),"0",INDEX('建具一覧表_光視7-1,7-2'!$D$13:$D$62,MATCH(R102,'建具一覧表_光視7-1,7-2'!$C$13:$C$62,0)))</f>
        <v>0</v>
      </c>
      <c r="T102" s="231" t="str">
        <f>IF(ISERROR(INDEX('建具一覧表_光視7-1,7-2'!$E$13:$E$62,MATCH(R102,'建具一覧表_光視7-1,7-2'!$C$13:$C$62,0))),"0",INDEX('建具一覧表_光視7-1,7-2'!$E$13:$E$62,MATCH(R102,'建具一覧表_光視7-1,7-2'!$C$13:$C$62,0)))</f>
        <v>0</v>
      </c>
      <c r="U102" s="227">
        <f>ROUNDDOWN(+S102*T102,3)</f>
        <v>0</v>
      </c>
      <c r="V102" s="129"/>
      <c r="W102" s="401"/>
      <c r="X102" s="230" t="str">
        <f>IF(ISERROR(INDEX('建具一覧表_光視7-1,7-2'!$D$13:$D$62,MATCH(W102,'建具一覧表_光視7-1,7-2'!$C$13:$C$62,0))),"0",INDEX('建具一覧表_光視7-1,7-2'!$D$13:$D$62,MATCH(W102,'建具一覧表_光視7-1,7-2'!$C$13:$C$62,0)))</f>
        <v>0</v>
      </c>
      <c r="Y102" s="231" t="str">
        <f>IF(ISERROR(INDEX('建具一覧表_光視7-1,7-2'!$E$13:$E$62,MATCH(W102,'建具一覧表_光視7-1,7-2'!$C$13:$C$62,0))),"0",INDEX('建具一覧表_光視7-1,7-2'!$E$13:$E$62,MATCH(W102,'建具一覧表_光視7-1,7-2'!$C$13:$C$62,0)))</f>
        <v>0</v>
      </c>
      <c r="Z102" s="227">
        <f>ROUNDDOWN(+X102*Y102,3)</f>
        <v>0</v>
      </c>
      <c r="AA102" s="20"/>
      <c r="AB102" s="20"/>
    </row>
    <row r="103" spans="2:28" s="21" customFormat="1" ht="13.5" customHeight="1">
      <c r="B103" s="1656"/>
      <c r="C103" s="1648"/>
      <c r="D103" s="1650"/>
      <c r="E103" s="1652"/>
      <c r="F103" s="1634"/>
      <c r="G103" s="1634"/>
      <c r="H103" s="1634"/>
      <c r="I103" s="1634"/>
      <c r="J103" s="217"/>
      <c r="K103" s="218"/>
      <c r="L103" s="119"/>
      <c r="M103" s="178"/>
      <c r="N103" s="101"/>
      <c r="O103" s="101"/>
      <c r="P103" s="221">
        <f>ROUNDDOWN(SUM(P98:P102),2)</f>
        <v>0</v>
      </c>
      <c r="Q103" s="125"/>
      <c r="R103" s="179"/>
      <c r="S103" s="180"/>
      <c r="T103" s="180"/>
      <c r="U103" s="221">
        <f>ROUNDDOWN(SUM(U98:U102),2)</f>
        <v>0</v>
      </c>
      <c r="V103" s="125"/>
      <c r="W103" s="181"/>
      <c r="X103" s="180"/>
      <c r="Y103" s="180"/>
      <c r="Z103" s="221">
        <f>ROUNDDOWN(SUM(Z98:Z102),2)</f>
        <v>0</v>
      </c>
      <c r="AA103" s="20"/>
      <c r="AB103" s="20"/>
    </row>
    <row r="104" spans="2:28" s="21" customFormat="1" ht="13.5" customHeight="1">
      <c r="B104" s="1656"/>
      <c r="C104" s="106"/>
      <c r="D104" s="107"/>
      <c r="E104" s="108"/>
      <c r="F104" s="108"/>
      <c r="G104" s="108"/>
      <c r="H104" s="108"/>
      <c r="I104" s="110"/>
      <c r="J104" s="217"/>
      <c r="K104" s="218"/>
      <c r="L104" s="118" t="s">
        <v>167</v>
      </c>
      <c r="M104" s="394"/>
      <c r="N104" s="222" t="str">
        <f>IF(ISERROR(INDEX('建具一覧表_光視7-1,7-2'!$D$13:$D$62,MATCH(M104,'建具一覧表_光視7-1,7-2'!$C$13:$C$62,0))),"0",INDEX('建具一覧表_光視7-1,7-2'!$D$13:$D$62,MATCH(M104,'建具一覧表_光視7-1,7-2'!$C$13:$C$62,0)))</f>
        <v>0</v>
      </c>
      <c r="O104" s="222" t="str">
        <f>IF(ISERROR(INDEX('建具一覧表_光視7-1,7-2'!$E$13:$E$62,MATCH(M104,'建具一覧表_光視7-1,7-2'!$C$13:$C$62,0))),"0",INDEX('建具一覧表_光視7-1,7-2'!$E$13:$E$62,MATCH(M104,'建具一覧表_光視7-1,7-2'!$C$13:$C$62,0)))</f>
        <v>0</v>
      </c>
      <c r="P104" s="223">
        <f>ROUNDDOWN(+N104*O104,3)</f>
        <v>0</v>
      </c>
      <c r="Q104" s="126" t="s">
        <v>169</v>
      </c>
      <c r="R104" s="396"/>
      <c r="S104" s="229" t="str">
        <f>IF(ISERROR(INDEX('建具一覧表_光視7-1,7-2'!$D$13:$D$62,MATCH(R104,'建具一覧表_光視7-1,7-2'!$C$13:$C$62,0))),"0",INDEX('建具一覧表_光視7-1,7-2'!$D$13:$D$62,MATCH(R104,'建具一覧表_光視7-1,7-2'!$C$13:$C$62,0)))</f>
        <v>0</v>
      </c>
      <c r="T104" s="229" t="str">
        <f>IF(ISERROR(INDEX('建具一覧表_光視7-1,7-2'!$E$13:$E$62,MATCH(R104,'建具一覧表_光視7-1,7-2'!$C$13:$C$62,0))),"0",INDEX('建具一覧表_光視7-1,7-2'!$E$13:$E$62,MATCH(R104,'建具一覧表_光視7-1,7-2'!$C$13:$C$62,0)))</f>
        <v>0</v>
      </c>
      <c r="U104" s="223">
        <f>ROUNDDOWN(+S104*T104,3)</f>
        <v>0</v>
      </c>
      <c r="V104" s="97"/>
      <c r="X104" s="99"/>
      <c r="Y104" s="99"/>
      <c r="Z104" s="17"/>
      <c r="AA104" s="20"/>
      <c r="AB104" s="20"/>
    </row>
    <row r="105" spans="2:28" s="21" customFormat="1" ht="13.5" customHeight="1">
      <c r="B105" s="1656"/>
      <c r="C105" s="111" t="s">
        <v>889</v>
      </c>
      <c r="D105" s="20"/>
      <c r="E105" s="105"/>
      <c r="F105" s="105"/>
      <c r="G105" s="105"/>
      <c r="H105" s="105"/>
      <c r="I105" s="104"/>
      <c r="J105" s="217"/>
      <c r="K105" s="218"/>
      <c r="L105" s="118"/>
      <c r="M105" s="392"/>
      <c r="N105" s="222" t="str">
        <f>IF(ISERROR(INDEX('建具一覧表_光視7-1,7-2'!$D$13:$D$62,MATCH(M105,'建具一覧表_光視7-1,7-2'!$C$13:$C$62,0))),"0",INDEX('建具一覧表_光視7-1,7-2'!$D$13:$D$62,MATCH(M105,'建具一覧表_光視7-1,7-2'!$C$13:$C$62,0)))</f>
        <v>0</v>
      </c>
      <c r="O105" s="222" t="str">
        <f>IF(ISERROR(INDEX('建具一覧表_光視7-1,7-2'!$E$13:$E$62,MATCH(M105,'建具一覧表_光視7-1,7-2'!$C$13:$C$62,0))),"0",INDEX('建具一覧表_光視7-1,7-2'!$E$13:$E$62,MATCH(M105,'建具一覧表_光視7-1,7-2'!$C$13:$C$62,0)))</f>
        <v>0</v>
      </c>
      <c r="P105" s="223">
        <f>ROUNDDOWN(+N105*O105,3)</f>
        <v>0</v>
      </c>
      <c r="Q105" s="124"/>
      <c r="R105" s="396"/>
      <c r="S105" s="222" t="str">
        <f>IF(ISERROR(INDEX('建具一覧表_光視7-1,7-2'!$D$13:$D$62,MATCH(R105,'建具一覧表_光視7-1,7-2'!$C$13:$C$62,0))),"0",INDEX('建具一覧表_光視7-1,7-2'!$D$13:$D$62,MATCH(R105,'建具一覧表_光視7-1,7-2'!$C$13:$C$62,0)))</f>
        <v>0</v>
      </c>
      <c r="T105" s="222" t="str">
        <f>IF(ISERROR(INDEX('建具一覧表_光視7-1,7-2'!$E$13:$E$62,MATCH(R105,'建具一覧表_光視7-1,7-2'!$C$13:$C$62,0))),"0",INDEX('建具一覧表_光視7-1,7-2'!$E$13:$E$62,MATCH(R105,'建具一覧表_光視7-1,7-2'!$C$13:$C$62,0)))</f>
        <v>0</v>
      </c>
      <c r="U105" s="223">
        <f>ROUNDDOWN(+S105*T105,3)</f>
        <v>0</v>
      </c>
      <c r="V105" s="98"/>
      <c r="X105" s="100"/>
      <c r="Y105" s="100"/>
      <c r="Z105" s="114"/>
      <c r="AA105" s="20"/>
      <c r="AB105" s="20"/>
    </row>
    <row r="106" spans="2:28" s="21" customFormat="1" ht="13.5" customHeight="1">
      <c r="B106" s="1656"/>
      <c r="C106" s="1637"/>
      <c r="D106" s="1638"/>
      <c r="E106" s="1638"/>
      <c r="F106" s="1638"/>
      <c r="G106" s="1638"/>
      <c r="H106" s="1638"/>
      <c r="I106" s="1639"/>
      <c r="J106" s="217"/>
      <c r="K106" s="218"/>
      <c r="L106" s="118"/>
      <c r="M106" s="392"/>
      <c r="N106" s="224" t="str">
        <f>IF(ISERROR(INDEX('建具一覧表_光視7-1,7-2'!$D$13:$D$62,MATCH(M106,'建具一覧表_光視7-1,7-2'!$C$13:$C$62,0))),"0",INDEX('建具一覧表_光視7-1,7-2'!$D$13:$D$62,MATCH(M106,'建具一覧表_光視7-1,7-2'!$C$13:$C$62,0)))</f>
        <v>0</v>
      </c>
      <c r="O106" s="222" t="str">
        <f>IF(ISERROR(INDEX('建具一覧表_光視7-1,7-2'!$E$13:$E$62,MATCH(M106,'建具一覧表_光視7-1,7-2'!$C$13:$C$62,0))),"0",INDEX('建具一覧表_光視7-1,7-2'!$E$13:$E$62,MATCH(M106,'建具一覧表_光視7-1,7-2'!$C$13:$C$62,0)))</f>
        <v>0</v>
      </c>
      <c r="P106" s="223">
        <f>ROUNDDOWN(+N106*O106,3)</f>
        <v>0</v>
      </c>
      <c r="Q106" s="124"/>
      <c r="R106" s="396"/>
      <c r="S106" s="224" t="str">
        <f>IF(ISERROR(INDEX('建具一覧表_光視7-1,7-2'!$D$13:$D$62,MATCH(R106,'建具一覧表_光視7-1,7-2'!$C$13:$C$62,0))),"0",INDEX('建具一覧表_光視7-1,7-2'!$D$13:$D$62,MATCH(R106,'建具一覧表_光視7-1,7-2'!$C$13:$C$62,0)))</f>
        <v>0</v>
      </c>
      <c r="T106" s="222" t="str">
        <f>IF(ISERROR(INDEX('建具一覧表_光視7-1,7-2'!$E$13:$E$62,MATCH(R106,'建具一覧表_光視7-1,7-2'!$C$13:$C$62,0))),"0",INDEX('建具一覧表_光視7-1,7-2'!$E$13:$E$62,MATCH(R106,'建具一覧表_光視7-1,7-2'!$C$13:$C$62,0)))</f>
        <v>0</v>
      </c>
      <c r="U106" s="223">
        <f>ROUNDDOWN(+S106*T106,3)</f>
        <v>0</v>
      </c>
      <c r="V106" s="98"/>
      <c r="X106" s="100"/>
      <c r="Y106" s="100"/>
      <c r="Z106" s="115"/>
      <c r="AA106" s="20"/>
      <c r="AB106" s="20"/>
    </row>
    <row r="107" spans="2:28" s="21" customFormat="1" ht="13.5" customHeight="1">
      <c r="B107" s="1656"/>
      <c r="C107" s="1637"/>
      <c r="D107" s="1638"/>
      <c r="E107" s="1638"/>
      <c r="F107" s="1638"/>
      <c r="G107" s="1638"/>
      <c r="H107" s="1638"/>
      <c r="I107" s="1639"/>
      <c r="J107" s="217"/>
      <c r="K107" s="218"/>
      <c r="L107" s="118"/>
      <c r="M107" s="392"/>
      <c r="N107" s="224" t="str">
        <f>IF(ISERROR(INDEX('建具一覧表_光視7-1,7-2'!$D$13:$D$62,MATCH(M107,'建具一覧表_光視7-1,7-2'!$C$13:$C$62,0))),"0",INDEX('建具一覧表_光視7-1,7-2'!$D$13:$D$62,MATCH(M107,'建具一覧表_光視7-1,7-2'!$C$13:$C$62,0)))</f>
        <v>0</v>
      </c>
      <c r="O107" s="222" t="str">
        <f>IF(ISERROR(INDEX('建具一覧表_光視7-1,7-2'!$E$13:$E$62,MATCH(M107,'建具一覧表_光視7-1,7-2'!$C$13:$C$62,0))),"0",INDEX('建具一覧表_光視7-1,7-2'!$E$13:$E$62,MATCH(M107,'建具一覧表_光視7-1,7-2'!$C$13:$C$62,0)))</f>
        <v>0</v>
      </c>
      <c r="P107" s="223">
        <f>ROUNDDOWN(+N107*O107,3)</f>
        <v>0</v>
      </c>
      <c r="Q107" s="124"/>
      <c r="R107" s="396"/>
      <c r="S107" s="224" t="str">
        <f>IF(ISERROR(INDEX('建具一覧表_光視7-1,7-2'!$D$13:$D$62,MATCH(R107,'建具一覧表_光視7-1,7-2'!$C$13:$C$62,0))),"0",INDEX('建具一覧表_光視7-1,7-2'!$D$13:$D$62,MATCH(R107,'建具一覧表_光視7-1,7-2'!$C$13:$C$62,0)))</f>
        <v>0</v>
      </c>
      <c r="T107" s="222" t="str">
        <f>IF(ISERROR(INDEX('建具一覧表_光視7-1,7-2'!$E$13:$E$62,MATCH(R107,'建具一覧表_光視7-1,7-2'!$C$13:$C$62,0))),"0",INDEX('建具一覧表_光視7-1,7-2'!$E$13:$E$62,MATCH(R107,'建具一覧表_光視7-1,7-2'!$C$13:$C$62,0)))</f>
        <v>0</v>
      </c>
      <c r="U107" s="223">
        <f>ROUNDDOWN(+S107*T107,3)</f>
        <v>0</v>
      </c>
      <c r="V107" s="97"/>
      <c r="X107" s="100"/>
      <c r="Y107" s="100" t="s">
        <v>171</v>
      </c>
      <c r="Z107" s="1653">
        <f>+P103+P109+U103+U109+Z103</f>
        <v>0</v>
      </c>
      <c r="AA107" s="20"/>
      <c r="AB107" s="20"/>
    </row>
    <row r="108" spans="2:28" s="21" customFormat="1" ht="13.5" customHeight="1">
      <c r="B108" s="1656"/>
      <c r="C108" s="1637"/>
      <c r="D108" s="1638"/>
      <c r="E108" s="1638"/>
      <c r="F108" s="1638"/>
      <c r="G108" s="1638"/>
      <c r="H108" s="1638"/>
      <c r="I108" s="1639"/>
      <c r="J108" s="219"/>
      <c r="K108" s="220"/>
      <c r="L108" s="118"/>
      <c r="M108" s="395"/>
      <c r="N108" s="230" t="str">
        <f>IF(ISERROR(INDEX('建具一覧表_光視7-1,7-2'!$D$13:$D$62,MATCH(M108,'建具一覧表_光視7-1,7-2'!$C$13:$C$62,0))),"0",INDEX('建具一覧表_光視7-1,7-2'!$D$13:$D$62,MATCH(M108,'建具一覧表_光視7-1,7-2'!$C$13:$C$62,0)))</f>
        <v>0</v>
      </c>
      <c r="O108" s="231" t="str">
        <f>IF(ISERROR(INDEX('建具一覧表_光視7-1,7-2'!$E$13:$E$62,MATCH(M108,'建具一覧表_光視7-1,7-2'!$C$13:$C$62,0))),"0",INDEX('建具一覧表_光視7-1,7-2'!$E$13:$E$62,MATCH(M108,'建具一覧表_光視7-1,7-2'!$C$13:$C$62,0)))</f>
        <v>0</v>
      </c>
      <c r="P108" s="227">
        <f>ROUNDDOWN(+N108*O108,3)</f>
        <v>0</v>
      </c>
      <c r="Q108" s="124"/>
      <c r="R108" s="397"/>
      <c r="S108" s="230" t="str">
        <f>IF(ISERROR(INDEX('建具一覧表_光視7-1,7-2'!$D$13:$D$62,MATCH(R108,'建具一覧表_光視7-1,7-2'!$C$13:$C$62,0))),"0",INDEX('建具一覧表_光視7-1,7-2'!$D$13:$D$62,MATCH(R108,'建具一覧表_光視7-1,7-2'!$C$13:$C$62,0)))</f>
        <v>0</v>
      </c>
      <c r="T108" s="231" t="str">
        <f>IF(ISERROR(INDEX('建具一覧表_光視7-1,7-2'!$E$13:$E$62,MATCH(R108,'建具一覧表_光視7-1,7-2'!$C$13:$C$62,0))),"0",INDEX('建具一覧表_光視7-1,7-2'!$E$13:$E$62,MATCH(R108,'建具一覧表_光視7-1,7-2'!$C$13:$C$62,0)))</f>
        <v>0</v>
      </c>
      <c r="U108" s="227">
        <f>ROUNDDOWN(+S108*T108,3)</f>
        <v>0</v>
      </c>
      <c r="V108" s="98"/>
      <c r="X108" s="100"/>
      <c r="Y108" s="100" t="s">
        <v>892</v>
      </c>
      <c r="Z108" s="1654"/>
      <c r="AA108" s="20"/>
      <c r="AB108" s="20"/>
    </row>
    <row r="109" spans="2:28" s="21" customFormat="1" ht="13.5" customHeight="1">
      <c r="B109" s="1632"/>
      <c r="C109" s="1640"/>
      <c r="D109" s="1641"/>
      <c r="E109" s="1641"/>
      <c r="F109" s="1641"/>
      <c r="G109" s="1641"/>
      <c r="H109" s="1641"/>
      <c r="I109" s="1642"/>
      <c r="J109" s="177" t="s">
        <v>171</v>
      </c>
      <c r="K109" s="228">
        <f>SUM(K98:K108)</f>
        <v>0</v>
      </c>
      <c r="L109" s="119"/>
      <c r="M109" s="182"/>
      <c r="N109" s="180"/>
      <c r="O109" s="180"/>
      <c r="P109" s="221">
        <f>ROUNDDOWN(SUM(P104:P108),2)</f>
        <v>0</v>
      </c>
      <c r="Q109" s="95"/>
      <c r="R109" s="179"/>
      <c r="S109" s="180"/>
      <c r="T109" s="180"/>
      <c r="U109" s="221">
        <f>ROUNDDOWN(SUM(U104:U108),2)</f>
        <v>0</v>
      </c>
      <c r="V109" s="112"/>
      <c r="W109" s="113"/>
      <c r="X109" s="101"/>
      <c r="Y109" s="101"/>
      <c r="Z109" s="1655"/>
      <c r="AA109" s="20"/>
      <c r="AB109" s="20"/>
    </row>
    <row r="111" spans="2:28" s="21" customFormat="1" ht="18" customHeight="1">
      <c r="B111" s="21" t="s">
        <v>30</v>
      </c>
      <c r="C111" s="21" t="s">
        <v>28</v>
      </c>
    </row>
    <row r="112" spans="2:28" s="21" customFormat="1" ht="18" customHeight="1">
      <c r="C112" s="144" t="s">
        <v>1019</v>
      </c>
    </row>
    <row r="113" spans="2:3" s="21" customFormat="1" ht="18" customHeight="1">
      <c r="B113" s="21" t="s">
        <v>30</v>
      </c>
      <c r="C113" s="21" t="s">
        <v>1020</v>
      </c>
    </row>
    <row r="114" spans="2:3" s="21" customFormat="1" ht="18" customHeight="1"/>
  </sheetData>
  <protectedRanges>
    <protectedRange sqref="C106:I109 J98:K108 M98:M102 M104:M108 R98:R102 R104:R108 W98:W102" name="範囲8"/>
    <protectedRange sqref="C94:I97 J86:K96 M86:M90 M92:M96 R86:R90 R92:R96 W86:W90" name="範囲7"/>
    <protectedRange sqref="C82:I85 J74:K84 M74:M78 M80:M84 R74:R78 R80:R84 W74:W78" name="範囲6"/>
    <protectedRange sqref="C70:I73 J62:K72 M62:M66 M68:M72 R62:R66 R68:R72 W62:W66" name="範囲5"/>
    <protectedRange sqref="C58:I61 J50:K60 M50:M54 M56:M60 R50:R54 R56:R60 W50:W54" name="範囲4"/>
    <protectedRange sqref="C46:I49 J38:K48 M38:M42 M44:M48 R38:R42 R44:R48 W38:W42" name="範囲3"/>
    <protectedRange sqref="C34:I37 J26:K36 M26:M30 M32:M36 R26:R30 R32:R36 W26:W30" name="範囲2"/>
    <protectedRange sqref="Y9 C22:I25 J14:K24 M14:M18 M20:M24 R14:R18 R20:R24 W14:W18" name="範囲1"/>
  </protectedRanges>
  <mergeCells count="193">
    <mergeCell ref="R12:R13"/>
    <mergeCell ref="W12:W13"/>
    <mergeCell ref="Z35:Z37"/>
    <mergeCell ref="I28:I29"/>
    <mergeCell ref="C30:C31"/>
    <mergeCell ref="D30:D31"/>
    <mergeCell ref="E30:E31"/>
    <mergeCell ref="F30:F31"/>
    <mergeCell ref="G30:G31"/>
    <mergeCell ref="H30:H31"/>
    <mergeCell ref="I30:I31"/>
    <mergeCell ref="H28:H29"/>
    <mergeCell ref="C11:D13"/>
    <mergeCell ref="C34:I37"/>
    <mergeCell ref="L11:Z11"/>
    <mergeCell ref="C22:I25"/>
    <mergeCell ref="E11:I13"/>
    <mergeCell ref="N12:O12"/>
    <mergeCell ref="S12:T12"/>
    <mergeCell ref="X12:Y12"/>
    <mergeCell ref="M12:M13"/>
    <mergeCell ref="C14:D15"/>
    <mergeCell ref="Z23:Z25"/>
    <mergeCell ref="H16:H17"/>
    <mergeCell ref="F38:F39"/>
    <mergeCell ref="G38:G39"/>
    <mergeCell ref="I38:I39"/>
    <mergeCell ref="B14:B25"/>
    <mergeCell ref="B26:B37"/>
    <mergeCell ref="D28:D29"/>
    <mergeCell ref="E28:E29"/>
    <mergeCell ref="F28:F29"/>
    <mergeCell ref="G28:G29"/>
    <mergeCell ref="G16:G17"/>
    <mergeCell ref="G18:G19"/>
    <mergeCell ref="E16:E17"/>
    <mergeCell ref="G14:G15"/>
    <mergeCell ref="E14:E15"/>
    <mergeCell ref="F14:F15"/>
    <mergeCell ref="F16:F17"/>
    <mergeCell ref="C28:C29"/>
    <mergeCell ref="F18:F19"/>
    <mergeCell ref="F26:F27"/>
    <mergeCell ref="E18:E19"/>
    <mergeCell ref="D18:D19"/>
    <mergeCell ref="G26:G27"/>
    <mergeCell ref="C26:D27"/>
    <mergeCell ref="E26:E27"/>
    <mergeCell ref="I16:I17"/>
    <mergeCell ref="H14:H15"/>
    <mergeCell ref="I14:I15"/>
    <mergeCell ref="I18:I19"/>
    <mergeCell ref="H18:H19"/>
    <mergeCell ref="I26:I27"/>
    <mergeCell ref="H26:H27"/>
    <mergeCell ref="C16:C17"/>
    <mergeCell ref="C18:C19"/>
    <mergeCell ref="D16:D17"/>
    <mergeCell ref="Z47:Z49"/>
    <mergeCell ref="B50:B61"/>
    <mergeCell ref="C52:C53"/>
    <mergeCell ref="D52:D53"/>
    <mergeCell ref="E52:E53"/>
    <mergeCell ref="F52:F53"/>
    <mergeCell ref="G52:G53"/>
    <mergeCell ref="H52:H53"/>
    <mergeCell ref="I52:I53"/>
    <mergeCell ref="C54:C55"/>
    <mergeCell ref="B38:B49"/>
    <mergeCell ref="C40:C41"/>
    <mergeCell ref="D40:D41"/>
    <mergeCell ref="E40:E41"/>
    <mergeCell ref="C38:D39"/>
    <mergeCell ref="E38:E39"/>
    <mergeCell ref="Z59:Z61"/>
    <mergeCell ref="D54:D55"/>
    <mergeCell ref="E54:E55"/>
    <mergeCell ref="F54:F55"/>
    <mergeCell ref="G54:G55"/>
    <mergeCell ref="F40:F41"/>
    <mergeCell ref="G40:G41"/>
    <mergeCell ref="H38:H39"/>
    <mergeCell ref="E66:E67"/>
    <mergeCell ref="C70:I73"/>
    <mergeCell ref="C62:D63"/>
    <mergeCell ref="E62:E63"/>
    <mergeCell ref="I66:I67"/>
    <mergeCell ref="F64:F65"/>
    <mergeCell ref="G64:G65"/>
    <mergeCell ref="H64:H65"/>
    <mergeCell ref="I64:I65"/>
    <mergeCell ref="F66:F67"/>
    <mergeCell ref="G66:G67"/>
    <mergeCell ref="H66:H67"/>
    <mergeCell ref="D66:D67"/>
    <mergeCell ref="Z71:Z73"/>
    <mergeCell ref="B74:B85"/>
    <mergeCell ref="C76:C77"/>
    <mergeCell ref="D76:D77"/>
    <mergeCell ref="E76:E77"/>
    <mergeCell ref="F76:F77"/>
    <mergeCell ref="G76:G77"/>
    <mergeCell ref="H76:H77"/>
    <mergeCell ref="I76:I77"/>
    <mergeCell ref="C78:C79"/>
    <mergeCell ref="Z83:Z85"/>
    <mergeCell ref="D78:D79"/>
    <mergeCell ref="E78:E79"/>
    <mergeCell ref="F78:F79"/>
    <mergeCell ref="G78:G79"/>
    <mergeCell ref="C82:I85"/>
    <mergeCell ref="C74:D75"/>
    <mergeCell ref="E74:E75"/>
    <mergeCell ref="F74:F75"/>
    <mergeCell ref="B62:B73"/>
    <mergeCell ref="C64:C65"/>
    <mergeCell ref="D64:D65"/>
    <mergeCell ref="E64:E65"/>
    <mergeCell ref="C66:C67"/>
    <mergeCell ref="B98:B109"/>
    <mergeCell ref="C100:C101"/>
    <mergeCell ref="D100:D101"/>
    <mergeCell ref="E100:E101"/>
    <mergeCell ref="F100:F101"/>
    <mergeCell ref="G100:G101"/>
    <mergeCell ref="C102:C103"/>
    <mergeCell ref="I88:I89"/>
    <mergeCell ref="B86:B97"/>
    <mergeCell ref="C88:C89"/>
    <mergeCell ref="D88:D89"/>
    <mergeCell ref="E88:E89"/>
    <mergeCell ref="C90:C91"/>
    <mergeCell ref="D90:D91"/>
    <mergeCell ref="E90:E91"/>
    <mergeCell ref="C94:I97"/>
    <mergeCell ref="F86:F87"/>
    <mergeCell ref="G86:G87"/>
    <mergeCell ref="F90:F91"/>
    <mergeCell ref="G90:G91"/>
    <mergeCell ref="C86:D87"/>
    <mergeCell ref="E86:E87"/>
    <mergeCell ref="Z107:Z109"/>
    <mergeCell ref="D102:D103"/>
    <mergeCell ref="E102:E103"/>
    <mergeCell ref="F102:F103"/>
    <mergeCell ref="G102:G103"/>
    <mergeCell ref="Z95:Z97"/>
    <mergeCell ref="H100:H101"/>
    <mergeCell ref="I100:I101"/>
    <mergeCell ref="F98:F99"/>
    <mergeCell ref="G98:G99"/>
    <mergeCell ref="C106:I109"/>
    <mergeCell ref="H98:H99"/>
    <mergeCell ref="I98:I99"/>
    <mergeCell ref="C98:D99"/>
    <mergeCell ref="E98:E99"/>
    <mergeCell ref="C58:I61"/>
    <mergeCell ref="H40:H41"/>
    <mergeCell ref="I40:I41"/>
    <mergeCell ref="H62:H63"/>
    <mergeCell ref="I62:I63"/>
    <mergeCell ref="H54:H55"/>
    <mergeCell ref="I54:I55"/>
    <mergeCell ref="F62:F63"/>
    <mergeCell ref="G62:G63"/>
    <mergeCell ref="F50:F51"/>
    <mergeCell ref="G50:G51"/>
    <mergeCell ref="H50:H51"/>
    <mergeCell ref="I50:I51"/>
    <mergeCell ref="C46:I49"/>
    <mergeCell ref="C50:D51"/>
    <mergeCell ref="E50:E51"/>
    <mergeCell ref="C42:C43"/>
    <mergeCell ref="D42:D43"/>
    <mergeCell ref="E42:E43"/>
    <mergeCell ref="F42:F43"/>
    <mergeCell ref="G42:G43"/>
    <mergeCell ref="H42:H43"/>
    <mergeCell ref="I42:I43"/>
    <mergeCell ref="G74:G75"/>
    <mergeCell ref="H74:H75"/>
    <mergeCell ref="I74:I75"/>
    <mergeCell ref="H102:H103"/>
    <mergeCell ref="I102:I103"/>
    <mergeCell ref="H90:H91"/>
    <mergeCell ref="I90:I91"/>
    <mergeCell ref="F88:F89"/>
    <mergeCell ref="G88:G89"/>
    <mergeCell ref="H88:H89"/>
    <mergeCell ref="H86:H87"/>
    <mergeCell ref="I86:I87"/>
    <mergeCell ref="H78:H79"/>
    <mergeCell ref="I78:I79"/>
  </mergeCells>
  <phoneticPr fontId="2"/>
  <dataValidations count="1">
    <dataValidation allowBlank="1" showInputMessage="1" showErrorMessage="1" prompt="建具記号は_x000a_建具一覧表シートで入力した記号と同じものにしてください" sqref="M14" xr:uid="{00000000-0002-0000-0D00-000000000000}"/>
  </dataValidations>
  <pageMargins left="0.59055118110236227" right="0" top="0.59055118110236227" bottom="0.39370078740157483" header="0" footer="0.23622047244094491"/>
  <pageSetup paperSize="9" scale="50" firstPageNumber="12" orientation="portrait" blackAndWhite="1" useFirstPageNumber="1" r:id="rId1"/>
  <headerFooter alignWithMargins="0">
    <oddHeader xml:space="preserve">&amp;R
</oddHeader>
    <oddFooter>&amp;C&amp;16戸-P&amp;P&amp;R&amp;16株式会社都市建築確認センター</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70C0"/>
  </sheetPr>
  <dimension ref="B2:AB114"/>
  <sheetViews>
    <sheetView showGridLines="0" view="pageBreakPreview" zoomScale="70" zoomScaleNormal="50" zoomScaleSheetLayoutView="70" workbookViewId="0">
      <selection activeCell="N21" sqref="N21"/>
    </sheetView>
  </sheetViews>
  <sheetFormatPr defaultRowHeight="14.25"/>
  <cols>
    <col min="1" max="1" width="2.625" style="15" customWidth="1"/>
    <col min="2" max="2" width="5.125" style="15" customWidth="1"/>
    <col min="3" max="3" width="7.625" style="15" customWidth="1"/>
    <col min="4" max="9" width="6.625" style="15" customWidth="1"/>
    <col min="10" max="10" width="13.625" style="15" customWidth="1"/>
    <col min="11" max="11" width="11" style="15" customWidth="1"/>
    <col min="12" max="12" width="5.625" style="15" customWidth="1"/>
    <col min="13" max="13" width="8.625" style="15" customWidth="1"/>
    <col min="14" max="15" width="6.625" style="15" customWidth="1"/>
    <col min="16" max="16" width="7.625" style="15" customWidth="1"/>
    <col min="17" max="17" width="5.625" style="15" customWidth="1"/>
    <col min="18" max="18" width="8.625" style="15" customWidth="1"/>
    <col min="19" max="20" width="6.625" style="15" customWidth="1"/>
    <col min="21" max="21" width="7.625" style="15" customWidth="1"/>
    <col min="22" max="22" width="5.625" style="15" customWidth="1"/>
    <col min="23" max="23" width="8.625" style="15" customWidth="1"/>
    <col min="24" max="25" width="6.625" style="15" customWidth="1"/>
    <col min="26" max="26" width="7.625" style="15" customWidth="1"/>
    <col min="27" max="16384" width="9" style="15"/>
  </cols>
  <sheetData>
    <row r="2" spans="2:28" s="21" customFormat="1" ht="18" customHeight="1"/>
    <row r="3" spans="2:28" s="21" customFormat="1" ht="18" customHeight="1"/>
    <row r="4" spans="2:28" s="21" customFormat="1" ht="18" customHeight="1">
      <c r="B4" s="149" t="s">
        <v>95</v>
      </c>
    </row>
    <row r="5" spans="2:28" s="21" customFormat="1" ht="18" customHeight="1">
      <c r="B5" s="139"/>
    </row>
    <row r="6" spans="2:28" s="21" customFormat="1" ht="18" customHeight="1">
      <c r="B6" s="149"/>
      <c r="C6" s="149"/>
    </row>
    <row r="7" spans="2:28" s="139" customFormat="1" ht="18" customHeight="1">
      <c r="B7" s="149" t="s">
        <v>1367</v>
      </c>
      <c r="G7" s="94"/>
      <c r="Q7" s="138"/>
      <c r="R7" s="138"/>
      <c r="S7" s="138"/>
      <c r="T7" s="138"/>
      <c r="U7" s="138"/>
      <c r="V7" s="138"/>
      <c r="W7" s="97"/>
      <c r="X7" s="116"/>
      <c r="Z7" s="183" t="s">
        <v>782</v>
      </c>
    </row>
    <row r="8" spans="2:28" s="139" customFormat="1" ht="18" customHeight="1">
      <c r="B8" s="149" t="s">
        <v>1368</v>
      </c>
      <c r="F8" s="94"/>
      <c r="G8" s="94"/>
      <c r="H8" s="94"/>
      <c r="I8" s="94"/>
      <c r="Q8" s="138"/>
      <c r="R8" s="138"/>
      <c r="S8" s="138"/>
      <c r="T8" s="138"/>
      <c r="U8" s="138"/>
      <c r="V8" s="138"/>
      <c r="W8" s="21"/>
      <c r="X8" s="20"/>
    </row>
    <row r="9" spans="2:28" s="139" customFormat="1" ht="18" customHeight="1">
      <c r="D9" s="143"/>
      <c r="F9" s="94"/>
      <c r="G9" s="94"/>
      <c r="H9" s="94"/>
      <c r="I9" s="94"/>
      <c r="S9" s="142"/>
      <c r="U9" s="149"/>
      <c r="V9" s="149"/>
      <c r="W9" s="140"/>
      <c r="X9" s="215" t="s">
        <v>1018</v>
      </c>
      <c r="Y9" s="388"/>
      <c r="Z9" s="140" t="s">
        <v>29</v>
      </c>
    </row>
    <row r="10" spans="2:28" s="21" customFormat="1" ht="18" customHeight="1">
      <c r="B10" s="149" t="s">
        <v>1237</v>
      </c>
      <c r="L10" s="20"/>
      <c r="M10" s="20"/>
      <c r="N10" s="20"/>
      <c r="O10" s="20"/>
      <c r="Z10" s="216" t="s">
        <v>1565</v>
      </c>
      <c r="AB10" s="141"/>
    </row>
    <row r="11" spans="2:28" ht="19.5" customHeight="1">
      <c r="B11" s="16"/>
      <c r="C11" s="1666" t="s">
        <v>894</v>
      </c>
      <c r="D11" s="1667"/>
      <c r="E11" s="1643" t="s">
        <v>895</v>
      </c>
      <c r="F11" s="1675"/>
      <c r="G11" s="1675"/>
      <c r="H11" s="1675"/>
      <c r="I11" s="1644"/>
      <c r="J11" s="16"/>
      <c r="K11" s="146"/>
      <c r="L11" s="1672" t="s">
        <v>896</v>
      </c>
      <c r="M11" s="1673"/>
      <c r="N11" s="1673"/>
      <c r="O11" s="1673"/>
      <c r="P11" s="1673"/>
      <c r="Q11" s="1673"/>
      <c r="R11" s="1673"/>
      <c r="S11" s="1673"/>
      <c r="T11" s="1673"/>
      <c r="U11" s="1673"/>
      <c r="V11" s="1673"/>
      <c r="W11" s="1673"/>
      <c r="X11" s="1673"/>
      <c r="Y11" s="1673"/>
      <c r="Z11" s="1674"/>
    </row>
    <row r="12" spans="2:28" ht="18" customHeight="1">
      <c r="B12" s="82"/>
      <c r="C12" s="1668"/>
      <c r="D12" s="1669"/>
      <c r="E12" s="1676"/>
      <c r="F12" s="1677"/>
      <c r="G12" s="1677"/>
      <c r="H12" s="1677"/>
      <c r="I12" s="1678"/>
      <c r="J12" s="82" t="s">
        <v>628</v>
      </c>
      <c r="K12" s="147" t="s">
        <v>627</v>
      </c>
      <c r="L12" s="18" t="s">
        <v>70</v>
      </c>
      <c r="M12" s="1664" t="s">
        <v>172</v>
      </c>
      <c r="N12" s="1672" t="s">
        <v>173</v>
      </c>
      <c r="O12" s="1674"/>
      <c r="P12" s="18" t="s">
        <v>171</v>
      </c>
      <c r="Q12" s="18" t="s">
        <v>70</v>
      </c>
      <c r="R12" s="1664" t="s">
        <v>172</v>
      </c>
      <c r="S12" s="1672" t="s">
        <v>173</v>
      </c>
      <c r="T12" s="1674"/>
      <c r="U12" s="18" t="s">
        <v>171</v>
      </c>
      <c r="V12" s="18" t="s">
        <v>70</v>
      </c>
      <c r="W12" s="1664" t="s">
        <v>172</v>
      </c>
      <c r="X12" s="1672" t="s">
        <v>173</v>
      </c>
      <c r="Y12" s="1674"/>
      <c r="Z12" s="18" t="s">
        <v>171</v>
      </c>
    </row>
    <row r="13" spans="2:28" ht="18" customHeight="1">
      <c r="B13" s="103"/>
      <c r="C13" s="1670"/>
      <c r="D13" s="1671"/>
      <c r="E13" s="1645"/>
      <c r="F13" s="1679"/>
      <c r="G13" s="1679"/>
      <c r="H13" s="1679"/>
      <c r="I13" s="1646"/>
      <c r="J13" s="145"/>
      <c r="K13" s="148"/>
      <c r="L13" s="102"/>
      <c r="M13" s="1665"/>
      <c r="N13" s="19" t="s">
        <v>174</v>
      </c>
      <c r="O13" s="67" t="s">
        <v>175</v>
      </c>
      <c r="P13" s="96" t="s">
        <v>176</v>
      </c>
      <c r="Q13" s="96"/>
      <c r="R13" s="1665"/>
      <c r="S13" s="19" t="s">
        <v>174</v>
      </c>
      <c r="T13" s="19" t="s">
        <v>175</v>
      </c>
      <c r="U13" s="96" t="s">
        <v>176</v>
      </c>
      <c r="V13" s="96"/>
      <c r="W13" s="1665"/>
      <c r="X13" s="19" t="s">
        <v>174</v>
      </c>
      <c r="Y13" s="19" t="s">
        <v>175</v>
      </c>
      <c r="Z13" s="96" t="s">
        <v>176</v>
      </c>
    </row>
    <row r="14" spans="2:28" s="21" customFormat="1" ht="13.5" customHeight="1">
      <c r="B14" s="1631">
        <v>9</v>
      </c>
      <c r="C14" s="1680" t="s">
        <v>897</v>
      </c>
      <c r="D14" s="1681"/>
      <c r="E14" s="1631" t="s">
        <v>166</v>
      </c>
      <c r="F14" s="1631" t="s">
        <v>167</v>
      </c>
      <c r="G14" s="1631" t="s">
        <v>168</v>
      </c>
      <c r="H14" s="1631" t="s">
        <v>169</v>
      </c>
      <c r="I14" s="1631" t="s">
        <v>170</v>
      </c>
      <c r="J14" s="389"/>
      <c r="K14" s="390"/>
      <c r="L14" s="120" t="s">
        <v>166</v>
      </c>
      <c r="M14" s="392"/>
      <c r="N14" s="222" t="str">
        <f>IF(ISERROR(INDEX('建具一覧表_光視7-1,7-2'!$D$13:$D$62,MATCH(M14,'建具一覧表_光視7-1,7-2'!$C$13:$C$62,0))),"0",INDEX('建具一覧表_光視7-1,7-2'!$D$13:$D$62,MATCH(M14,'建具一覧表_光視7-1,7-2'!$C$13:$C$62,0)))</f>
        <v>0</v>
      </c>
      <c r="O14" s="222" t="str">
        <f>IF(ISERROR(INDEX('建具一覧表_光視7-1,7-2'!$E$13:$E$62,MATCH(M14,'建具一覧表_光視7-1,7-2'!$C$13:$C$62,0))),"0",INDEX('建具一覧表_光視7-1,7-2'!$E$13:$E$62,MATCH(M14,'建具一覧表_光視7-1,7-2'!$C$13:$C$62,0)))</f>
        <v>0</v>
      </c>
      <c r="P14" s="223">
        <f>ROUNDDOWN(+N14*O14,3)</f>
        <v>0</v>
      </c>
      <c r="Q14" s="123" t="s">
        <v>168</v>
      </c>
      <c r="R14" s="398"/>
      <c r="S14" s="229" t="str">
        <f>IF(ISERROR(INDEX('建具一覧表_光視7-1,7-2'!$D$13:$D$62,MATCH(R14,'建具一覧表_光視7-1,7-2'!$C$13:$C$62,0))),"0",INDEX('建具一覧表_光視7-1,7-2'!$D$13:$D$62,MATCH(R14,'建具一覧表_光視7-1,7-2'!$C$13:$C$62,0)))</f>
        <v>0</v>
      </c>
      <c r="T14" s="229" t="str">
        <f>IF(ISERROR(INDEX('建具一覧表_光視7-1,7-2'!$E$13:$E$62,MATCH(R14,'建具一覧表_光視7-1,7-2'!$C$13:$C$62,0))),"0",INDEX('建具一覧表_光視7-1,7-2'!$E$13:$E$62,MATCH(R14,'建具一覧表_光視7-1,7-2'!$C$13:$C$62,0)))</f>
        <v>0</v>
      </c>
      <c r="U14" s="223">
        <f>ROUNDDOWN(+S14*T14,3)</f>
        <v>0</v>
      </c>
      <c r="V14" s="123" t="s">
        <v>170</v>
      </c>
      <c r="W14" s="399"/>
      <c r="X14" s="229" t="str">
        <f>IF(ISERROR(INDEX('建具一覧表_光視7-1,7-2'!$D$13:$D$62,MATCH(W14,'建具一覧表_光視7-1,7-2'!$C$13:$C$62,0))),"0",INDEX('建具一覧表_光視7-1,7-2'!$D$13:$D$62,MATCH(W14,'建具一覧表_光視7-1,7-2'!$C$13:$C$62,0)))</f>
        <v>0</v>
      </c>
      <c r="Y14" s="229" t="str">
        <f>IF(ISERROR(INDEX('建具一覧表_光視7-1,7-2'!$E$13:$E$62,MATCH(W14,'建具一覧表_光視7-1,7-2'!$C$13:$C$62,0))),"0",INDEX('建具一覧表_光視7-1,7-2'!$E$13:$E$62,MATCH(W14,'建具一覧表_光視7-1,7-2'!$C$13:$C$62,0)))</f>
        <v>0</v>
      </c>
      <c r="Z14" s="223">
        <f>ROUNDDOWN(+X14*Y14,3)</f>
        <v>0</v>
      </c>
      <c r="AA14" s="109"/>
      <c r="AB14" s="20"/>
    </row>
    <row r="15" spans="2:28" s="21" customFormat="1" ht="13.5" customHeight="1">
      <c r="B15" s="1656"/>
      <c r="C15" s="1682"/>
      <c r="D15" s="1683"/>
      <c r="E15" s="1632"/>
      <c r="F15" s="1632"/>
      <c r="G15" s="1632"/>
      <c r="H15" s="1632"/>
      <c r="I15" s="1632"/>
      <c r="J15" s="217"/>
      <c r="K15" s="218"/>
      <c r="L15" s="117"/>
      <c r="M15" s="392"/>
      <c r="N15" s="222" t="str">
        <f>IF(ISERROR(INDEX('建具一覧表_光視7-1,7-2'!$D$13:$D$62,MATCH(M15,'建具一覧表_光視7-1,7-2'!$C$13:$C$62,0))),"0",INDEX('建具一覧表_光視7-1,7-2'!$D$13:$D$62,MATCH(M15,'建具一覧表_光視7-1,7-2'!$C$13:$C$62,0)))</f>
        <v>0</v>
      </c>
      <c r="O15" s="222" t="str">
        <f>IF(ISERROR(INDEX('建具一覧表_光視7-1,7-2'!$E$13:$E$62,MATCH(M15,'建具一覧表_光視7-1,7-2'!$C$13:$C$62,0))),"0",INDEX('建具一覧表_光視7-1,7-2'!$E$13:$E$62,MATCH(M15,'建具一覧表_光視7-1,7-2'!$C$13:$C$62,0)))</f>
        <v>0</v>
      </c>
      <c r="P15" s="223">
        <f>ROUNDDOWN(+N15*O15,3)</f>
        <v>0</v>
      </c>
      <c r="Q15" s="124"/>
      <c r="R15" s="396"/>
      <c r="S15" s="222" t="str">
        <f>IF(ISERROR(INDEX('建具一覧表_光視7-1,7-2'!$D$13:$D$62,MATCH(R15,'建具一覧表_光視7-1,7-2'!$C$13:$C$62,0))),"0",INDEX('建具一覧表_光視7-1,7-2'!$D$13:$D$62,MATCH(R15,'建具一覧表_光視7-1,7-2'!$C$13:$C$62,0)))</f>
        <v>0</v>
      </c>
      <c r="T15" s="222" t="str">
        <f>IF(ISERROR(INDEX('建具一覧表_光視7-1,7-2'!$E$13:$E$62,MATCH(R15,'建具一覧表_光視7-1,7-2'!$C$13:$C$62,0))),"0",INDEX('建具一覧表_光視7-1,7-2'!$E$13:$E$62,MATCH(R15,'建具一覧表_光視7-1,7-2'!$C$13:$C$62,0)))</f>
        <v>0</v>
      </c>
      <c r="U15" s="223">
        <f>ROUNDDOWN(+S15*T15,3)</f>
        <v>0</v>
      </c>
      <c r="V15" s="128"/>
      <c r="W15" s="400"/>
      <c r="X15" s="222" t="str">
        <f>IF(ISERROR(INDEX('建具一覧表_光視7-1,7-2'!$D$13:$D$62,MATCH(W15,'建具一覧表_光視7-1,7-2'!$C$13:$C$62,0))),"0",INDEX('建具一覧表_光視7-1,7-2'!$D$13:$D$62,MATCH(W15,'建具一覧表_光視7-1,7-2'!$C$13:$C$62,0)))</f>
        <v>0</v>
      </c>
      <c r="Y15" s="222" t="str">
        <f>IF(ISERROR(INDEX('建具一覧表_光視7-1,7-2'!$E$13:$E$62,MATCH(W15,'建具一覧表_光視7-1,7-2'!$C$13:$C$62,0))),"0",INDEX('建具一覧表_光視7-1,7-2'!$E$13:$E$62,MATCH(W15,'建具一覧表_光視7-1,7-2'!$C$13:$C$62,0)))</f>
        <v>0</v>
      </c>
      <c r="Z15" s="223">
        <f>ROUNDDOWN(+X15*Y15,3)</f>
        <v>0</v>
      </c>
      <c r="AA15" s="20"/>
      <c r="AB15" s="20"/>
    </row>
    <row r="16" spans="2:28" s="21" customFormat="1" ht="13.5" customHeight="1">
      <c r="B16" s="1656"/>
      <c r="C16" s="1663" t="s">
        <v>890</v>
      </c>
      <c r="D16" s="1659">
        <f>IF(K25=0,0,ROUNDDOWN(+Z23/+K25,2))</f>
        <v>0</v>
      </c>
      <c r="E16" s="1661" t="str">
        <f>IF(P19=0,"-",ROUNDDOWN(+P19/+Z23,2))</f>
        <v>-</v>
      </c>
      <c r="F16" s="1635" t="str">
        <f>IF(P25=0,"-",ROUNDDOWN(+P25/+Z23,2))</f>
        <v>-</v>
      </c>
      <c r="G16" s="1635" t="str">
        <f>IF(U19=0,"-",ROUNDDOWN(U19/Z23,2))</f>
        <v>-</v>
      </c>
      <c r="H16" s="1635" t="str">
        <f>IF(U25=0,"-",ROUNDDOWN(+U25/+Z23,2))</f>
        <v>-</v>
      </c>
      <c r="I16" s="1635" t="str">
        <f>IF(Z19=0,"-",ROUNDDOWN(+Z19/+Z23,2))</f>
        <v>-</v>
      </c>
      <c r="J16" s="217"/>
      <c r="K16" s="218"/>
      <c r="L16" s="117"/>
      <c r="M16" s="392"/>
      <c r="N16" s="224" t="str">
        <f>IF(ISERROR(INDEX('建具一覧表_光視7-1,7-2'!$D$13:$D$62,MATCH(M16,'建具一覧表_光視7-1,7-2'!$C$13:$C$62,0))),"0",INDEX('建具一覧表_光視7-1,7-2'!$D$13:$D$62,MATCH(M16,'建具一覧表_光視7-1,7-2'!$C$13:$C$62,0)))</f>
        <v>0</v>
      </c>
      <c r="O16" s="222" t="str">
        <f>IF(ISERROR(INDEX('建具一覧表_光視7-1,7-2'!$E$13:$E$62,MATCH(M16,'建具一覧表_光視7-1,7-2'!$C$13:$C$62,0))),"0",INDEX('建具一覧表_光視7-1,7-2'!$E$13:$E$62,MATCH(M16,'建具一覧表_光視7-1,7-2'!$C$13:$C$62,0)))</f>
        <v>0</v>
      </c>
      <c r="P16" s="223">
        <f>ROUNDDOWN(+N16*O16,3)</f>
        <v>0</v>
      </c>
      <c r="Q16" s="124"/>
      <c r="R16" s="396"/>
      <c r="S16" s="224" t="str">
        <f>IF(ISERROR(INDEX('建具一覧表_光視7-1,7-2'!$D$13:$D$62,MATCH(R16,'建具一覧表_光視7-1,7-2'!$C$13:$C$62,0))),"0",INDEX('建具一覧表_光視7-1,7-2'!$D$13:$D$62,MATCH(R16,'建具一覧表_光視7-1,7-2'!$C$13:$C$62,0)))</f>
        <v>0</v>
      </c>
      <c r="T16" s="222" t="str">
        <f>IF(ISERROR(INDEX('建具一覧表_光視7-1,7-2'!$E$13:$E$62,MATCH(R16,'建具一覧表_光視7-1,7-2'!$C$13:$C$62,0))),"0",INDEX('建具一覧表_光視7-1,7-2'!$E$13:$E$62,MATCH(R16,'建具一覧表_光視7-1,7-2'!$C$13:$C$62,0)))</f>
        <v>0</v>
      </c>
      <c r="U16" s="223">
        <f>ROUNDDOWN(+S16*T16,3)</f>
        <v>0</v>
      </c>
      <c r="V16" s="128"/>
      <c r="W16" s="400"/>
      <c r="X16" s="224" t="str">
        <f>IF(ISERROR(INDEX('建具一覧表_光視7-1,7-2'!$D$13:$D$62,MATCH(W16,'建具一覧表_光視7-1,7-2'!$C$13:$C$62,0))),"0",INDEX('建具一覧表_光視7-1,7-2'!$D$13:$D$62,MATCH(W16,'建具一覧表_光視7-1,7-2'!$C$13:$C$62,0)))</f>
        <v>0</v>
      </c>
      <c r="Y16" s="222" t="str">
        <f>IF(ISERROR(INDEX('建具一覧表_光視7-1,7-2'!$E$13:$E$62,MATCH(W16,'建具一覧表_光視7-1,7-2'!$C$13:$C$62,0))),"0",INDEX('建具一覧表_光視7-1,7-2'!$E$13:$E$62,MATCH(W16,'建具一覧表_光視7-1,7-2'!$C$13:$C$62,0)))</f>
        <v>0</v>
      </c>
      <c r="Z16" s="223">
        <f>ROUNDDOWN(+X16*Y16,3)</f>
        <v>0</v>
      </c>
      <c r="AA16" s="20"/>
      <c r="AB16" s="20"/>
    </row>
    <row r="17" spans="2:28" s="21" customFormat="1" ht="13.5" customHeight="1">
      <c r="B17" s="1656"/>
      <c r="C17" s="1658"/>
      <c r="D17" s="1660"/>
      <c r="E17" s="1662"/>
      <c r="F17" s="1636"/>
      <c r="G17" s="1636"/>
      <c r="H17" s="1636"/>
      <c r="I17" s="1636"/>
      <c r="J17" s="217"/>
      <c r="K17" s="218"/>
      <c r="L17" s="117"/>
      <c r="M17" s="392"/>
      <c r="N17" s="224" t="str">
        <f>IF(ISERROR(INDEX('建具一覧表_光視7-1,7-2'!$D$13:$D$62,MATCH(M17,'建具一覧表_光視7-1,7-2'!$C$13:$C$62,0))),"0",INDEX('建具一覧表_光視7-1,7-2'!$D$13:$D$62,MATCH(M17,'建具一覧表_光視7-1,7-2'!$C$13:$C$62,0)))</f>
        <v>0</v>
      </c>
      <c r="O17" s="222" t="str">
        <f>IF(ISERROR(INDEX('建具一覧表_光視7-1,7-2'!$E$13:$E$62,MATCH(M17,'建具一覧表_光視7-1,7-2'!$C$13:$C$62,0))),"0",INDEX('建具一覧表_光視7-1,7-2'!$E$13:$E$62,MATCH(M17,'建具一覧表_光視7-1,7-2'!$C$13:$C$62,0)))</f>
        <v>0</v>
      </c>
      <c r="P17" s="223">
        <f>ROUNDDOWN(+N17*O17,3)</f>
        <v>0</v>
      </c>
      <c r="Q17" s="123"/>
      <c r="R17" s="396"/>
      <c r="S17" s="224" t="str">
        <f>IF(ISERROR(INDEX('建具一覧表_光視7-1,7-2'!$D$13:$D$62,MATCH(R17,'建具一覧表_光視7-1,7-2'!$C$13:$C$62,0))),"0",INDEX('建具一覧表_光視7-1,7-2'!$D$13:$D$62,MATCH(R17,'建具一覧表_光視7-1,7-2'!$C$13:$C$62,0)))</f>
        <v>0</v>
      </c>
      <c r="T17" s="222" t="str">
        <f>IF(ISERROR(INDEX('建具一覧表_光視7-1,7-2'!$E$13:$E$62,MATCH(R17,'建具一覧表_光視7-1,7-2'!$C$13:$C$62,0))),"0",INDEX('建具一覧表_光視7-1,7-2'!$E$13:$E$62,MATCH(R17,'建具一覧表_光視7-1,7-2'!$C$13:$C$62,0)))</f>
        <v>0</v>
      </c>
      <c r="U17" s="223">
        <f>ROUNDDOWN(+S17*T17,3)</f>
        <v>0</v>
      </c>
      <c r="V17" s="117"/>
      <c r="W17" s="400"/>
      <c r="X17" s="224" t="str">
        <f>IF(ISERROR(INDEX('建具一覧表_光視7-1,7-2'!$D$13:$D$62,MATCH(W17,'建具一覧表_光視7-1,7-2'!$C$13:$C$62,0))),"0",INDEX('建具一覧表_光視7-1,7-2'!$D$13:$D$62,MATCH(W17,'建具一覧表_光視7-1,7-2'!$C$13:$C$62,0)))</f>
        <v>0</v>
      </c>
      <c r="Y17" s="222" t="str">
        <f>IF(ISERROR(INDEX('建具一覧表_光視7-1,7-2'!$E$13:$E$62,MATCH(W17,'建具一覧表_光視7-1,7-2'!$C$13:$C$62,0))),"0",INDEX('建具一覧表_光視7-1,7-2'!$E$13:$E$62,MATCH(W17,'建具一覧表_光視7-1,7-2'!$C$13:$C$62,0)))</f>
        <v>0</v>
      </c>
      <c r="Z17" s="223">
        <f>ROUNDDOWN(+X17*Y17,3)</f>
        <v>0</v>
      </c>
      <c r="AA17" s="109"/>
      <c r="AB17" s="20"/>
    </row>
    <row r="18" spans="2:28" s="21" customFormat="1" ht="13.5" customHeight="1">
      <c r="B18" s="1656"/>
      <c r="C18" s="1647" t="s">
        <v>891</v>
      </c>
      <c r="D18" s="1649">
        <f>IF(D16-$Y$9/100&lt;0,0,D16-$Y$9/100)</f>
        <v>0</v>
      </c>
      <c r="E18" s="1651" t="str">
        <f>IF(E16="-","-",IF(E16-$Y$9/100&lt;0,0,IF(E16=1,1,E16-$Y$9/100)))</f>
        <v>-</v>
      </c>
      <c r="F18" s="1633" t="str">
        <f>IF(F16="-","-",IF(F16-$Y$9/100&lt;0,0,IF(F16=1,1,F16-$Y$9/100)))</f>
        <v>-</v>
      </c>
      <c r="G18" s="1633" t="str">
        <f>IF(G16="-","-",IF(G16-$Y$9/100&lt;0,0,IF(G16=1,1,G16-$Y$9/100)))</f>
        <v>-</v>
      </c>
      <c r="H18" s="1633" t="str">
        <f>IF(H16="-","-",IF(H16-$Y$9/100&lt;0,0,IF(H16=1,1,H16-$Y$9/100)))</f>
        <v>-</v>
      </c>
      <c r="I18" s="1633" t="str">
        <f>IF(I16="-","-",IF(I16-$Y$9/100&lt;0,0,IF(I16=1,1,I16-$Y$9/100)))</f>
        <v>-</v>
      </c>
      <c r="J18" s="217"/>
      <c r="K18" s="218"/>
      <c r="L18" s="117"/>
      <c r="M18" s="393"/>
      <c r="N18" s="225" t="str">
        <f>IF(ISERROR(INDEX('建具一覧表_光視7-1,7-2'!$D$13:$D$62,MATCH(M18,'建具一覧表_光視7-1,7-2'!$C$13:$C$62,0))),"0",INDEX('建具一覧表_光視7-1,7-2'!$D$13:$D$62,MATCH(M18,'建具一覧表_光視7-1,7-2'!$C$13:$C$62,0)))</f>
        <v>0</v>
      </c>
      <c r="O18" s="226" t="str">
        <f>IF(ISERROR(INDEX('建具一覧表_光視7-1,7-2'!$E$13:$E$62,MATCH(M18,'建具一覧表_光視7-1,7-2'!$C$13:$C$62,0))),"0",INDEX('建具一覧表_光視7-1,7-2'!$E$13:$E$62,MATCH(M18,'建具一覧表_光視7-1,7-2'!$C$13:$C$62,0)))</f>
        <v>0</v>
      </c>
      <c r="P18" s="227">
        <f>ROUNDDOWN(+N18*O18,3)</f>
        <v>0</v>
      </c>
      <c r="Q18" s="124"/>
      <c r="R18" s="397"/>
      <c r="S18" s="230" t="str">
        <f>IF(ISERROR(INDEX('建具一覧表_光視7-1,7-2'!$D$13:$D$62,MATCH(R18,'建具一覧表_光視7-1,7-2'!$C$13:$C$62,0))),"0",INDEX('建具一覧表_光視7-1,7-2'!$D$13:$D$62,MATCH(R18,'建具一覧表_光視7-1,7-2'!$C$13:$C$62,0)))</f>
        <v>0</v>
      </c>
      <c r="T18" s="231" t="str">
        <f>IF(ISERROR(INDEX('建具一覧表_光視7-1,7-2'!$E$13:$E$62,MATCH(R18,'建具一覧表_光視7-1,7-2'!$C$13:$C$62,0))),"0",INDEX('建具一覧表_光視7-1,7-2'!$E$13:$E$62,MATCH(R18,'建具一覧表_光視7-1,7-2'!$C$13:$C$62,0)))</f>
        <v>0</v>
      </c>
      <c r="U18" s="227">
        <f>ROUNDDOWN(+S18*T18,3)</f>
        <v>0</v>
      </c>
      <c r="V18" s="129"/>
      <c r="W18" s="401"/>
      <c r="X18" s="230" t="str">
        <f>IF(ISERROR(INDEX('建具一覧表_光視7-1,7-2'!$D$13:$D$62,MATCH(W18,'建具一覧表_光視7-1,7-2'!$C$13:$C$62,0))),"0",INDEX('建具一覧表_光視7-1,7-2'!$D$13:$D$62,MATCH(W18,'建具一覧表_光視7-1,7-2'!$C$13:$C$62,0)))</f>
        <v>0</v>
      </c>
      <c r="Y18" s="231" t="str">
        <f>IF(ISERROR(INDEX('建具一覧表_光視7-1,7-2'!$E$13:$E$62,MATCH(W18,'建具一覧表_光視7-1,7-2'!$C$13:$C$62,0))),"0",INDEX('建具一覧表_光視7-1,7-2'!$E$13:$E$62,MATCH(W18,'建具一覧表_光視7-1,7-2'!$C$13:$C$62,0)))</f>
        <v>0</v>
      </c>
      <c r="Z18" s="227">
        <f>ROUNDDOWN(+X18*Y18,3)</f>
        <v>0</v>
      </c>
      <c r="AA18" s="20"/>
      <c r="AB18" s="20"/>
    </row>
    <row r="19" spans="2:28" s="21" customFormat="1" ht="13.5" customHeight="1">
      <c r="B19" s="1656"/>
      <c r="C19" s="1648"/>
      <c r="D19" s="1650"/>
      <c r="E19" s="1652"/>
      <c r="F19" s="1634"/>
      <c r="G19" s="1634"/>
      <c r="H19" s="1634"/>
      <c r="I19" s="1634"/>
      <c r="J19" s="217"/>
      <c r="K19" s="218"/>
      <c r="L19" s="121"/>
      <c r="M19" s="178"/>
      <c r="N19" s="101"/>
      <c r="O19" s="101"/>
      <c r="P19" s="221">
        <f>ROUNDDOWN(SUM(P14:P18),2)</f>
        <v>0</v>
      </c>
      <c r="Q19" s="125"/>
      <c r="R19" s="179"/>
      <c r="S19" s="180"/>
      <c r="T19" s="180"/>
      <c r="U19" s="221">
        <f>ROUNDDOWN(SUM(U14:U18),2)</f>
        <v>0</v>
      </c>
      <c r="V19" s="125"/>
      <c r="W19" s="181"/>
      <c r="X19" s="180"/>
      <c r="Y19" s="180"/>
      <c r="Z19" s="221">
        <f>ROUNDDOWN(SUM(Z14:Z18),2)</f>
        <v>0</v>
      </c>
      <c r="AA19" s="20"/>
      <c r="AB19" s="20"/>
    </row>
    <row r="20" spans="2:28" s="21" customFormat="1" ht="13.5" customHeight="1">
      <c r="B20" s="1656"/>
      <c r="C20" s="106"/>
      <c r="D20" s="107"/>
      <c r="E20" s="108"/>
      <c r="F20" s="108"/>
      <c r="G20" s="108"/>
      <c r="H20" s="108"/>
      <c r="I20" s="110"/>
      <c r="J20" s="217"/>
      <c r="K20" s="218"/>
      <c r="L20" s="122" t="s">
        <v>167</v>
      </c>
      <c r="M20" s="394"/>
      <c r="N20" s="222" t="str">
        <f>IF(ISERROR(INDEX('建具一覧表_光視7-1,7-2'!$D$13:$D$62,MATCH(M20,'建具一覧表_光視7-1,7-2'!$C$13:$C$62,0))),"0",INDEX('建具一覧表_光視7-1,7-2'!$D$13:$D$62,MATCH(M20,'建具一覧表_光視7-1,7-2'!$C$13:$C$62,0)))</f>
        <v>0</v>
      </c>
      <c r="O20" s="222" t="str">
        <f>IF(ISERROR(INDEX('建具一覧表_光視7-1,7-2'!$E$13:$E$62,MATCH(M20,'建具一覧表_光視7-1,7-2'!$C$13:$C$62,0))),"0",INDEX('建具一覧表_光視7-1,7-2'!$E$13:$E$62,MATCH(M20,'建具一覧表_光視7-1,7-2'!$C$13:$C$62,0)))</f>
        <v>0</v>
      </c>
      <c r="P20" s="223">
        <f>ROUNDDOWN(+N20*O20,3)</f>
        <v>0</v>
      </c>
      <c r="Q20" s="126" t="s">
        <v>169</v>
      </c>
      <c r="R20" s="396"/>
      <c r="S20" s="229" t="str">
        <f>IF(ISERROR(INDEX('建具一覧表_光視7-1,7-2'!$D$13:$D$62,MATCH(R20,'建具一覧表_光視7-1,7-2'!$C$13:$C$62,0))),"0",INDEX('建具一覧表_光視7-1,7-2'!$D$13:$D$62,MATCH(R20,'建具一覧表_光視7-1,7-2'!$C$13:$C$62,0)))</f>
        <v>0</v>
      </c>
      <c r="T20" s="229" t="str">
        <f>IF(ISERROR(INDEX('建具一覧表_光視7-1,7-2'!$E$13:$E$62,MATCH(R20,'建具一覧表_光視7-1,7-2'!$C$13:$C$62,0))),"0",INDEX('建具一覧表_光視7-1,7-2'!$E$13:$E$62,MATCH(R20,'建具一覧表_光視7-1,7-2'!$C$13:$C$62,0)))</f>
        <v>0</v>
      </c>
      <c r="U20" s="223">
        <f>ROUNDDOWN(+S20*T20,3)</f>
        <v>0</v>
      </c>
      <c r="V20" s="130"/>
      <c r="X20" s="99"/>
      <c r="Y20" s="99"/>
      <c r="Z20" s="17"/>
      <c r="AA20" s="20"/>
      <c r="AB20" s="20"/>
    </row>
    <row r="21" spans="2:28" s="21" customFormat="1" ht="13.5" customHeight="1">
      <c r="B21" s="1656"/>
      <c r="C21" s="111" t="s">
        <v>889</v>
      </c>
      <c r="D21" s="20"/>
      <c r="E21" s="105"/>
      <c r="F21" s="105"/>
      <c r="G21" s="105"/>
      <c r="H21" s="105"/>
      <c r="I21" s="104"/>
      <c r="J21" s="217"/>
      <c r="K21" s="218"/>
      <c r="L21" s="118"/>
      <c r="M21" s="392"/>
      <c r="N21" s="222" t="str">
        <f>IF(ISERROR(INDEX('建具一覧表_光視7-1,7-2'!$D$13:$D$62,MATCH(M21,'建具一覧表_光視7-1,7-2'!$C$13:$C$62,0))),"0",INDEX('建具一覧表_光視7-1,7-2'!$D$13:$D$62,MATCH(M21,'建具一覧表_光視7-1,7-2'!$C$13:$C$62,0)))</f>
        <v>0</v>
      </c>
      <c r="O21" s="222" t="str">
        <f>IF(ISERROR(INDEX('建具一覧表_光視7-1,7-2'!$E$13:$E$62,MATCH(M21,'建具一覧表_光視7-1,7-2'!$C$13:$C$62,0))),"0",INDEX('建具一覧表_光視7-1,7-2'!$E$13:$E$62,MATCH(M21,'建具一覧表_光視7-1,7-2'!$C$13:$C$62,0)))</f>
        <v>0</v>
      </c>
      <c r="P21" s="223">
        <f>ROUNDDOWN(+N21*O21,3)</f>
        <v>0</v>
      </c>
      <c r="Q21" s="124"/>
      <c r="R21" s="396"/>
      <c r="S21" s="222" t="str">
        <f>IF(ISERROR(INDEX('建具一覧表_光視7-1,7-2'!$D$13:$D$62,MATCH(R21,'建具一覧表_光視7-1,7-2'!$C$13:$C$62,0))),"0",INDEX('建具一覧表_光視7-1,7-2'!$D$13:$D$62,MATCH(R21,'建具一覧表_光視7-1,7-2'!$C$13:$C$62,0)))</f>
        <v>0</v>
      </c>
      <c r="T21" s="222" t="str">
        <f>IF(ISERROR(INDEX('建具一覧表_光視7-1,7-2'!$E$13:$E$62,MATCH(R21,'建具一覧表_光視7-1,7-2'!$C$13:$C$62,0))),"0",INDEX('建具一覧表_光視7-1,7-2'!$E$13:$E$62,MATCH(R21,'建具一覧表_光視7-1,7-2'!$C$13:$C$62,0)))</f>
        <v>0</v>
      </c>
      <c r="U21" s="223">
        <f>ROUNDDOWN(+S21*T21,3)</f>
        <v>0</v>
      </c>
      <c r="V21" s="129"/>
      <c r="X21" s="100"/>
      <c r="Y21" s="100"/>
      <c r="Z21" s="114"/>
      <c r="AA21" s="20"/>
      <c r="AB21" s="20"/>
    </row>
    <row r="22" spans="2:28" s="21" customFormat="1" ht="13.5" customHeight="1">
      <c r="B22" s="1656"/>
      <c r="C22" s="1637"/>
      <c r="D22" s="1638"/>
      <c r="E22" s="1638"/>
      <c r="F22" s="1638"/>
      <c r="G22" s="1638"/>
      <c r="H22" s="1638"/>
      <c r="I22" s="1639"/>
      <c r="J22" s="217"/>
      <c r="K22" s="218"/>
      <c r="L22" s="118"/>
      <c r="M22" s="392"/>
      <c r="N22" s="224" t="str">
        <f>IF(ISERROR(INDEX('建具一覧表_光視7-1,7-2'!$D$13:$D$62,MATCH(M22,'建具一覧表_光視7-1,7-2'!$C$13:$C$62,0))),"0",INDEX('建具一覧表_光視7-1,7-2'!$D$13:$D$62,MATCH(M22,'建具一覧表_光視7-1,7-2'!$C$13:$C$62,0)))</f>
        <v>0</v>
      </c>
      <c r="O22" s="222" t="str">
        <f>IF(ISERROR(INDEX('建具一覧表_光視7-1,7-2'!$E$13:$E$62,MATCH(M22,'建具一覧表_光視7-1,7-2'!$C$13:$C$62,0))),"0",INDEX('建具一覧表_光視7-1,7-2'!$E$13:$E$62,MATCH(M22,'建具一覧表_光視7-1,7-2'!$C$13:$C$62,0)))</f>
        <v>0</v>
      </c>
      <c r="P22" s="223">
        <f>ROUNDDOWN(+N22*O22,3)</f>
        <v>0</v>
      </c>
      <c r="Q22" s="124"/>
      <c r="R22" s="396"/>
      <c r="S22" s="224" t="str">
        <f>IF(ISERROR(INDEX('建具一覧表_光視7-1,7-2'!$D$13:$D$62,MATCH(R22,'建具一覧表_光視7-1,7-2'!$C$13:$C$62,0))),"0",INDEX('建具一覧表_光視7-1,7-2'!$D$13:$D$62,MATCH(R22,'建具一覧表_光視7-1,7-2'!$C$13:$C$62,0)))</f>
        <v>0</v>
      </c>
      <c r="T22" s="222" t="str">
        <f>IF(ISERROR(INDEX('建具一覧表_光視7-1,7-2'!$E$13:$E$62,MATCH(R22,'建具一覧表_光視7-1,7-2'!$C$13:$C$62,0))),"0",INDEX('建具一覧表_光視7-1,7-2'!$E$13:$E$62,MATCH(R22,'建具一覧表_光視7-1,7-2'!$C$13:$C$62,0)))</f>
        <v>0</v>
      </c>
      <c r="U22" s="223">
        <f>ROUNDDOWN(+S22*T22,3)</f>
        <v>0</v>
      </c>
      <c r="V22" s="129"/>
      <c r="X22" s="100"/>
      <c r="Y22" s="100"/>
      <c r="Z22" s="115"/>
      <c r="AA22" s="20"/>
      <c r="AB22" s="20"/>
    </row>
    <row r="23" spans="2:28" s="21" customFormat="1" ht="13.5" customHeight="1">
      <c r="B23" s="1656"/>
      <c r="C23" s="1637"/>
      <c r="D23" s="1638"/>
      <c r="E23" s="1638"/>
      <c r="F23" s="1638"/>
      <c r="G23" s="1638"/>
      <c r="H23" s="1638"/>
      <c r="I23" s="1639"/>
      <c r="J23" s="217"/>
      <c r="K23" s="218"/>
      <c r="L23" s="118"/>
      <c r="M23" s="392"/>
      <c r="N23" s="224" t="str">
        <f>IF(ISERROR(INDEX('建具一覧表_光視7-1,7-2'!$D$13:$D$62,MATCH(M23,'建具一覧表_光視7-1,7-2'!$C$13:$C$62,0))),"0",INDEX('建具一覧表_光視7-1,7-2'!$D$13:$D$62,MATCH(M23,'建具一覧表_光視7-1,7-2'!$C$13:$C$62,0)))</f>
        <v>0</v>
      </c>
      <c r="O23" s="222" t="str">
        <f>IF(ISERROR(INDEX('建具一覧表_光視7-1,7-2'!$E$13:$E$62,MATCH(M23,'建具一覧表_光視7-1,7-2'!$C$13:$C$62,0))),"0",INDEX('建具一覧表_光視7-1,7-2'!$E$13:$E$62,MATCH(M23,'建具一覧表_光視7-1,7-2'!$C$13:$C$62,0)))</f>
        <v>0</v>
      </c>
      <c r="P23" s="223">
        <f>ROUNDDOWN(+N23*O23,3)</f>
        <v>0</v>
      </c>
      <c r="Q23" s="124"/>
      <c r="R23" s="396"/>
      <c r="S23" s="224" t="str">
        <f>IF(ISERROR(INDEX('建具一覧表_光視7-1,7-2'!$D$13:$D$62,MATCH(R23,'建具一覧表_光視7-1,7-2'!$C$13:$C$62,0))),"0",INDEX('建具一覧表_光視7-1,7-2'!$D$13:$D$62,MATCH(R23,'建具一覧表_光視7-1,7-2'!$C$13:$C$62,0)))</f>
        <v>0</v>
      </c>
      <c r="T23" s="222" t="str">
        <f>IF(ISERROR(INDEX('建具一覧表_光視7-1,7-2'!$E$13:$E$62,MATCH(R23,'建具一覧表_光視7-1,7-2'!$C$13:$C$62,0))),"0",INDEX('建具一覧表_光視7-1,7-2'!$E$13:$E$62,MATCH(R23,'建具一覧表_光視7-1,7-2'!$C$13:$C$62,0)))</f>
        <v>0</v>
      </c>
      <c r="U23" s="223">
        <f>ROUNDDOWN(+S23*T23,3)</f>
        <v>0</v>
      </c>
      <c r="V23" s="130"/>
      <c r="X23" s="100"/>
      <c r="Y23" s="100" t="s">
        <v>171</v>
      </c>
      <c r="Z23" s="1653">
        <f>+P19+P25+U19+U25+Z19</f>
        <v>0</v>
      </c>
      <c r="AA23" s="20"/>
      <c r="AB23" s="20"/>
    </row>
    <row r="24" spans="2:28" s="21" customFormat="1" ht="13.5" customHeight="1">
      <c r="B24" s="1656"/>
      <c r="C24" s="1637"/>
      <c r="D24" s="1638"/>
      <c r="E24" s="1638"/>
      <c r="F24" s="1638"/>
      <c r="G24" s="1638"/>
      <c r="H24" s="1638"/>
      <c r="I24" s="1639"/>
      <c r="J24" s="219"/>
      <c r="K24" s="220"/>
      <c r="L24" s="118"/>
      <c r="M24" s="395"/>
      <c r="N24" s="230" t="str">
        <f>IF(ISERROR(INDEX('建具一覧表_光視7-1,7-2'!$D$13:$D$62,MATCH(M24,'建具一覧表_光視7-1,7-2'!$C$13:$C$62,0))),"0",INDEX('建具一覧表_光視7-1,7-2'!$D$13:$D$62,MATCH(M24,'建具一覧表_光視7-1,7-2'!$C$13:$C$62,0)))</f>
        <v>0</v>
      </c>
      <c r="O24" s="231" t="str">
        <f>IF(ISERROR(INDEX('建具一覧表_光視7-1,7-2'!$E$13:$E$62,MATCH(M24,'建具一覧表_光視7-1,7-2'!$C$13:$C$62,0))),"0",INDEX('建具一覧表_光視7-1,7-2'!$E$13:$E$62,MATCH(M24,'建具一覧表_光視7-1,7-2'!$C$13:$C$62,0)))</f>
        <v>0</v>
      </c>
      <c r="P24" s="227">
        <f>ROUNDDOWN(+N24*O24,3)</f>
        <v>0</v>
      </c>
      <c r="Q24" s="124"/>
      <c r="R24" s="397"/>
      <c r="S24" s="230" t="str">
        <f>IF(ISERROR(INDEX('建具一覧表_光視7-1,7-2'!$D$13:$D$62,MATCH(R24,'建具一覧表_光視7-1,7-2'!$C$13:$C$62,0))),"0",INDEX('建具一覧表_光視7-1,7-2'!$D$13:$D$62,MATCH(R24,'建具一覧表_光視7-1,7-2'!$C$13:$C$62,0)))</f>
        <v>0</v>
      </c>
      <c r="T24" s="231" t="str">
        <f>IF(ISERROR(INDEX('建具一覧表_光視7-1,7-2'!$E$13:$E$62,MATCH(R24,'建具一覧表_光視7-1,7-2'!$C$13:$C$62,0))),"0",INDEX('建具一覧表_光視7-1,7-2'!$E$13:$E$62,MATCH(R24,'建具一覧表_光視7-1,7-2'!$C$13:$C$62,0)))</f>
        <v>0</v>
      </c>
      <c r="U24" s="227">
        <f>ROUNDDOWN(+S24*T24,3)</f>
        <v>0</v>
      </c>
      <c r="V24" s="129"/>
      <c r="X24" s="100"/>
      <c r="Y24" s="100" t="s">
        <v>892</v>
      </c>
      <c r="Z24" s="1654"/>
      <c r="AA24" s="20"/>
      <c r="AB24" s="20"/>
    </row>
    <row r="25" spans="2:28" s="21" customFormat="1" ht="13.5" customHeight="1">
      <c r="B25" s="1632"/>
      <c r="C25" s="1640"/>
      <c r="D25" s="1641"/>
      <c r="E25" s="1641"/>
      <c r="F25" s="1641"/>
      <c r="G25" s="1641"/>
      <c r="H25" s="1641"/>
      <c r="I25" s="1642"/>
      <c r="J25" s="177" t="s">
        <v>171</v>
      </c>
      <c r="K25" s="228">
        <f>SUM(K14:K24)</f>
        <v>0</v>
      </c>
      <c r="L25" s="119"/>
      <c r="M25" s="182"/>
      <c r="N25" s="180"/>
      <c r="O25" s="180"/>
      <c r="P25" s="221">
        <f>ROUNDDOWN(SUM(P20:P24),2)</f>
        <v>0</v>
      </c>
      <c r="Q25" s="125"/>
      <c r="R25" s="179"/>
      <c r="S25" s="180"/>
      <c r="T25" s="180"/>
      <c r="U25" s="221">
        <f>ROUNDDOWN(SUM(U20:U24),2)</f>
        <v>0</v>
      </c>
      <c r="V25" s="131"/>
      <c r="W25" s="113"/>
      <c r="X25" s="101"/>
      <c r="Y25" s="101"/>
      <c r="Z25" s="1655"/>
      <c r="AA25" s="20"/>
      <c r="AB25" s="20"/>
    </row>
    <row r="26" spans="2:28" s="21" customFormat="1" ht="13.5" customHeight="1">
      <c r="B26" s="1631">
        <v>10</v>
      </c>
      <c r="C26" s="1643" t="s">
        <v>893</v>
      </c>
      <c r="D26" s="1644"/>
      <c r="E26" s="1631" t="s">
        <v>166</v>
      </c>
      <c r="F26" s="1631" t="s">
        <v>167</v>
      </c>
      <c r="G26" s="1631" t="s">
        <v>168</v>
      </c>
      <c r="H26" s="1631" t="s">
        <v>169</v>
      </c>
      <c r="I26" s="1631" t="s">
        <v>170</v>
      </c>
      <c r="J26" s="389"/>
      <c r="K26" s="390"/>
      <c r="L26" s="120" t="s">
        <v>166</v>
      </c>
      <c r="M26" s="394"/>
      <c r="N26" s="233" t="str">
        <f>IF(ISERROR(INDEX('建具一覧表_光視7-1,7-2'!$D$13:$D$62,MATCH(M26,'建具一覧表_光視7-1,7-2'!$C$13:$C$62,0))),"0",INDEX('建具一覧表_光視7-1,7-2'!$D$13:$D$62,MATCH(M26,'建具一覧表_光視7-1,7-2'!$C$13:$C$62,0)))</f>
        <v>0</v>
      </c>
      <c r="O26" s="233" t="str">
        <f>IF(ISERROR(INDEX('建具一覧表_光視7-1,7-2'!$E$13:$E$62,MATCH(M26,'建具一覧表_光視7-1,7-2'!$C$13:$C$62,0))),"0",INDEX('建具一覧表_光視7-1,7-2'!$E$13:$E$62,MATCH(M26,'建具一覧表_光視7-1,7-2'!$C$13:$C$62,0)))</f>
        <v>0</v>
      </c>
      <c r="P26" s="232">
        <f>ROUNDDOWN(+N26*O26,3)</f>
        <v>0</v>
      </c>
      <c r="Q26" s="127" t="s">
        <v>168</v>
      </c>
      <c r="R26" s="398"/>
      <c r="S26" s="234" t="str">
        <f>IF(ISERROR(INDEX('建具一覧表_光視7-1,7-2'!$D$13:$D$62,MATCH(R26,'建具一覧表_光視7-1,7-2'!$C$13:$C$62,0))),"0",INDEX('建具一覧表_光視7-1,7-2'!$D$13:$D$62,MATCH(R26,'建具一覧表_光視7-1,7-2'!$C$13:$C$62,0)))</f>
        <v>0</v>
      </c>
      <c r="T26" s="234" t="str">
        <f>IF(ISERROR(INDEX('建具一覧表_光視7-1,7-2'!$E$13:$E$62,MATCH(R26,'建具一覧表_光視7-1,7-2'!$C$13:$C$62,0))),"0",INDEX('建具一覧表_光視7-1,7-2'!$E$13:$E$62,MATCH(R26,'建具一覧表_光視7-1,7-2'!$C$13:$C$62,0)))</f>
        <v>0</v>
      </c>
      <c r="U26" s="232">
        <f>ROUNDDOWN(+S26*T26,3)</f>
        <v>0</v>
      </c>
      <c r="V26" s="127" t="s">
        <v>170</v>
      </c>
      <c r="W26" s="402"/>
      <c r="X26" s="234" t="str">
        <f>IF(ISERROR(INDEX('建具一覧表_光視7-1,7-2'!$D$13:$D$62,MATCH(W26,'建具一覧表_光視7-1,7-2'!$C$13:$C$62,0))),"0",INDEX('建具一覧表_光視7-1,7-2'!$D$13:$D$62,MATCH(W26,'建具一覧表_光視7-1,7-2'!$C$13:$C$62,0)))</f>
        <v>0</v>
      </c>
      <c r="Y26" s="234" t="str">
        <f>IF(ISERROR(INDEX('建具一覧表_光視7-1,7-2'!$E$13:$E$62,MATCH(W26,'建具一覧表_光視7-1,7-2'!$C$13:$C$62,0))),"0",INDEX('建具一覧表_光視7-1,7-2'!$E$13:$E$62,MATCH(W26,'建具一覧表_光視7-1,7-2'!$C$13:$C$62,0)))</f>
        <v>0</v>
      </c>
      <c r="Z26" s="232">
        <f>ROUNDDOWN(+X26*Y26,3)</f>
        <v>0</v>
      </c>
      <c r="AA26" s="109"/>
      <c r="AB26" s="20"/>
    </row>
    <row r="27" spans="2:28" s="21" customFormat="1" ht="13.5" customHeight="1">
      <c r="B27" s="1656"/>
      <c r="C27" s="1645"/>
      <c r="D27" s="1646"/>
      <c r="E27" s="1632"/>
      <c r="F27" s="1632"/>
      <c r="G27" s="1632"/>
      <c r="H27" s="1632"/>
      <c r="I27" s="1632"/>
      <c r="J27" s="217"/>
      <c r="K27" s="218"/>
      <c r="L27" s="118"/>
      <c r="M27" s="392"/>
      <c r="N27" s="222" t="str">
        <f>IF(ISERROR(INDEX('建具一覧表_光視7-1,7-2'!$D$13:$D$62,MATCH(M27,'建具一覧表_光視7-1,7-2'!$C$13:$C$62,0))),"0",INDEX('建具一覧表_光視7-1,7-2'!$D$13:$D$62,MATCH(M27,'建具一覧表_光視7-1,7-2'!$C$13:$C$62,0)))</f>
        <v>0</v>
      </c>
      <c r="O27" s="222" t="str">
        <f>IF(ISERROR(INDEX('建具一覧表_光視7-1,7-2'!$E$13:$E$62,MATCH(M27,'建具一覧表_光視7-1,7-2'!$C$13:$C$62,0))),"0",INDEX('建具一覧表_光視7-1,7-2'!$E$13:$E$62,MATCH(M27,'建具一覧表_光視7-1,7-2'!$C$13:$C$62,0)))</f>
        <v>0</v>
      </c>
      <c r="P27" s="223">
        <f>ROUNDDOWN(+N27*O27,3)</f>
        <v>0</v>
      </c>
      <c r="Q27" s="124"/>
      <c r="R27" s="396"/>
      <c r="S27" s="222" t="str">
        <f>IF(ISERROR(INDEX('建具一覧表_光視7-1,7-2'!$D$13:$D$62,MATCH(R27,'建具一覧表_光視7-1,7-2'!$C$13:$C$62,0))),"0",INDEX('建具一覧表_光視7-1,7-2'!$D$13:$D$62,MATCH(R27,'建具一覧表_光視7-1,7-2'!$C$13:$C$62,0)))</f>
        <v>0</v>
      </c>
      <c r="T27" s="222" t="str">
        <f>IF(ISERROR(INDEX('建具一覧表_光視7-1,7-2'!$E$13:$E$62,MATCH(R27,'建具一覧表_光視7-1,7-2'!$C$13:$C$62,0))),"0",INDEX('建具一覧表_光視7-1,7-2'!$E$13:$E$62,MATCH(R27,'建具一覧表_光視7-1,7-2'!$C$13:$C$62,0)))</f>
        <v>0</v>
      </c>
      <c r="U27" s="223">
        <f>ROUNDDOWN(+S27*T27,3)</f>
        <v>0</v>
      </c>
      <c r="V27" s="128"/>
      <c r="W27" s="400"/>
      <c r="X27" s="222" t="str">
        <f>IF(ISERROR(INDEX('建具一覧表_光視7-1,7-2'!$D$13:$D$62,MATCH(W27,'建具一覧表_光視7-1,7-2'!$C$13:$C$62,0))),"0",INDEX('建具一覧表_光視7-1,7-2'!$D$13:$D$62,MATCH(W27,'建具一覧表_光視7-1,7-2'!$C$13:$C$62,0)))</f>
        <v>0</v>
      </c>
      <c r="Y27" s="222" t="str">
        <f>IF(ISERROR(INDEX('建具一覧表_光視7-1,7-2'!$E$13:$E$62,MATCH(W27,'建具一覧表_光視7-1,7-2'!$C$13:$C$62,0))),"0",INDEX('建具一覧表_光視7-1,7-2'!$E$13:$E$62,MATCH(W27,'建具一覧表_光視7-1,7-2'!$C$13:$C$62,0)))</f>
        <v>0</v>
      </c>
      <c r="Z27" s="223">
        <f>ROUNDDOWN(+X27*Y27,3)</f>
        <v>0</v>
      </c>
      <c r="AA27" s="20"/>
      <c r="AB27" s="20"/>
    </row>
    <row r="28" spans="2:28" s="21" customFormat="1" ht="13.5" customHeight="1">
      <c r="B28" s="1656"/>
      <c r="C28" s="1657" t="s">
        <v>890</v>
      </c>
      <c r="D28" s="1659">
        <f>IF(K37=0,0,ROUNDDOWN(+Z35/+K37,2))</f>
        <v>0</v>
      </c>
      <c r="E28" s="1661" t="str">
        <f>IF(P31=0,"-",ROUNDDOWN(+P31/+Z35,2))</f>
        <v>-</v>
      </c>
      <c r="F28" s="1635" t="str">
        <f>IF(P37=0,"-",ROUNDDOWN(+P37/+Z35,2))</f>
        <v>-</v>
      </c>
      <c r="G28" s="1635" t="str">
        <f>IF(U31=0,"-",ROUNDDOWN(U31/Z35,2))</f>
        <v>-</v>
      </c>
      <c r="H28" s="1635" t="str">
        <f>IF(U37=0,"-",ROUNDDOWN(+U37/+Z35,2))</f>
        <v>-</v>
      </c>
      <c r="I28" s="1635" t="str">
        <f>IF(Z31=0,"-",ROUNDDOWN(+Z31/+Z35,2))</f>
        <v>-</v>
      </c>
      <c r="J28" s="217"/>
      <c r="K28" s="218"/>
      <c r="L28" s="118"/>
      <c r="M28" s="392"/>
      <c r="N28" s="224" t="str">
        <f>IF(ISERROR(INDEX('建具一覧表_光視7-1,7-2'!$D$13:$D$62,MATCH(M28,'建具一覧表_光視7-1,7-2'!$C$13:$C$62,0))),"0",INDEX('建具一覧表_光視7-1,7-2'!$D$13:$D$62,MATCH(M28,'建具一覧表_光視7-1,7-2'!$C$13:$C$62,0)))</f>
        <v>0</v>
      </c>
      <c r="O28" s="222" t="str">
        <f>IF(ISERROR(INDEX('建具一覧表_光視7-1,7-2'!$E$13:$E$62,MATCH(M28,'建具一覧表_光視7-1,7-2'!$C$13:$C$62,0))),"0",INDEX('建具一覧表_光視7-1,7-2'!$E$13:$E$62,MATCH(M28,'建具一覧表_光視7-1,7-2'!$C$13:$C$62,0)))</f>
        <v>0</v>
      </c>
      <c r="P28" s="223">
        <f>ROUNDDOWN(+N28*O28,3)</f>
        <v>0</v>
      </c>
      <c r="Q28" s="124"/>
      <c r="R28" s="396"/>
      <c r="S28" s="224" t="str">
        <f>IF(ISERROR(INDEX('建具一覧表_光視7-1,7-2'!$D$13:$D$62,MATCH(R28,'建具一覧表_光視7-1,7-2'!$C$13:$C$62,0))),"0",INDEX('建具一覧表_光視7-1,7-2'!$D$13:$D$62,MATCH(R28,'建具一覧表_光視7-1,7-2'!$C$13:$C$62,0)))</f>
        <v>0</v>
      </c>
      <c r="T28" s="222" t="str">
        <f>IF(ISERROR(INDEX('建具一覧表_光視7-1,7-2'!$E$13:$E$62,MATCH(R28,'建具一覧表_光視7-1,7-2'!$C$13:$C$62,0))),"0",INDEX('建具一覧表_光視7-1,7-2'!$E$13:$E$62,MATCH(R28,'建具一覧表_光視7-1,7-2'!$C$13:$C$62,0)))</f>
        <v>0</v>
      </c>
      <c r="U28" s="223">
        <f>ROUNDDOWN(+S28*T28,3)</f>
        <v>0</v>
      </c>
      <c r="V28" s="128"/>
      <c r="W28" s="400"/>
      <c r="X28" s="224" t="str">
        <f>IF(ISERROR(INDEX('建具一覧表_光視7-1,7-2'!$D$13:$D$62,MATCH(W28,'建具一覧表_光視7-1,7-2'!$C$13:$C$62,0))),"0",INDEX('建具一覧表_光視7-1,7-2'!$D$13:$D$62,MATCH(W28,'建具一覧表_光視7-1,7-2'!$C$13:$C$62,0)))</f>
        <v>0</v>
      </c>
      <c r="Y28" s="222" t="str">
        <f>IF(ISERROR(INDEX('建具一覧表_光視7-1,7-2'!$E$13:$E$62,MATCH(W28,'建具一覧表_光視7-1,7-2'!$C$13:$C$62,0))),"0",INDEX('建具一覧表_光視7-1,7-2'!$E$13:$E$62,MATCH(W28,'建具一覧表_光視7-1,7-2'!$C$13:$C$62,0)))</f>
        <v>0</v>
      </c>
      <c r="Z28" s="223">
        <f>ROUNDDOWN(+X28*Y28,3)</f>
        <v>0</v>
      </c>
      <c r="AA28" s="20"/>
      <c r="AB28" s="20"/>
    </row>
    <row r="29" spans="2:28" s="21" customFormat="1" ht="13.5" customHeight="1">
      <c r="B29" s="1656"/>
      <c r="C29" s="1658"/>
      <c r="D29" s="1660"/>
      <c r="E29" s="1662"/>
      <c r="F29" s="1636"/>
      <c r="G29" s="1636"/>
      <c r="H29" s="1636"/>
      <c r="I29" s="1636"/>
      <c r="J29" s="217"/>
      <c r="K29" s="218"/>
      <c r="L29" s="117"/>
      <c r="M29" s="392"/>
      <c r="N29" s="224" t="str">
        <f>IF(ISERROR(INDEX('建具一覧表_光視7-1,7-2'!$D$13:$D$62,MATCH(M29,'建具一覧表_光視7-1,7-2'!$C$13:$C$62,0))),"0",INDEX('建具一覧表_光視7-1,7-2'!$D$13:$D$62,MATCH(M29,'建具一覧表_光視7-1,7-2'!$C$13:$C$62,0)))</f>
        <v>0</v>
      </c>
      <c r="O29" s="222" t="str">
        <f>IF(ISERROR(INDEX('建具一覧表_光視7-1,7-2'!$E$13:$E$62,MATCH(M29,'建具一覧表_光視7-1,7-2'!$C$13:$C$62,0))),"0",INDEX('建具一覧表_光視7-1,7-2'!$E$13:$E$62,MATCH(M29,'建具一覧表_光視7-1,7-2'!$C$13:$C$62,0)))</f>
        <v>0</v>
      </c>
      <c r="P29" s="223">
        <f>ROUNDDOWN(+N29*O29,3)</f>
        <v>0</v>
      </c>
      <c r="Q29" s="123"/>
      <c r="R29" s="396"/>
      <c r="S29" s="224" t="str">
        <f>IF(ISERROR(INDEX('建具一覧表_光視7-1,7-2'!$D$13:$D$62,MATCH(R29,'建具一覧表_光視7-1,7-2'!$C$13:$C$62,0))),"0",INDEX('建具一覧表_光視7-1,7-2'!$D$13:$D$62,MATCH(R29,'建具一覧表_光視7-1,7-2'!$C$13:$C$62,0)))</f>
        <v>0</v>
      </c>
      <c r="T29" s="222" t="str">
        <f>IF(ISERROR(INDEX('建具一覧表_光視7-1,7-2'!$E$13:$E$62,MATCH(R29,'建具一覧表_光視7-1,7-2'!$C$13:$C$62,0))),"0",INDEX('建具一覧表_光視7-1,7-2'!$E$13:$E$62,MATCH(R29,'建具一覧表_光視7-1,7-2'!$C$13:$C$62,0)))</f>
        <v>0</v>
      </c>
      <c r="U29" s="223">
        <f>ROUNDDOWN(+S29*T29,3)</f>
        <v>0</v>
      </c>
      <c r="V29" s="117"/>
      <c r="W29" s="400"/>
      <c r="X29" s="224" t="str">
        <f>IF(ISERROR(INDEX('建具一覧表_光視7-1,7-2'!$D$13:$D$62,MATCH(W29,'建具一覧表_光視7-1,7-2'!$C$13:$C$62,0))),"0",INDEX('建具一覧表_光視7-1,7-2'!$D$13:$D$62,MATCH(W29,'建具一覧表_光視7-1,7-2'!$C$13:$C$62,0)))</f>
        <v>0</v>
      </c>
      <c r="Y29" s="222" t="str">
        <f>IF(ISERROR(INDEX('建具一覧表_光視7-1,7-2'!$E$13:$E$62,MATCH(W29,'建具一覧表_光視7-1,7-2'!$C$13:$C$62,0))),"0",INDEX('建具一覧表_光視7-1,7-2'!$E$13:$E$62,MATCH(W29,'建具一覧表_光視7-1,7-2'!$C$13:$C$62,0)))</f>
        <v>0</v>
      </c>
      <c r="Z29" s="223">
        <f>ROUNDDOWN(+X29*Y29,3)</f>
        <v>0</v>
      </c>
      <c r="AA29" s="109"/>
      <c r="AB29" s="20"/>
    </row>
    <row r="30" spans="2:28" s="21" customFormat="1" ht="13.5" customHeight="1">
      <c r="B30" s="1656"/>
      <c r="C30" s="1647" t="s">
        <v>891</v>
      </c>
      <c r="D30" s="1649">
        <f>IF(D28-$Y$9/100&lt;0,0,D28-$Y$9/100)</f>
        <v>0</v>
      </c>
      <c r="E30" s="1651" t="str">
        <f>IF(E28="-","-",IF(E28-$Y$9/100&lt;0,0,IF(E28=1,1,E28-$Y$9/100)))</f>
        <v>-</v>
      </c>
      <c r="F30" s="1633" t="str">
        <f>IF(F28="-","-",IF(F28-$Y$9/100&lt;0,0,IF(F28=1,1,F28-$Y$9/100)))</f>
        <v>-</v>
      </c>
      <c r="G30" s="1633" t="str">
        <f>IF(G28="-","-",IF(G28-$Y$9/100&lt;0,0,IF(G28=1,1,G28-$Y$9/100)))</f>
        <v>-</v>
      </c>
      <c r="H30" s="1633" t="str">
        <f>IF(H28="-","-",IF(H28-$Y$9/100&lt;0,0,IF(H28=1,1,H28-$Y$9/100)))</f>
        <v>-</v>
      </c>
      <c r="I30" s="1633" t="str">
        <f>IF(I28="-","-",IF(I28-$Y$9/100&lt;0,0,IF(I28=1,1,I28-$Y$9/100)))</f>
        <v>-</v>
      </c>
      <c r="J30" s="217"/>
      <c r="K30" s="218"/>
      <c r="L30" s="118"/>
      <c r="M30" s="393"/>
      <c r="N30" s="225" t="str">
        <f>IF(ISERROR(INDEX('建具一覧表_光視7-1,7-2'!$D$13:$D$62,MATCH(M30,'建具一覧表_光視7-1,7-2'!$C$13:$C$62,0))),"0",INDEX('建具一覧表_光視7-1,7-2'!$D$13:$D$62,MATCH(M30,'建具一覧表_光視7-1,7-2'!$C$13:$C$62,0)))</f>
        <v>0</v>
      </c>
      <c r="O30" s="226" t="str">
        <f>IF(ISERROR(INDEX('建具一覧表_光視7-1,7-2'!$E$13:$E$62,MATCH(M30,'建具一覧表_光視7-1,7-2'!$C$13:$C$62,0))),"0",INDEX('建具一覧表_光視7-1,7-2'!$E$13:$E$62,MATCH(M30,'建具一覧表_光視7-1,7-2'!$C$13:$C$62,0)))</f>
        <v>0</v>
      </c>
      <c r="P30" s="227">
        <f>ROUNDDOWN(+N30*O30,3)</f>
        <v>0</v>
      </c>
      <c r="Q30" s="124"/>
      <c r="R30" s="397"/>
      <c r="S30" s="230" t="str">
        <f>IF(ISERROR(INDEX('建具一覧表_光視7-1,7-2'!$D$13:$D$62,MATCH(R30,'建具一覧表_光視7-1,7-2'!$C$13:$C$62,0))),"0",INDEX('建具一覧表_光視7-1,7-2'!$D$13:$D$62,MATCH(R30,'建具一覧表_光視7-1,7-2'!$C$13:$C$62,0)))</f>
        <v>0</v>
      </c>
      <c r="T30" s="231" t="str">
        <f>IF(ISERROR(INDEX('建具一覧表_光視7-1,7-2'!$E$13:$E$62,MATCH(R30,'建具一覧表_光視7-1,7-2'!$C$13:$C$62,0))),"0",INDEX('建具一覧表_光視7-1,7-2'!$E$13:$E$62,MATCH(R30,'建具一覧表_光視7-1,7-2'!$C$13:$C$62,0)))</f>
        <v>0</v>
      </c>
      <c r="U30" s="227">
        <f>ROUNDDOWN(+S30*T30,3)</f>
        <v>0</v>
      </c>
      <c r="V30" s="129"/>
      <c r="W30" s="401"/>
      <c r="X30" s="230" t="str">
        <f>IF(ISERROR(INDEX('建具一覧表_光視7-1,7-2'!$D$13:$D$62,MATCH(W30,'建具一覧表_光視7-1,7-2'!$C$13:$C$62,0))),"0",INDEX('建具一覧表_光視7-1,7-2'!$D$13:$D$62,MATCH(W30,'建具一覧表_光視7-1,7-2'!$C$13:$C$62,0)))</f>
        <v>0</v>
      </c>
      <c r="Y30" s="231" t="str">
        <f>IF(ISERROR(INDEX('建具一覧表_光視7-1,7-2'!$E$13:$E$62,MATCH(W30,'建具一覧表_光視7-1,7-2'!$C$13:$C$62,0))),"0",INDEX('建具一覧表_光視7-1,7-2'!$E$13:$E$62,MATCH(W30,'建具一覧表_光視7-1,7-2'!$C$13:$C$62,0)))</f>
        <v>0</v>
      </c>
      <c r="Z30" s="227">
        <f>ROUNDDOWN(+X30*Y30,3)</f>
        <v>0</v>
      </c>
      <c r="AA30" s="20"/>
      <c r="AB30" s="20"/>
    </row>
    <row r="31" spans="2:28" s="21" customFormat="1" ht="13.5" customHeight="1">
      <c r="B31" s="1656"/>
      <c r="C31" s="1648"/>
      <c r="D31" s="1650"/>
      <c r="E31" s="1652"/>
      <c r="F31" s="1634"/>
      <c r="G31" s="1634"/>
      <c r="H31" s="1634"/>
      <c r="I31" s="1634"/>
      <c r="J31" s="217"/>
      <c r="K31" s="218"/>
      <c r="L31" s="119"/>
      <c r="M31" s="178"/>
      <c r="N31" s="101"/>
      <c r="O31" s="101"/>
      <c r="P31" s="221">
        <f>ROUNDDOWN(SUM(P26:P30),2)</f>
        <v>0</v>
      </c>
      <c r="Q31" s="125"/>
      <c r="R31" s="179"/>
      <c r="S31" s="180"/>
      <c r="T31" s="180"/>
      <c r="U31" s="221">
        <f>ROUNDDOWN(SUM(U26:U30),2)</f>
        <v>0</v>
      </c>
      <c r="V31" s="125"/>
      <c r="W31" s="181"/>
      <c r="X31" s="180"/>
      <c r="Y31" s="180"/>
      <c r="Z31" s="221">
        <f>ROUNDDOWN(SUM(Z26:Z30),2)</f>
        <v>0</v>
      </c>
      <c r="AA31" s="20"/>
      <c r="AB31" s="20"/>
    </row>
    <row r="32" spans="2:28" s="21" customFormat="1" ht="13.5" customHeight="1">
      <c r="B32" s="1656"/>
      <c r="C32" s="106"/>
      <c r="D32" s="107"/>
      <c r="E32" s="108"/>
      <c r="F32" s="108"/>
      <c r="G32" s="108"/>
      <c r="H32" s="108"/>
      <c r="I32" s="110"/>
      <c r="J32" s="217"/>
      <c r="K32" s="218"/>
      <c r="L32" s="118" t="s">
        <v>167</v>
      </c>
      <c r="M32" s="394"/>
      <c r="N32" s="222" t="str">
        <f>IF(ISERROR(INDEX('建具一覧表_光視7-1,7-2'!$D$13:$D$62,MATCH(M32,'建具一覧表_光視7-1,7-2'!$C$13:$C$62,0))),"0",INDEX('建具一覧表_光視7-1,7-2'!$D$13:$D$62,MATCH(M32,'建具一覧表_光視7-1,7-2'!$C$13:$C$62,0)))</f>
        <v>0</v>
      </c>
      <c r="O32" s="222" t="str">
        <f>IF(ISERROR(INDEX('建具一覧表_光視7-1,7-2'!$E$13:$E$62,MATCH(M32,'建具一覧表_光視7-1,7-2'!$C$13:$C$62,0))),"0",INDEX('建具一覧表_光視7-1,7-2'!$E$13:$E$62,MATCH(M32,'建具一覧表_光視7-1,7-2'!$C$13:$C$62,0)))</f>
        <v>0</v>
      </c>
      <c r="P32" s="223">
        <f>ROUNDDOWN(+N32*O32,3)</f>
        <v>0</v>
      </c>
      <c r="Q32" s="126" t="s">
        <v>169</v>
      </c>
      <c r="R32" s="396"/>
      <c r="S32" s="229" t="str">
        <f>IF(ISERROR(INDEX('建具一覧表_光視7-1,7-2'!$D$13:$D$62,MATCH(R32,'建具一覧表_光視7-1,7-2'!$C$13:$C$62,0))),"0",INDEX('建具一覧表_光視7-1,7-2'!$D$13:$D$62,MATCH(R32,'建具一覧表_光視7-1,7-2'!$C$13:$C$62,0)))</f>
        <v>0</v>
      </c>
      <c r="T32" s="229" t="str">
        <f>IF(ISERROR(INDEX('建具一覧表_光視7-1,7-2'!$E$13:$E$62,MATCH(R32,'建具一覧表_光視7-1,7-2'!$C$13:$C$62,0))),"0",INDEX('建具一覧表_光視7-1,7-2'!$E$13:$E$62,MATCH(R32,'建具一覧表_光視7-1,7-2'!$C$13:$C$62,0)))</f>
        <v>0</v>
      </c>
      <c r="U32" s="223">
        <f>ROUNDDOWN(+S32*T32,3)</f>
        <v>0</v>
      </c>
      <c r="V32" s="97"/>
      <c r="X32" s="99"/>
      <c r="Y32" s="99"/>
      <c r="Z32" s="17"/>
      <c r="AA32" s="20"/>
      <c r="AB32" s="20"/>
    </row>
    <row r="33" spans="2:28" s="21" customFormat="1" ht="13.5" customHeight="1">
      <c r="B33" s="1656"/>
      <c r="C33" s="111" t="s">
        <v>889</v>
      </c>
      <c r="D33" s="20"/>
      <c r="E33" s="105"/>
      <c r="F33" s="105"/>
      <c r="G33" s="105"/>
      <c r="H33" s="105"/>
      <c r="I33" s="104"/>
      <c r="J33" s="217"/>
      <c r="K33" s="218"/>
      <c r="L33" s="118"/>
      <c r="M33" s="392"/>
      <c r="N33" s="222" t="str">
        <f>IF(ISERROR(INDEX('建具一覧表_光視7-1,7-2'!$D$13:$D$62,MATCH(M33,'建具一覧表_光視7-1,7-2'!$C$13:$C$62,0))),"0",INDEX('建具一覧表_光視7-1,7-2'!$D$13:$D$62,MATCH(M33,'建具一覧表_光視7-1,7-2'!$C$13:$C$62,0)))</f>
        <v>0</v>
      </c>
      <c r="O33" s="222" t="str">
        <f>IF(ISERROR(INDEX('建具一覧表_光視7-1,7-2'!$E$13:$E$62,MATCH(M33,'建具一覧表_光視7-1,7-2'!$C$13:$C$62,0))),"0",INDEX('建具一覧表_光視7-1,7-2'!$E$13:$E$62,MATCH(M33,'建具一覧表_光視7-1,7-2'!$C$13:$C$62,0)))</f>
        <v>0</v>
      </c>
      <c r="P33" s="223">
        <f>ROUNDDOWN(+N33*O33,3)</f>
        <v>0</v>
      </c>
      <c r="Q33" s="124"/>
      <c r="R33" s="396"/>
      <c r="S33" s="222" t="str">
        <f>IF(ISERROR(INDEX('建具一覧表_光視7-1,7-2'!$D$13:$D$62,MATCH(R33,'建具一覧表_光視7-1,7-2'!$C$13:$C$62,0))),"0",INDEX('建具一覧表_光視7-1,7-2'!$D$13:$D$62,MATCH(R33,'建具一覧表_光視7-1,7-2'!$C$13:$C$62,0)))</f>
        <v>0</v>
      </c>
      <c r="T33" s="222" t="str">
        <f>IF(ISERROR(INDEX('建具一覧表_光視7-1,7-2'!$E$13:$E$62,MATCH(R33,'建具一覧表_光視7-1,7-2'!$C$13:$C$62,0))),"0",INDEX('建具一覧表_光視7-1,7-2'!$E$13:$E$62,MATCH(R33,'建具一覧表_光視7-1,7-2'!$C$13:$C$62,0)))</f>
        <v>0</v>
      </c>
      <c r="U33" s="223">
        <f>ROUNDDOWN(+S33*T33,3)</f>
        <v>0</v>
      </c>
      <c r="V33" s="98"/>
      <c r="X33" s="100"/>
      <c r="Y33" s="100"/>
      <c r="Z33" s="114"/>
      <c r="AA33" s="20"/>
      <c r="AB33" s="20"/>
    </row>
    <row r="34" spans="2:28" s="21" customFormat="1" ht="13.5" customHeight="1">
      <c r="B34" s="1656"/>
      <c r="C34" s="1637"/>
      <c r="D34" s="1638"/>
      <c r="E34" s="1638"/>
      <c r="F34" s="1638"/>
      <c r="G34" s="1638"/>
      <c r="H34" s="1638"/>
      <c r="I34" s="1639"/>
      <c r="J34" s="217"/>
      <c r="K34" s="218"/>
      <c r="L34" s="118"/>
      <c r="M34" s="392"/>
      <c r="N34" s="224" t="str">
        <f>IF(ISERROR(INDEX('建具一覧表_光視7-1,7-2'!$D$13:$D$62,MATCH(M34,'建具一覧表_光視7-1,7-2'!$C$13:$C$62,0))),"0",INDEX('建具一覧表_光視7-1,7-2'!$D$13:$D$62,MATCH(M34,'建具一覧表_光視7-1,7-2'!$C$13:$C$62,0)))</f>
        <v>0</v>
      </c>
      <c r="O34" s="222" t="str">
        <f>IF(ISERROR(INDEX('建具一覧表_光視7-1,7-2'!$E$13:$E$62,MATCH(M34,'建具一覧表_光視7-1,7-2'!$C$13:$C$62,0))),"0",INDEX('建具一覧表_光視7-1,7-2'!$E$13:$E$62,MATCH(M34,'建具一覧表_光視7-1,7-2'!$C$13:$C$62,0)))</f>
        <v>0</v>
      </c>
      <c r="P34" s="223">
        <f>ROUNDDOWN(+N34*O34,3)</f>
        <v>0</v>
      </c>
      <c r="Q34" s="124"/>
      <c r="R34" s="396"/>
      <c r="S34" s="224" t="str">
        <f>IF(ISERROR(INDEX('建具一覧表_光視7-1,7-2'!$D$13:$D$62,MATCH(R34,'建具一覧表_光視7-1,7-2'!$C$13:$C$62,0))),"0",INDEX('建具一覧表_光視7-1,7-2'!$D$13:$D$62,MATCH(R34,'建具一覧表_光視7-1,7-2'!$C$13:$C$62,0)))</f>
        <v>0</v>
      </c>
      <c r="T34" s="222" t="str">
        <f>IF(ISERROR(INDEX('建具一覧表_光視7-1,7-2'!$E$13:$E$62,MATCH(R34,'建具一覧表_光視7-1,7-2'!$C$13:$C$62,0))),"0",INDEX('建具一覧表_光視7-1,7-2'!$E$13:$E$62,MATCH(R34,'建具一覧表_光視7-1,7-2'!$C$13:$C$62,0)))</f>
        <v>0</v>
      </c>
      <c r="U34" s="223">
        <f>ROUNDDOWN(+S34*T34,3)</f>
        <v>0</v>
      </c>
      <c r="V34" s="98"/>
      <c r="X34" s="100"/>
      <c r="Y34" s="100"/>
      <c r="Z34" s="115"/>
      <c r="AA34" s="20"/>
      <c r="AB34" s="20"/>
    </row>
    <row r="35" spans="2:28" s="21" customFormat="1" ht="13.5" customHeight="1">
      <c r="B35" s="1656"/>
      <c r="C35" s="1637"/>
      <c r="D35" s="1638"/>
      <c r="E35" s="1638"/>
      <c r="F35" s="1638"/>
      <c r="G35" s="1638"/>
      <c r="H35" s="1638"/>
      <c r="I35" s="1639"/>
      <c r="J35" s="217"/>
      <c r="K35" s="218"/>
      <c r="L35" s="118"/>
      <c r="M35" s="392"/>
      <c r="N35" s="224" t="str">
        <f>IF(ISERROR(INDEX('建具一覧表_光視7-1,7-2'!$D$13:$D$62,MATCH(M35,'建具一覧表_光視7-1,7-2'!$C$13:$C$62,0))),"0",INDEX('建具一覧表_光視7-1,7-2'!$D$13:$D$62,MATCH(M35,'建具一覧表_光視7-1,7-2'!$C$13:$C$62,0)))</f>
        <v>0</v>
      </c>
      <c r="O35" s="222" t="str">
        <f>IF(ISERROR(INDEX('建具一覧表_光視7-1,7-2'!$E$13:$E$62,MATCH(M35,'建具一覧表_光視7-1,7-2'!$C$13:$C$62,0))),"0",INDEX('建具一覧表_光視7-1,7-2'!$E$13:$E$62,MATCH(M35,'建具一覧表_光視7-1,7-2'!$C$13:$C$62,0)))</f>
        <v>0</v>
      </c>
      <c r="P35" s="223">
        <f>ROUNDDOWN(+N35*O35,3)</f>
        <v>0</v>
      </c>
      <c r="Q35" s="124"/>
      <c r="R35" s="396"/>
      <c r="S35" s="224" t="str">
        <f>IF(ISERROR(INDEX('建具一覧表_光視7-1,7-2'!$D$13:$D$62,MATCH(R35,'建具一覧表_光視7-1,7-2'!$C$13:$C$62,0))),"0",INDEX('建具一覧表_光視7-1,7-2'!$D$13:$D$62,MATCH(R35,'建具一覧表_光視7-1,7-2'!$C$13:$C$62,0)))</f>
        <v>0</v>
      </c>
      <c r="T35" s="222" t="str">
        <f>IF(ISERROR(INDEX('建具一覧表_光視7-1,7-2'!$E$13:$E$62,MATCH(R35,'建具一覧表_光視7-1,7-2'!$C$13:$C$62,0))),"0",INDEX('建具一覧表_光視7-1,7-2'!$E$13:$E$62,MATCH(R35,'建具一覧表_光視7-1,7-2'!$C$13:$C$62,0)))</f>
        <v>0</v>
      </c>
      <c r="U35" s="223">
        <f>ROUNDDOWN(+S35*T35,3)</f>
        <v>0</v>
      </c>
      <c r="V35" s="97"/>
      <c r="X35" s="100"/>
      <c r="Y35" s="100" t="s">
        <v>171</v>
      </c>
      <c r="Z35" s="1653">
        <f>+P31+P37+U31+U37+Z31</f>
        <v>0</v>
      </c>
      <c r="AA35" s="20"/>
      <c r="AB35" s="20"/>
    </row>
    <row r="36" spans="2:28" s="21" customFormat="1" ht="13.5" customHeight="1">
      <c r="B36" s="1656"/>
      <c r="C36" s="1637"/>
      <c r="D36" s="1638"/>
      <c r="E36" s="1638"/>
      <c r="F36" s="1638"/>
      <c r="G36" s="1638"/>
      <c r="H36" s="1638"/>
      <c r="I36" s="1639"/>
      <c r="J36" s="219"/>
      <c r="K36" s="220"/>
      <c r="L36" s="118"/>
      <c r="M36" s="395"/>
      <c r="N36" s="230" t="str">
        <f>IF(ISERROR(INDEX('建具一覧表_光視7-1,7-2'!$D$13:$D$62,MATCH(M36,'建具一覧表_光視7-1,7-2'!$C$13:$C$62,0))),"0",INDEX('建具一覧表_光視7-1,7-2'!$D$13:$D$62,MATCH(M36,'建具一覧表_光視7-1,7-2'!$C$13:$C$62,0)))</f>
        <v>0</v>
      </c>
      <c r="O36" s="231" t="str">
        <f>IF(ISERROR(INDEX('建具一覧表_光視7-1,7-2'!$E$13:$E$62,MATCH(M36,'建具一覧表_光視7-1,7-2'!$C$13:$C$62,0))),"0",INDEX('建具一覧表_光視7-1,7-2'!$E$13:$E$62,MATCH(M36,'建具一覧表_光視7-1,7-2'!$C$13:$C$62,0)))</f>
        <v>0</v>
      </c>
      <c r="P36" s="227">
        <f>ROUNDDOWN(+N36*O36,3)</f>
        <v>0</v>
      </c>
      <c r="Q36" s="124"/>
      <c r="R36" s="397"/>
      <c r="S36" s="230" t="str">
        <f>IF(ISERROR(INDEX('建具一覧表_光視7-1,7-2'!$D$13:$D$62,MATCH(R36,'建具一覧表_光視7-1,7-2'!$C$13:$C$62,0))),"0",INDEX('建具一覧表_光視7-1,7-2'!$D$13:$D$62,MATCH(R36,'建具一覧表_光視7-1,7-2'!$C$13:$C$62,0)))</f>
        <v>0</v>
      </c>
      <c r="T36" s="231" t="str">
        <f>IF(ISERROR(INDEX('建具一覧表_光視7-1,7-2'!$E$13:$E$62,MATCH(R36,'建具一覧表_光視7-1,7-2'!$C$13:$C$62,0))),"0",INDEX('建具一覧表_光視7-1,7-2'!$E$13:$E$62,MATCH(R36,'建具一覧表_光視7-1,7-2'!$C$13:$C$62,0)))</f>
        <v>0</v>
      </c>
      <c r="U36" s="227">
        <f>ROUNDDOWN(+S36*T36,3)</f>
        <v>0</v>
      </c>
      <c r="V36" s="98"/>
      <c r="X36" s="100"/>
      <c r="Y36" s="100" t="s">
        <v>892</v>
      </c>
      <c r="Z36" s="1654"/>
      <c r="AA36" s="20"/>
      <c r="AB36" s="20"/>
    </row>
    <row r="37" spans="2:28" s="21" customFormat="1" ht="13.5" customHeight="1">
      <c r="B37" s="1632"/>
      <c r="C37" s="1640"/>
      <c r="D37" s="1641"/>
      <c r="E37" s="1641"/>
      <c r="F37" s="1641"/>
      <c r="G37" s="1641"/>
      <c r="H37" s="1641"/>
      <c r="I37" s="1642"/>
      <c r="J37" s="177" t="s">
        <v>171</v>
      </c>
      <c r="K37" s="228">
        <f>SUM(K26:K36)</f>
        <v>0</v>
      </c>
      <c r="L37" s="119"/>
      <c r="M37" s="182"/>
      <c r="N37" s="180"/>
      <c r="O37" s="180"/>
      <c r="P37" s="221">
        <f>ROUNDDOWN(SUM(P32:P36),2)</f>
        <v>0</v>
      </c>
      <c r="Q37" s="95"/>
      <c r="R37" s="179"/>
      <c r="S37" s="180"/>
      <c r="T37" s="180"/>
      <c r="U37" s="221">
        <f>ROUNDDOWN(SUM(U32:U36),2)</f>
        <v>0</v>
      </c>
      <c r="V37" s="112"/>
      <c r="W37" s="113"/>
      <c r="X37" s="101"/>
      <c r="Y37" s="101"/>
      <c r="Z37" s="1655"/>
      <c r="AA37" s="20"/>
      <c r="AB37" s="20"/>
    </row>
    <row r="38" spans="2:28" s="21" customFormat="1" ht="13.5" customHeight="1">
      <c r="B38" s="1631">
        <v>11</v>
      </c>
      <c r="C38" s="1643" t="s">
        <v>893</v>
      </c>
      <c r="D38" s="1644"/>
      <c r="E38" s="1631" t="s">
        <v>166</v>
      </c>
      <c r="F38" s="1631" t="s">
        <v>167</v>
      </c>
      <c r="G38" s="1631" t="s">
        <v>168</v>
      </c>
      <c r="H38" s="1631" t="s">
        <v>169</v>
      </c>
      <c r="I38" s="1631" t="s">
        <v>170</v>
      </c>
      <c r="J38" s="389"/>
      <c r="K38" s="390"/>
      <c r="L38" s="120" t="s">
        <v>166</v>
      </c>
      <c r="M38" s="394"/>
      <c r="N38" s="233" t="str">
        <f>IF(ISERROR(INDEX('建具一覧表_光視7-1,7-2'!$D$13:$D$62,MATCH(M38,'建具一覧表_光視7-1,7-2'!$C$13:$C$62,0))),"0",INDEX('建具一覧表_光視7-1,7-2'!$D$13:$D$62,MATCH(M38,'建具一覧表_光視7-1,7-2'!$C$13:$C$62,0)))</f>
        <v>0</v>
      </c>
      <c r="O38" s="233" t="str">
        <f>IF(ISERROR(INDEX('建具一覧表_光視7-1,7-2'!$E$13:$E$62,MATCH(M38,'建具一覧表_光視7-1,7-2'!$C$13:$C$62,0))),"0",INDEX('建具一覧表_光視7-1,7-2'!$E$13:$E$62,MATCH(M38,'建具一覧表_光視7-1,7-2'!$C$13:$C$62,0)))</f>
        <v>0</v>
      </c>
      <c r="P38" s="232">
        <f>ROUNDDOWN(+N38*O38,3)</f>
        <v>0</v>
      </c>
      <c r="Q38" s="127" t="s">
        <v>168</v>
      </c>
      <c r="R38" s="398"/>
      <c r="S38" s="234" t="str">
        <f>IF(ISERROR(INDEX('建具一覧表_光視7-1,7-2'!$D$13:$D$62,MATCH(R38,'建具一覧表_光視7-1,7-2'!$C$13:$C$62,0))),"0",INDEX('建具一覧表_光視7-1,7-2'!$D$13:$D$62,MATCH(R38,'建具一覧表_光視7-1,7-2'!$C$13:$C$62,0)))</f>
        <v>0</v>
      </c>
      <c r="T38" s="234" t="str">
        <f>IF(ISERROR(INDEX('建具一覧表_光視7-1,7-2'!$E$13:$E$62,MATCH(R38,'建具一覧表_光視7-1,7-2'!$C$13:$C$62,0))),"0",INDEX('建具一覧表_光視7-1,7-2'!$E$13:$E$62,MATCH(R38,'建具一覧表_光視7-1,7-2'!$C$13:$C$62,0)))</f>
        <v>0</v>
      </c>
      <c r="U38" s="232">
        <f>ROUNDDOWN(+S38*T38,3)</f>
        <v>0</v>
      </c>
      <c r="V38" s="127" t="s">
        <v>170</v>
      </c>
      <c r="W38" s="402"/>
      <c r="X38" s="234" t="str">
        <f>IF(ISERROR(INDEX('建具一覧表_光視7-1,7-2'!$D$13:$D$62,MATCH(W38,'建具一覧表_光視7-1,7-2'!$C$13:$C$62,0))),"0",INDEX('建具一覧表_光視7-1,7-2'!$D$13:$D$62,MATCH(W38,'建具一覧表_光視7-1,7-2'!$C$13:$C$62,0)))</f>
        <v>0</v>
      </c>
      <c r="Y38" s="234" t="str">
        <f>IF(ISERROR(INDEX('建具一覧表_光視7-1,7-2'!$E$13:$E$62,MATCH(W38,'建具一覧表_光視7-1,7-2'!$C$13:$C$62,0))),"0",INDEX('建具一覧表_光視7-1,7-2'!$E$13:$E$62,MATCH(W38,'建具一覧表_光視7-1,7-2'!$C$13:$C$62,0)))</f>
        <v>0</v>
      </c>
      <c r="Z38" s="232">
        <f>ROUNDDOWN(+X38*Y38,3)</f>
        <v>0</v>
      </c>
      <c r="AA38" s="109"/>
      <c r="AB38" s="20"/>
    </row>
    <row r="39" spans="2:28" s="21" customFormat="1" ht="13.5" customHeight="1">
      <c r="B39" s="1656"/>
      <c r="C39" s="1645"/>
      <c r="D39" s="1646"/>
      <c r="E39" s="1632"/>
      <c r="F39" s="1632"/>
      <c r="G39" s="1632"/>
      <c r="H39" s="1632"/>
      <c r="I39" s="1632"/>
      <c r="J39" s="217"/>
      <c r="K39" s="218"/>
      <c r="L39" s="118"/>
      <c r="M39" s="392"/>
      <c r="N39" s="222" t="str">
        <f>IF(ISERROR(INDEX('建具一覧表_光視7-1,7-2'!$D$13:$D$62,MATCH(M39,'建具一覧表_光視7-1,7-2'!$C$13:$C$62,0))),"0",INDEX('建具一覧表_光視7-1,7-2'!$D$13:$D$62,MATCH(M39,'建具一覧表_光視7-1,7-2'!$C$13:$C$62,0)))</f>
        <v>0</v>
      </c>
      <c r="O39" s="222" t="str">
        <f>IF(ISERROR(INDEX('建具一覧表_光視7-1,7-2'!$E$13:$E$62,MATCH(M39,'建具一覧表_光視7-1,7-2'!$C$13:$C$62,0))),"0",INDEX('建具一覧表_光視7-1,7-2'!$E$13:$E$62,MATCH(M39,'建具一覧表_光視7-1,7-2'!$C$13:$C$62,0)))</f>
        <v>0</v>
      </c>
      <c r="P39" s="223">
        <f>ROUNDDOWN(+N39*O39,3)</f>
        <v>0</v>
      </c>
      <c r="Q39" s="124"/>
      <c r="R39" s="396"/>
      <c r="S39" s="222" t="str">
        <f>IF(ISERROR(INDEX('建具一覧表_光視7-1,7-2'!$D$13:$D$62,MATCH(R39,'建具一覧表_光視7-1,7-2'!$C$13:$C$62,0))),"0",INDEX('建具一覧表_光視7-1,7-2'!$D$13:$D$62,MATCH(R39,'建具一覧表_光視7-1,7-2'!$C$13:$C$62,0)))</f>
        <v>0</v>
      </c>
      <c r="T39" s="222" t="str">
        <f>IF(ISERROR(INDEX('建具一覧表_光視7-1,7-2'!$E$13:$E$62,MATCH(R39,'建具一覧表_光視7-1,7-2'!$C$13:$C$62,0))),"0",INDEX('建具一覧表_光視7-1,7-2'!$E$13:$E$62,MATCH(R39,'建具一覧表_光視7-1,7-2'!$C$13:$C$62,0)))</f>
        <v>0</v>
      </c>
      <c r="U39" s="223">
        <f>ROUNDDOWN(+S39*T39,3)</f>
        <v>0</v>
      </c>
      <c r="V39" s="128"/>
      <c r="W39" s="400"/>
      <c r="X39" s="222" t="str">
        <f>IF(ISERROR(INDEX('建具一覧表_光視7-1,7-2'!$D$13:$D$62,MATCH(W39,'建具一覧表_光視7-1,7-2'!$C$13:$C$62,0))),"0",INDEX('建具一覧表_光視7-1,7-2'!$D$13:$D$62,MATCH(W39,'建具一覧表_光視7-1,7-2'!$C$13:$C$62,0)))</f>
        <v>0</v>
      </c>
      <c r="Y39" s="222" t="str">
        <f>IF(ISERROR(INDEX('建具一覧表_光視7-1,7-2'!$E$13:$E$62,MATCH(W39,'建具一覧表_光視7-1,7-2'!$C$13:$C$62,0))),"0",INDEX('建具一覧表_光視7-1,7-2'!$E$13:$E$62,MATCH(W39,'建具一覧表_光視7-1,7-2'!$C$13:$C$62,0)))</f>
        <v>0</v>
      </c>
      <c r="Z39" s="223">
        <f>ROUNDDOWN(+X39*Y39,3)</f>
        <v>0</v>
      </c>
      <c r="AA39" s="20"/>
      <c r="AB39" s="20"/>
    </row>
    <row r="40" spans="2:28" s="21" customFormat="1" ht="13.5" customHeight="1">
      <c r="B40" s="1656"/>
      <c r="C40" s="1657" t="s">
        <v>890</v>
      </c>
      <c r="D40" s="1659">
        <f>IF(K49=0,0,ROUNDDOWN(+Z47/+K49,2))</f>
        <v>0</v>
      </c>
      <c r="E40" s="1661" t="str">
        <f>IF(P43=0,"-",ROUNDDOWN(+P43/+Z47,2))</f>
        <v>-</v>
      </c>
      <c r="F40" s="1635" t="str">
        <f>IF(P49=0,"-",ROUNDDOWN(+P49/+Z47,2))</f>
        <v>-</v>
      </c>
      <c r="G40" s="1635" t="str">
        <f>IF(U43=0,"-",ROUNDDOWN(U43/Z47,2))</f>
        <v>-</v>
      </c>
      <c r="H40" s="1635" t="str">
        <f>IF(U49=0,"-",ROUNDDOWN(+U49/+Z47,2))</f>
        <v>-</v>
      </c>
      <c r="I40" s="1635" t="str">
        <f>IF(Z43=0,"-",ROUNDDOWN(+Z43/+Z47,2))</f>
        <v>-</v>
      </c>
      <c r="J40" s="217"/>
      <c r="K40" s="218"/>
      <c r="L40" s="118"/>
      <c r="M40" s="392"/>
      <c r="N40" s="224" t="str">
        <f>IF(ISERROR(INDEX('建具一覧表_光視7-1,7-2'!$D$13:$D$62,MATCH(M40,'建具一覧表_光視7-1,7-2'!$C$13:$C$62,0))),"0",INDEX('建具一覧表_光視7-1,7-2'!$D$13:$D$62,MATCH(M40,'建具一覧表_光視7-1,7-2'!$C$13:$C$62,0)))</f>
        <v>0</v>
      </c>
      <c r="O40" s="222" t="str">
        <f>IF(ISERROR(INDEX('建具一覧表_光視7-1,7-2'!$E$13:$E$62,MATCH(M40,'建具一覧表_光視7-1,7-2'!$C$13:$C$62,0))),"0",INDEX('建具一覧表_光視7-1,7-2'!$E$13:$E$62,MATCH(M40,'建具一覧表_光視7-1,7-2'!$C$13:$C$62,0)))</f>
        <v>0</v>
      </c>
      <c r="P40" s="223">
        <f>ROUNDDOWN(+N40*O40,3)</f>
        <v>0</v>
      </c>
      <c r="Q40" s="124"/>
      <c r="R40" s="396"/>
      <c r="S40" s="224" t="str">
        <f>IF(ISERROR(INDEX('建具一覧表_光視7-1,7-2'!$D$13:$D$62,MATCH(R40,'建具一覧表_光視7-1,7-2'!$C$13:$C$62,0))),"0",INDEX('建具一覧表_光視7-1,7-2'!$D$13:$D$62,MATCH(R40,'建具一覧表_光視7-1,7-2'!$C$13:$C$62,0)))</f>
        <v>0</v>
      </c>
      <c r="T40" s="222" t="str">
        <f>IF(ISERROR(INDEX('建具一覧表_光視7-1,7-2'!$E$13:$E$62,MATCH(R40,'建具一覧表_光視7-1,7-2'!$C$13:$C$62,0))),"0",INDEX('建具一覧表_光視7-1,7-2'!$E$13:$E$62,MATCH(R40,'建具一覧表_光視7-1,7-2'!$C$13:$C$62,0)))</f>
        <v>0</v>
      </c>
      <c r="U40" s="223">
        <f>ROUNDDOWN(+S40*T40,3)</f>
        <v>0</v>
      </c>
      <c r="V40" s="128"/>
      <c r="W40" s="400"/>
      <c r="X40" s="224" t="str">
        <f>IF(ISERROR(INDEX('建具一覧表_光視7-1,7-2'!$D$13:$D$62,MATCH(W40,'建具一覧表_光視7-1,7-2'!$C$13:$C$62,0))),"0",INDEX('建具一覧表_光視7-1,7-2'!$D$13:$D$62,MATCH(W40,'建具一覧表_光視7-1,7-2'!$C$13:$C$62,0)))</f>
        <v>0</v>
      </c>
      <c r="Y40" s="222" t="str">
        <f>IF(ISERROR(INDEX('建具一覧表_光視7-1,7-2'!$E$13:$E$62,MATCH(W40,'建具一覧表_光視7-1,7-2'!$C$13:$C$62,0))),"0",INDEX('建具一覧表_光視7-1,7-2'!$E$13:$E$62,MATCH(W40,'建具一覧表_光視7-1,7-2'!$C$13:$C$62,0)))</f>
        <v>0</v>
      </c>
      <c r="Z40" s="223">
        <f>ROUNDDOWN(+X40*Y40,3)</f>
        <v>0</v>
      </c>
      <c r="AA40" s="20"/>
      <c r="AB40" s="20"/>
    </row>
    <row r="41" spans="2:28" s="21" customFormat="1" ht="13.5" customHeight="1">
      <c r="B41" s="1656"/>
      <c r="C41" s="1658"/>
      <c r="D41" s="1660"/>
      <c r="E41" s="1662"/>
      <c r="F41" s="1636"/>
      <c r="G41" s="1636"/>
      <c r="H41" s="1636"/>
      <c r="I41" s="1636"/>
      <c r="J41" s="217"/>
      <c r="K41" s="218"/>
      <c r="L41" s="117"/>
      <c r="M41" s="392"/>
      <c r="N41" s="224" t="str">
        <f>IF(ISERROR(INDEX('建具一覧表_光視7-1,7-2'!$D$13:$D$62,MATCH(M41,'建具一覧表_光視7-1,7-2'!$C$13:$C$62,0))),"0",INDEX('建具一覧表_光視7-1,7-2'!$D$13:$D$62,MATCH(M41,'建具一覧表_光視7-1,7-2'!$C$13:$C$62,0)))</f>
        <v>0</v>
      </c>
      <c r="O41" s="222" t="str">
        <f>IF(ISERROR(INDEX('建具一覧表_光視7-1,7-2'!$E$13:$E$62,MATCH(M41,'建具一覧表_光視7-1,7-2'!$C$13:$C$62,0))),"0",INDEX('建具一覧表_光視7-1,7-2'!$E$13:$E$62,MATCH(M41,'建具一覧表_光視7-1,7-2'!$C$13:$C$62,0)))</f>
        <v>0</v>
      </c>
      <c r="P41" s="223">
        <f>ROUNDDOWN(+N41*O41,3)</f>
        <v>0</v>
      </c>
      <c r="Q41" s="123"/>
      <c r="R41" s="396"/>
      <c r="S41" s="224" t="str">
        <f>IF(ISERROR(INDEX('建具一覧表_光視7-1,7-2'!$D$13:$D$62,MATCH(R41,'建具一覧表_光視7-1,7-2'!$C$13:$C$62,0))),"0",INDEX('建具一覧表_光視7-1,7-2'!$D$13:$D$62,MATCH(R41,'建具一覧表_光視7-1,7-2'!$C$13:$C$62,0)))</f>
        <v>0</v>
      </c>
      <c r="T41" s="222" t="str">
        <f>IF(ISERROR(INDEX('建具一覧表_光視7-1,7-2'!$E$13:$E$62,MATCH(R41,'建具一覧表_光視7-1,7-2'!$C$13:$C$62,0))),"0",INDEX('建具一覧表_光視7-1,7-2'!$E$13:$E$62,MATCH(R41,'建具一覧表_光視7-1,7-2'!$C$13:$C$62,0)))</f>
        <v>0</v>
      </c>
      <c r="U41" s="223">
        <f>ROUNDDOWN(+S41*T41,3)</f>
        <v>0</v>
      </c>
      <c r="V41" s="117"/>
      <c r="W41" s="400"/>
      <c r="X41" s="224" t="str">
        <f>IF(ISERROR(INDEX('建具一覧表_光視7-1,7-2'!$D$13:$D$62,MATCH(W41,'建具一覧表_光視7-1,7-2'!$C$13:$C$62,0))),"0",INDEX('建具一覧表_光視7-1,7-2'!$D$13:$D$62,MATCH(W41,'建具一覧表_光視7-1,7-2'!$C$13:$C$62,0)))</f>
        <v>0</v>
      </c>
      <c r="Y41" s="222" t="str">
        <f>IF(ISERROR(INDEX('建具一覧表_光視7-1,7-2'!$E$13:$E$62,MATCH(W41,'建具一覧表_光視7-1,7-2'!$C$13:$C$62,0))),"0",INDEX('建具一覧表_光視7-1,7-2'!$E$13:$E$62,MATCH(W41,'建具一覧表_光視7-1,7-2'!$C$13:$C$62,0)))</f>
        <v>0</v>
      </c>
      <c r="Z41" s="223">
        <f>ROUNDDOWN(+X41*Y41,3)</f>
        <v>0</v>
      </c>
      <c r="AA41" s="109"/>
      <c r="AB41" s="20"/>
    </row>
    <row r="42" spans="2:28" s="21" customFormat="1" ht="13.5" customHeight="1">
      <c r="B42" s="1656"/>
      <c r="C42" s="1647" t="s">
        <v>891</v>
      </c>
      <c r="D42" s="1649">
        <f>IF(D40-$Y$9/100&lt;0,0,D40-$Y$9/100)</f>
        <v>0</v>
      </c>
      <c r="E42" s="1651" t="str">
        <f>IF(E40="-","-",IF(E40-$Y$9/100&lt;0,0,IF(E40=1,1,E40-$Y$9/100)))</f>
        <v>-</v>
      </c>
      <c r="F42" s="1633" t="str">
        <f>IF(F40="-","-",IF(F40-$Y$9/100&lt;0,0,IF(F40=1,1,F40-$Y$9/100)))</f>
        <v>-</v>
      </c>
      <c r="G42" s="1633" t="str">
        <f>IF(G40="-","-",IF(G40-$Y$9/100&lt;0,0,IF(G40=1,1,G40-$Y$9/100)))</f>
        <v>-</v>
      </c>
      <c r="H42" s="1633" t="str">
        <f>IF(H40="-","-",IF(H40-$Y$9/100&lt;0,0,IF(H40=1,1,H40-$Y$9/100)))</f>
        <v>-</v>
      </c>
      <c r="I42" s="1633" t="str">
        <f>IF(I40="-","-",IF(I40-$Y$9/100&lt;0,0,IF(I40=1,1,I40-$Y$9/100)))</f>
        <v>-</v>
      </c>
      <c r="J42" s="217"/>
      <c r="K42" s="218"/>
      <c r="L42" s="118"/>
      <c r="M42" s="393"/>
      <c r="N42" s="225" t="str">
        <f>IF(ISERROR(INDEX('建具一覧表_光視7-1,7-2'!$D$13:$D$62,MATCH(M42,'建具一覧表_光視7-1,7-2'!$C$13:$C$62,0))),"0",INDEX('建具一覧表_光視7-1,7-2'!$D$13:$D$62,MATCH(M42,'建具一覧表_光視7-1,7-2'!$C$13:$C$62,0)))</f>
        <v>0</v>
      </c>
      <c r="O42" s="226" t="str">
        <f>IF(ISERROR(INDEX('建具一覧表_光視7-1,7-2'!$E$13:$E$62,MATCH(M42,'建具一覧表_光視7-1,7-2'!$C$13:$C$62,0))),"0",INDEX('建具一覧表_光視7-1,7-2'!$E$13:$E$62,MATCH(M42,'建具一覧表_光視7-1,7-2'!$C$13:$C$62,0)))</f>
        <v>0</v>
      </c>
      <c r="P42" s="227">
        <f>ROUNDDOWN(+N42*O42,3)</f>
        <v>0</v>
      </c>
      <c r="Q42" s="124"/>
      <c r="R42" s="397"/>
      <c r="S42" s="230" t="str">
        <f>IF(ISERROR(INDEX('建具一覧表_光視7-1,7-2'!$D$13:$D$62,MATCH(R42,'建具一覧表_光視7-1,7-2'!$C$13:$C$62,0))),"0",INDEX('建具一覧表_光視7-1,7-2'!$D$13:$D$62,MATCH(R42,'建具一覧表_光視7-1,7-2'!$C$13:$C$62,0)))</f>
        <v>0</v>
      </c>
      <c r="T42" s="231" t="str">
        <f>IF(ISERROR(INDEX('建具一覧表_光視7-1,7-2'!$E$13:$E$62,MATCH(R42,'建具一覧表_光視7-1,7-2'!$C$13:$C$62,0))),"0",INDEX('建具一覧表_光視7-1,7-2'!$E$13:$E$62,MATCH(R42,'建具一覧表_光視7-1,7-2'!$C$13:$C$62,0)))</f>
        <v>0</v>
      </c>
      <c r="U42" s="227">
        <f>ROUNDDOWN(+S42*T42,3)</f>
        <v>0</v>
      </c>
      <c r="V42" s="129"/>
      <c r="W42" s="401"/>
      <c r="X42" s="230" t="str">
        <f>IF(ISERROR(INDEX('建具一覧表_光視7-1,7-2'!$D$13:$D$62,MATCH(W42,'建具一覧表_光視7-1,7-2'!$C$13:$C$62,0))),"0",INDEX('建具一覧表_光視7-1,7-2'!$D$13:$D$62,MATCH(W42,'建具一覧表_光視7-1,7-2'!$C$13:$C$62,0)))</f>
        <v>0</v>
      </c>
      <c r="Y42" s="231" t="str">
        <f>IF(ISERROR(INDEX('建具一覧表_光視7-1,7-2'!$E$13:$E$62,MATCH(W42,'建具一覧表_光視7-1,7-2'!$C$13:$C$62,0))),"0",INDEX('建具一覧表_光視7-1,7-2'!$E$13:$E$62,MATCH(W42,'建具一覧表_光視7-1,7-2'!$C$13:$C$62,0)))</f>
        <v>0</v>
      </c>
      <c r="Z42" s="227">
        <f>ROUNDDOWN(+X42*Y42,3)</f>
        <v>0</v>
      </c>
      <c r="AA42" s="20"/>
      <c r="AB42" s="20"/>
    </row>
    <row r="43" spans="2:28" s="21" customFormat="1" ht="13.5" customHeight="1">
      <c r="B43" s="1656"/>
      <c r="C43" s="1648"/>
      <c r="D43" s="1650"/>
      <c r="E43" s="1652"/>
      <c r="F43" s="1634"/>
      <c r="G43" s="1634"/>
      <c r="H43" s="1634"/>
      <c r="I43" s="1634"/>
      <c r="J43" s="217"/>
      <c r="K43" s="218"/>
      <c r="L43" s="119"/>
      <c r="M43" s="178"/>
      <c r="N43" s="101"/>
      <c r="O43" s="101"/>
      <c r="P43" s="221">
        <f>ROUNDDOWN(SUM(P38:P42),2)</f>
        <v>0</v>
      </c>
      <c r="Q43" s="125"/>
      <c r="R43" s="179"/>
      <c r="S43" s="180"/>
      <c r="T43" s="180"/>
      <c r="U43" s="221">
        <f>ROUNDDOWN(SUM(U38:U42),2)</f>
        <v>0</v>
      </c>
      <c r="V43" s="125"/>
      <c r="W43" s="181"/>
      <c r="X43" s="180"/>
      <c r="Y43" s="180"/>
      <c r="Z43" s="221">
        <f>ROUNDDOWN(SUM(Z38:Z42),2)</f>
        <v>0</v>
      </c>
      <c r="AA43" s="20"/>
      <c r="AB43" s="20"/>
    </row>
    <row r="44" spans="2:28" s="21" customFormat="1" ht="13.5" customHeight="1">
      <c r="B44" s="1656"/>
      <c r="C44" s="106"/>
      <c r="D44" s="107"/>
      <c r="E44" s="108"/>
      <c r="F44" s="108"/>
      <c r="G44" s="108"/>
      <c r="H44" s="108"/>
      <c r="I44" s="110"/>
      <c r="J44" s="217"/>
      <c r="K44" s="218"/>
      <c r="L44" s="118" t="s">
        <v>167</v>
      </c>
      <c r="M44" s="394"/>
      <c r="N44" s="222" t="str">
        <f>IF(ISERROR(INDEX('建具一覧表_光視7-1,7-2'!$D$13:$D$62,MATCH(M44,'建具一覧表_光視7-1,7-2'!$C$13:$C$62,0))),"0",INDEX('建具一覧表_光視7-1,7-2'!$D$13:$D$62,MATCH(M44,'建具一覧表_光視7-1,7-2'!$C$13:$C$62,0)))</f>
        <v>0</v>
      </c>
      <c r="O44" s="222" t="str">
        <f>IF(ISERROR(INDEX('建具一覧表_光視7-1,7-2'!$E$13:$E$62,MATCH(M44,'建具一覧表_光視7-1,7-2'!$C$13:$C$62,0))),"0",INDEX('建具一覧表_光視7-1,7-2'!$E$13:$E$62,MATCH(M44,'建具一覧表_光視7-1,7-2'!$C$13:$C$62,0)))</f>
        <v>0</v>
      </c>
      <c r="P44" s="223">
        <f>ROUNDDOWN(+N44*O44,3)</f>
        <v>0</v>
      </c>
      <c r="Q44" s="126" t="s">
        <v>169</v>
      </c>
      <c r="R44" s="396"/>
      <c r="S44" s="229" t="str">
        <f>IF(ISERROR(INDEX('建具一覧表_光視7-1,7-2'!$D$13:$D$62,MATCH(R44,'建具一覧表_光視7-1,7-2'!$C$13:$C$62,0))),"0",INDEX('建具一覧表_光視7-1,7-2'!$D$13:$D$62,MATCH(R44,'建具一覧表_光視7-1,7-2'!$C$13:$C$62,0)))</f>
        <v>0</v>
      </c>
      <c r="T44" s="229" t="str">
        <f>IF(ISERROR(INDEX('建具一覧表_光視7-1,7-2'!$E$13:$E$62,MATCH(R44,'建具一覧表_光視7-1,7-2'!$C$13:$C$62,0))),"0",INDEX('建具一覧表_光視7-1,7-2'!$E$13:$E$62,MATCH(R44,'建具一覧表_光視7-1,7-2'!$C$13:$C$62,0)))</f>
        <v>0</v>
      </c>
      <c r="U44" s="223">
        <f>ROUNDDOWN(+S44*T44,3)</f>
        <v>0</v>
      </c>
      <c r="V44" s="97"/>
      <c r="X44" s="99"/>
      <c r="Y44" s="99"/>
      <c r="Z44" s="17"/>
      <c r="AA44" s="20"/>
      <c r="AB44" s="20"/>
    </row>
    <row r="45" spans="2:28" s="21" customFormat="1" ht="13.5" customHeight="1">
      <c r="B45" s="1656"/>
      <c r="C45" s="111" t="s">
        <v>889</v>
      </c>
      <c r="D45" s="20"/>
      <c r="E45" s="105"/>
      <c r="F45" s="105"/>
      <c r="G45" s="105"/>
      <c r="H45" s="105"/>
      <c r="I45" s="104"/>
      <c r="J45" s="217"/>
      <c r="K45" s="218"/>
      <c r="L45" s="118"/>
      <c r="M45" s="392"/>
      <c r="N45" s="222" t="str">
        <f>IF(ISERROR(INDEX('建具一覧表_光視7-1,7-2'!$D$13:$D$62,MATCH(M45,'建具一覧表_光視7-1,7-2'!$C$13:$C$62,0))),"0",INDEX('建具一覧表_光視7-1,7-2'!$D$13:$D$62,MATCH(M45,'建具一覧表_光視7-1,7-2'!$C$13:$C$62,0)))</f>
        <v>0</v>
      </c>
      <c r="O45" s="222" t="str">
        <f>IF(ISERROR(INDEX('建具一覧表_光視7-1,7-2'!$E$13:$E$62,MATCH(M45,'建具一覧表_光視7-1,7-2'!$C$13:$C$62,0))),"0",INDEX('建具一覧表_光視7-1,7-2'!$E$13:$E$62,MATCH(M45,'建具一覧表_光視7-1,7-2'!$C$13:$C$62,0)))</f>
        <v>0</v>
      </c>
      <c r="P45" s="223">
        <f>ROUNDDOWN(+N45*O45,3)</f>
        <v>0</v>
      </c>
      <c r="Q45" s="124"/>
      <c r="R45" s="396"/>
      <c r="S45" s="222" t="str">
        <f>IF(ISERROR(INDEX('建具一覧表_光視7-1,7-2'!$D$13:$D$62,MATCH(R45,'建具一覧表_光視7-1,7-2'!$C$13:$C$62,0))),"0",INDEX('建具一覧表_光視7-1,7-2'!$D$13:$D$62,MATCH(R45,'建具一覧表_光視7-1,7-2'!$C$13:$C$62,0)))</f>
        <v>0</v>
      </c>
      <c r="T45" s="222" t="str">
        <f>IF(ISERROR(INDEX('建具一覧表_光視7-1,7-2'!$E$13:$E$62,MATCH(R45,'建具一覧表_光視7-1,7-2'!$C$13:$C$62,0))),"0",INDEX('建具一覧表_光視7-1,7-2'!$E$13:$E$62,MATCH(R45,'建具一覧表_光視7-1,7-2'!$C$13:$C$62,0)))</f>
        <v>0</v>
      </c>
      <c r="U45" s="223">
        <f>ROUNDDOWN(+S45*T45,3)</f>
        <v>0</v>
      </c>
      <c r="V45" s="98"/>
      <c r="X45" s="100"/>
      <c r="Y45" s="100"/>
      <c r="Z45" s="114"/>
      <c r="AA45" s="20"/>
      <c r="AB45" s="20"/>
    </row>
    <row r="46" spans="2:28" s="21" customFormat="1" ht="13.5" customHeight="1">
      <c r="B46" s="1656"/>
      <c r="C46" s="1637"/>
      <c r="D46" s="1638"/>
      <c r="E46" s="1638"/>
      <c r="F46" s="1638"/>
      <c r="G46" s="1638"/>
      <c r="H46" s="1638"/>
      <c r="I46" s="1639"/>
      <c r="J46" s="217"/>
      <c r="K46" s="218"/>
      <c r="L46" s="118"/>
      <c r="M46" s="392"/>
      <c r="N46" s="224" t="str">
        <f>IF(ISERROR(INDEX('建具一覧表_光視7-1,7-2'!$D$13:$D$62,MATCH(M46,'建具一覧表_光視7-1,7-2'!$C$13:$C$62,0))),"0",INDEX('建具一覧表_光視7-1,7-2'!$D$13:$D$62,MATCH(M46,'建具一覧表_光視7-1,7-2'!$C$13:$C$62,0)))</f>
        <v>0</v>
      </c>
      <c r="O46" s="222" t="str">
        <f>IF(ISERROR(INDEX('建具一覧表_光視7-1,7-2'!$E$13:$E$62,MATCH(M46,'建具一覧表_光視7-1,7-2'!$C$13:$C$62,0))),"0",INDEX('建具一覧表_光視7-1,7-2'!$E$13:$E$62,MATCH(M46,'建具一覧表_光視7-1,7-2'!$C$13:$C$62,0)))</f>
        <v>0</v>
      </c>
      <c r="P46" s="223">
        <f>ROUNDDOWN(+N46*O46,3)</f>
        <v>0</v>
      </c>
      <c r="Q46" s="124"/>
      <c r="R46" s="396"/>
      <c r="S46" s="224" t="str">
        <f>IF(ISERROR(INDEX('建具一覧表_光視7-1,7-2'!$D$13:$D$62,MATCH(R46,'建具一覧表_光視7-1,7-2'!$C$13:$C$62,0))),"0",INDEX('建具一覧表_光視7-1,7-2'!$D$13:$D$62,MATCH(R46,'建具一覧表_光視7-1,7-2'!$C$13:$C$62,0)))</f>
        <v>0</v>
      </c>
      <c r="T46" s="222" t="str">
        <f>IF(ISERROR(INDEX('建具一覧表_光視7-1,7-2'!$E$13:$E$62,MATCH(R46,'建具一覧表_光視7-1,7-2'!$C$13:$C$62,0))),"0",INDEX('建具一覧表_光視7-1,7-2'!$E$13:$E$62,MATCH(R46,'建具一覧表_光視7-1,7-2'!$C$13:$C$62,0)))</f>
        <v>0</v>
      </c>
      <c r="U46" s="223">
        <f>ROUNDDOWN(+S46*T46,3)</f>
        <v>0</v>
      </c>
      <c r="V46" s="98"/>
      <c r="X46" s="100"/>
      <c r="Y46" s="100"/>
      <c r="Z46" s="115"/>
      <c r="AA46" s="20"/>
      <c r="AB46" s="20"/>
    </row>
    <row r="47" spans="2:28" s="21" customFormat="1" ht="13.5" customHeight="1">
      <c r="B47" s="1656"/>
      <c r="C47" s="1637"/>
      <c r="D47" s="1638"/>
      <c r="E47" s="1638"/>
      <c r="F47" s="1638"/>
      <c r="G47" s="1638"/>
      <c r="H47" s="1638"/>
      <c r="I47" s="1639"/>
      <c r="J47" s="217"/>
      <c r="K47" s="218"/>
      <c r="L47" s="118"/>
      <c r="M47" s="392"/>
      <c r="N47" s="224" t="str">
        <f>IF(ISERROR(INDEX('建具一覧表_光視7-1,7-2'!$D$13:$D$62,MATCH(M47,'建具一覧表_光視7-1,7-2'!$C$13:$C$62,0))),"0",INDEX('建具一覧表_光視7-1,7-2'!$D$13:$D$62,MATCH(M47,'建具一覧表_光視7-1,7-2'!$C$13:$C$62,0)))</f>
        <v>0</v>
      </c>
      <c r="O47" s="222" t="str">
        <f>IF(ISERROR(INDEX('建具一覧表_光視7-1,7-2'!$E$13:$E$62,MATCH(M47,'建具一覧表_光視7-1,7-2'!$C$13:$C$62,0))),"0",INDEX('建具一覧表_光視7-1,7-2'!$E$13:$E$62,MATCH(M47,'建具一覧表_光視7-1,7-2'!$C$13:$C$62,0)))</f>
        <v>0</v>
      </c>
      <c r="P47" s="223">
        <f>ROUNDDOWN(+N47*O47,3)</f>
        <v>0</v>
      </c>
      <c r="Q47" s="124"/>
      <c r="R47" s="396"/>
      <c r="S47" s="224" t="str">
        <f>IF(ISERROR(INDEX('建具一覧表_光視7-1,7-2'!$D$13:$D$62,MATCH(R47,'建具一覧表_光視7-1,7-2'!$C$13:$C$62,0))),"0",INDEX('建具一覧表_光視7-1,7-2'!$D$13:$D$62,MATCH(R47,'建具一覧表_光視7-1,7-2'!$C$13:$C$62,0)))</f>
        <v>0</v>
      </c>
      <c r="T47" s="222" t="str">
        <f>IF(ISERROR(INDEX('建具一覧表_光視7-1,7-2'!$E$13:$E$62,MATCH(R47,'建具一覧表_光視7-1,7-2'!$C$13:$C$62,0))),"0",INDEX('建具一覧表_光視7-1,7-2'!$E$13:$E$62,MATCH(R47,'建具一覧表_光視7-1,7-2'!$C$13:$C$62,0)))</f>
        <v>0</v>
      </c>
      <c r="U47" s="223">
        <f>ROUNDDOWN(+S47*T47,3)</f>
        <v>0</v>
      </c>
      <c r="V47" s="97"/>
      <c r="X47" s="100"/>
      <c r="Y47" s="100" t="s">
        <v>171</v>
      </c>
      <c r="Z47" s="1653">
        <f>+P43+P49+U43+U49+Z43</f>
        <v>0</v>
      </c>
      <c r="AA47" s="20"/>
      <c r="AB47" s="20"/>
    </row>
    <row r="48" spans="2:28" s="21" customFormat="1" ht="13.5" customHeight="1">
      <c r="B48" s="1656"/>
      <c r="C48" s="1637"/>
      <c r="D48" s="1638"/>
      <c r="E48" s="1638"/>
      <c r="F48" s="1638"/>
      <c r="G48" s="1638"/>
      <c r="H48" s="1638"/>
      <c r="I48" s="1639"/>
      <c r="J48" s="219"/>
      <c r="K48" s="220"/>
      <c r="L48" s="118"/>
      <c r="M48" s="395"/>
      <c r="N48" s="230" t="str">
        <f>IF(ISERROR(INDEX('建具一覧表_光視7-1,7-2'!$D$13:$D$62,MATCH(M48,'建具一覧表_光視7-1,7-2'!$C$13:$C$62,0))),"0",INDEX('建具一覧表_光視7-1,7-2'!$D$13:$D$62,MATCH(M48,'建具一覧表_光視7-1,7-2'!$C$13:$C$62,0)))</f>
        <v>0</v>
      </c>
      <c r="O48" s="231" t="str">
        <f>IF(ISERROR(INDEX('建具一覧表_光視7-1,7-2'!$E$13:$E$62,MATCH(M48,'建具一覧表_光視7-1,7-2'!$C$13:$C$62,0))),"0",INDEX('建具一覧表_光視7-1,7-2'!$E$13:$E$62,MATCH(M48,'建具一覧表_光視7-1,7-2'!$C$13:$C$62,0)))</f>
        <v>0</v>
      </c>
      <c r="P48" s="227">
        <f>ROUNDDOWN(+N48*O48,3)</f>
        <v>0</v>
      </c>
      <c r="Q48" s="124"/>
      <c r="R48" s="397"/>
      <c r="S48" s="230" t="str">
        <f>IF(ISERROR(INDEX('建具一覧表_光視7-1,7-2'!$D$13:$D$62,MATCH(R48,'建具一覧表_光視7-1,7-2'!$C$13:$C$62,0))),"0",INDEX('建具一覧表_光視7-1,7-2'!$D$13:$D$62,MATCH(R48,'建具一覧表_光視7-1,7-2'!$C$13:$C$62,0)))</f>
        <v>0</v>
      </c>
      <c r="T48" s="231" t="str">
        <f>IF(ISERROR(INDEX('建具一覧表_光視7-1,7-2'!$E$13:$E$62,MATCH(R48,'建具一覧表_光視7-1,7-2'!$C$13:$C$62,0))),"0",INDEX('建具一覧表_光視7-1,7-2'!$E$13:$E$62,MATCH(R48,'建具一覧表_光視7-1,7-2'!$C$13:$C$62,0)))</f>
        <v>0</v>
      </c>
      <c r="U48" s="227">
        <f>ROUNDDOWN(+S48*T48,3)</f>
        <v>0</v>
      </c>
      <c r="V48" s="98"/>
      <c r="X48" s="100"/>
      <c r="Y48" s="100" t="s">
        <v>892</v>
      </c>
      <c r="Z48" s="1654"/>
      <c r="AA48" s="20"/>
      <c r="AB48" s="20"/>
    </row>
    <row r="49" spans="2:28" s="21" customFormat="1" ht="13.5" customHeight="1">
      <c r="B49" s="1632"/>
      <c r="C49" s="1640"/>
      <c r="D49" s="1641"/>
      <c r="E49" s="1641"/>
      <c r="F49" s="1641"/>
      <c r="G49" s="1641"/>
      <c r="H49" s="1641"/>
      <c r="I49" s="1642"/>
      <c r="J49" s="177" t="s">
        <v>171</v>
      </c>
      <c r="K49" s="228">
        <f>SUM(K38:K48)</f>
        <v>0</v>
      </c>
      <c r="L49" s="119"/>
      <c r="M49" s="182"/>
      <c r="N49" s="180"/>
      <c r="O49" s="180"/>
      <c r="P49" s="221">
        <f>ROUNDDOWN(SUM(P44:P48),2)</f>
        <v>0</v>
      </c>
      <c r="Q49" s="95"/>
      <c r="R49" s="179"/>
      <c r="S49" s="180"/>
      <c r="T49" s="180"/>
      <c r="U49" s="221">
        <f>ROUNDDOWN(SUM(U44:U48),2)</f>
        <v>0</v>
      </c>
      <c r="V49" s="112"/>
      <c r="W49" s="113"/>
      <c r="X49" s="101"/>
      <c r="Y49" s="101"/>
      <c r="Z49" s="1655"/>
      <c r="AA49" s="20"/>
      <c r="AB49" s="20"/>
    </row>
    <row r="50" spans="2:28" s="21" customFormat="1" ht="13.5" customHeight="1">
      <c r="B50" s="1631">
        <v>12</v>
      </c>
      <c r="C50" s="1643" t="s">
        <v>893</v>
      </c>
      <c r="D50" s="1644"/>
      <c r="E50" s="1631" t="s">
        <v>166</v>
      </c>
      <c r="F50" s="1631" t="s">
        <v>167</v>
      </c>
      <c r="G50" s="1631" t="s">
        <v>168</v>
      </c>
      <c r="H50" s="1631" t="s">
        <v>169</v>
      </c>
      <c r="I50" s="1631" t="s">
        <v>170</v>
      </c>
      <c r="J50" s="389"/>
      <c r="K50" s="390"/>
      <c r="L50" s="120" t="s">
        <v>166</v>
      </c>
      <c r="M50" s="394"/>
      <c r="N50" s="233" t="str">
        <f>IF(ISERROR(INDEX('建具一覧表_光視7-1,7-2'!$D$13:$D$62,MATCH(M50,'建具一覧表_光視7-1,7-2'!$C$13:$C$62,0))),"0",INDEX('建具一覧表_光視7-1,7-2'!$D$13:$D$62,MATCH(M50,'建具一覧表_光視7-1,7-2'!$C$13:$C$62,0)))</f>
        <v>0</v>
      </c>
      <c r="O50" s="233" t="str">
        <f>IF(ISERROR(INDEX('建具一覧表_光視7-1,7-2'!$E$13:$E$62,MATCH(M50,'建具一覧表_光視7-1,7-2'!$C$13:$C$62,0))),"0",INDEX('建具一覧表_光視7-1,7-2'!$E$13:$E$62,MATCH(M50,'建具一覧表_光視7-1,7-2'!$C$13:$C$62,0)))</f>
        <v>0</v>
      </c>
      <c r="P50" s="232">
        <f>ROUNDDOWN(+N50*O50,3)</f>
        <v>0</v>
      </c>
      <c r="Q50" s="127" t="s">
        <v>168</v>
      </c>
      <c r="R50" s="398"/>
      <c r="S50" s="234" t="str">
        <f>IF(ISERROR(INDEX('建具一覧表_光視7-1,7-2'!$D$13:$D$62,MATCH(R50,'建具一覧表_光視7-1,7-2'!$C$13:$C$62,0))),"0",INDEX('建具一覧表_光視7-1,7-2'!$D$13:$D$62,MATCH(R50,'建具一覧表_光視7-1,7-2'!$C$13:$C$62,0)))</f>
        <v>0</v>
      </c>
      <c r="T50" s="234" t="str">
        <f>IF(ISERROR(INDEX('建具一覧表_光視7-1,7-2'!$E$13:$E$62,MATCH(R50,'建具一覧表_光視7-1,7-2'!$C$13:$C$62,0))),"0",INDEX('建具一覧表_光視7-1,7-2'!$E$13:$E$62,MATCH(R50,'建具一覧表_光視7-1,7-2'!$C$13:$C$62,0)))</f>
        <v>0</v>
      </c>
      <c r="U50" s="232">
        <f>ROUNDDOWN(+S50*T50,3)</f>
        <v>0</v>
      </c>
      <c r="V50" s="127" t="s">
        <v>170</v>
      </c>
      <c r="W50" s="402"/>
      <c r="X50" s="234" t="str">
        <f>IF(ISERROR(INDEX('建具一覧表_光視7-1,7-2'!$D$13:$D$62,MATCH(W50,'建具一覧表_光視7-1,7-2'!$C$13:$C$62,0))),"0",INDEX('建具一覧表_光視7-1,7-2'!$D$13:$D$62,MATCH(W50,'建具一覧表_光視7-1,7-2'!$C$13:$C$62,0)))</f>
        <v>0</v>
      </c>
      <c r="Y50" s="234" t="str">
        <f>IF(ISERROR(INDEX('建具一覧表_光視7-1,7-2'!$E$13:$E$62,MATCH(W50,'建具一覧表_光視7-1,7-2'!$C$13:$C$62,0))),"0",INDEX('建具一覧表_光視7-1,7-2'!$E$13:$E$62,MATCH(W50,'建具一覧表_光視7-1,7-2'!$C$13:$C$62,0)))</f>
        <v>0</v>
      </c>
      <c r="Z50" s="232">
        <f>ROUNDDOWN(+X50*Y50,3)</f>
        <v>0</v>
      </c>
      <c r="AA50" s="109"/>
      <c r="AB50" s="20"/>
    </row>
    <row r="51" spans="2:28" s="21" customFormat="1" ht="13.5" customHeight="1">
      <c r="B51" s="1656"/>
      <c r="C51" s="1645"/>
      <c r="D51" s="1646"/>
      <c r="E51" s="1632"/>
      <c r="F51" s="1632"/>
      <c r="G51" s="1632"/>
      <c r="H51" s="1632"/>
      <c r="I51" s="1632"/>
      <c r="J51" s="217"/>
      <c r="K51" s="218"/>
      <c r="L51" s="118"/>
      <c r="M51" s="392"/>
      <c r="N51" s="222" t="str">
        <f>IF(ISERROR(INDEX('建具一覧表_光視7-1,7-2'!$D$13:$D$62,MATCH(M51,'建具一覧表_光視7-1,7-2'!$C$13:$C$62,0))),"0",INDEX('建具一覧表_光視7-1,7-2'!$D$13:$D$62,MATCH(M51,'建具一覧表_光視7-1,7-2'!$C$13:$C$62,0)))</f>
        <v>0</v>
      </c>
      <c r="O51" s="222" t="str">
        <f>IF(ISERROR(INDEX('建具一覧表_光視7-1,7-2'!$E$13:$E$62,MATCH(M51,'建具一覧表_光視7-1,7-2'!$C$13:$C$62,0))),"0",INDEX('建具一覧表_光視7-1,7-2'!$E$13:$E$62,MATCH(M51,'建具一覧表_光視7-1,7-2'!$C$13:$C$62,0)))</f>
        <v>0</v>
      </c>
      <c r="P51" s="223">
        <f>ROUNDDOWN(+N51*O51,3)</f>
        <v>0</v>
      </c>
      <c r="Q51" s="124"/>
      <c r="R51" s="396"/>
      <c r="S51" s="222" t="str">
        <f>IF(ISERROR(INDEX('建具一覧表_光視7-1,7-2'!$D$13:$D$62,MATCH(R51,'建具一覧表_光視7-1,7-2'!$C$13:$C$62,0))),"0",INDEX('建具一覧表_光視7-1,7-2'!$D$13:$D$62,MATCH(R51,'建具一覧表_光視7-1,7-2'!$C$13:$C$62,0)))</f>
        <v>0</v>
      </c>
      <c r="T51" s="222" t="str">
        <f>IF(ISERROR(INDEX('建具一覧表_光視7-1,7-2'!$E$13:$E$62,MATCH(R51,'建具一覧表_光視7-1,7-2'!$C$13:$C$62,0))),"0",INDEX('建具一覧表_光視7-1,7-2'!$E$13:$E$62,MATCH(R51,'建具一覧表_光視7-1,7-2'!$C$13:$C$62,0)))</f>
        <v>0</v>
      </c>
      <c r="U51" s="223">
        <f>ROUNDDOWN(+S51*T51,3)</f>
        <v>0</v>
      </c>
      <c r="V51" s="128"/>
      <c r="W51" s="400"/>
      <c r="X51" s="222" t="str">
        <f>IF(ISERROR(INDEX('建具一覧表_光視7-1,7-2'!$D$13:$D$62,MATCH(W51,'建具一覧表_光視7-1,7-2'!$C$13:$C$62,0))),"0",INDEX('建具一覧表_光視7-1,7-2'!$D$13:$D$62,MATCH(W51,'建具一覧表_光視7-1,7-2'!$C$13:$C$62,0)))</f>
        <v>0</v>
      </c>
      <c r="Y51" s="222" t="str">
        <f>IF(ISERROR(INDEX('建具一覧表_光視7-1,7-2'!$E$13:$E$62,MATCH(W51,'建具一覧表_光視7-1,7-2'!$C$13:$C$62,0))),"0",INDEX('建具一覧表_光視7-1,7-2'!$E$13:$E$62,MATCH(W51,'建具一覧表_光視7-1,7-2'!$C$13:$C$62,0)))</f>
        <v>0</v>
      </c>
      <c r="Z51" s="223">
        <f>ROUNDDOWN(+X51*Y51,3)</f>
        <v>0</v>
      </c>
      <c r="AA51" s="20"/>
      <c r="AB51" s="20"/>
    </row>
    <row r="52" spans="2:28" s="21" customFormat="1" ht="13.5" customHeight="1">
      <c r="B52" s="1656"/>
      <c r="C52" s="1657" t="s">
        <v>890</v>
      </c>
      <c r="D52" s="1659">
        <f>IF(K61=0,0,ROUNDDOWN(+Z59/+K61,2))</f>
        <v>0</v>
      </c>
      <c r="E52" s="1661" t="str">
        <f>IF(P55=0,"-",ROUNDDOWN(+P55/+Z59,2))</f>
        <v>-</v>
      </c>
      <c r="F52" s="1635" t="str">
        <f>IF(P61=0,"-",ROUNDDOWN(+P61/+Z59,2))</f>
        <v>-</v>
      </c>
      <c r="G52" s="1635" t="str">
        <f>IF(U55=0,"-",ROUNDDOWN(U55/Z59,2))</f>
        <v>-</v>
      </c>
      <c r="H52" s="1635" t="str">
        <f>IF(U61=0,"-",ROUNDDOWN(+U61/+Z59,2))</f>
        <v>-</v>
      </c>
      <c r="I52" s="1635" t="str">
        <f>IF(Z55=0,"-",ROUNDDOWN(+Z55/+Z59,2))</f>
        <v>-</v>
      </c>
      <c r="J52" s="217"/>
      <c r="K52" s="218"/>
      <c r="L52" s="118"/>
      <c r="M52" s="392"/>
      <c r="N52" s="224" t="str">
        <f>IF(ISERROR(INDEX('建具一覧表_光視7-1,7-2'!$D$13:$D$62,MATCH(M52,'建具一覧表_光視7-1,7-2'!$C$13:$C$62,0))),"0",INDEX('建具一覧表_光視7-1,7-2'!$D$13:$D$62,MATCH(M52,'建具一覧表_光視7-1,7-2'!$C$13:$C$62,0)))</f>
        <v>0</v>
      </c>
      <c r="O52" s="222" t="str">
        <f>IF(ISERROR(INDEX('建具一覧表_光視7-1,7-2'!$E$13:$E$62,MATCH(M52,'建具一覧表_光視7-1,7-2'!$C$13:$C$62,0))),"0",INDEX('建具一覧表_光視7-1,7-2'!$E$13:$E$62,MATCH(M52,'建具一覧表_光視7-1,7-2'!$C$13:$C$62,0)))</f>
        <v>0</v>
      </c>
      <c r="P52" s="223">
        <f>ROUNDDOWN(+N52*O52,3)</f>
        <v>0</v>
      </c>
      <c r="Q52" s="124"/>
      <c r="R52" s="396"/>
      <c r="S52" s="224" t="str">
        <f>IF(ISERROR(INDEX('建具一覧表_光視7-1,7-2'!$D$13:$D$62,MATCH(R52,'建具一覧表_光視7-1,7-2'!$C$13:$C$62,0))),"0",INDEX('建具一覧表_光視7-1,7-2'!$D$13:$D$62,MATCH(R52,'建具一覧表_光視7-1,7-2'!$C$13:$C$62,0)))</f>
        <v>0</v>
      </c>
      <c r="T52" s="222" t="str">
        <f>IF(ISERROR(INDEX('建具一覧表_光視7-1,7-2'!$E$13:$E$62,MATCH(R52,'建具一覧表_光視7-1,7-2'!$C$13:$C$62,0))),"0",INDEX('建具一覧表_光視7-1,7-2'!$E$13:$E$62,MATCH(R52,'建具一覧表_光視7-1,7-2'!$C$13:$C$62,0)))</f>
        <v>0</v>
      </c>
      <c r="U52" s="223">
        <f>ROUNDDOWN(+S52*T52,3)</f>
        <v>0</v>
      </c>
      <c r="V52" s="128"/>
      <c r="W52" s="400"/>
      <c r="X52" s="224" t="str">
        <f>IF(ISERROR(INDEX('建具一覧表_光視7-1,7-2'!$D$13:$D$62,MATCH(W52,'建具一覧表_光視7-1,7-2'!$C$13:$C$62,0))),"0",INDEX('建具一覧表_光視7-1,7-2'!$D$13:$D$62,MATCH(W52,'建具一覧表_光視7-1,7-2'!$C$13:$C$62,0)))</f>
        <v>0</v>
      </c>
      <c r="Y52" s="222" t="str">
        <f>IF(ISERROR(INDEX('建具一覧表_光視7-1,7-2'!$E$13:$E$62,MATCH(W52,'建具一覧表_光視7-1,7-2'!$C$13:$C$62,0))),"0",INDEX('建具一覧表_光視7-1,7-2'!$E$13:$E$62,MATCH(W52,'建具一覧表_光視7-1,7-2'!$C$13:$C$62,0)))</f>
        <v>0</v>
      </c>
      <c r="Z52" s="223">
        <f>ROUNDDOWN(+X52*Y52,3)</f>
        <v>0</v>
      </c>
      <c r="AA52" s="20"/>
      <c r="AB52" s="20"/>
    </row>
    <row r="53" spans="2:28" s="21" customFormat="1" ht="13.5" customHeight="1">
      <c r="B53" s="1656"/>
      <c r="C53" s="1658"/>
      <c r="D53" s="1660"/>
      <c r="E53" s="1662"/>
      <c r="F53" s="1636"/>
      <c r="G53" s="1636"/>
      <c r="H53" s="1636"/>
      <c r="I53" s="1636"/>
      <c r="J53" s="217"/>
      <c r="K53" s="218"/>
      <c r="L53" s="117"/>
      <c r="M53" s="392"/>
      <c r="N53" s="224" t="str">
        <f>IF(ISERROR(INDEX('建具一覧表_光視7-1,7-2'!$D$13:$D$62,MATCH(M53,'建具一覧表_光視7-1,7-2'!$C$13:$C$62,0))),"0",INDEX('建具一覧表_光視7-1,7-2'!$D$13:$D$62,MATCH(M53,'建具一覧表_光視7-1,7-2'!$C$13:$C$62,0)))</f>
        <v>0</v>
      </c>
      <c r="O53" s="222" t="str">
        <f>IF(ISERROR(INDEX('建具一覧表_光視7-1,7-2'!$E$13:$E$62,MATCH(M53,'建具一覧表_光視7-1,7-2'!$C$13:$C$62,0))),"0",INDEX('建具一覧表_光視7-1,7-2'!$E$13:$E$62,MATCH(M53,'建具一覧表_光視7-1,7-2'!$C$13:$C$62,0)))</f>
        <v>0</v>
      </c>
      <c r="P53" s="223">
        <f>ROUNDDOWN(+N53*O53,3)</f>
        <v>0</v>
      </c>
      <c r="Q53" s="123"/>
      <c r="R53" s="396"/>
      <c r="S53" s="224" t="str">
        <f>IF(ISERROR(INDEX('建具一覧表_光視7-1,7-2'!$D$13:$D$62,MATCH(R53,'建具一覧表_光視7-1,7-2'!$C$13:$C$62,0))),"0",INDEX('建具一覧表_光視7-1,7-2'!$D$13:$D$62,MATCH(R53,'建具一覧表_光視7-1,7-2'!$C$13:$C$62,0)))</f>
        <v>0</v>
      </c>
      <c r="T53" s="222" t="str">
        <f>IF(ISERROR(INDEX('建具一覧表_光視7-1,7-2'!$E$13:$E$62,MATCH(R53,'建具一覧表_光視7-1,7-2'!$C$13:$C$62,0))),"0",INDEX('建具一覧表_光視7-1,7-2'!$E$13:$E$62,MATCH(R53,'建具一覧表_光視7-1,7-2'!$C$13:$C$62,0)))</f>
        <v>0</v>
      </c>
      <c r="U53" s="223">
        <f>ROUNDDOWN(+S53*T53,3)</f>
        <v>0</v>
      </c>
      <c r="V53" s="117"/>
      <c r="W53" s="400"/>
      <c r="X53" s="224" t="str">
        <f>IF(ISERROR(INDEX('建具一覧表_光視7-1,7-2'!$D$13:$D$62,MATCH(W53,'建具一覧表_光視7-1,7-2'!$C$13:$C$62,0))),"0",INDEX('建具一覧表_光視7-1,7-2'!$D$13:$D$62,MATCH(W53,'建具一覧表_光視7-1,7-2'!$C$13:$C$62,0)))</f>
        <v>0</v>
      </c>
      <c r="Y53" s="222" t="str">
        <f>IF(ISERROR(INDEX('建具一覧表_光視7-1,7-2'!$E$13:$E$62,MATCH(W53,'建具一覧表_光視7-1,7-2'!$C$13:$C$62,0))),"0",INDEX('建具一覧表_光視7-1,7-2'!$E$13:$E$62,MATCH(W53,'建具一覧表_光視7-1,7-2'!$C$13:$C$62,0)))</f>
        <v>0</v>
      </c>
      <c r="Z53" s="223">
        <f>ROUNDDOWN(+X53*Y53,3)</f>
        <v>0</v>
      </c>
      <c r="AA53" s="109"/>
      <c r="AB53" s="20"/>
    </row>
    <row r="54" spans="2:28" s="21" customFormat="1" ht="13.5" customHeight="1">
      <c r="B54" s="1656"/>
      <c r="C54" s="1647" t="s">
        <v>891</v>
      </c>
      <c r="D54" s="1649">
        <f>IF(D52-$Y$9/100&lt;0,0,D52-$Y$9/100)</f>
        <v>0</v>
      </c>
      <c r="E54" s="1651" t="str">
        <f>IF(E52="-","-",IF(E52-$Y$9/100&lt;0,0,IF(E52=1,1,E52-$Y$9/100)))</f>
        <v>-</v>
      </c>
      <c r="F54" s="1633" t="str">
        <f>IF(F52="-","-",IF(F52-$Y$9/100&lt;0,0,IF(F52=1,1,F52-$Y$9/100)))</f>
        <v>-</v>
      </c>
      <c r="G54" s="1633" t="str">
        <f>IF(G52="-","-",IF(G52-$Y$9/100&lt;0,0,IF(G52=1,1,G52-$Y$9/100)))</f>
        <v>-</v>
      </c>
      <c r="H54" s="1633" t="str">
        <f>IF(H52="-","-",IF(H52-$Y$9/100&lt;0,0,IF(H52=1,1,H52-$Y$9/100)))</f>
        <v>-</v>
      </c>
      <c r="I54" s="1633" t="str">
        <f>IF(I52="-","-",IF(I52-$Y$9/100&lt;0,0,IF(I52=1,1,I52-$Y$9/100)))</f>
        <v>-</v>
      </c>
      <c r="J54" s="217"/>
      <c r="K54" s="218"/>
      <c r="L54" s="118"/>
      <c r="M54" s="393"/>
      <c r="N54" s="225" t="str">
        <f>IF(ISERROR(INDEX('建具一覧表_光視7-1,7-2'!$D$13:$D$62,MATCH(M54,'建具一覧表_光視7-1,7-2'!$C$13:$C$62,0))),"0",INDEX('建具一覧表_光視7-1,7-2'!$D$13:$D$62,MATCH(M54,'建具一覧表_光視7-1,7-2'!$C$13:$C$62,0)))</f>
        <v>0</v>
      </c>
      <c r="O54" s="226" t="str">
        <f>IF(ISERROR(INDEX('建具一覧表_光視7-1,7-2'!$E$13:$E$62,MATCH(M54,'建具一覧表_光視7-1,7-2'!$C$13:$C$62,0))),"0",INDEX('建具一覧表_光視7-1,7-2'!$E$13:$E$62,MATCH(M54,'建具一覧表_光視7-1,7-2'!$C$13:$C$62,0)))</f>
        <v>0</v>
      </c>
      <c r="P54" s="227">
        <f>ROUNDDOWN(+N54*O54,3)</f>
        <v>0</v>
      </c>
      <c r="Q54" s="124"/>
      <c r="R54" s="397"/>
      <c r="S54" s="230" t="str">
        <f>IF(ISERROR(INDEX('建具一覧表_光視7-1,7-2'!$D$13:$D$62,MATCH(R54,'建具一覧表_光視7-1,7-2'!$C$13:$C$62,0))),"0",INDEX('建具一覧表_光視7-1,7-2'!$D$13:$D$62,MATCH(R54,'建具一覧表_光視7-1,7-2'!$C$13:$C$62,0)))</f>
        <v>0</v>
      </c>
      <c r="T54" s="231" t="str">
        <f>IF(ISERROR(INDEX('建具一覧表_光視7-1,7-2'!$E$13:$E$62,MATCH(R54,'建具一覧表_光視7-1,7-2'!$C$13:$C$62,0))),"0",INDEX('建具一覧表_光視7-1,7-2'!$E$13:$E$62,MATCH(R54,'建具一覧表_光視7-1,7-2'!$C$13:$C$62,0)))</f>
        <v>0</v>
      </c>
      <c r="U54" s="227">
        <f>ROUNDDOWN(+S54*T54,3)</f>
        <v>0</v>
      </c>
      <c r="V54" s="129"/>
      <c r="W54" s="401"/>
      <c r="X54" s="230" t="str">
        <f>IF(ISERROR(INDEX('建具一覧表_光視7-1,7-2'!$D$13:$D$62,MATCH(W54,'建具一覧表_光視7-1,7-2'!$C$13:$C$62,0))),"0",INDEX('建具一覧表_光視7-1,7-2'!$D$13:$D$62,MATCH(W54,'建具一覧表_光視7-1,7-2'!$C$13:$C$62,0)))</f>
        <v>0</v>
      </c>
      <c r="Y54" s="231" t="str">
        <f>IF(ISERROR(INDEX('建具一覧表_光視7-1,7-2'!$E$13:$E$62,MATCH(W54,'建具一覧表_光視7-1,7-2'!$C$13:$C$62,0))),"0",INDEX('建具一覧表_光視7-1,7-2'!$E$13:$E$62,MATCH(W54,'建具一覧表_光視7-1,7-2'!$C$13:$C$62,0)))</f>
        <v>0</v>
      </c>
      <c r="Z54" s="227">
        <f>ROUNDDOWN(+X54*Y54,3)</f>
        <v>0</v>
      </c>
      <c r="AA54" s="20"/>
      <c r="AB54" s="20"/>
    </row>
    <row r="55" spans="2:28" s="21" customFormat="1" ht="13.5" customHeight="1">
      <c r="B55" s="1656"/>
      <c r="C55" s="1648"/>
      <c r="D55" s="1650"/>
      <c r="E55" s="1652"/>
      <c r="F55" s="1634"/>
      <c r="G55" s="1634"/>
      <c r="H55" s="1634"/>
      <c r="I55" s="1634"/>
      <c r="J55" s="217"/>
      <c r="K55" s="218"/>
      <c r="L55" s="119"/>
      <c r="M55" s="178"/>
      <c r="N55" s="101"/>
      <c r="O55" s="101"/>
      <c r="P55" s="221">
        <f>ROUNDDOWN(SUM(P50:P54),2)</f>
        <v>0</v>
      </c>
      <c r="Q55" s="125"/>
      <c r="R55" s="179"/>
      <c r="S55" s="180"/>
      <c r="T55" s="180"/>
      <c r="U55" s="221">
        <f>ROUNDDOWN(SUM(U50:U54),2)</f>
        <v>0</v>
      </c>
      <c r="V55" s="125"/>
      <c r="W55" s="181"/>
      <c r="X55" s="180"/>
      <c r="Y55" s="180"/>
      <c r="Z55" s="221">
        <f>ROUNDDOWN(SUM(Z50:Z54),2)</f>
        <v>0</v>
      </c>
      <c r="AA55" s="20"/>
      <c r="AB55" s="20"/>
    </row>
    <row r="56" spans="2:28" s="21" customFormat="1" ht="13.5" customHeight="1">
      <c r="B56" s="1656"/>
      <c r="C56" s="106"/>
      <c r="D56" s="107"/>
      <c r="E56" s="108"/>
      <c r="F56" s="108"/>
      <c r="G56" s="108"/>
      <c r="H56" s="108"/>
      <c r="I56" s="110"/>
      <c r="J56" s="217"/>
      <c r="K56" s="218"/>
      <c r="L56" s="118" t="s">
        <v>167</v>
      </c>
      <c r="M56" s="394"/>
      <c r="N56" s="222" t="str">
        <f>IF(ISERROR(INDEX('建具一覧表_光視7-1,7-2'!$D$13:$D$62,MATCH(M56,'建具一覧表_光視7-1,7-2'!$C$13:$C$62,0))),"0",INDEX('建具一覧表_光視7-1,7-2'!$D$13:$D$62,MATCH(M56,'建具一覧表_光視7-1,7-2'!$C$13:$C$62,0)))</f>
        <v>0</v>
      </c>
      <c r="O56" s="222" t="str">
        <f>IF(ISERROR(INDEX('建具一覧表_光視7-1,7-2'!$E$13:$E$62,MATCH(M56,'建具一覧表_光視7-1,7-2'!$C$13:$C$62,0))),"0",INDEX('建具一覧表_光視7-1,7-2'!$E$13:$E$62,MATCH(M56,'建具一覧表_光視7-1,7-2'!$C$13:$C$62,0)))</f>
        <v>0</v>
      </c>
      <c r="P56" s="223">
        <f>ROUNDDOWN(+N56*O56,3)</f>
        <v>0</v>
      </c>
      <c r="Q56" s="126" t="s">
        <v>169</v>
      </c>
      <c r="R56" s="396"/>
      <c r="S56" s="229" t="str">
        <f>IF(ISERROR(INDEX('建具一覧表_光視7-1,7-2'!$D$13:$D$62,MATCH(R56,'建具一覧表_光視7-1,7-2'!$C$13:$C$62,0))),"0",INDEX('建具一覧表_光視7-1,7-2'!$D$13:$D$62,MATCH(R56,'建具一覧表_光視7-1,7-2'!$C$13:$C$62,0)))</f>
        <v>0</v>
      </c>
      <c r="T56" s="229" t="str">
        <f>IF(ISERROR(INDEX('建具一覧表_光視7-1,7-2'!$E$13:$E$62,MATCH(R56,'建具一覧表_光視7-1,7-2'!$C$13:$C$62,0))),"0",INDEX('建具一覧表_光視7-1,7-2'!$E$13:$E$62,MATCH(R56,'建具一覧表_光視7-1,7-2'!$C$13:$C$62,0)))</f>
        <v>0</v>
      </c>
      <c r="U56" s="223">
        <f>ROUNDDOWN(+S56*T56,3)</f>
        <v>0</v>
      </c>
      <c r="V56" s="97"/>
      <c r="X56" s="99"/>
      <c r="Y56" s="99"/>
      <c r="Z56" s="17"/>
      <c r="AA56" s="20"/>
      <c r="AB56" s="20"/>
    </row>
    <row r="57" spans="2:28" s="21" customFormat="1" ht="13.5" customHeight="1">
      <c r="B57" s="1656"/>
      <c r="C57" s="111" t="s">
        <v>889</v>
      </c>
      <c r="D57" s="20"/>
      <c r="E57" s="105"/>
      <c r="F57" s="105"/>
      <c r="G57" s="105"/>
      <c r="H57" s="105"/>
      <c r="I57" s="104"/>
      <c r="J57" s="217"/>
      <c r="K57" s="218"/>
      <c r="L57" s="118"/>
      <c r="M57" s="392"/>
      <c r="N57" s="222" t="str">
        <f>IF(ISERROR(INDEX('建具一覧表_光視7-1,7-2'!$D$13:$D$62,MATCH(M57,'建具一覧表_光視7-1,7-2'!$C$13:$C$62,0))),"0",INDEX('建具一覧表_光視7-1,7-2'!$D$13:$D$62,MATCH(M57,'建具一覧表_光視7-1,7-2'!$C$13:$C$62,0)))</f>
        <v>0</v>
      </c>
      <c r="O57" s="222" t="str">
        <f>IF(ISERROR(INDEX('建具一覧表_光視7-1,7-2'!$E$13:$E$62,MATCH(M57,'建具一覧表_光視7-1,7-2'!$C$13:$C$62,0))),"0",INDEX('建具一覧表_光視7-1,7-2'!$E$13:$E$62,MATCH(M57,'建具一覧表_光視7-1,7-2'!$C$13:$C$62,0)))</f>
        <v>0</v>
      </c>
      <c r="P57" s="223">
        <f>ROUNDDOWN(+N57*O57,3)</f>
        <v>0</v>
      </c>
      <c r="Q57" s="124"/>
      <c r="R57" s="396"/>
      <c r="S57" s="222" t="str">
        <f>IF(ISERROR(INDEX('建具一覧表_光視7-1,7-2'!$D$13:$D$62,MATCH(R57,'建具一覧表_光視7-1,7-2'!$C$13:$C$62,0))),"0",INDEX('建具一覧表_光視7-1,7-2'!$D$13:$D$62,MATCH(R57,'建具一覧表_光視7-1,7-2'!$C$13:$C$62,0)))</f>
        <v>0</v>
      </c>
      <c r="T57" s="222" t="str">
        <f>IF(ISERROR(INDEX('建具一覧表_光視7-1,7-2'!$E$13:$E$62,MATCH(R57,'建具一覧表_光視7-1,7-2'!$C$13:$C$62,0))),"0",INDEX('建具一覧表_光視7-1,7-2'!$E$13:$E$62,MATCH(R57,'建具一覧表_光視7-1,7-2'!$C$13:$C$62,0)))</f>
        <v>0</v>
      </c>
      <c r="U57" s="223">
        <f>ROUNDDOWN(+S57*T57,3)</f>
        <v>0</v>
      </c>
      <c r="V57" s="98"/>
      <c r="X57" s="100"/>
      <c r="Y57" s="100"/>
      <c r="Z57" s="114"/>
      <c r="AA57" s="20"/>
      <c r="AB57" s="20"/>
    </row>
    <row r="58" spans="2:28" s="21" customFormat="1" ht="13.5" customHeight="1">
      <c r="B58" s="1656"/>
      <c r="C58" s="1637"/>
      <c r="D58" s="1638"/>
      <c r="E58" s="1638"/>
      <c r="F58" s="1638"/>
      <c r="G58" s="1638"/>
      <c r="H58" s="1638"/>
      <c r="I58" s="1639"/>
      <c r="J58" s="217"/>
      <c r="K58" s="218"/>
      <c r="L58" s="118"/>
      <c r="M58" s="392"/>
      <c r="N58" s="224" t="str">
        <f>IF(ISERROR(INDEX('建具一覧表_光視7-1,7-2'!$D$13:$D$62,MATCH(M58,'建具一覧表_光視7-1,7-2'!$C$13:$C$62,0))),"0",INDEX('建具一覧表_光視7-1,7-2'!$D$13:$D$62,MATCH(M58,'建具一覧表_光視7-1,7-2'!$C$13:$C$62,0)))</f>
        <v>0</v>
      </c>
      <c r="O58" s="222" t="str">
        <f>IF(ISERROR(INDEX('建具一覧表_光視7-1,7-2'!$E$13:$E$62,MATCH(M58,'建具一覧表_光視7-1,7-2'!$C$13:$C$62,0))),"0",INDEX('建具一覧表_光視7-1,7-2'!$E$13:$E$62,MATCH(M58,'建具一覧表_光視7-1,7-2'!$C$13:$C$62,0)))</f>
        <v>0</v>
      </c>
      <c r="P58" s="223">
        <f>ROUNDDOWN(+N58*O58,3)</f>
        <v>0</v>
      </c>
      <c r="Q58" s="124"/>
      <c r="R58" s="396"/>
      <c r="S58" s="224" t="str">
        <f>IF(ISERROR(INDEX('建具一覧表_光視7-1,7-2'!$D$13:$D$62,MATCH(R58,'建具一覧表_光視7-1,7-2'!$C$13:$C$62,0))),"0",INDEX('建具一覧表_光視7-1,7-2'!$D$13:$D$62,MATCH(R58,'建具一覧表_光視7-1,7-2'!$C$13:$C$62,0)))</f>
        <v>0</v>
      </c>
      <c r="T58" s="222" t="str">
        <f>IF(ISERROR(INDEX('建具一覧表_光視7-1,7-2'!$E$13:$E$62,MATCH(R58,'建具一覧表_光視7-1,7-2'!$C$13:$C$62,0))),"0",INDEX('建具一覧表_光視7-1,7-2'!$E$13:$E$62,MATCH(R58,'建具一覧表_光視7-1,7-2'!$C$13:$C$62,0)))</f>
        <v>0</v>
      </c>
      <c r="U58" s="223">
        <f>ROUNDDOWN(+S58*T58,3)</f>
        <v>0</v>
      </c>
      <c r="V58" s="98"/>
      <c r="X58" s="100"/>
      <c r="Y58" s="100"/>
      <c r="Z58" s="115"/>
      <c r="AA58" s="20"/>
      <c r="AB58" s="20"/>
    </row>
    <row r="59" spans="2:28" s="21" customFormat="1" ht="13.5" customHeight="1">
      <c r="B59" s="1656"/>
      <c r="C59" s="1637"/>
      <c r="D59" s="1638"/>
      <c r="E59" s="1638"/>
      <c r="F59" s="1638"/>
      <c r="G59" s="1638"/>
      <c r="H59" s="1638"/>
      <c r="I59" s="1639"/>
      <c r="J59" s="217"/>
      <c r="K59" s="218"/>
      <c r="L59" s="118"/>
      <c r="M59" s="392"/>
      <c r="N59" s="224" t="str">
        <f>IF(ISERROR(INDEX('建具一覧表_光視7-1,7-2'!$D$13:$D$62,MATCH(M59,'建具一覧表_光視7-1,7-2'!$C$13:$C$62,0))),"0",INDEX('建具一覧表_光視7-1,7-2'!$D$13:$D$62,MATCH(M59,'建具一覧表_光視7-1,7-2'!$C$13:$C$62,0)))</f>
        <v>0</v>
      </c>
      <c r="O59" s="222" t="str">
        <f>IF(ISERROR(INDEX('建具一覧表_光視7-1,7-2'!$E$13:$E$62,MATCH(M59,'建具一覧表_光視7-1,7-2'!$C$13:$C$62,0))),"0",INDEX('建具一覧表_光視7-1,7-2'!$E$13:$E$62,MATCH(M59,'建具一覧表_光視7-1,7-2'!$C$13:$C$62,0)))</f>
        <v>0</v>
      </c>
      <c r="P59" s="223">
        <f>ROUNDDOWN(+N59*O59,3)</f>
        <v>0</v>
      </c>
      <c r="Q59" s="124"/>
      <c r="R59" s="396"/>
      <c r="S59" s="224" t="str">
        <f>IF(ISERROR(INDEX('建具一覧表_光視7-1,7-2'!$D$13:$D$62,MATCH(R59,'建具一覧表_光視7-1,7-2'!$C$13:$C$62,0))),"0",INDEX('建具一覧表_光視7-1,7-2'!$D$13:$D$62,MATCH(R59,'建具一覧表_光視7-1,7-2'!$C$13:$C$62,0)))</f>
        <v>0</v>
      </c>
      <c r="T59" s="222" t="str">
        <f>IF(ISERROR(INDEX('建具一覧表_光視7-1,7-2'!$E$13:$E$62,MATCH(R59,'建具一覧表_光視7-1,7-2'!$C$13:$C$62,0))),"0",INDEX('建具一覧表_光視7-1,7-2'!$E$13:$E$62,MATCH(R59,'建具一覧表_光視7-1,7-2'!$C$13:$C$62,0)))</f>
        <v>0</v>
      </c>
      <c r="U59" s="223">
        <f>ROUNDDOWN(+S59*T59,3)</f>
        <v>0</v>
      </c>
      <c r="V59" s="97"/>
      <c r="X59" s="100"/>
      <c r="Y59" s="100" t="s">
        <v>171</v>
      </c>
      <c r="Z59" s="1653">
        <f>+P55+P61+U55+U61+Z55</f>
        <v>0</v>
      </c>
      <c r="AA59" s="20"/>
      <c r="AB59" s="20"/>
    </row>
    <row r="60" spans="2:28" s="21" customFormat="1" ht="13.5" customHeight="1">
      <c r="B60" s="1656"/>
      <c r="C60" s="1637"/>
      <c r="D60" s="1638"/>
      <c r="E60" s="1638"/>
      <c r="F60" s="1638"/>
      <c r="G60" s="1638"/>
      <c r="H60" s="1638"/>
      <c r="I60" s="1639"/>
      <c r="J60" s="219"/>
      <c r="K60" s="220"/>
      <c r="L60" s="118"/>
      <c r="M60" s="395"/>
      <c r="N60" s="230" t="str">
        <f>IF(ISERROR(INDEX('建具一覧表_光視7-1,7-2'!$D$13:$D$62,MATCH(M60,'建具一覧表_光視7-1,7-2'!$C$13:$C$62,0))),"0",INDEX('建具一覧表_光視7-1,7-2'!$D$13:$D$62,MATCH(M60,'建具一覧表_光視7-1,7-2'!$C$13:$C$62,0)))</f>
        <v>0</v>
      </c>
      <c r="O60" s="231" t="str">
        <f>IF(ISERROR(INDEX('建具一覧表_光視7-1,7-2'!$E$13:$E$62,MATCH(M60,'建具一覧表_光視7-1,7-2'!$C$13:$C$62,0))),"0",INDEX('建具一覧表_光視7-1,7-2'!$E$13:$E$62,MATCH(M60,'建具一覧表_光視7-1,7-2'!$C$13:$C$62,0)))</f>
        <v>0</v>
      </c>
      <c r="P60" s="227">
        <f>ROUNDDOWN(+N60*O60,3)</f>
        <v>0</v>
      </c>
      <c r="Q60" s="124"/>
      <c r="R60" s="397"/>
      <c r="S60" s="230" t="str">
        <f>IF(ISERROR(INDEX('建具一覧表_光視7-1,7-2'!$D$13:$D$62,MATCH(R60,'建具一覧表_光視7-1,7-2'!$C$13:$C$62,0))),"0",INDEX('建具一覧表_光視7-1,7-2'!$D$13:$D$62,MATCH(R60,'建具一覧表_光視7-1,7-2'!$C$13:$C$62,0)))</f>
        <v>0</v>
      </c>
      <c r="T60" s="231" t="str">
        <f>IF(ISERROR(INDEX('建具一覧表_光視7-1,7-2'!$E$13:$E$62,MATCH(R60,'建具一覧表_光視7-1,7-2'!$C$13:$C$62,0))),"0",INDEX('建具一覧表_光視7-1,7-2'!$E$13:$E$62,MATCH(R60,'建具一覧表_光視7-1,7-2'!$C$13:$C$62,0)))</f>
        <v>0</v>
      </c>
      <c r="U60" s="227">
        <f>ROUNDDOWN(+S60*T60,3)</f>
        <v>0</v>
      </c>
      <c r="V60" s="98"/>
      <c r="X60" s="100"/>
      <c r="Y60" s="100" t="s">
        <v>892</v>
      </c>
      <c r="Z60" s="1654"/>
      <c r="AA60" s="20"/>
      <c r="AB60" s="20"/>
    </row>
    <row r="61" spans="2:28" s="21" customFormat="1" ht="13.5" customHeight="1">
      <c r="B61" s="1632"/>
      <c r="C61" s="1640"/>
      <c r="D61" s="1641"/>
      <c r="E61" s="1641"/>
      <c r="F61" s="1641"/>
      <c r="G61" s="1641"/>
      <c r="H61" s="1641"/>
      <c r="I61" s="1642"/>
      <c r="J61" s="177" t="s">
        <v>171</v>
      </c>
      <c r="K61" s="228">
        <f>SUM(K50:K60)</f>
        <v>0</v>
      </c>
      <c r="L61" s="119"/>
      <c r="M61" s="182"/>
      <c r="N61" s="180"/>
      <c r="O61" s="180"/>
      <c r="P61" s="221">
        <f>ROUNDDOWN(SUM(P56:P60),2)</f>
        <v>0</v>
      </c>
      <c r="Q61" s="95"/>
      <c r="R61" s="179"/>
      <c r="S61" s="180"/>
      <c r="T61" s="180"/>
      <c r="U61" s="221">
        <f>ROUNDDOWN(SUM(U56:U60),2)</f>
        <v>0</v>
      </c>
      <c r="V61" s="112"/>
      <c r="W61" s="113"/>
      <c r="X61" s="101"/>
      <c r="Y61" s="101"/>
      <c r="Z61" s="1655"/>
      <c r="AA61" s="20"/>
      <c r="AB61" s="20"/>
    </row>
    <row r="62" spans="2:28" s="21" customFormat="1" ht="13.5" customHeight="1">
      <c r="B62" s="1631">
        <v>13</v>
      </c>
      <c r="C62" s="1643" t="s">
        <v>893</v>
      </c>
      <c r="D62" s="1644"/>
      <c r="E62" s="1631" t="s">
        <v>166</v>
      </c>
      <c r="F62" s="1631" t="s">
        <v>167</v>
      </c>
      <c r="G62" s="1631" t="s">
        <v>168</v>
      </c>
      <c r="H62" s="1631" t="s">
        <v>169</v>
      </c>
      <c r="I62" s="1631" t="s">
        <v>170</v>
      </c>
      <c r="J62" s="389"/>
      <c r="K62" s="391"/>
      <c r="L62" s="120" t="s">
        <v>166</v>
      </c>
      <c r="M62" s="392"/>
      <c r="N62" s="233" t="str">
        <f>IF(ISERROR(INDEX('建具一覧表_光視7-1,7-2'!$D$13:$D$62,MATCH(M62,'建具一覧表_光視7-1,7-2'!$C$13:$C$62,0))),"0",INDEX('建具一覧表_光視7-1,7-2'!$D$13:$D$62,MATCH(M62,'建具一覧表_光視7-1,7-2'!$C$13:$C$62,0)))</f>
        <v>0</v>
      </c>
      <c r="O62" s="233" t="str">
        <f>IF(ISERROR(INDEX('建具一覧表_光視7-1,7-2'!$E$13:$E$62,MATCH(M62,'建具一覧表_光視7-1,7-2'!$C$13:$C$62,0))),"0",INDEX('建具一覧表_光視7-1,7-2'!$E$13:$E$62,MATCH(M62,'建具一覧表_光視7-1,7-2'!$C$13:$C$62,0)))</f>
        <v>0</v>
      </c>
      <c r="P62" s="232">
        <f>ROUNDDOWN(+N62*O62,3)</f>
        <v>0</v>
      </c>
      <c r="Q62" s="127" t="s">
        <v>168</v>
      </c>
      <c r="R62" s="398"/>
      <c r="S62" s="234" t="str">
        <f>IF(ISERROR(INDEX('建具一覧表_光視7-1,7-2'!$D$13:$D$62,MATCH(R62,'建具一覧表_光視7-1,7-2'!$C$13:$C$62,0))),"0",INDEX('建具一覧表_光視7-1,7-2'!$D$13:$D$62,MATCH(R62,'建具一覧表_光視7-1,7-2'!$C$13:$C$62,0)))</f>
        <v>0</v>
      </c>
      <c r="T62" s="234" t="str">
        <f>IF(ISERROR(INDEX('建具一覧表_光視7-1,7-2'!$E$13:$E$62,MATCH(R62,'建具一覧表_光視7-1,7-2'!$C$13:$C$62,0))),"0",INDEX('建具一覧表_光視7-1,7-2'!$E$13:$E$62,MATCH(R62,'建具一覧表_光視7-1,7-2'!$C$13:$C$62,0)))</f>
        <v>0</v>
      </c>
      <c r="U62" s="232">
        <f>ROUNDDOWN(+S62*T62,3)</f>
        <v>0</v>
      </c>
      <c r="V62" s="127" t="s">
        <v>170</v>
      </c>
      <c r="W62" s="402"/>
      <c r="X62" s="234" t="str">
        <f>IF(ISERROR(INDEX('建具一覧表_光視7-1,7-2'!$D$13:$D$62,MATCH(W62,'建具一覧表_光視7-1,7-2'!$C$13:$C$62,0))),"0",INDEX('建具一覧表_光視7-1,7-2'!$D$13:$D$62,MATCH(W62,'建具一覧表_光視7-1,7-2'!$C$13:$C$62,0)))</f>
        <v>0</v>
      </c>
      <c r="Y62" s="234" t="str">
        <f>IF(ISERROR(INDEX('建具一覧表_光視7-1,7-2'!$E$13:$E$62,MATCH(W62,'建具一覧表_光視7-1,7-2'!$C$13:$C$62,0))),"0",INDEX('建具一覧表_光視7-1,7-2'!$E$13:$E$62,MATCH(W62,'建具一覧表_光視7-1,7-2'!$C$13:$C$62,0)))</f>
        <v>0</v>
      </c>
      <c r="Z62" s="232">
        <f>ROUNDDOWN(+X62*Y62,3)</f>
        <v>0</v>
      </c>
      <c r="AA62" s="109"/>
      <c r="AB62" s="20"/>
    </row>
    <row r="63" spans="2:28" s="21" customFormat="1" ht="13.5" customHeight="1">
      <c r="B63" s="1656"/>
      <c r="C63" s="1645"/>
      <c r="D63" s="1646"/>
      <c r="E63" s="1632"/>
      <c r="F63" s="1632"/>
      <c r="G63" s="1632"/>
      <c r="H63" s="1632"/>
      <c r="I63" s="1632"/>
      <c r="J63" s="217"/>
      <c r="K63" s="218"/>
      <c r="L63" s="118"/>
      <c r="M63" s="392"/>
      <c r="N63" s="222" t="str">
        <f>IF(ISERROR(INDEX('建具一覧表_光視7-1,7-2'!$D$13:$D$62,MATCH(M63,'建具一覧表_光視7-1,7-2'!$C$13:$C$62,0))),"0",INDEX('建具一覧表_光視7-1,7-2'!$D$13:$D$62,MATCH(M63,'建具一覧表_光視7-1,7-2'!$C$13:$C$62,0)))</f>
        <v>0</v>
      </c>
      <c r="O63" s="222" t="str">
        <f>IF(ISERROR(INDEX('建具一覧表_光視7-1,7-2'!$E$13:$E$62,MATCH(M63,'建具一覧表_光視7-1,7-2'!$C$13:$C$62,0))),"0",INDEX('建具一覧表_光視7-1,7-2'!$E$13:$E$62,MATCH(M63,'建具一覧表_光視7-1,7-2'!$C$13:$C$62,0)))</f>
        <v>0</v>
      </c>
      <c r="P63" s="223">
        <f>ROUNDDOWN(+N63*O63,3)</f>
        <v>0</v>
      </c>
      <c r="Q63" s="124"/>
      <c r="R63" s="396"/>
      <c r="S63" s="222" t="str">
        <f>IF(ISERROR(INDEX('建具一覧表_光視7-1,7-2'!$D$13:$D$62,MATCH(R63,'建具一覧表_光視7-1,7-2'!$C$13:$C$62,0))),"0",INDEX('建具一覧表_光視7-1,7-2'!$D$13:$D$62,MATCH(R63,'建具一覧表_光視7-1,7-2'!$C$13:$C$62,0)))</f>
        <v>0</v>
      </c>
      <c r="T63" s="222" t="str">
        <f>IF(ISERROR(INDEX('建具一覧表_光視7-1,7-2'!$E$13:$E$62,MATCH(R63,'建具一覧表_光視7-1,7-2'!$C$13:$C$62,0))),"0",INDEX('建具一覧表_光視7-1,7-2'!$E$13:$E$62,MATCH(R63,'建具一覧表_光視7-1,7-2'!$C$13:$C$62,0)))</f>
        <v>0</v>
      </c>
      <c r="U63" s="223">
        <f>ROUNDDOWN(+S63*T63,3)</f>
        <v>0</v>
      </c>
      <c r="V63" s="128"/>
      <c r="W63" s="400"/>
      <c r="X63" s="222" t="str">
        <f>IF(ISERROR(INDEX('建具一覧表_光視7-1,7-2'!$D$13:$D$62,MATCH(W63,'建具一覧表_光視7-1,7-2'!$C$13:$C$62,0))),"0",INDEX('建具一覧表_光視7-1,7-2'!$D$13:$D$62,MATCH(W63,'建具一覧表_光視7-1,7-2'!$C$13:$C$62,0)))</f>
        <v>0</v>
      </c>
      <c r="Y63" s="222" t="str">
        <f>IF(ISERROR(INDEX('建具一覧表_光視7-1,7-2'!$E$13:$E$62,MATCH(W63,'建具一覧表_光視7-1,7-2'!$C$13:$C$62,0))),"0",INDEX('建具一覧表_光視7-1,7-2'!$E$13:$E$62,MATCH(W63,'建具一覧表_光視7-1,7-2'!$C$13:$C$62,0)))</f>
        <v>0</v>
      </c>
      <c r="Z63" s="223">
        <f>ROUNDDOWN(+X63*Y63,3)</f>
        <v>0</v>
      </c>
      <c r="AA63" s="20"/>
      <c r="AB63" s="20"/>
    </row>
    <row r="64" spans="2:28" s="21" customFormat="1" ht="13.5" customHeight="1">
      <c r="B64" s="1656"/>
      <c r="C64" s="1657" t="s">
        <v>890</v>
      </c>
      <c r="D64" s="1659">
        <f>IF(K73=0,0,ROUNDDOWN(+Z71/+K73,2))</f>
        <v>0</v>
      </c>
      <c r="E64" s="1661" t="str">
        <f>IF(P67=0,"-",ROUNDDOWN(+P67/+Z71,2))</f>
        <v>-</v>
      </c>
      <c r="F64" s="1635" t="str">
        <f>IF(P73=0,"-",ROUNDDOWN(+P73/+Z71,2))</f>
        <v>-</v>
      </c>
      <c r="G64" s="1635" t="str">
        <f>IF(U67=0,"-",ROUNDDOWN(U67/Z71,2))</f>
        <v>-</v>
      </c>
      <c r="H64" s="1635" t="str">
        <f>IF(U73=0,"-",ROUNDDOWN(+U73/+Z71,2))</f>
        <v>-</v>
      </c>
      <c r="I64" s="1635" t="str">
        <f>IF(Z67=0,"-",ROUNDDOWN(+Z67/+Z71,2))</f>
        <v>-</v>
      </c>
      <c r="J64" s="217"/>
      <c r="K64" s="218"/>
      <c r="L64" s="118"/>
      <c r="M64" s="392"/>
      <c r="N64" s="224" t="str">
        <f>IF(ISERROR(INDEX('建具一覧表_光視7-1,7-2'!$D$13:$D$62,MATCH(M64,'建具一覧表_光視7-1,7-2'!$C$13:$C$62,0))),"0",INDEX('建具一覧表_光視7-1,7-2'!$D$13:$D$62,MATCH(M64,'建具一覧表_光視7-1,7-2'!$C$13:$C$62,0)))</f>
        <v>0</v>
      </c>
      <c r="O64" s="222" t="str">
        <f>IF(ISERROR(INDEX('建具一覧表_光視7-1,7-2'!$E$13:$E$62,MATCH(M64,'建具一覧表_光視7-1,7-2'!$C$13:$C$62,0))),"0",INDEX('建具一覧表_光視7-1,7-2'!$E$13:$E$62,MATCH(M64,'建具一覧表_光視7-1,7-2'!$C$13:$C$62,0)))</f>
        <v>0</v>
      </c>
      <c r="P64" s="223">
        <f>ROUNDDOWN(+N64*O64,3)</f>
        <v>0</v>
      </c>
      <c r="Q64" s="124"/>
      <c r="R64" s="396"/>
      <c r="S64" s="224" t="str">
        <f>IF(ISERROR(INDEX('建具一覧表_光視7-1,7-2'!$D$13:$D$62,MATCH(R64,'建具一覧表_光視7-1,7-2'!$C$13:$C$62,0))),"0",INDEX('建具一覧表_光視7-1,7-2'!$D$13:$D$62,MATCH(R64,'建具一覧表_光視7-1,7-2'!$C$13:$C$62,0)))</f>
        <v>0</v>
      </c>
      <c r="T64" s="222" t="str">
        <f>IF(ISERROR(INDEX('建具一覧表_光視7-1,7-2'!$E$13:$E$62,MATCH(R64,'建具一覧表_光視7-1,7-2'!$C$13:$C$62,0))),"0",INDEX('建具一覧表_光視7-1,7-2'!$E$13:$E$62,MATCH(R64,'建具一覧表_光視7-1,7-2'!$C$13:$C$62,0)))</f>
        <v>0</v>
      </c>
      <c r="U64" s="223">
        <f>ROUNDDOWN(+S64*T64,3)</f>
        <v>0</v>
      </c>
      <c r="V64" s="128"/>
      <c r="W64" s="400"/>
      <c r="X64" s="224" t="str">
        <f>IF(ISERROR(INDEX('建具一覧表_光視7-1,7-2'!$D$13:$D$62,MATCH(W64,'建具一覧表_光視7-1,7-2'!$C$13:$C$62,0))),"0",INDEX('建具一覧表_光視7-1,7-2'!$D$13:$D$62,MATCH(W64,'建具一覧表_光視7-1,7-2'!$C$13:$C$62,0)))</f>
        <v>0</v>
      </c>
      <c r="Y64" s="222" t="str">
        <f>IF(ISERROR(INDEX('建具一覧表_光視7-1,7-2'!$E$13:$E$62,MATCH(W64,'建具一覧表_光視7-1,7-2'!$C$13:$C$62,0))),"0",INDEX('建具一覧表_光視7-1,7-2'!$E$13:$E$62,MATCH(W64,'建具一覧表_光視7-1,7-2'!$C$13:$C$62,0)))</f>
        <v>0</v>
      </c>
      <c r="Z64" s="223">
        <f>ROUNDDOWN(+X64*Y64,3)</f>
        <v>0</v>
      </c>
      <c r="AA64" s="20"/>
      <c r="AB64" s="20"/>
    </row>
    <row r="65" spans="2:28" s="21" customFormat="1" ht="13.5" customHeight="1">
      <c r="B65" s="1656"/>
      <c r="C65" s="1658"/>
      <c r="D65" s="1660"/>
      <c r="E65" s="1662"/>
      <c r="F65" s="1636"/>
      <c r="G65" s="1636"/>
      <c r="H65" s="1636"/>
      <c r="I65" s="1636"/>
      <c r="J65" s="217"/>
      <c r="K65" s="218"/>
      <c r="L65" s="117"/>
      <c r="M65" s="392"/>
      <c r="N65" s="224" t="str">
        <f>IF(ISERROR(INDEX('建具一覧表_光視7-1,7-2'!$D$13:$D$62,MATCH(M65,'建具一覧表_光視7-1,7-2'!$C$13:$C$62,0))),"0",INDEX('建具一覧表_光視7-1,7-2'!$D$13:$D$62,MATCH(M65,'建具一覧表_光視7-1,7-2'!$C$13:$C$62,0)))</f>
        <v>0</v>
      </c>
      <c r="O65" s="222" t="str">
        <f>IF(ISERROR(INDEX('建具一覧表_光視7-1,7-2'!$E$13:$E$62,MATCH(M65,'建具一覧表_光視7-1,7-2'!$C$13:$C$62,0))),"0",INDEX('建具一覧表_光視7-1,7-2'!$E$13:$E$62,MATCH(M65,'建具一覧表_光視7-1,7-2'!$C$13:$C$62,0)))</f>
        <v>0</v>
      </c>
      <c r="P65" s="223">
        <f>ROUNDDOWN(+N65*O65,3)</f>
        <v>0</v>
      </c>
      <c r="Q65" s="123"/>
      <c r="R65" s="396"/>
      <c r="S65" s="224" t="str">
        <f>IF(ISERROR(INDEX('建具一覧表_光視7-1,7-2'!$D$13:$D$62,MATCH(R65,'建具一覧表_光視7-1,7-2'!$C$13:$C$62,0))),"0",INDEX('建具一覧表_光視7-1,7-2'!$D$13:$D$62,MATCH(R65,'建具一覧表_光視7-1,7-2'!$C$13:$C$62,0)))</f>
        <v>0</v>
      </c>
      <c r="T65" s="222" t="str">
        <f>IF(ISERROR(INDEX('建具一覧表_光視7-1,7-2'!$E$13:$E$62,MATCH(R65,'建具一覧表_光視7-1,7-2'!$C$13:$C$62,0))),"0",INDEX('建具一覧表_光視7-1,7-2'!$E$13:$E$62,MATCH(R65,'建具一覧表_光視7-1,7-2'!$C$13:$C$62,0)))</f>
        <v>0</v>
      </c>
      <c r="U65" s="223">
        <f>ROUNDDOWN(+S65*T65,3)</f>
        <v>0</v>
      </c>
      <c r="V65" s="117"/>
      <c r="W65" s="400"/>
      <c r="X65" s="224" t="str">
        <f>IF(ISERROR(INDEX('建具一覧表_光視7-1,7-2'!$D$13:$D$62,MATCH(W65,'建具一覧表_光視7-1,7-2'!$C$13:$C$62,0))),"0",INDEX('建具一覧表_光視7-1,7-2'!$D$13:$D$62,MATCH(W65,'建具一覧表_光視7-1,7-2'!$C$13:$C$62,0)))</f>
        <v>0</v>
      </c>
      <c r="Y65" s="222" t="str">
        <f>IF(ISERROR(INDEX('建具一覧表_光視7-1,7-2'!$E$13:$E$62,MATCH(W65,'建具一覧表_光視7-1,7-2'!$C$13:$C$62,0))),"0",INDEX('建具一覧表_光視7-1,7-2'!$E$13:$E$62,MATCH(W65,'建具一覧表_光視7-1,7-2'!$C$13:$C$62,0)))</f>
        <v>0</v>
      </c>
      <c r="Z65" s="223">
        <f>ROUNDDOWN(+X65*Y65,3)</f>
        <v>0</v>
      </c>
      <c r="AA65" s="109"/>
      <c r="AB65" s="20"/>
    </row>
    <row r="66" spans="2:28" s="21" customFormat="1" ht="13.5" customHeight="1">
      <c r="B66" s="1656"/>
      <c r="C66" s="1647" t="s">
        <v>891</v>
      </c>
      <c r="D66" s="1649">
        <f>IF(D64-$Y$9/100&lt;0,0,D64-$Y$9/100)</f>
        <v>0</v>
      </c>
      <c r="E66" s="1651" t="str">
        <f>IF(E64="-","-",IF(E64-$Y$9/100&lt;0,0,IF(E64=1,1,E64-$Y$9/100)))</f>
        <v>-</v>
      </c>
      <c r="F66" s="1633" t="str">
        <f>IF(F64="-","-",IF(F64-$Y$9/100&lt;0,0,IF(F64=1,1,F64-$Y$9/100)))</f>
        <v>-</v>
      </c>
      <c r="G66" s="1633" t="str">
        <f>IF(G64="-","-",IF(G64-$Y$9/100&lt;0,0,IF(G64=1,1,G64-$Y$9/100)))</f>
        <v>-</v>
      </c>
      <c r="H66" s="1633" t="str">
        <f>IF(H64="-","-",IF(H64-$Y$9/100&lt;0,0,IF(H64=1,1,H64-$Y$9/100)))</f>
        <v>-</v>
      </c>
      <c r="I66" s="1633" t="str">
        <f>IF(I64="-","-",IF(I64-$Y$9/100&lt;0,0,IF(I64=1,1,I64-$Y$9/100)))</f>
        <v>-</v>
      </c>
      <c r="J66" s="217"/>
      <c r="K66" s="218"/>
      <c r="L66" s="118"/>
      <c r="M66" s="393"/>
      <c r="N66" s="225" t="str">
        <f>IF(ISERROR(INDEX('建具一覧表_光視7-1,7-2'!$D$13:$D$62,MATCH(M66,'建具一覧表_光視7-1,7-2'!$C$13:$C$62,0))),"0",INDEX('建具一覧表_光視7-1,7-2'!$D$13:$D$62,MATCH(M66,'建具一覧表_光視7-1,7-2'!$C$13:$C$62,0)))</f>
        <v>0</v>
      </c>
      <c r="O66" s="226" t="str">
        <f>IF(ISERROR(INDEX('建具一覧表_光視7-1,7-2'!$E$13:$E$62,MATCH(M66,'建具一覧表_光視7-1,7-2'!$C$13:$C$62,0))),"0",INDEX('建具一覧表_光視7-1,7-2'!$E$13:$E$62,MATCH(M66,'建具一覧表_光視7-1,7-2'!$C$13:$C$62,0)))</f>
        <v>0</v>
      </c>
      <c r="P66" s="227">
        <f>ROUNDDOWN(+N66*O66,3)</f>
        <v>0</v>
      </c>
      <c r="Q66" s="124"/>
      <c r="R66" s="397"/>
      <c r="S66" s="230" t="str">
        <f>IF(ISERROR(INDEX('建具一覧表_光視7-1,7-2'!$D$13:$D$62,MATCH(R66,'建具一覧表_光視7-1,7-2'!$C$13:$C$62,0))),"0",INDEX('建具一覧表_光視7-1,7-2'!$D$13:$D$62,MATCH(R66,'建具一覧表_光視7-1,7-2'!$C$13:$C$62,0)))</f>
        <v>0</v>
      </c>
      <c r="T66" s="231" t="str">
        <f>IF(ISERROR(INDEX('建具一覧表_光視7-1,7-2'!$E$13:$E$62,MATCH(R66,'建具一覧表_光視7-1,7-2'!$C$13:$C$62,0))),"0",INDEX('建具一覧表_光視7-1,7-2'!$E$13:$E$62,MATCH(R66,'建具一覧表_光視7-1,7-2'!$C$13:$C$62,0)))</f>
        <v>0</v>
      </c>
      <c r="U66" s="227">
        <f>ROUNDDOWN(+S66*T66,3)</f>
        <v>0</v>
      </c>
      <c r="V66" s="129"/>
      <c r="W66" s="401"/>
      <c r="X66" s="230" t="str">
        <f>IF(ISERROR(INDEX('建具一覧表_光視7-1,7-2'!$D$13:$D$62,MATCH(W66,'建具一覧表_光視7-1,7-2'!$C$13:$C$62,0))),"0",INDEX('建具一覧表_光視7-1,7-2'!$D$13:$D$62,MATCH(W66,'建具一覧表_光視7-1,7-2'!$C$13:$C$62,0)))</f>
        <v>0</v>
      </c>
      <c r="Y66" s="231" t="str">
        <f>IF(ISERROR(INDEX('建具一覧表_光視7-1,7-2'!$E$13:$E$62,MATCH(W66,'建具一覧表_光視7-1,7-2'!$C$13:$C$62,0))),"0",INDEX('建具一覧表_光視7-1,7-2'!$E$13:$E$62,MATCH(W66,'建具一覧表_光視7-1,7-2'!$C$13:$C$62,0)))</f>
        <v>0</v>
      </c>
      <c r="Z66" s="227">
        <f>ROUNDDOWN(+X66*Y66,3)</f>
        <v>0</v>
      </c>
      <c r="AA66" s="20"/>
      <c r="AB66" s="20"/>
    </row>
    <row r="67" spans="2:28" s="21" customFormat="1" ht="13.5" customHeight="1">
      <c r="B67" s="1656"/>
      <c r="C67" s="1648"/>
      <c r="D67" s="1650"/>
      <c r="E67" s="1652"/>
      <c r="F67" s="1634"/>
      <c r="G67" s="1634"/>
      <c r="H67" s="1634"/>
      <c r="I67" s="1634"/>
      <c r="J67" s="217"/>
      <c r="K67" s="218"/>
      <c r="L67" s="119"/>
      <c r="M67" s="178"/>
      <c r="N67" s="101"/>
      <c r="O67" s="101"/>
      <c r="P67" s="221">
        <f>ROUNDDOWN(SUM(P62:P66),2)</f>
        <v>0</v>
      </c>
      <c r="Q67" s="125"/>
      <c r="R67" s="179"/>
      <c r="S67" s="180"/>
      <c r="T67" s="180"/>
      <c r="U67" s="221">
        <f>ROUNDDOWN(SUM(U62:U66),2)</f>
        <v>0</v>
      </c>
      <c r="V67" s="125"/>
      <c r="W67" s="181"/>
      <c r="X67" s="180"/>
      <c r="Y67" s="180"/>
      <c r="Z67" s="221">
        <f>ROUNDDOWN(SUM(Z62:Z66),2)</f>
        <v>0</v>
      </c>
      <c r="AA67" s="20"/>
      <c r="AB67" s="20"/>
    </row>
    <row r="68" spans="2:28" s="21" customFormat="1" ht="13.5" customHeight="1">
      <c r="B68" s="1656"/>
      <c r="C68" s="106"/>
      <c r="D68" s="107"/>
      <c r="E68" s="108"/>
      <c r="F68" s="108"/>
      <c r="G68" s="108"/>
      <c r="H68" s="108"/>
      <c r="I68" s="110"/>
      <c r="J68" s="217"/>
      <c r="K68" s="218"/>
      <c r="L68" s="118" t="s">
        <v>167</v>
      </c>
      <c r="M68" s="392"/>
      <c r="N68" s="222" t="str">
        <f>IF(ISERROR(INDEX('建具一覧表_光視7-1,7-2'!$D$13:$D$62,MATCH(M68,'建具一覧表_光視7-1,7-2'!$C$13:$C$62,0))),"0",INDEX('建具一覧表_光視7-1,7-2'!$D$13:$D$62,MATCH(M68,'建具一覧表_光視7-1,7-2'!$C$13:$C$62,0)))</f>
        <v>0</v>
      </c>
      <c r="O68" s="222" t="str">
        <f>IF(ISERROR(INDEX('建具一覧表_光視7-1,7-2'!$E$13:$E$62,MATCH(M68,'建具一覧表_光視7-1,7-2'!$C$13:$C$62,0))),"0",INDEX('建具一覧表_光視7-1,7-2'!$E$13:$E$62,MATCH(M68,'建具一覧表_光視7-1,7-2'!$C$13:$C$62,0)))</f>
        <v>0</v>
      </c>
      <c r="P68" s="223">
        <f>ROUNDDOWN(+N68*O68,3)</f>
        <v>0</v>
      </c>
      <c r="Q68" s="126" t="s">
        <v>169</v>
      </c>
      <c r="R68" s="396"/>
      <c r="S68" s="229" t="str">
        <f>IF(ISERROR(INDEX('建具一覧表_光視7-1,7-2'!$D$13:$D$62,MATCH(R68,'建具一覧表_光視7-1,7-2'!$C$13:$C$62,0))),"0",INDEX('建具一覧表_光視7-1,7-2'!$D$13:$D$62,MATCH(R68,'建具一覧表_光視7-1,7-2'!$C$13:$C$62,0)))</f>
        <v>0</v>
      </c>
      <c r="T68" s="229" t="str">
        <f>IF(ISERROR(INDEX('建具一覧表_光視7-1,7-2'!$E$13:$E$62,MATCH(R68,'建具一覧表_光視7-1,7-2'!$C$13:$C$62,0))),"0",INDEX('建具一覧表_光視7-1,7-2'!$E$13:$E$62,MATCH(R68,'建具一覧表_光視7-1,7-2'!$C$13:$C$62,0)))</f>
        <v>0</v>
      </c>
      <c r="U68" s="223">
        <f>ROUNDDOWN(+S68*T68,3)</f>
        <v>0</v>
      </c>
      <c r="V68" s="97"/>
      <c r="X68" s="99"/>
      <c r="Y68" s="99"/>
      <c r="Z68" s="17"/>
      <c r="AA68" s="20"/>
      <c r="AB68" s="20"/>
    </row>
    <row r="69" spans="2:28" s="21" customFormat="1" ht="13.5" customHeight="1">
      <c r="B69" s="1656"/>
      <c r="C69" s="111" t="s">
        <v>889</v>
      </c>
      <c r="D69" s="20"/>
      <c r="E69" s="105"/>
      <c r="F69" s="105"/>
      <c r="G69" s="105"/>
      <c r="H69" s="105"/>
      <c r="I69" s="104"/>
      <c r="J69" s="217"/>
      <c r="K69" s="218"/>
      <c r="L69" s="118"/>
      <c r="M69" s="392"/>
      <c r="N69" s="222" t="str">
        <f>IF(ISERROR(INDEX('建具一覧表_光視7-1,7-2'!$D$13:$D$62,MATCH(M69,'建具一覧表_光視7-1,7-2'!$C$13:$C$62,0))),"0",INDEX('建具一覧表_光視7-1,7-2'!$D$13:$D$62,MATCH(M69,'建具一覧表_光視7-1,7-2'!$C$13:$C$62,0)))</f>
        <v>0</v>
      </c>
      <c r="O69" s="222" t="str">
        <f>IF(ISERROR(INDEX('建具一覧表_光視7-1,7-2'!$E$13:$E$62,MATCH(M69,'建具一覧表_光視7-1,7-2'!$C$13:$C$62,0))),"0",INDEX('建具一覧表_光視7-1,7-2'!$E$13:$E$62,MATCH(M69,'建具一覧表_光視7-1,7-2'!$C$13:$C$62,0)))</f>
        <v>0</v>
      </c>
      <c r="P69" s="223">
        <f>ROUNDDOWN(+N69*O69,3)</f>
        <v>0</v>
      </c>
      <c r="Q69" s="124"/>
      <c r="R69" s="396"/>
      <c r="S69" s="222" t="str">
        <f>IF(ISERROR(INDEX('建具一覧表_光視7-1,7-2'!$D$13:$D$62,MATCH(R69,'建具一覧表_光視7-1,7-2'!$C$13:$C$62,0))),"0",INDEX('建具一覧表_光視7-1,7-2'!$D$13:$D$62,MATCH(R69,'建具一覧表_光視7-1,7-2'!$C$13:$C$62,0)))</f>
        <v>0</v>
      </c>
      <c r="T69" s="222" t="str">
        <f>IF(ISERROR(INDEX('建具一覧表_光視7-1,7-2'!$E$13:$E$62,MATCH(R69,'建具一覧表_光視7-1,7-2'!$C$13:$C$62,0))),"0",INDEX('建具一覧表_光視7-1,7-2'!$E$13:$E$62,MATCH(R69,'建具一覧表_光視7-1,7-2'!$C$13:$C$62,0)))</f>
        <v>0</v>
      </c>
      <c r="U69" s="223">
        <f>ROUNDDOWN(+S69*T69,3)</f>
        <v>0</v>
      </c>
      <c r="V69" s="98"/>
      <c r="X69" s="100"/>
      <c r="Y69" s="100"/>
      <c r="Z69" s="114"/>
      <c r="AA69" s="20"/>
      <c r="AB69" s="20"/>
    </row>
    <row r="70" spans="2:28" s="21" customFormat="1" ht="13.5" customHeight="1">
      <c r="B70" s="1656"/>
      <c r="C70" s="1637"/>
      <c r="D70" s="1638"/>
      <c r="E70" s="1638"/>
      <c r="F70" s="1638"/>
      <c r="G70" s="1638"/>
      <c r="H70" s="1638"/>
      <c r="I70" s="1639"/>
      <c r="J70" s="217"/>
      <c r="K70" s="218"/>
      <c r="L70" s="118"/>
      <c r="M70" s="392"/>
      <c r="N70" s="224" t="str">
        <f>IF(ISERROR(INDEX('建具一覧表_光視7-1,7-2'!$D$13:$D$62,MATCH(M70,'建具一覧表_光視7-1,7-2'!$C$13:$C$62,0))),"0",INDEX('建具一覧表_光視7-1,7-2'!$D$13:$D$62,MATCH(M70,'建具一覧表_光視7-1,7-2'!$C$13:$C$62,0)))</f>
        <v>0</v>
      </c>
      <c r="O70" s="222" t="str">
        <f>IF(ISERROR(INDEX('建具一覧表_光視7-1,7-2'!$E$13:$E$62,MATCH(M70,'建具一覧表_光視7-1,7-2'!$C$13:$C$62,0))),"0",INDEX('建具一覧表_光視7-1,7-2'!$E$13:$E$62,MATCH(M70,'建具一覧表_光視7-1,7-2'!$C$13:$C$62,0)))</f>
        <v>0</v>
      </c>
      <c r="P70" s="223">
        <f>ROUNDDOWN(+N70*O70,3)</f>
        <v>0</v>
      </c>
      <c r="Q70" s="124"/>
      <c r="R70" s="396"/>
      <c r="S70" s="224" t="str">
        <f>IF(ISERROR(INDEX('建具一覧表_光視7-1,7-2'!$D$13:$D$62,MATCH(R70,'建具一覧表_光視7-1,7-2'!$C$13:$C$62,0))),"0",INDEX('建具一覧表_光視7-1,7-2'!$D$13:$D$62,MATCH(R70,'建具一覧表_光視7-1,7-2'!$C$13:$C$62,0)))</f>
        <v>0</v>
      </c>
      <c r="T70" s="222" t="str">
        <f>IF(ISERROR(INDEX('建具一覧表_光視7-1,7-2'!$E$13:$E$62,MATCH(R70,'建具一覧表_光視7-1,7-2'!$C$13:$C$62,0))),"0",INDEX('建具一覧表_光視7-1,7-2'!$E$13:$E$62,MATCH(R70,'建具一覧表_光視7-1,7-2'!$C$13:$C$62,0)))</f>
        <v>0</v>
      </c>
      <c r="U70" s="223">
        <f>ROUNDDOWN(+S70*T70,3)</f>
        <v>0</v>
      </c>
      <c r="V70" s="98"/>
      <c r="X70" s="100"/>
      <c r="Y70" s="100"/>
      <c r="Z70" s="115"/>
      <c r="AA70" s="20"/>
      <c r="AB70" s="20"/>
    </row>
    <row r="71" spans="2:28" s="21" customFormat="1" ht="13.5" customHeight="1">
      <c r="B71" s="1656"/>
      <c r="C71" s="1637"/>
      <c r="D71" s="1638"/>
      <c r="E71" s="1638"/>
      <c r="F71" s="1638"/>
      <c r="G71" s="1638"/>
      <c r="H71" s="1638"/>
      <c r="I71" s="1639"/>
      <c r="J71" s="217"/>
      <c r="K71" s="218"/>
      <c r="L71" s="118"/>
      <c r="M71" s="392"/>
      <c r="N71" s="224" t="str">
        <f>IF(ISERROR(INDEX('建具一覧表_光視7-1,7-2'!$D$13:$D$62,MATCH(M71,'建具一覧表_光視7-1,7-2'!$C$13:$C$62,0))),"0",INDEX('建具一覧表_光視7-1,7-2'!$D$13:$D$62,MATCH(M71,'建具一覧表_光視7-1,7-2'!$C$13:$C$62,0)))</f>
        <v>0</v>
      </c>
      <c r="O71" s="222" t="str">
        <f>IF(ISERROR(INDEX('建具一覧表_光視7-1,7-2'!$E$13:$E$62,MATCH(M71,'建具一覧表_光視7-1,7-2'!$C$13:$C$62,0))),"0",INDEX('建具一覧表_光視7-1,7-2'!$E$13:$E$62,MATCH(M71,'建具一覧表_光視7-1,7-2'!$C$13:$C$62,0)))</f>
        <v>0</v>
      </c>
      <c r="P71" s="223">
        <f>ROUNDDOWN(+N71*O71,3)</f>
        <v>0</v>
      </c>
      <c r="Q71" s="124"/>
      <c r="R71" s="396"/>
      <c r="S71" s="224" t="str">
        <f>IF(ISERROR(INDEX('建具一覧表_光視7-1,7-2'!$D$13:$D$62,MATCH(R71,'建具一覧表_光視7-1,7-2'!$C$13:$C$62,0))),"0",INDEX('建具一覧表_光視7-1,7-2'!$D$13:$D$62,MATCH(R71,'建具一覧表_光視7-1,7-2'!$C$13:$C$62,0)))</f>
        <v>0</v>
      </c>
      <c r="T71" s="222" t="str">
        <f>IF(ISERROR(INDEX('建具一覧表_光視7-1,7-2'!$E$13:$E$62,MATCH(R71,'建具一覧表_光視7-1,7-2'!$C$13:$C$62,0))),"0",INDEX('建具一覧表_光視7-1,7-2'!$E$13:$E$62,MATCH(R71,'建具一覧表_光視7-1,7-2'!$C$13:$C$62,0)))</f>
        <v>0</v>
      </c>
      <c r="U71" s="223">
        <f>ROUNDDOWN(+S71*T71,3)</f>
        <v>0</v>
      </c>
      <c r="V71" s="97"/>
      <c r="X71" s="100"/>
      <c r="Y71" s="100" t="s">
        <v>171</v>
      </c>
      <c r="Z71" s="1653">
        <f>+P67+P73+U67+U73+Z67</f>
        <v>0</v>
      </c>
      <c r="AA71" s="20"/>
      <c r="AB71" s="20"/>
    </row>
    <row r="72" spans="2:28" s="21" customFormat="1" ht="13.5" customHeight="1">
      <c r="B72" s="1656"/>
      <c r="C72" s="1637"/>
      <c r="D72" s="1638"/>
      <c r="E72" s="1638"/>
      <c r="F72" s="1638"/>
      <c r="G72" s="1638"/>
      <c r="H72" s="1638"/>
      <c r="I72" s="1639"/>
      <c r="J72" s="219"/>
      <c r="K72" s="220"/>
      <c r="L72" s="118"/>
      <c r="M72" s="395"/>
      <c r="N72" s="230" t="str">
        <f>IF(ISERROR(INDEX('建具一覧表_光視7-1,7-2'!$D$13:$D$62,MATCH(M72,'建具一覧表_光視7-1,7-2'!$C$13:$C$62,0))),"0",INDEX('建具一覧表_光視7-1,7-2'!$D$13:$D$62,MATCH(M72,'建具一覧表_光視7-1,7-2'!$C$13:$C$62,0)))</f>
        <v>0</v>
      </c>
      <c r="O72" s="231" t="str">
        <f>IF(ISERROR(INDEX('建具一覧表_光視7-1,7-2'!$E$13:$E$62,MATCH(M72,'建具一覧表_光視7-1,7-2'!$C$13:$C$62,0))),"0",INDEX('建具一覧表_光視7-1,7-2'!$E$13:$E$62,MATCH(M72,'建具一覧表_光視7-1,7-2'!$C$13:$C$62,0)))</f>
        <v>0</v>
      </c>
      <c r="P72" s="227">
        <f>ROUNDDOWN(+N72*O72,3)</f>
        <v>0</v>
      </c>
      <c r="Q72" s="124"/>
      <c r="R72" s="397"/>
      <c r="S72" s="230" t="str">
        <f>IF(ISERROR(INDEX('建具一覧表_光視7-1,7-2'!$D$13:$D$62,MATCH(R72,'建具一覧表_光視7-1,7-2'!$C$13:$C$62,0))),"0",INDEX('建具一覧表_光視7-1,7-2'!$D$13:$D$62,MATCH(R72,'建具一覧表_光視7-1,7-2'!$C$13:$C$62,0)))</f>
        <v>0</v>
      </c>
      <c r="T72" s="231" t="str">
        <f>IF(ISERROR(INDEX('建具一覧表_光視7-1,7-2'!$E$13:$E$62,MATCH(R72,'建具一覧表_光視7-1,7-2'!$C$13:$C$62,0))),"0",INDEX('建具一覧表_光視7-1,7-2'!$E$13:$E$62,MATCH(R72,'建具一覧表_光視7-1,7-2'!$C$13:$C$62,0)))</f>
        <v>0</v>
      </c>
      <c r="U72" s="227">
        <f>ROUNDDOWN(+S72*T72,3)</f>
        <v>0</v>
      </c>
      <c r="V72" s="98"/>
      <c r="X72" s="100"/>
      <c r="Y72" s="100" t="s">
        <v>892</v>
      </c>
      <c r="Z72" s="1654"/>
      <c r="AA72" s="20"/>
      <c r="AB72" s="20"/>
    </row>
    <row r="73" spans="2:28" s="21" customFormat="1" ht="13.5" customHeight="1">
      <c r="B73" s="1632"/>
      <c r="C73" s="1640"/>
      <c r="D73" s="1641"/>
      <c r="E73" s="1641"/>
      <c r="F73" s="1641"/>
      <c r="G73" s="1641"/>
      <c r="H73" s="1641"/>
      <c r="I73" s="1642"/>
      <c r="J73" s="177" t="s">
        <v>171</v>
      </c>
      <c r="K73" s="228">
        <f>SUM(K62:K72)</f>
        <v>0</v>
      </c>
      <c r="L73" s="119"/>
      <c r="M73" s="182"/>
      <c r="N73" s="180"/>
      <c r="O73" s="180"/>
      <c r="P73" s="221">
        <f>ROUNDDOWN(SUM(P68:P72),2)</f>
        <v>0</v>
      </c>
      <c r="Q73" s="95"/>
      <c r="R73" s="179"/>
      <c r="S73" s="180"/>
      <c r="T73" s="180"/>
      <c r="U73" s="221">
        <f>ROUNDDOWN(SUM(U68:U72),2)</f>
        <v>0</v>
      </c>
      <c r="V73" s="112"/>
      <c r="W73" s="113"/>
      <c r="X73" s="101"/>
      <c r="Y73" s="101"/>
      <c r="Z73" s="1655"/>
      <c r="AA73" s="20"/>
      <c r="AB73" s="20"/>
    </row>
    <row r="74" spans="2:28" s="21" customFormat="1" ht="13.5" customHeight="1">
      <c r="B74" s="1631">
        <v>14</v>
      </c>
      <c r="C74" s="1643" t="s">
        <v>893</v>
      </c>
      <c r="D74" s="1644"/>
      <c r="E74" s="1631" t="s">
        <v>166</v>
      </c>
      <c r="F74" s="1631" t="s">
        <v>167</v>
      </c>
      <c r="G74" s="1631" t="s">
        <v>168</v>
      </c>
      <c r="H74" s="1631" t="s">
        <v>169</v>
      </c>
      <c r="I74" s="1631" t="s">
        <v>170</v>
      </c>
      <c r="J74" s="389"/>
      <c r="K74" s="391"/>
      <c r="L74" s="120" t="s">
        <v>166</v>
      </c>
      <c r="M74" s="392"/>
      <c r="N74" s="233" t="str">
        <f>IF(ISERROR(INDEX('建具一覧表_光視7-1,7-2'!$D$13:$D$62,MATCH(M74,'建具一覧表_光視7-1,7-2'!$C$13:$C$62,0))),"0",INDEX('建具一覧表_光視7-1,7-2'!$D$13:$D$62,MATCH(M74,'建具一覧表_光視7-1,7-2'!$C$13:$C$62,0)))</f>
        <v>0</v>
      </c>
      <c r="O74" s="233" t="str">
        <f>IF(ISERROR(INDEX('建具一覧表_光視7-1,7-2'!$E$13:$E$62,MATCH(M74,'建具一覧表_光視7-1,7-2'!$C$13:$C$62,0))),"0",INDEX('建具一覧表_光視7-1,7-2'!$E$13:$E$62,MATCH(M74,'建具一覧表_光視7-1,7-2'!$C$13:$C$62,0)))</f>
        <v>0</v>
      </c>
      <c r="P74" s="232">
        <f>ROUNDDOWN(+N74*O74,3)</f>
        <v>0</v>
      </c>
      <c r="Q74" s="127" t="s">
        <v>168</v>
      </c>
      <c r="R74" s="398"/>
      <c r="S74" s="234" t="str">
        <f>IF(ISERROR(INDEX('建具一覧表_光視7-1,7-2'!$D$13:$D$62,MATCH(R74,'建具一覧表_光視7-1,7-2'!$C$13:$C$62,0))),"0",INDEX('建具一覧表_光視7-1,7-2'!$D$13:$D$62,MATCH(R74,'建具一覧表_光視7-1,7-2'!$C$13:$C$62,0)))</f>
        <v>0</v>
      </c>
      <c r="T74" s="234" t="str">
        <f>IF(ISERROR(INDEX('建具一覧表_光視7-1,7-2'!$E$13:$E$62,MATCH(R74,'建具一覧表_光視7-1,7-2'!$C$13:$C$62,0))),"0",INDEX('建具一覧表_光視7-1,7-2'!$E$13:$E$62,MATCH(R74,'建具一覧表_光視7-1,7-2'!$C$13:$C$62,0)))</f>
        <v>0</v>
      </c>
      <c r="U74" s="232">
        <f>ROUNDDOWN(+S74*T74,3)</f>
        <v>0</v>
      </c>
      <c r="V74" s="127" t="s">
        <v>170</v>
      </c>
      <c r="W74" s="402"/>
      <c r="X74" s="234" t="str">
        <f>IF(ISERROR(INDEX('建具一覧表_光視7-1,7-2'!$D$13:$D$62,MATCH(W74,'建具一覧表_光視7-1,7-2'!$C$13:$C$62,0))),"0",INDEX('建具一覧表_光視7-1,7-2'!$D$13:$D$62,MATCH(W74,'建具一覧表_光視7-1,7-2'!$C$13:$C$62,0)))</f>
        <v>0</v>
      </c>
      <c r="Y74" s="234" t="str">
        <f>IF(ISERROR(INDEX('建具一覧表_光視7-1,7-2'!$E$13:$E$62,MATCH(W74,'建具一覧表_光視7-1,7-2'!$C$13:$C$62,0))),"0",INDEX('建具一覧表_光視7-1,7-2'!$E$13:$E$62,MATCH(W74,'建具一覧表_光視7-1,7-2'!$C$13:$C$62,0)))</f>
        <v>0</v>
      </c>
      <c r="Z74" s="232">
        <f>ROUNDDOWN(+X74*Y74,3)</f>
        <v>0</v>
      </c>
      <c r="AA74" s="109"/>
      <c r="AB74" s="20"/>
    </row>
    <row r="75" spans="2:28" s="21" customFormat="1" ht="13.5" customHeight="1">
      <c r="B75" s="1656"/>
      <c r="C75" s="1645"/>
      <c r="D75" s="1646"/>
      <c r="E75" s="1632"/>
      <c r="F75" s="1632"/>
      <c r="G75" s="1632"/>
      <c r="H75" s="1632"/>
      <c r="I75" s="1632"/>
      <c r="J75" s="217"/>
      <c r="K75" s="218"/>
      <c r="L75" s="118"/>
      <c r="M75" s="392"/>
      <c r="N75" s="222" t="str">
        <f>IF(ISERROR(INDEX('建具一覧表_光視7-1,7-2'!$D$13:$D$62,MATCH(M75,'建具一覧表_光視7-1,7-2'!$C$13:$C$62,0))),"0",INDEX('建具一覧表_光視7-1,7-2'!$D$13:$D$62,MATCH(M75,'建具一覧表_光視7-1,7-2'!$C$13:$C$62,0)))</f>
        <v>0</v>
      </c>
      <c r="O75" s="222" t="str">
        <f>IF(ISERROR(INDEX('建具一覧表_光視7-1,7-2'!$E$13:$E$62,MATCH(M75,'建具一覧表_光視7-1,7-2'!$C$13:$C$62,0))),"0",INDEX('建具一覧表_光視7-1,7-2'!$E$13:$E$62,MATCH(M75,'建具一覧表_光視7-1,7-2'!$C$13:$C$62,0)))</f>
        <v>0</v>
      </c>
      <c r="P75" s="223">
        <f>ROUNDDOWN(+N75*O75,3)</f>
        <v>0</v>
      </c>
      <c r="Q75" s="124"/>
      <c r="R75" s="396"/>
      <c r="S75" s="222" t="str">
        <f>IF(ISERROR(INDEX('建具一覧表_光視7-1,7-2'!$D$13:$D$62,MATCH(R75,'建具一覧表_光視7-1,7-2'!$C$13:$C$62,0))),"0",INDEX('建具一覧表_光視7-1,7-2'!$D$13:$D$62,MATCH(R75,'建具一覧表_光視7-1,7-2'!$C$13:$C$62,0)))</f>
        <v>0</v>
      </c>
      <c r="T75" s="222" t="str">
        <f>IF(ISERROR(INDEX('建具一覧表_光視7-1,7-2'!$E$13:$E$62,MATCH(R75,'建具一覧表_光視7-1,7-2'!$C$13:$C$62,0))),"0",INDEX('建具一覧表_光視7-1,7-2'!$E$13:$E$62,MATCH(R75,'建具一覧表_光視7-1,7-2'!$C$13:$C$62,0)))</f>
        <v>0</v>
      </c>
      <c r="U75" s="223">
        <f>ROUNDDOWN(+S75*T75,3)</f>
        <v>0</v>
      </c>
      <c r="V75" s="128"/>
      <c r="W75" s="400"/>
      <c r="X75" s="222" t="str">
        <f>IF(ISERROR(INDEX('建具一覧表_光視7-1,7-2'!$D$13:$D$62,MATCH(W75,'建具一覧表_光視7-1,7-2'!$C$13:$C$62,0))),"0",INDEX('建具一覧表_光視7-1,7-2'!$D$13:$D$62,MATCH(W75,'建具一覧表_光視7-1,7-2'!$C$13:$C$62,0)))</f>
        <v>0</v>
      </c>
      <c r="Y75" s="222" t="str">
        <f>IF(ISERROR(INDEX('建具一覧表_光視7-1,7-2'!$E$13:$E$62,MATCH(W75,'建具一覧表_光視7-1,7-2'!$C$13:$C$62,0))),"0",INDEX('建具一覧表_光視7-1,7-2'!$E$13:$E$62,MATCH(W75,'建具一覧表_光視7-1,7-2'!$C$13:$C$62,0)))</f>
        <v>0</v>
      </c>
      <c r="Z75" s="223">
        <f>ROUNDDOWN(+X75*Y75,3)</f>
        <v>0</v>
      </c>
      <c r="AA75" s="20"/>
      <c r="AB75" s="20"/>
    </row>
    <row r="76" spans="2:28" s="21" customFormat="1" ht="13.5" customHeight="1">
      <c r="B76" s="1656"/>
      <c r="C76" s="1657" t="s">
        <v>890</v>
      </c>
      <c r="D76" s="1659">
        <f>IF(K85=0,0,ROUNDDOWN(+Z83/+K85,2))</f>
        <v>0</v>
      </c>
      <c r="E76" s="1661" t="str">
        <f>IF(P79=0,"-",ROUNDDOWN(+P79/+Z83,2))</f>
        <v>-</v>
      </c>
      <c r="F76" s="1635" t="str">
        <f>IF(P85=0,"-",ROUNDDOWN(+P85/+Z83,2))</f>
        <v>-</v>
      </c>
      <c r="G76" s="1635" t="str">
        <f>IF(U79=0,"-",ROUNDDOWN(U79/Z83,2))</f>
        <v>-</v>
      </c>
      <c r="H76" s="1635" t="str">
        <f>IF(U85=0,"-",ROUNDDOWN(+U85/+Z83,2))</f>
        <v>-</v>
      </c>
      <c r="I76" s="1635" t="str">
        <f>IF(Z79=0,"-",ROUNDDOWN(+Z79/+Z83,2))</f>
        <v>-</v>
      </c>
      <c r="J76" s="217"/>
      <c r="K76" s="218"/>
      <c r="L76" s="118"/>
      <c r="M76" s="392"/>
      <c r="N76" s="224" t="str">
        <f>IF(ISERROR(INDEX('建具一覧表_光視7-1,7-2'!$D$13:$D$62,MATCH(M76,'建具一覧表_光視7-1,7-2'!$C$13:$C$62,0))),"0",INDEX('建具一覧表_光視7-1,7-2'!$D$13:$D$62,MATCH(M76,'建具一覧表_光視7-1,7-2'!$C$13:$C$62,0)))</f>
        <v>0</v>
      </c>
      <c r="O76" s="222" t="str">
        <f>IF(ISERROR(INDEX('建具一覧表_光視7-1,7-2'!$E$13:$E$62,MATCH(M76,'建具一覧表_光視7-1,7-2'!$C$13:$C$62,0))),"0",INDEX('建具一覧表_光視7-1,7-2'!$E$13:$E$62,MATCH(M76,'建具一覧表_光視7-1,7-2'!$C$13:$C$62,0)))</f>
        <v>0</v>
      </c>
      <c r="P76" s="223">
        <f>ROUNDDOWN(+N76*O76,3)</f>
        <v>0</v>
      </c>
      <c r="Q76" s="124"/>
      <c r="R76" s="396"/>
      <c r="S76" s="224" t="str">
        <f>IF(ISERROR(INDEX('建具一覧表_光視7-1,7-2'!$D$13:$D$62,MATCH(R76,'建具一覧表_光視7-1,7-2'!$C$13:$C$62,0))),"0",INDEX('建具一覧表_光視7-1,7-2'!$D$13:$D$62,MATCH(R76,'建具一覧表_光視7-1,7-2'!$C$13:$C$62,0)))</f>
        <v>0</v>
      </c>
      <c r="T76" s="222" t="str">
        <f>IF(ISERROR(INDEX('建具一覧表_光視7-1,7-2'!$E$13:$E$62,MATCH(R76,'建具一覧表_光視7-1,7-2'!$C$13:$C$62,0))),"0",INDEX('建具一覧表_光視7-1,7-2'!$E$13:$E$62,MATCH(R76,'建具一覧表_光視7-1,7-2'!$C$13:$C$62,0)))</f>
        <v>0</v>
      </c>
      <c r="U76" s="223">
        <f>ROUNDDOWN(+S76*T76,3)</f>
        <v>0</v>
      </c>
      <c r="V76" s="128"/>
      <c r="W76" s="400"/>
      <c r="X76" s="224" t="str">
        <f>IF(ISERROR(INDEX('建具一覧表_光視7-1,7-2'!$D$13:$D$62,MATCH(W76,'建具一覧表_光視7-1,7-2'!$C$13:$C$62,0))),"0",INDEX('建具一覧表_光視7-1,7-2'!$D$13:$D$62,MATCH(W76,'建具一覧表_光視7-1,7-2'!$C$13:$C$62,0)))</f>
        <v>0</v>
      </c>
      <c r="Y76" s="222" t="str">
        <f>IF(ISERROR(INDEX('建具一覧表_光視7-1,7-2'!$E$13:$E$62,MATCH(W76,'建具一覧表_光視7-1,7-2'!$C$13:$C$62,0))),"0",INDEX('建具一覧表_光視7-1,7-2'!$E$13:$E$62,MATCH(W76,'建具一覧表_光視7-1,7-2'!$C$13:$C$62,0)))</f>
        <v>0</v>
      </c>
      <c r="Z76" s="223">
        <f>ROUNDDOWN(+X76*Y76,3)</f>
        <v>0</v>
      </c>
      <c r="AA76" s="20"/>
      <c r="AB76" s="20"/>
    </row>
    <row r="77" spans="2:28" s="21" customFormat="1" ht="13.5" customHeight="1">
      <c r="B77" s="1656"/>
      <c r="C77" s="1658"/>
      <c r="D77" s="1660"/>
      <c r="E77" s="1662"/>
      <c r="F77" s="1636"/>
      <c r="G77" s="1636"/>
      <c r="H77" s="1636"/>
      <c r="I77" s="1636"/>
      <c r="J77" s="217"/>
      <c r="K77" s="218"/>
      <c r="L77" s="117"/>
      <c r="M77" s="392"/>
      <c r="N77" s="224" t="str">
        <f>IF(ISERROR(INDEX('建具一覧表_光視7-1,7-2'!$D$13:$D$62,MATCH(M77,'建具一覧表_光視7-1,7-2'!$C$13:$C$62,0))),"0",INDEX('建具一覧表_光視7-1,7-2'!$D$13:$D$62,MATCH(M77,'建具一覧表_光視7-1,7-2'!$C$13:$C$62,0)))</f>
        <v>0</v>
      </c>
      <c r="O77" s="222" t="str">
        <f>IF(ISERROR(INDEX('建具一覧表_光視7-1,7-2'!$E$13:$E$62,MATCH(M77,'建具一覧表_光視7-1,7-2'!$C$13:$C$62,0))),"0",INDEX('建具一覧表_光視7-1,7-2'!$E$13:$E$62,MATCH(M77,'建具一覧表_光視7-1,7-2'!$C$13:$C$62,0)))</f>
        <v>0</v>
      </c>
      <c r="P77" s="223">
        <f>ROUNDDOWN(+N77*O77,3)</f>
        <v>0</v>
      </c>
      <c r="Q77" s="123"/>
      <c r="R77" s="396"/>
      <c r="S77" s="224" t="str">
        <f>IF(ISERROR(INDEX('建具一覧表_光視7-1,7-2'!$D$13:$D$62,MATCH(R77,'建具一覧表_光視7-1,7-2'!$C$13:$C$62,0))),"0",INDEX('建具一覧表_光視7-1,7-2'!$D$13:$D$62,MATCH(R77,'建具一覧表_光視7-1,7-2'!$C$13:$C$62,0)))</f>
        <v>0</v>
      </c>
      <c r="T77" s="222" t="str">
        <f>IF(ISERROR(INDEX('建具一覧表_光視7-1,7-2'!$E$13:$E$62,MATCH(R77,'建具一覧表_光視7-1,7-2'!$C$13:$C$62,0))),"0",INDEX('建具一覧表_光視7-1,7-2'!$E$13:$E$62,MATCH(R77,'建具一覧表_光視7-1,7-2'!$C$13:$C$62,0)))</f>
        <v>0</v>
      </c>
      <c r="U77" s="223">
        <f>ROUNDDOWN(+S77*T77,3)</f>
        <v>0</v>
      </c>
      <c r="V77" s="117"/>
      <c r="W77" s="400"/>
      <c r="X77" s="224" t="str">
        <f>IF(ISERROR(INDEX('建具一覧表_光視7-1,7-2'!$D$13:$D$62,MATCH(W77,'建具一覧表_光視7-1,7-2'!$C$13:$C$62,0))),"0",INDEX('建具一覧表_光視7-1,7-2'!$D$13:$D$62,MATCH(W77,'建具一覧表_光視7-1,7-2'!$C$13:$C$62,0)))</f>
        <v>0</v>
      </c>
      <c r="Y77" s="222" t="str">
        <f>IF(ISERROR(INDEX('建具一覧表_光視7-1,7-2'!$E$13:$E$62,MATCH(W77,'建具一覧表_光視7-1,7-2'!$C$13:$C$62,0))),"0",INDEX('建具一覧表_光視7-1,7-2'!$E$13:$E$62,MATCH(W77,'建具一覧表_光視7-1,7-2'!$C$13:$C$62,0)))</f>
        <v>0</v>
      </c>
      <c r="Z77" s="223">
        <f>ROUNDDOWN(+X77*Y77,3)</f>
        <v>0</v>
      </c>
      <c r="AA77" s="109"/>
      <c r="AB77" s="20"/>
    </row>
    <row r="78" spans="2:28" s="21" customFormat="1" ht="13.5" customHeight="1">
      <c r="B78" s="1656"/>
      <c r="C78" s="1647" t="s">
        <v>891</v>
      </c>
      <c r="D78" s="1649">
        <f>IF(D76-$Y$9/100&lt;0,0,D76-$Y$9/100)</f>
        <v>0</v>
      </c>
      <c r="E78" s="1651" t="str">
        <f>IF(E76="-","-",IF(E76-$Y$9/100&lt;0,0,IF(E76=1,1,E76-$Y$9/100)))</f>
        <v>-</v>
      </c>
      <c r="F78" s="1633" t="str">
        <f>IF(F76="-","-",IF(F76-$Y$9/100&lt;0,0,IF(F76=1,1,F76-$Y$9/100)))</f>
        <v>-</v>
      </c>
      <c r="G78" s="1633" t="str">
        <f>IF(G76="-","-",IF(G76-$Y$9/100&lt;0,0,IF(G76=1,1,G76-$Y$9/100)))</f>
        <v>-</v>
      </c>
      <c r="H78" s="1633" t="str">
        <f>IF(H76="-","-",IF(H76-$Y$9/100&lt;0,0,IF(H76=1,1,H76-$Y$9/100)))</f>
        <v>-</v>
      </c>
      <c r="I78" s="1633" t="str">
        <f>IF(I76="-","-",IF(I76-$Y$9/100&lt;0,0,IF(I76=1,1,I76-$Y$9/100)))</f>
        <v>-</v>
      </c>
      <c r="J78" s="217"/>
      <c r="K78" s="218"/>
      <c r="L78" s="118"/>
      <c r="M78" s="393"/>
      <c r="N78" s="225" t="str">
        <f>IF(ISERROR(INDEX('建具一覧表_光視7-1,7-2'!$D$13:$D$62,MATCH(M78,'建具一覧表_光視7-1,7-2'!$C$13:$C$62,0))),"0",INDEX('建具一覧表_光視7-1,7-2'!$D$13:$D$62,MATCH(M78,'建具一覧表_光視7-1,7-2'!$C$13:$C$62,0)))</f>
        <v>0</v>
      </c>
      <c r="O78" s="226" t="str">
        <f>IF(ISERROR(INDEX('建具一覧表_光視7-1,7-2'!$E$13:$E$62,MATCH(M78,'建具一覧表_光視7-1,7-2'!$C$13:$C$62,0))),"0",INDEX('建具一覧表_光視7-1,7-2'!$E$13:$E$62,MATCH(M78,'建具一覧表_光視7-1,7-2'!$C$13:$C$62,0)))</f>
        <v>0</v>
      </c>
      <c r="P78" s="227">
        <f>ROUNDDOWN(+N78*O78,3)</f>
        <v>0</v>
      </c>
      <c r="Q78" s="124"/>
      <c r="R78" s="397"/>
      <c r="S78" s="230" t="str">
        <f>IF(ISERROR(INDEX('建具一覧表_光視7-1,7-2'!$D$13:$D$62,MATCH(R78,'建具一覧表_光視7-1,7-2'!$C$13:$C$62,0))),"0",INDEX('建具一覧表_光視7-1,7-2'!$D$13:$D$62,MATCH(R78,'建具一覧表_光視7-1,7-2'!$C$13:$C$62,0)))</f>
        <v>0</v>
      </c>
      <c r="T78" s="231" t="str">
        <f>IF(ISERROR(INDEX('建具一覧表_光視7-1,7-2'!$E$13:$E$62,MATCH(R78,'建具一覧表_光視7-1,7-2'!$C$13:$C$62,0))),"0",INDEX('建具一覧表_光視7-1,7-2'!$E$13:$E$62,MATCH(R78,'建具一覧表_光視7-1,7-2'!$C$13:$C$62,0)))</f>
        <v>0</v>
      </c>
      <c r="U78" s="227">
        <f>ROUNDDOWN(+S78*T78,3)</f>
        <v>0</v>
      </c>
      <c r="V78" s="129"/>
      <c r="W78" s="401"/>
      <c r="X78" s="230" t="str">
        <f>IF(ISERROR(INDEX('建具一覧表_光視7-1,7-2'!$D$13:$D$62,MATCH(W78,'建具一覧表_光視7-1,7-2'!$C$13:$C$62,0))),"0",INDEX('建具一覧表_光視7-1,7-2'!$D$13:$D$62,MATCH(W78,'建具一覧表_光視7-1,7-2'!$C$13:$C$62,0)))</f>
        <v>0</v>
      </c>
      <c r="Y78" s="231" t="str">
        <f>IF(ISERROR(INDEX('建具一覧表_光視7-1,7-2'!$E$13:$E$62,MATCH(W78,'建具一覧表_光視7-1,7-2'!$C$13:$C$62,0))),"0",INDEX('建具一覧表_光視7-1,7-2'!$E$13:$E$62,MATCH(W78,'建具一覧表_光視7-1,7-2'!$C$13:$C$62,0)))</f>
        <v>0</v>
      </c>
      <c r="Z78" s="227">
        <f>ROUNDDOWN(+X78*Y78,3)</f>
        <v>0</v>
      </c>
      <c r="AA78" s="20"/>
      <c r="AB78" s="20"/>
    </row>
    <row r="79" spans="2:28" s="21" customFormat="1" ht="13.5" customHeight="1">
      <c r="B79" s="1656"/>
      <c r="C79" s="1648"/>
      <c r="D79" s="1650"/>
      <c r="E79" s="1652"/>
      <c r="F79" s="1634"/>
      <c r="G79" s="1634"/>
      <c r="H79" s="1634"/>
      <c r="I79" s="1634"/>
      <c r="J79" s="217"/>
      <c r="K79" s="218"/>
      <c r="L79" s="119"/>
      <c r="M79" s="178"/>
      <c r="N79" s="101"/>
      <c r="O79" s="101"/>
      <c r="P79" s="221">
        <f>ROUNDDOWN(SUM(P74:P78),2)</f>
        <v>0</v>
      </c>
      <c r="Q79" s="125"/>
      <c r="R79" s="179"/>
      <c r="S79" s="180"/>
      <c r="T79" s="180"/>
      <c r="U79" s="221">
        <f>ROUNDDOWN(SUM(U74:U78),2)</f>
        <v>0</v>
      </c>
      <c r="V79" s="125"/>
      <c r="W79" s="181"/>
      <c r="X79" s="180"/>
      <c r="Y79" s="180"/>
      <c r="Z79" s="221">
        <f>ROUNDDOWN(SUM(Z74:Z78),2)</f>
        <v>0</v>
      </c>
      <c r="AA79" s="20"/>
      <c r="AB79" s="20"/>
    </row>
    <row r="80" spans="2:28" s="21" customFormat="1" ht="13.5" customHeight="1">
      <c r="B80" s="1656"/>
      <c r="C80" s="106"/>
      <c r="D80" s="107"/>
      <c r="E80" s="108"/>
      <c r="F80" s="108"/>
      <c r="G80" s="108"/>
      <c r="H80" s="108"/>
      <c r="I80" s="110"/>
      <c r="J80" s="217"/>
      <c r="K80" s="218"/>
      <c r="L80" s="118" t="s">
        <v>167</v>
      </c>
      <c r="M80" s="392"/>
      <c r="N80" s="222" t="str">
        <f>IF(ISERROR(INDEX('建具一覧表_光視7-1,7-2'!$D$13:$D$62,MATCH(M80,'建具一覧表_光視7-1,7-2'!$C$13:$C$62,0))),"0",INDEX('建具一覧表_光視7-1,7-2'!$D$13:$D$62,MATCH(M80,'建具一覧表_光視7-1,7-2'!$C$13:$C$62,0)))</f>
        <v>0</v>
      </c>
      <c r="O80" s="222" t="str">
        <f>IF(ISERROR(INDEX('建具一覧表_光視7-1,7-2'!$E$13:$E$62,MATCH(M80,'建具一覧表_光視7-1,7-2'!$C$13:$C$62,0))),"0",INDEX('建具一覧表_光視7-1,7-2'!$E$13:$E$62,MATCH(M80,'建具一覧表_光視7-1,7-2'!$C$13:$C$62,0)))</f>
        <v>0</v>
      </c>
      <c r="P80" s="223">
        <f>ROUNDDOWN(+N80*O80,3)</f>
        <v>0</v>
      </c>
      <c r="Q80" s="126" t="s">
        <v>169</v>
      </c>
      <c r="R80" s="396"/>
      <c r="S80" s="229" t="str">
        <f>IF(ISERROR(INDEX('建具一覧表_光視7-1,7-2'!$D$13:$D$62,MATCH(R80,'建具一覧表_光視7-1,7-2'!$C$13:$C$62,0))),"0",INDEX('建具一覧表_光視7-1,7-2'!$D$13:$D$62,MATCH(R80,'建具一覧表_光視7-1,7-2'!$C$13:$C$62,0)))</f>
        <v>0</v>
      </c>
      <c r="T80" s="229" t="str">
        <f>IF(ISERROR(INDEX('建具一覧表_光視7-1,7-2'!$E$13:$E$62,MATCH(R80,'建具一覧表_光視7-1,7-2'!$C$13:$C$62,0))),"0",INDEX('建具一覧表_光視7-1,7-2'!$E$13:$E$62,MATCH(R80,'建具一覧表_光視7-1,7-2'!$C$13:$C$62,0)))</f>
        <v>0</v>
      </c>
      <c r="U80" s="223">
        <f>ROUNDDOWN(+S80*T80,3)</f>
        <v>0</v>
      </c>
      <c r="V80" s="97"/>
      <c r="X80" s="99"/>
      <c r="Y80" s="99"/>
      <c r="Z80" s="17"/>
      <c r="AA80" s="20"/>
      <c r="AB80" s="20"/>
    </row>
    <row r="81" spans="2:28" s="21" customFormat="1" ht="13.5" customHeight="1">
      <c r="B81" s="1656"/>
      <c r="C81" s="111" t="s">
        <v>889</v>
      </c>
      <c r="D81" s="20"/>
      <c r="E81" s="105"/>
      <c r="F81" s="105"/>
      <c r="G81" s="105"/>
      <c r="H81" s="105"/>
      <c r="I81" s="104"/>
      <c r="J81" s="217"/>
      <c r="K81" s="218"/>
      <c r="L81" s="118"/>
      <c r="M81" s="392"/>
      <c r="N81" s="222" t="str">
        <f>IF(ISERROR(INDEX('建具一覧表_光視7-1,7-2'!$D$13:$D$62,MATCH(M81,'建具一覧表_光視7-1,7-2'!$C$13:$C$62,0))),"0",INDEX('建具一覧表_光視7-1,7-2'!$D$13:$D$62,MATCH(M81,'建具一覧表_光視7-1,7-2'!$C$13:$C$62,0)))</f>
        <v>0</v>
      </c>
      <c r="O81" s="222" t="str">
        <f>IF(ISERROR(INDEX('建具一覧表_光視7-1,7-2'!$E$13:$E$62,MATCH(M81,'建具一覧表_光視7-1,7-2'!$C$13:$C$62,0))),"0",INDEX('建具一覧表_光視7-1,7-2'!$E$13:$E$62,MATCH(M81,'建具一覧表_光視7-1,7-2'!$C$13:$C$62,0)))</f>
        <v>0</v>
      </c>
      <c r="P81" s="223">
        <f>ROUNDDOWN(+N81*O81,3)</f>
        <v>0</v>
      </c>
      <c r="Q81" s="124"/>
      <c r="R81" s="396"/>
      <c r="S81" s="222" t="str">
        <f>IF(ISERROR(INDEX('建具一覧表_光視7-1,7-2'!$D$13:$D$62,MATCH(R81,'建具一覧表_光視7-1,7-2'!$C$13:$C$62,0))),"0",INDEX('建具一覧表_光視7-1,7-2'!$D$13:$D$62,MATCH(R81,'建具一覧表_光視7-1,7-2'!$C$13:$C$62,0)))</f>
        <v>0</v>
      </c>
      <c r="T81" s="222" t="str">
        <f>IF(ISERROR(INDEX('建具一覧表_光視7-1,7-2'!$E$13:$E$62,MATCH(R81,'建具一覧表_光視7-1,7-2'!$C$13:$C$62,0))),"0",INDEX('建具一覧表_光視7-1,7-2'!$E$13:$E$62,MATCH(R81,'建具一覧表_光視7-1,7-2'!$C$13:$C$62,0)))</f>
        <v>0</v>
      </c>
      <c r="U81" s="223">
        <f>ROUNDDOWN(+S81*T81,3)</f>
        <v>0</v>
      </c>
      <c r="V81" s="98"/>
      <c r="X81" s="100"/>
      <c r="Y81" s="100"/>
      <c r="Z81" s="114"/>
      <c r="AA81" s="20"/>
      <c r="AB81" s="20"/>
    </row>
    <row r="82" spans="2:28" s="21" customFormat="1" ht="13.5" customHeight="1">
      <c r="B82" s="1656"/>
      <c r="C82" s="1637"/>
      <c r="D82" s="1638"/>
      <c r="E82" s="1638"/>
      <c r="F82" s="1638"/>
      <c r="G82" s="1638"/>
      <c r="H82" s="1638"/>
      <c r="I82" s="1639"/>
      <c r="J82" s="217"/>
      <c r="K82" s="218"/>
      <c r="L82" s="118"/>
      <c r="M82" s="392"/>
      <c r="N82" s="224" t="str">
        <f>IF(ISERROR(INDEX('建具一覧表_光視7-1,7-2'!$D$13:$D$62,MATCH(M82,'建具一覧表_光視7-1,7-2'!$C$13:$C$62,0))),"0",INDEX('建具一覧表_光視7-1,7-2'!$D$13:$D$62,MATCH(M82,'建具一覧表_光視7-1,7-2'!$C$13:$C$62,0)))</f>
        <v>0</v>
      </c>
      <c r="O82" s="222" t="str">
        <f>IF(ISERROR(INDEX('建具一覧表_光視7-1,7-2'!$E$13:$E$62,MATCH(M82,'建具一覧表_光視7-1,7-2'!$C$13:$C$62,0))),"0",INDEX('建具一覧表_光視7-1,7-2'!$E$13:$E$62,MATCH(M82,'建具一覧表_光視7-1,7-2'!$C$13:$C$62,0)))</f>
        <v>0</v>
      </c>
      <c r="P82" s="223">
        <f>ROUNDDOWN(+N82*O82,3)</f>
        <v>0</v>
      </c>
      <c r="Q82" s="124"/>
      <c r="R82" s="396"/>
      <c r="S82" s="224" t="str">
        <f>IF(ISERROR(INDEX('建具一覧表_光視7-1,7-2'!$D$13:$D$62,MATCH(R82,'建具一覧表_光視7-1,7-2'!$C$13:$C$62,0))),"0",INDEX('建具一覧表_光視7-1,7-2'!$D$13:$D$62,MATCH(R82,'建具一覧表_光視7-1,7-2'!$C$13:$C$62,0)))</f>
        <v>0</v>
      </c>
      <c r="T82" s="222" t="str">
        <f>IF(ISERROR(INDEX('建具一覧表_光視7-1,7-2'!$E$13:$E$62,MATCH(R82,'建具一覧表_光視7-1,7-2'!$C$13:$C$62,0))),"0",INDEX('建具一覧表_光視7-1,7-2'!$E$13:$E$62,MATCH(R82,'建具一覧表_光視7-1,7-2'!$C$13:$C$62,0)))</f>
        <v>0</v>
      </c>
      <c r="U82" s="223">
        <f>ROUNDDOWN(+S82*T82,3)</f>
        <v>0</v>
      </c>
      <c r="V82" s="98"/>
      <c r="X82" s="100"/>
      <c r="Y82" s="100"/>
      <c r="Z82" s="115"/>
      <c r="AA82" s="20"/>
      <c r="AB82" s="20"/>
    </row>
    <row r="83" spans="2:28" s="21" customFormat="1" ht="13.5" customHeight="1">
      <c r="B83" s="1656"/>
      <c r="C83" s="1637"/>
      <c r="D83" s="1638"/>
      <c r="E83" s="1638"/>
      <c r="F83" s="1638"/>
      <c r="G83" s="1638"/>
      <c r="H83" s="1638"/>
      <c r="I83" s="1639"/>
      <c r="J83" s="217"/>
      <c r="K83" s="218"/>
      <c r="L83" s="118"/>
      <c r="M83" s="392"/>
      <c r="N83" s="224" t="str">
        <f>IF(ISERROR(INDEX('建具一覧表_光視7-1,7-2'!$D$13:$D$62,MATCH(M83,'建具一覧表_光視7-1,7-2'!$C$13:$C$62,0))),"0",INDEX('建具一覧表_光視7-1,7-2'!$D$13:$D$62,MATCH(M83,'建具一覧表_光視7-1,7-2'!$C$13:$C$62,0)))</f>
        <v>0</v>
      </c>
      <c r="O83" s="222" t="str">
        <f>IF(ISERROR(INDEX('建具一覧表_光視7-1,7-2'!$E$13:$E$62,MATCH(M83,'建具一覧表_光視7-1,7-2'!$C$13:$C$62,0))),"0",INDEX('建具一覧表_光視7-1,7-2'!$E$13:$E$62,MATCH(M83,'建具一覧表_光視7-1,7-2'!$C$13:$C$62,0)))</f>
        <v>0</v>
      </c>
      <c r="P83" s="223">
        <f>ROUNDDOWN(+N83*O83,3)</f>
        <v>0</v>
      </c>
      <c r="Q83" s="124"/>
      <c r="R83" s="396"/>
      <c r="S83" s="224" t="str">
        <f>IF(ISERROR(INDEX('建具一覧表_光視7-1,7-2'!$D$13:$D$62,MATCH(R83,'建具一覧表_光視7-1,7-2'!$C$13:$C$62,0))),"0",INDEX('建具一覧表_光視7-1,7-2'!$D$13:$D$62,MATCH(R83,'建具一覧表_光視7-1,7-2'!$C$13:$C$62,0)))</f>
        <v>0</v>
      </c>
      <c r="T83" s="222" t="str">
        <f>IF(ISERROR(INDEX('建具一覧表_光視7-1,7-2'!$E$13:$E$62,MATCH(R83,'建具一覧表_光視7-1,7-2'!$C$13:$C$62,0))),"0",INDEX('建具一覧表_光視7-1,7-2'!$E$13:$E$62,MATCH(R83,'建具一覧表_光視7-1,7-2'!$C$13:$C$62,0)))</f>
        <v>0</v>
      </c>
      <c r="U83" s="223">
        <f>ROUNDDOWN(+S83*T83,3)</f>
        <v>0</v>
      </c>
      <c r="V83" s="97"/>
      <c r="X83" s="100"/>
      <c r="Y83" s="100" t="s">
        <v>171</v>
      </c>
      <c r="Z83" s="1653">
        <f>+P79+P85+U79+U85+Z79</f>
        <v>0</v>
      </c>
      <c r="AA83" s="20"/>
      <c r="AB83" s="20"/>
    </row>
    <row r="84" spans="2:28" s="21" customFormat="1" ht="13.5" customHeight="1">
      <c r="B84" s="1656"/>
      <c r="C84" s="1637"/>
      <c r="D84" s="1638"/>
      <c r="E84" s="1638"/>
      <c r="F84" s="1638"/>
      <c r="G84" s="1638"/>
      <c r="H84" s="1638"/>
      <c r="I84" s="1639"/>
      <c r="J84" s="219"/>
      <c r="K84" s="220"/>
      <c r="L84" s="118"/>
      <c r="M84" s="395"/>
      <c r="N84" s="230" t="str">
        <f>IF(ISERROR(INDEX('建具一覧表_光視7-1,7-2'!$D$13:$D$62,MATCH(M84,'建具一覧表_光視7-1,7-2'!$C$13:$C$62,0))),"0",INDEX('建具一覧表_光視7-1,7-2'!$D$13:$D$62,MATCH(M84,'建具一覧表_光視7-1,7-2'!$C$13:$C$62,0)))</f>
        <v>0</v>
      </c>
      <c r="O84" s="231" t="str">
        <f>IF(ISERROR(INDEX('建具一覧表_光視7-1,7-2'!$E$13:$E$62,MATCH(M84,'建具一覧表_光視7-1,7-2'!$C$13:$C$62,0))),"0",INDEX('建具一覧表_光視7-1,7-2'!$E$13:$E$62,MATCH(M84,'建具一覧表_光視7-1,7-2'!$C$13:$C$62,0)))</f>
        <v>0</v>
      </c>
      <c r="P84" s="227">
        <f>ROUNDDOWN(+N84*O84,3)</f>
        <v>0</v>
      </c>
      <c r="Q84" s="124"/>
      <c r="R84" s="397"/>
      <c r="S84" s="230" t="str">
        <f>IF(ISERROR(INDEX('建具一覧表_光視7-1,7-2'!$D$13:$D$62,MATCH(R84,'建具一覧表_光視7-1,7-2'!$C$13:$C$62,0))),"0",INDEX('建具一覧表_光視7-1,7-2'!$D$13:$D$62,MATCH(R84,'建具一覧表_光視7-1,7-2'!$C$13:$C$62,0)))</f>
        <v>0</v>
      </c>
      <c r="T84" s="231" t="str">
        <f>IF(ISERROR(INDEX('建具一覧表_光視7-1,7-2'!$E$13:$E$62,MATCH(R84,'建具一覧表_光視7-1,7-2'!$C$13:$C$62,0))),"0",INDEX('建具一覧表_光視7-1,7-2'!$E$13:$E$62,MATCH(R84,'建具一覧表_光視7-1,7-2'!$C$13:$C$62,0)))</f>
        <v>0</v>
      </c>
      <c r="U84" s="227">
        <f>ROUNDDOWN(+S84*T84,3)</f>
        <v>0</v>
      </c>
      <c r="V84" s="98"/>
      <c r="X84" s="100"/>
      <c r="Y84" s="100" t="s">
        <v>892</v>
      </c>
      <c r="Z84" s="1654"/>
      <c r="AA84" s="20"/>
      <c r="AB84" s="20"/>
    </row>
    <row r="85" spans="2:28" s="21" customFormat="1" ht="13.5" customHeight="1">
      <c r="B85" s="1632"/>
      <c r="C85" s="1640"/>
      <c r="D85" s="1641"/>
      <c r="E85" s="1641"/>
      <c r="F85" s="1641"/>
      <c r="G85" s="1641"/>
      <c r="H85" s="1641"/>
      <c r="I85" s="1642"/>
      <c r="J85" s="177" t="s">
        <v>171</v>
      </c>
      <c r="K85" s="228">
        <f>SUM(K74:K84)</f>
        <v>0</v>
      </c>
      <c r="L85" s="119"/>
      <c r="M85" s="182"/>
      <c r="N85" s="180"/>
      <c r="O85" s="180"/>
      <c r="P85" s="221">
        <f>ROUNDDOWN(SUM(P80:P84),2)</f>
        <v>0</v>
      </c>
      <c r="Q85" s="95"/>
      <c r="R85" s="179"/>
      <c r="S85" s="180"/>
      <c r="T85" s="180"/>
      <c r="U85" s="221">
        <f>ROUNDDOWN(SUM(U80:U84),2)</f>
        <v>0</v>
      </c>
      <c r="V85" s="112"/>
      <c r="W85" s="113"/>
      <c r="X85" s="101"/>
      <c r="Y85" s="101"/>
      <c r="Z85" s="1655"/>
      <c r="AA85" s="20"/>
      <c r="AB85" s="20"/>
    </row>
    <row r="86" spans="2:28" s="21" customFormat="1" ht="13.5" customHeight="1">
      <c r="B86" s="1631">
        <v>15</v>
      </c>
      <c r="C86" s="1643" t="s">
        <v>893</v>
      </c>
      <c r="D86" s="1644"/>
      <c r="E86" s="1631" t="s">
        <v>166</v>
      </c>
      <c r="F86" s="1631" t="s">
        <v>167</v>
      </c>
      <c r="G86" s="1631" t="s">
        <v>168</v>
      </c>
      <c r="H86" s="1631" t="s">
        <v>169</v>
      </c>
      <c r="I86" s="1631" t="s">
        <v>170</v>
      </c>
      <c r="J86" s="389"/>
      <c r="K86" s="390"/>
      <c r="L86" s="120" t="s">
        <v>166</v>
      </c>
      <c r="M86" s="394"/>
      <c r="N86" s="233" t="str">
        <f>IF(ISERROR(INDEX('建具一覧表_光視7-1,7-2'!$D$13:$D$62,MATCH(M86,'建具一覧表_光視7-1,7-2'!$C$13:$C$62,0))),"0",INDEX('建具一覧表_光視7-1,7-2'!$D$13:$D$62,MATCH(M86,'建具一覧表_光視7-1,7-2'!$C$13:$C$62,0)))</f>
        <v>0</v>
      </c>
      <c r="O86" s="233" t="str">
        <f>IF(ISERROR(INDEX('建具一覧表_光視7-1,7-2'!$E$13:$E$62,MATCH(M86,'建具一覧表_光視7-1,7-2'!$C$13:$C$62,0))),"0",INDEX('建具一覧表_光視7-1,7-2'!$E$13:$E$62,MATCH(M86,'建具一覧表_光視7-1,7-2'!$C$13:$C$62,0)))</f>
        <v>0</v>
      </c>
      <c r="P86" s="232">
        <f>ROUNDDOWN(+N86*O86,3)</f>
        <v>0</v>
      </c>
      <c r="Q86" s="127" t="s">
        <v>168</v>
      </c>
      <c r="R86" s="398"/>
      <c r="S86" s="234" t="str">
        <f>IF(ISERROR(INDEX('建具一覧表_光視7-1,7-2'!$D$13:$D$62,MATCH(R86,'建具一覧表_光視7-1,7-2'!$C$13:$C$62,0))),"0",INDEX('建具一覧表_光視7-1,7-2'!$D$13:$D$62,MATCH(R86,'建具一覧表_光視7-1,7-2'!$C$13:$C$62,0)))</f>
        <v>0</v>
      </c>
      <c r="T86" s="234" t="str">
        <f>IF(ISERROR(INDEX('建具一覧表_光視7-1,7-2'!$E$13:$E$62,MATCH(R86,'建具一覧表_光視7-1,7-2'!$C$13:$C$62,0))),"0",INDEX('建具一覧表_光視7-1,7-2'!$E$13:$E$62,MATCH(R86,'建具一覧表_光視7-1,7-2'!$C$13:$C$62,0)))</f>
        <v>0</v>
      </c>
      <c r="U86" s="232">
        <f>ROUNDDOWN(+S86*T86,3)</f>
        <v>0</v>
      </c>
      <c r="V86" s="127" t="s">
        <v>170</v>
      </c>
      <c r="W86" s="402"/>
      <c r="X86" s="234" t="str">
        <f>IF(ISERROR(INDEX('建具一覧表_光視7-1,7-2'!$D$13:$D$62,MATCH(W86,'建具一覧表_光視7-1,7-2'!$C$13:$C$62,0))),"0",INDEX('建具一覧表_光視7-1,7-2'!$D$13:$D$62,MATCH(W86,'建具一覧表_光視7-1,7-2'!$C$13:$C$62,0)))</f>
        <v>0</v>
      </c>
      <c r="Y86" s="234" t="str">
        <f>IF(ISERROR(INDEX('建具一覧表_光視7-1,7-2'!$E$13:$E$62,MATCH(W86,'建具一覧表_光視7-1,7-2'!$C$13:$C$62,0))),"0",INDEX('建具一覧表_光視7-1,7-2'!$E$13:$E$62,MATCH(W86,'建具一覧表_光視7-1,7-2'!$C$13:$C$62,0)))</f>
        <v>0</v>
      </c>
      <c r="Z86" s="232">
        <f>ROUNDDOWN(+X86*Y86,3)</f>
        <v>0</v>
      </c>
      <c r="AA86" s="109"/>
      <c r="AB86" s="20"/>
    </row>
    <row r="87" spans="2:28" s="21" customFormat="1" ht="13.5" customHeight="1">
      <c r="B87" s="1656"/>
      <c r="C87" s="1645"/>
      <c r="D87" s="1646"/>
      <c r="E87" s="1632"/>
      <c r="F87" s="1632"/>
      <c r="G87" s="1632"/>
      <c r="H87" s="1632"/>
      <c r="I87" s="1632"/>
      <c r="J87" s="217"/>
      <c r="K87" s="218"/>
      <c r="L87" s="118"/>
      <c r="M87" s="392"/>
      <c r="N87" s="222" t="str">
        <f>IF(ISERROR(INDEX('建具一覧表_光視7-1,7-2'!$D$13:$D$62,MATCH(M87,'建具一覧表_光視7-1,7-2'!$C$13:$C$62,0))),"0",INDEX('建具一覧表_光視7-1,7-2'!$D$13:$D$62,MATCH(M87,'建具一覧表_光視7-1,7-2'!$C$13:$C$62,0)))</f>
        <v>0</v>
      </c>
      <c r="O87" s="222" t="str">
        <f>IF(ISERROR(INDEX('建具一覧表_光視7-1,7-2'!$E$13:$E$62,MATCH(M87,'建具一覧表_光視7-1,7-2'!$C$13:$C$62,0))),"0",INDEX('建具一覧表_光視7-1,7-2'!$E$13:$E$62,MATCH(M87,'建具一覧表_光視7-1,7-2'!$C$13:$C$62,0)))</f>
        <v>0</v>
      </c>
      <c r="P87" s="223">
        <f>ROUNDDOWN(+N87*O87,3)</f>
        <v>0</v>
      </c>
      <c r="Q87" s="124"/>
      <c r="R87" s="396"/>
      <c r="S87" s="222" t="str">
        <f>IF(ISERROR(INDEX('建具一覧表_光視7-1,7-2'!$D$13:$D$62,MATCH(R87,'建具一覧表_光視7-1,7-2'!$C$13:$C$62,0))),"0",INDEX('建具一覧表_光視7-1,7-2'!$D$13:$D$62,MATCH(R87,'建具一覧表_光視7-1,7-2'!$C$13:$C$62,0)))</f>
        <v>0</v>
      </c>
      <c r="T87" s="222" t="str">
        <f>IF(ISERROR(INDEX('建具一覧表_光視7-1,7-2'!$E$13:$E$62,MATCH(R87,'建具一覧表_光視7-1,7-2'!$C$13:$C$62,0))),"0",INDEX('建具一覧表_光視7-1,7-2'!$E$13:$E$62,MATCH(R87,'建具一覧表_光視7-1,7-2'!$C$13:$C$62,0)))</f>
        <v>0</v>
      </c>
      <c r="U87" s="223">
        <f>ROUNDDOWN(+S87*T87,3)</f>
        <v>0</v>
      </c>
      <c r="V87" s="128"/>
      <c r="W87" s="400"/>
      <c r="X87" s="222" t="str">
        <f>IF(ISERROR(INDEX('建具一覧表_光視7-1,7-2'!$D$13:$D$62,MATCH(W87,'建具一覧表_光視7-1,7-2'!$C$13:$C$62,0))),"0",INDEX('建具一覧表_光視7-1,7-2'!$D$13:$D$62,MATCH(W87,'建具一覧表_光視7-1,7-2'!$C$13:$C$62,0)))</f>
        <v>0</v>
      </c>
      <c r="Y87" s="222" t="str">
        <f>IF(ISERROR(INDEX('建具一覧表_光視7-1,7-2'!$E$13:$E$62,MATCH(W87,'建具一覧表_光視7-1,7-2'!$C$13:$C$62,0))),"0",INDEX('建具一覧表_光視7-1,7-2'!$E$13:$E$62,MATCH(W87,'建具一覧表_光視7-1,7-2'!$C$13:$C$62,0)))</f>
        <v>0</v>
      </c>
      <c r="Z87" s="223">
        <f>ROUNDDOWN(+X87*Y87,3)</f>
        <v>0</v>
      </c>
      <c r="AA87" s="20"/>
      <c r="AB87" s="20"/>
    </row>
    <row r="88" spans="2:28" s="21" customFormat="1" ht="13.5" customHeight="1">
      <c r="B88" s="1656"/>
      <c r="C88" s="1657" t="s">
        <v>890</v>
      </c>
      <c r="D88" s="1659">
        <f>IF(K97=0,0,ROUNDDOWN(+Z95/+K97,2))</f>
        <v>0</v>
      </c>
      <c r="E88" s="1661" t="str">
        <f>IF(P91=0,"-",ROUNDDOWN(+P91/+Z95,2))</f>
        <v>-</v>
      </c>
      <c r="F88" s="1635" t="str">
        <f>IF(P97=0,"-",ROUNDDOWN(+P97/+Z95,2))</f>
        <v>-</v>
      </c>
      <c r="G88" s="1635" t="str">
        <f>IF(U91=0,"-",ROUNDDOWN(U91/Z95,2))</f>
        <v>-</v>
      </c>
      <c r="H88" s="1635" t="str">
        <f>IF(U97=0,"-",ROUNDDOWN(+U97/+Z95,2))</f>
        <v>-</v>
      </c>
      <c r="I88" s="1635" t="str">
        <f>IF(Z91=0,"-",ROUNDDOWN(+Z91/+Z95,2))</f>
        <v>-</v>
      </c>
      <c r="J88" s="217"/>
      <c r="K88" s="218"/>
      <c r="L88" s="118"/>
      <c r="M88" s="392"/>
      <c r="N88" s="224" t="str">
        <f>IF(ISERROR(INDEX('建具一覧表_光視7-1,7-2'!$D$13:$D$62,MATCH(M88,'建具一覧表_光視7-1,7-2'!$C$13:$C$62,0))),"0",INDEX('建具一覧表_光視7-1,7-2'!$D$13:$D$62,MATCH(M88,'建具一覧表_光視7-1,7-2'!$C$13:$C$62,0)))</f>
        <v>0</v>
      </c>
      <c r="O88" s="222" t="str">
        <f>IF(ISERROR(INDEX('建具一覧表_光視7-1,7-2'!$E$13:$E$62,MATCH(M88,'建具一覧表_光視7-1,7-2'!$C$13:$C$62,0))),"0",INDEX('建具一覧表_光視7-1,7-2'!$E$13:$E$62,MATCH(M88,'建具一覧表_光視7-1,7-2'!$C$13:$C$62,0)))</f>
        <v>0</v>
      </c>
      <c r="P88" s="223">
        <f>ROUNDDOWN(+N88*O88,3)</f>
        <v>0</v>
      </c>
      <c r="Q88" s="124"/>
      <c r="R88" s="396"/>
      <c r="S88" s="224" t="str">
        <f>IF(ISERROR(INDEX('建具一覧表_光視7-1,7-2'!$D$13:$D$62,MATCH(R88,'建具一覧表_光視7-1,7-2'!$C$13:$C$62,0))),"0",INDEX('建具一覧表_光視7-1,7-2'!$D$13:$D$62,MATCH(R88,'建具一覧表_光視7-1,7-2'!$C$13:$C$62,0)))</f>
        <v>0</v>
      </c>
      <c r="T88" s="222" t="str">
        <f>IF(ISERROR(INDEX('建具一覧表_光視7-1,7-2'!$E$13:$E$62,MATCH(R88,'建具一覧表_光視7-1,7-2'!$C$13:$C$62,0))),"0",INDEX('建具一覧表_光視7-1,7-2'!$E$13:$E$62,MATCH(R88,'建具一覧表_光視7-1,7-2'!$C$13:$C$62,0)))</f>
        <v>0</v>
      </c>
      <c r="U88" s="223">
        <f>ROUNDDOWN(+S88*T88,3)</f>
        <v>0</v>
      </c>
      <c r="V88" s="128"/>
      <c r="W88" s="400"/>
      <c r="X88" s="224" t="str">
        <f>IF(ISERROR(INDEX('建具一覧表_光視7-1,7-2'!$D$13:$D$62,MATCH(W88,'建具一覧表_光視7-1,7-2'!$C$13:$C$62,0))),"0",INDEX('建具一覧表_光視7-1,7-2'!$D$13:$D$62,MATCH(W88,'建具一覧表_光視7-1,7-2'!$C$13:$C$62,0)))</f>
        <v>0</v>
      </c>
      <c r="Y88" s="222" t="str">
        <f>IF(ISERROR(INDEX('建具一覧表_光視7-1,7-2'!$E$13:$E$62,MATCH(W88,'建具一覧表_光視7-1,7-2'!$C$13:$C$62,0))),"0",INDEX('建具一覧表_光視7-1,7-2'!$E$13:$E$62,MATCH(W88,'建具一覧表_光視7-1,7-2'!$C$13:$C$62,0)))</f>
        <v>0</v>
      </c>
      <c r="Z88" s="223">
        <f>ROUNDDOWN(+X88*Y88,3)</f>
        <v>0</v>
      </c>
      <c r="AA88" s="20"/>
      <c r="AB88" s="20"/>
    </row>
    <row r="89" spans="2:28" s="21" customFormat="1" ht="13.5" customHeight="1">
      <c r="B89" s="1656"/>
      <c r="C89" s="1658"/>
      <c r="D89" s="1660"/>
      <c r="E89" s="1662"/>
      <c r="F89" s="1636"/>
      <c r="G89" s="1636"/>
      <c r="H89" s="1636"/>
      <c r="I89" s="1636"/>
      <c r="J89" s="217"/>
      <c r="K89" s="218"/>
      <c r="L89" s="117"/>
      <c r="M89" s="392"/>
      <c r="N89" s="224" t="str">
        <f>IF(ISERROR(INDEX('建具一覧表_光視7-1,7-2'!$D$13:$D$62,MATCH(M89,'建具一覧表_光視7-1,7-2'!$C$13:$C$62,0))),"0",INDEX('建具一覧表_光視7-1,7-2'!$D$13:$D$62,MATCH(M89,'建具一覧表_光視7-1,7-2'!$C$13:$C$62,0)))</f>
        <v>0</v>
      </c>
      <c r="O89" s="222" t="str">
        <f>IF(ISERROR(INDEX('建具一覧表_光視7-1,7-2'!$E$13:$E$62,MATCH(M89,'建具一覧表_光視7-1,7-2'!$C$13:$C$62,0))),"0",INDEX('建具一覧表_光視7-1,7-2'!$E$13:$E$62,MATCH(M89,'建具一覧表_光視7-1,7-2'!$C$13:$C$62,0)))</f>
        <v>0</v>
      </c>
      <c r="P89" s="223">
        <f>ROUNDDOWN(+N89*O89,3)</f>
        <v>0</v>
      </c>
      <c r="Q89" s="123"/>
      <c r="R89" s="396"/>
      <c r="S89" s="224" t="str">
        <f>IF(ISERROR(INDEX('建具一覧表_光視7-1,7-2'!$D$13:$D$62,MATCH(R89,'建具一覧表_光視7-1,7-2'!$C$13:$C$62,0))),"0",INDEX('建具一覧表_光視7-1,7-2'!$D$13:$D$62,MATCH(R89,'建具一覧表_光視7-1,7-2'!$C$13:$C$62,0)))</f>
        <v>0</v>
      </c>
      <c r="T89" s="222" t="str">
        <f>IF(ISERROR(INDEX('建具一覧表_光視7-1,7-2'!$E$13:$E$62,MATCH(R89,'建具一覧表_光視7-1,7-2'!$C$13:$C$62,0))),"0",INDEX('建具一覧表_光視7-1,7-2'!$E$13:$E$62,MATCH(R89,'建具一覧表_光視7-1,7-2'!$C$13:$C$62,0)))</f>
        <v>0</v>
      </c>
      <c r="U89" s="223">
        <f>ROUNDDOWN(+S89*T89,3)</f>
        <v>0</v>
      </c>
      <c r="V89" s="117"/>
      <c r="W89" s="400"/>
      <c r="X89" s="224" t="str">
        <f>IF(ISERROR(INDEX('建具一覧表_光視7-1,7-2'!$D$13:$D$62,MATCH(W89,'建具一覧表_光視7-1,7-2'!$C$13:$C$62,0))),"0",INDEX('建具一覧表_光視7-1,7-2'!$D$13:$D$62,MATCH(W89,'建具一覧表_光視7-1,7-2'!$C$13:$C$62,0)))</f>
        <v>0</v>
      </c>
      <c r="Y89" s="222" t="str">
        <f>IF(ISERROR(INDEX('建具一覧表_光視7-1,7-2'!$E$13:$E$62,MATCH(W89,'建具一覧表_光視7-1,7-2'!$C$13:$C$62,0))),"0",INDEX('建具一覧表_光視7-1,7-2'!$E$13:$E$62,MATCH(W89,'建具一覧表_光視7-1,7-2'!$C$13:$C$62,0)))</f>
        <v>0</v>
      </c>
      <c r="Z89" s="223">
        <f>ROUNDDOWN(+X89*Y89,3)</f>
        <v>0</v>
      </c>
      <c r="AA89" s="109"/>
      <c r="AB89" s="20"/>
    </row>
    <row r="90" spans="2:28" s="21" customFormat="1" ht="13.5" customHeight="1">
      <c r="B90" s="1656"/>
      <c r="C90" s="1647" t="s">
        <v>891</v>
      </c>
      <c r="D90" s="1649">
        <f>IF(D88-$Y$9/100&lt;0,0,D88-$Y$9/100)</f>
        <v>0</v>
      </c>
      <c r="E90" s="1651" t="str">
        <f>IF(E88="-","-",IF(E88-$Y$9/100&lt;0,0,IF(E88=1,1,E88-$Y$9/100)))</f>
        <v>-</v>
      </c>
      <c r="F90" s="1633" t="str">
        <f>IF(F88="-","-",IF(F88-$Y$9/100&lt;0,0,IF(F88=1,1,F88-$Y$9/100)))</f>
        <v>-</v>
      </c>
      <c r="G90" s="1633" t="str">
        <f>IF(G88="-","-",IF(G88-$Y$9/100&lt;0,0,IF(G88=1,1,G88-$Y$9/100)))</f>
        <v>-</v>
      </c>
      <c r="H90" s="1633" t="str">
        <f>IF(H88="-","-",IF(H88-$Y$9/100&lt;0,0,IF(H88=1,1,H88-$Y$9/100)))</f>
        <v>-</v>
      </c>
      <c r="I90" s="1633" t="str">
        <f>IF(I88="-","-",IF(I88-$Y$9/100&lt;0,0,IF(I88=1,1,I88-$Y$9/100)))</f>
        <v>-</v>
      </c>
      <c r="J90" s="217"/>
      <c r="K90" s="218"/>
      <c r="L90" s="118"/>
      <c r="M90" s="393"/>
      <c r="N90" s="225" t="str">
        <f>IF(ISERROR(INDEX('建具一覧表_光視7-1,7-2'!$D$13:$D$62,MATCH(M90,'建具一覧表_光視7-1,7-2'!$C$13:$C$62,0))),"0",INDEX('建具一覧表_光視7-1,7-2'!$D$13:$D$62,MATCH(M90,'建具一覧表_光視7-1,7-2'!$C$13:$C$62,0)))</f>
        <v>0</v>
      </c>
      <c r="O90" s="226" t="str">
        <f>IF(ISERROR(INDEX('建具一覧表_光視7-1,7-2'!$E$13:$E$62,MATCH(M90,'建具一覧表_光視7-1,7-2'!$C$13:$C$62,0))),"0",INDEX('建具一覧表_光視7-1,7-2'!$E$13:$E$62,MATCH(M90,'建具一覧表_光視7-1,7-2'!$C$13:$C$62,0)))</f>
        <v>0</v>
      </c>
      <c r="P90" s="227">
        <f>ROUNDDOWN(+N90*O90,3)</f>
        <v>0</v>
      </c>
      <c r="Q90" s="124"/>
      <c r="R90" s="397"/>
      <c r="S90" s="230" t="str">
        <f>IF(ISERROR(INDEX('建具一覧表_光視7-1,7-2'!$D$13:$D$62,MATCH(R90,'建具一覧表_光視7-1,7-2'!$C$13:$C$62,0))),"0",INDEX('建具一覧表_光視7-1,7-2'!$D$13:$D$62,MATCH(R90,'建具一覧表_光視7-1,7-2'!$C$13:$C$62,0)))</f>
        <v>0</v>
      </c>
      <c r="T90" s="231" t="str">
        <f>IF(ISERROR(INDEX('建具一覧表_光視7-1,7-2'!$E$13:$E$62,MATCH(R90,'建具一覧表_光視7-1,7-2'!$C$13:$C$62,0))),"0",INDEX('建具一覧表_光視7-1,7-2'!$E$13:$E$62,MATCH(R90,'建具一覧表_光視7-1,7-2'!$C$13:$C$62,0)))</f>
        <v>0</v>
      </c>
      <c r="U90" s="227">
        <f>ROUNDDOWN(+S90*T90,3)</f>
        <v>0</v>
      </c>
      <c r="V90" s="129"/>
      <c r="W90" s="401"/>
      <c r="X90" s="230" t="str">
        <f>IF(ISERROR(INDEX('建具一覧表_光視7-1,7-2'!$D$13:$D$62,MATCH(W90,'建具一覧表_光視7-1,7-2'!$C$13:$C$62,0))),"0",INDEX('建具一覧表_光視7-1,7-2'!$D$13:$D$62,MATCH(W90,'建具一覧表_光視7-1,7-2'!$C$13:$C$62,0)))</f>
        <v>0</v>
      </c>
      <c r="Y90" s="231" t="str">
        <f>IF(ISERROR(INDEX('建具一覧表_光視7-1,7-2'!$E$13:$E$62,MATCH(W90,'建具一覧表_光視7-1,7-2'!$C$13:$C$62,0))),"0",INDEX('建具一覧表_光視7-1,7-2'!$E$13:$E$62,MATCH(W90,'建具一覧表_光視7-1,7-2'!$C$13:$C$62,0)))</f>
        <v>0</v>
      </c>
      <c r="Z90" s="227">
        <f>ROUNDDOWN(+X90*Y90,3)</f>
        <v>0</v>
      </c>
      <c r="AA90" s="20"/>
      <c r="AB90" s="20"/>
    </row>
    <row r="91" spans="2:28" s="21" customFormat="1" ht="13.5" customHeight="1">
      <c r="B91" s="1656"/>
      <c r="C91" s="1648"/>
      <c r="D91" s="1650"/>
      <c r="E91" s="1652"/>
      <c r="F91" s="1634"/>
      <c r="G91" s="1634"/>
      <c r="H91" s="1634"/>
      <c r="I91" s="1634"/>
      <c r="J91" s="217"/>
      <c r="K91" s="218"/>
      <c r="L91" s="119"/>
      <c r="M91" s="178"/>
      <c r="N91" s="101"/>
      <c r="O91" s="101"/>
      <c r="P91" s="221">
        <f>ROUNDDOWN(SUM(P86:P90),2)</f>
        <v>0</v>
      </c>
      <c r="Q91" s="125"/>
      <c r="R91" s="179"/>
      <c r="S91" s="180"/>
      <c r="T91" s="180"/>
      <c r="U91" s="221">
        <f>ROUNDDOWN(SUM(U86:U90),2)</f>
        <v>0</v>
      </c>
      <c r="V91" s="125"/>
      <c r="W91" s="181"/>
      <c r="X91" s="180"/>
      <c r="Y91" s="180"/>
      <c r="Z91" s="221">
        <f>ROUNDDOWN(SUM(Z86:Z90),2)</f>
        <v>0</v>
      </c>
      <c r="AA91" s="20"/>
      <c r="AB91" s="20"/>
    </row>
    <row r="92" spans="2:28" s="21" customFormat="1" ht="13.5" customHeight="1">
      <c r="B92" s="1656"/>
      <c r="C92" s="106"/>
      <c r="D92" s="107"/>
      <c r="E92" s="108"/>
      <c r="F92" s="108"/>
      <c r="G92" s="108"/>
      <c r="H92" s="108"/>
      <c r="I92" s="110"/>
      <c r="J92" s="217"/>
      <c r="K92" s="218"/>
      <c r="L92" s="118" t="s">
        <v>167</v>
      </c>
      <c r="M92" s="394"/>
      <c r="N92" s="222" t="str">
        <f>IF(ISERROR(INDEX('建具一覧表_光視7-1,7-2'!$D$13:$D$62,MATCH(M92,'建具一覧表_光視7-1,7-2'!$C$13:$C$62,0))),"0",INDEX('建具一覧表_光視7-1,7-2'!$D$13:$D$62,MATCH(M92,'建具一覧表_光視7-1,7-2'!$C$13:$C$62,0)))</f>
        <v>0</v>
      </c>
      <c r="O92" s="222" t="str">
        <f>IF(ISERROR(INDEX('建具一覧表_光視7-1,7-2'!$E$13:$E$62,MATCH(M92,'建具一覧表_光視7-1,7-2'!$C$13:$C$62,0))),"0",INDEX('建具一覧表_光視7-1,7-2'!$E$13:$E$62,MATCH(M92,'建具一覧表_光視7-1,7-2'!$C$13:$C$62,0)))</f>
        <v>0</v>
      </c>
      <c r="P92" s="223">
        <f>ROUNDDOWN(+N92*O92,3)</f>
        <v>0</v>
      </c>
      <c r="Q92" s="126" t="s">
        <v>169</v>
      </c>
      <c r="R92" s="396"/>
      <c r="S92" s="229" t="str">
        <f>IF(ISERROR(INDEX('建具一覧表_光視7-1,7-2'!$D$13:$D$62,MATCH(R92,'建具一覧表_光視7-1,7-2'!$C$13:$C$62,0))),"0",INDEX('建具一覧表_光視7-1,7-2'!$D$13:$D$62,MATCH(R92,'建具一覧表_光視7-1,7-2'!$C$13:$C$62,0)))</f>
        <v>0</v>
      </c>
      <c r="T92" s="229" t="str">
        <f>IF(ISERROR(INDEX('建具一覧表_光視7-1,7-2'!$E$13:$E$62,MATCH(R92,'建具一覧表_光視7-1,7-2'!$C$13:$C$62,0))),"0",INDEX('建具一覧表_光視7-1,7-2'!$E$13:$E$62,MATCH(R92,'建具一覧表_光視7-1,7-2'!$C$13:$C$62,0)))</f>
        <v>0</v>
      </c>
      <c r="U92" s="223">
        <f>ROUNDDOWN(+S92*T92,3)</f>
        <v>0</v>
      </c>
      <c r="V92" s="97"/>
      <c r="X92" s="99"/>
      <c r="Y92" s="99"/>
      <c r="Z92" s="17"/>
      <c r="AA92" s="20"/>
      <c r="AB92" s="20"/>
    </row>
    <row r="93" spans="2:28" s="21" customFormat="1" ht="13.5" customHeight="1">
      <c r="B93" s="1656"/>
      <c r="C93" s="111" t="s">
        <v>889</v>
      </c>
      <c r="D93" s="20"/>
      <c r="E93" s="105"/>
      <c r="F93" s="105"/>
      <c r="G93" s="105"/>
      <c r="H93" s="105"/>
      <c r="I93" s="104"/>
      <c r="J93" s="217"/>
      <c r="K93" s="218"/>
      <c r="L93" s="118"/>
      <c r="M93" s="392"/>
      <c r="N93" s="222" t="str">
        <f>IF(ISERROR(INDEX('建具一覧表_光視7-1,7-2'!$D$13:$D$62,MATCH(M93,'建具一覧表_光視7-1,7-2'!$C$13:$C$62,0))),"0",INDEX('建具一覧表_光視7-1,7-2'!$D$13:$D$62,MATCH(M93,'建具一覧表_光視7-1,7-2'!$C$13:$C$62,0)))</f>
        <v>0</v>
      </c>
      <c r="O93" s="222" t="str">
        <f>IF(ISERROR(INDEX('建具一覧表_光視7-1,7-2'!$E$13:$E$62,MATCH(M93,'建具一覧表_光視7-1,7-2'!$C$13:$C$62,0))),"0",INDEX('建具一覧表_光視7-1,7-2'!$E$13:$E$62,MATCH(M93,'建具一覧表_光視7-1,7-2'!$C$13:$C$62,0)))</f>
        <v>0</v>
      </c>
      <c r="P93" s="223">
        <f>ROUNDDOWN(+N93*O93,3)</f>
        <v>0</v>
      </c>
      <c r="Q93" s="124"/>
      <c r="R93" s="396"/>
      <c r="S93" s="222" t="str">
        <f>IF(ISERROR(INDEX('建具一覧表_光視7-1,7-2'!$D$13:$D$62,MATCH(R93,'建具一覧表_光視7-1,7-2'!$C$13:$C$62,0))),"0",INDEX('建具一覧表_光視7-1,7-2'!$D$13:$D$62,MATCH(R93,'建具一覧表_光視7-1,7-2'!$C$13:$C$62,0)))</f>
        <v>0</v>
      </c>
      <c r="T93" s="222" t="str">
        <f>IF(ISERROR(INDEX('建具一覧表_光視7-1,7-2'!$E$13:$E$62,MATCH(R93,'建具一覧表_光視7-1,7-2'!$C$13:$C$62,0))),"0",INDEX('建具一覧表_光視7-1,7-2'!$E$13:$E$62,MATCH(R93,'建具一覧表_光視7-1,7-2'!$C$13:$C$62,0)))</f>
        <v>0</v>
      </c>
      <c r="U93" s="223">
        <f>ROUNDDOWN(+S93*T93,3)</f>
        <v>0</v>
      </c>
      <c r="V93" s="98"/>
      <c r="X93" s="100"/>
      <c r="Y93" s="100"/>
      <c r="Z93" s="114"/>
      <c r="AA93" s="20"/>
      <c r="AB93" s="20"/>
    </row>
    <row r="94" spans="2:28" s="21" customFormat="1" ht="13.5" customHeight="1">
      <c r="B94" s="1656"/>
      <c r="C94" s="1637"/>
      <c r="D94" s="1638"/>
      <c r="E94" s="1638"/>
      <c r="F94" s="1638"/>
      <c r="G94" s="1638"/>
      <c r="H94" s="1638"/>
      <c r="I94" s="1639"/>
      <c r="J94" s="217"/>
      <c r="K94" s="218"/>
      <c r="L94" s="118"/>
      <c r="M94" s="392"/>
      <c r="N94" s="224" t="str">
        <f>IF(ISERROR(INDEX('建具一覧表_光視7-1,7-2'!$D$13:$D$62,MATCH(M94,'建具一覧表_光視7-1,7-2'!$C$13:$C$62,0))),"0",INDEX('建具一覧表_光視7-1,7-2'!$D$13:$D$62,MATCH(M94,'建具一覧表_光視7-1,7-2'!$C$13:$C$62,0)))</f>
        <v>0</v>
      </c>
      <c r="O94" s="222" t="str">
        <f>IF(ISERROR(INDEX('建具一覧表_光視7-1,7-2'!$E$13:$E$62,MATCH(M94,'建具一覧表_光視7-1,7-2'!$C$13:$C$62,0))),"0",INDEX('建具一覧表_光視7-1,7-2'!$E$13:$E$62,MATCH(M94,'建具一覧表_光視7-1,7-2'!$C$13:$C$62,0)))</f>
        <v>0</v>
      </c>
      <c r="P94" s="223">
        <f>ROUNDDOWN(+N94*O94,3)</f>
        <v>0</v>
      </c>
      <c r="Q94" s="124"/>
      <c r="R94" s="396"/>
      <c r="S94" s="224" t="str">
        <f>IF(ISERROR(INDEX('建具一覧表_光視7-1,7-2'!$D$13:$D$62,MATCH(R94,'建具一覧表_光視7-1,7-2'!$C$13:$C$62,0))),"0",INDEX('建具一覧表_光視7-1,7-2'!$D$13:$D$62,MATCH(R94,'建具一覧表_光視7-1,7-2'!$C$13:$C$62,0)))</f>
        <v>0</v>
      </c>
      <c r="T94" s="222" t="str">
        <f>IF(ISERROR(INDEX('建具一覧表_光視7-1,7-2'!$E$13:$E$62,MATCH(R94,'建具一覧表_光視7-1,7-2'!$C$13:$C$62,0))),"0",INDEX('建具一覧表_光視7-1,7-2'!$E$13:$E$62,MATCH(R94,'建具一覧表_光視7-1,7-2'!$C$13:$C$62,0)))</f>
        <v>0</v>
      </c>
      <c r="U94" s="223">
        <f>ROUNDDOWN(+S94*T94,3)</f>
        <v>0</v>
      </c>
      <c r="V94" s="98"/>
      <c r="X94" s="100"/>
      <c r="Y94" s="100"/>
      <c r="Z94" s="115"/>
      <c r="AA94" s="20"/>
      <c r="AB94" s="20"/>
    </row>
    <row r="95" spans="2:28" s="21" customFormat="1" ht="13.5" customHeight="1">
      <c r="B95" s="1656"/>
      <c r="C95" s="1637"/>
      <c r="D95" s="1638"/>
      <c r="E95" s="1638"/>
      <c r="F95" s="1638"/>
      <c r="G95" s="1638"/>
      <c r="H95" s="1638"/>
      <c r="I95" s="1639"/>
      <c r="J95" s="217"/>
      <c r="K95" s="218"/>
      <c r="L95" s="118"/>
      <c r="M95" s="392"/>
      <c r="N95" s="224" t="str">
        <f>IF(ISERROR(INDEX('建具一覧表_光視7-1,7-2'!$D$13:$D$62,MATCH(M95,'建具一覧表_光視7-1,7-2'!$C$13:$C$62,0))),"0",INDEX('建具一覧表_光視7-1,7-2'!$D$13:$D$62,MATCH(M95,'建具一覧表_光視7-1,7-2'!$C$13:$C$62,0)))</f>
        <v>0</v>
      </c>
      <c r="O95" s="222" t="str">
        <f>IF(ISERROR(INDEX('建具一覧表_光視7-1,7-2'!$E$13:$E$62,MATCH(M95,'建具一覧表_光視7-1,7-2'!$C$13:$C$62,0))),"0",INDEX('建具一覧表_光視7-1,7-2'!$E$13:$E$62,MATCH(M95,'建具一覧表_光視7-1,7-2'!$C$13:$C$62,0)))</f>
        <v>0</v>
      </c>
      <c r="P95" s="223">
        <f>ROUNDDOWN(+N95*O95,3)</f>
        <v>0</v>
      </c>
      <c r="Q95" s="124"/>
      <c r="R95" s="396"/>
      <c r="S95" s="224" t="str">
        <f>IF(ISERROR(INDEX('建具一覧表_光視7-1,7-2'!$D$13:$D$62,MATCH(R95,'建具一覧表_光視7-1,7-2'!$C$13:$C$62,0))),"0",INDEX('建具一覧表_光視7-1,7-2'!$D$13:$D$62,MATCH(R95,'建具一覧表_光視7-1,7-2'!$C$13:$C$62,0)))</f>
        <v>0</v>
      </c>
      <c r="T95" s="222" t="str">
        <f>IF(ISERROR(INDEX('建具一覧表_光視7-1,7-2'!$E$13:$E$62,MATCH(R95,'建具一覧表_光視7-1,7-2'!$C$13:$C$62,0))),"0",INDEX('建具一覧表_光視7-1,7-2'!$E$13:$E$62,MATCH(R95,'建具一覧表_光視7-1,7-2'!$C$13:$C$62,0)))</f>
        <v>0</v>
      </c>
      <c r="U95" s="223">
        <f>ROUNDDOWN(+S95*T95,3)</f>
        <v>0</v>
      </c>
      <c r="V95" s="97"/>
      <c r="X95" s="100"/>
      <c r="Y95" s="100" t="s">
        <v>171</v>
      </c>
      <c r="Z95" s="1653">
        <f>+P91+P97+U91+U97+Z91</f>
        <v>0</v>
      </c>
      <c r="AA95" s="20"/>
      <c r="AB95" s="20"/>
    </row>
    <row r="96" spans="2:28" s="21" customFormat="1" ht="13.5" customHeight="1">
      <c r="B96" s="1656"/>
      <c r="C96" s="1637"/>
      <c r="D96" s="1638"/>
      <c r="E96" s="1638"/>
      <c r="F96" s="1638"/>
      <c r="G96" s="1638"/>
      <c r="H96" s="1638"/>
      <c r="I96" s="1639"/>
      <c r="J96" s="219"/>
      <c r="K96" s="220"/>
      <c r="L96" s="118"/>
      <c r="M96" s="395"/>
      <c r="N96" s="230" t="str">
        <f>IF(ISERROR(INDEX('建具一覧表_光視7-1,7-2'!$D$13:$D$62,MATCH(M96,'建具一覧表_光視7-1,7-2'!$C$13:$C$62,0))),"0",INDEX('建具一覧表_光視7-1,7-2'!$D$13:$D$62,MATCH(M96,'建具一覧表_光視7-1,7-2'!$C$13:$C$62,0)))</f>
        <v>0</v>
      </c>
      <c r="O96" s="231" t="str">
        <f>IF(ISERROR(INDEX('建具一覧表_光視7-1,7-2'!$E$13:$E$62,MATCH(M96,'建具一覧表_光視7-1,7-2'!$C$13:$C$62,0))),"0",INDEX('建具一覧表_光視7-1,7-2'!$E$13:$E$62,MATCH(M96,'建具一覧表_光視7-1,7-2'!$C$13:$C$62,0)))</f>
        <v>0</v>
      </c>
      <c r="P96" s="227">
        <f>ROUNDDOWN(+N96*O96,3)</f>
        <v>0</v>
      </c>
      <c r="Q96" s="124"/>
      <c r="R96" s="397"/>
      <c r="S96" s="230" t="str">
        <f>IF(ISERROR(INDEX('建具一覧表_光視7-1,7-2'!$D$13:$D$62,MATCH(R96,'建具一覧表_光視7-1,7-2'!$C$13:$C$62,0))),"0",INDEX('建具一覧表_光視7-1,7-2'!$D$13:$D$62,MATCH(R96,'建具一覧表_光視7-1,7-2'!$C$13:$C$62,0)))</f>
        <v>0</v>
      </c>
      <c r="T96" s="231" t="str">
        <f>IF(ISERROR(INDEX('建具一覧表_光視7-1,7-2'!$E$13:$E$62,MATCH(R96,'建具一覧表_光視7-1,7-2'!$C$13:$C$62,0))),"0",INDEX('建具一覧表_光視7-1,7-2'!$E$13:$E$62,MATCH(R96,'建具一覧表_光視7-1,7-2'!$C$13:$C$62,0)))</f>
        <v>0</v>
      </c>
      <c r="U96" s="227">
        <f>ROUNDDOWN(+S96*T96,3)</f>
        <v>0</v>
      </c>
      <c r="V96" s="98"/>
      <c r="X96" s="100"/>
      <c r="Y96" s="100" t="s">
        <v>892</v>
      </c>
      <c r="Z96" s="1654"/>
      <c r="AA96" s="20"/>
      <c r="AB96" s="20"/>
    </row>
    <row r="97" spans="2:28" s="21" customFormat="1" ht="13.5" customHeight="1">
      <c r="B97" s="1632"/>
      <c r="C97" s="1640"/>
      <c r="D97" s="1641"/>
      <c r="E97" s="1641"/>
      <c r="F97" s="1641"/>
      <c r="G97" s="1641"/>
      <c r="H97" s="1641"/>
      <c r="I97" s="1642"/>
      <c r="J97" s="177" t="s">
        <v>171</v>
      </c>
      <c r="K97" s="228">
        <f>SUM(K86:K96)</f>
        <v>0</v>
      </c>
      <c r="L97" s="119"/>
      <c r="M97" s="182"/>
      <c r="N97" s="180"/>
      <c r="O97" s="180"/>
      <c r="P97" s="221">
        <f>ROUNDDOWN(SUM(P92:P96),2)</f>
        <v>0</v>
      </c>
      <c r="Q97" s="95"/>
      <c r="R97" s="179"/>
      <c r="S97" s="180"/>
      <c r="T97" s="180"/>
      <c r="U97" s="221">
        <f>ROUNDDOWN(SUM(U92:U96),2)</f>
        <v>0</v>
      </c>
      <c r="V97" s="112"/>
      <c r="W97" s="113"/>
      <c r="X97" s="101"/>
      <c r="Y97" s="101"/>
      <c r="Z97" s="1655"/>
      <c r="AA97" s="20"/>
      <c r="AB97" s="20"/>
    </row>
    <row r="98" spans="2:28" s="21" customFormat="1" ht="13.5" customHeight="1">
      <c r="B98" s="1631">
        <v>16</v>
      </c>
      <c r="C98" s="1643" t="s">
        <v>893</v>
      </c>
      <c r="D98" s="1644"/>
      <c r="E98" s="1631" t="s">
        <v>166</v>
      </c>
      <c r="F98" s="1631" t="s">
        <v>167</v>
      </c>
      <c r="G98" s="1631" t="s">
        <v>168</v>
      </c>
      <c r="H98" s="1631" t="s">
        <v>169</v>
      </c>
      <c r="I98" s="1631" t="s">
        <v>170</v>
      </c>
      <c r="J98" s="389"/>
      <c r="K98" s="390"/>
      <c r="L98" s="120" t="s">
        <v>166</v>
      </c>
      <c r="M98" s="394"/>
      <c r="N98" s="233" t="str">
        <f>IF(ISERROR(INDEX('建具一覧表_光視7-1,7-2'!$D$13:$D$62,MATCH(M98,'建具一覧表_光視7-1,7-2'!$C$13:$C$62,0))),"0",INDEX('建具一覧表_光視7-1,7-2'!$D$13:$D$62,MATCH(M98,'建具一覧表_光視7-1,7-2'!$C$13:$C$62,0)))</f>
        <v>0</v>
      </c>
      <c r="O98" s="233" t="str">
        <f>IF(ISERROR(INDEX('建具一覧表_光視7-1,7-2'!$E$13:$E$62,MATCH(M98,'建具一覧表_光視7-1,7-2'!$C$13:$C$62,0))),"0",INDEX('建具一覧表_光視7-1,7-2'!$E$13:$E$62,MATCH(M98,'建具一覧表_光視7-1,7-2'!$C$13:$C$62,0)))</f>
        <v>0</v>
      </c>
      <c r="P98" s="232">
        <f>ROUNDDOWN(+N98*O98,3)</f>
        <v>0</v>
      </c>
      <c r="Q98" s="127" t="s">
        <v>168</v>
      </c>
      <c r="R98" s="398"/>
      <c r="S98" s="234" t="str">
        <f>IF(ISERROR(INDEX('建具一覧表_光視7-1,7-2'!$D$13:$D$62,MATCH(R98,'建具一覧表_光視7-1,7-2'!$C$13:$C$62,0))),"0",INDEX('建具一覧表_光視7-1,7-2'!$D$13:$D$62,MATCH(R98,'建具一覧表_光視7-1,7-2'!$C$13:$C$62,0)))</f>
        <v>0</v>
      </c>
      <c r="T98" s="234" t="str">
        <f>IF(ISERROR(INDEX('建具一覧表_光視7-1,7-2'!$E$13:$E$62,MATCH(R98,'建具一覧表_光視7-1,7-2'!$C$13:$C$62,0))),"0",INDEX('建具一覧表_光視7-1,7-2'!$E$13:$E$62,MATCH(R98,'建具一覧表_光視7-1,7-2'!$C$13:$C$62,0)))</f>
        <v>0</v>
      </c>
      <c r="U98" s="232">
        <f>ROUNDDOWN(+S98*T98,3)</f>
        <v>0</v>
      </c>
      <c r="V98" s="127" t="s">
        <v>170</v>
      </c>
      <c r="W98" s="402"/>
      <c r="X98" s="234" t="str">
        <f>IF(ISERROR(INDEX('建具一覧表_光視7-1,7-2'!$D$13:$D$62,MATCH(W98,'建具一覧表_光視7-1,7-2'!$C$13:$C$62,0))),"0",INDEX('建具一覧表_光視7-1,7-2'!$D$13:$D$62,MATCH(W98,'建具一覧表_光視7-1,7-2'!$C$13:$C$62,0)))</f>
        <v>0</v>
      </c>
      <c r="Y98" s="234" t="str">
        <f>IF(ISERROR(INDEX('建具一覧表_光視7-1,7-2'!$E$13:$E$62,MATCH(W98,'建具一覧表_光視7-1,7-2'!$C$13:$C$62,0))),"0",INDEX('建具一覧表_光視7-1,7-2'!$E$13:$E$62,MATCH(W98,'建具一覧表_光視7-1,7-2'!$C$13:$C$62,0)))</f>
        <v>0</v>
      </c>
      <c r="Z98" s="232">
        <f>ROUNDDOWN(+X98*Y98,3)</f>
        <v>0</v>
      </c>
      <c r="AA98" s="109"/>
      <c r="AB98" s="20"/>
    </row>
    <row r="99" spans="2:28" s="21" customFormat="1" ht="13.5" customHeight="1">
      <c r="B99" s="1656"/>
      <c r="C99" s="1645"/>
      <c r="D99" s="1646"/>
      <c r="E99" s="1632"/>
      <c r="F99" s="1632"/>
      <c r="G99" s="1632"/>
      <c r="H99" s="1632"/>
      <c r="I99" s="1632"/>
      <c r="J99" s="217"/>
      <c r="K99" s="218"/>
      <c r="L99" s="118"/>
      <c r="M99" s="392"/>
      <c r="N99" s="222" t="str">
        <f>IF(ISERROR(INDEX('建具一覧表_光視7-1,7-2'!$D$13:$D$62,MATCH(M99,'建具一覧表_光視7-1,7-2'!$C$13:$C$62,0))),"0",INDEX('建具一覧表_光視7-1,7-2'!$D$13:$D$62,MATCH(M99,'建具一覧表_光視7-1,7-2'!$C$13:$C$62,0)))</f>
        <v>0</v>
      </c>
      <c r="O99" s="222" t="str">
        <f>IF(ISERROR(INDEX('建具一覧表_光視7-1,7-2'!$E$13:$E$62,MATCH(M99,'建具一覧表_光視7-1,7-2'!$C$13:$C$62,0))),"0",INDEX('建具一覧表_光視7-1,7-2'!$E$13:$E$62,MATCH(M99,'建具一覧表_光視7-1,7-2'!$C$13:$C$62,0)))</f>
        <v>0</v>
      </c>
      <c r="P99" s="223">
        <f>ROUNDDOWN(+N99*O99,3)</f>
        <v>0</v>
      </c>
      <c r="Q99" s="124"/>
      <c r="R99" s="396"/>
      <c r="S99" s="222" t="str">
        <f>IF(ISERROR(INDEX('建具一覧表_光視7-1,7-2'!$D$13:$D$62,MATCH(R99,'建具一覧表_光視7-1,7-2'!$C$13:$C$62,0))),"0",INDEX('建具一覧表_光視7-1,7-2'!$D$13:$D$62,MATCH(R99,'建具一覧表_光視7-1,7-2'!$C$13:$C$62,0)))</f>
        <v>0</v>
      </c>
      <c r="T99" s="222" t="str">
        <f>IF(ISERROR(INDEX('建具一覧表_光視7-1,7-2'!$E$13:$E$62,MATCH(R99,'建具一覧表_光視7-1,7-2'!$C$13:$C$62,0))),"0",INDEX('建具一覧表_光視7-1,7-2'!$E$13:$E$62,MATCH(R99,'建具一覧表_光視7-1,7-2'!$C$13:$C$62,0)))</f>
        <v>0</v>
      </c>
      <c r="U99" s="223">
        <f>ROUNDDOWN(+S99*T99,3)</f>
        <v>0</v>
      </c>
      <c r="V99" s="128"/>
      <c r="W99" s="400"/>
      <c r="X99" s="222" t="str">
        <f>IF(ISERROR(INDEX('建具一覧表_光視7-1,7-2'!$D$13:$D$62,MATCH(W99,'建具一覧表_光視7-1,7-2'!$C$13:$C$62,0))),"0",INDEX('建具一覧表_光視7-1,7-2'!$D$13:$D$62,MATCH(W99,'建具一覧表_光視7-1,7-2'!$C$13:$C$62,0)))</f>
        <v>0</v>
      </c>
      <c r="Y99" s="222" t="str">
        <f>IF(ISERROR(INDEX('建具一覧表_光視7-1,7-2'!$E$13:$E$62,MATCH(W99,'建具一覧表_光視7-1,7-2'!$C$13:$C$62,0))),"0",INDEX('建具一覧表_光視7-1,7-2'!$E$13:$E$62,MATCH(W99,'建具一覧表_光視7-1,7-2'!$C$13:$C$62,0)))</f>
        <v>0</v>
      </c>
      <c r="Z99" s="223">
        <f>ROUNDDOWN(+X99*Y99,3)</f>
        <v>0</v>
      </c>
      <c r="AA99" s="20"/>
      <c r="AB99" s="20"/>
    </row>
    <row r="100" spans="2:28" s="21" customFormat="1" ht="13.5" customHeight="1">
      <c r="B100" s="1656"/>
      <c r="C100" s="1657" t="s">
        <v>890</v>
      </c>
      <c r="D100" s="1659">
        <f>IF(K109=0,0,ROUNDDOWN(+Z107/+K109,2))</f>
        <v>0</v>
      </c>
      <c r="E100" s="1661" t="str">
        <f>IF(P103=0,"-",ROUNDDOWN(+P103/+Z107,2))</f>
        <v>-</v>
      </c>
      <c r="F100" s="1635" t="str">
        <f>IF(P109=0,"-",ROUNDDOWN(+P109/+Z107,2))</f>
        <v>-</v>
      </c>
      <c r="G100" s="1635" t="str">
        <f>IF(U103=0,"-",ROUNDDOWN(U103/Z107,2))</f>
        <v>-</v>
      </c>
      <c r="H100" s="1635" t="str">
        <f>IF(U109=0,"-",ROUNDDOWN(+U109/+Z107,2))</f>
        <v>-</v>
      </c>
      <c r="I100" s="1635" t="str">
        <f>IF(Z103=0,"-",ROUNDDOWN(+Z103/+Z107,2))</f>
        <v>-</v>
      </c>
      <c r="J100" s="217"/>
      <c r="K100" s="218"/>
      <c r="L100" s="118"/>
      <c r="M100" s="392"/>
      <c r="N100" s="224" t="str">
        <f>IF(ISERROR(INDEX('建具一覧表_光視7-1,7-2'!$D$13:$D$62,MATCH(M100,'建具一覧表_光視7-1,7-2'!$C$13:$C$62,0))),"0",INDEX('建具一覧表_光視7-1,7-2'!$D$13:$D$62,MATCH(M100,'建具一覧表_光視7-1,7-2'!$C$13:$C$62,0)))</f>
        <v>0</v>
      </c>
      <c r="O100" s="222" t="str">
        <f>IF(ISERROR(INDEX('建具一覧表_光視7-1,7-2'!$E$13:$E$62,MATCH(M100,'建具一覧表_光視7-1,7-2'!$C$13:$C$62,0))),"0",INDEX('建具一覧表_光視7-1,7-2'!$E$13:$E$62,MATCH(M100,'建具一覧表_光視7-1,7-2'!$C$13:$C$62,0)))</f>
        <v>0</v>
      </c>
      <c r="P100" s="223">
        <f>ROUNDDOWN(+N100*O100,3)</f>
        <v>0</v>
      </c>
      <c r="Q100" s="124"/>
      <c r="R100" s="396"/>
      <c r="S100" s="224" t="str">
        <f>IF(ISERROR(INDEX('建具一覧表_光視7-1,7-2'!$D$13:$D$62,MATCH(R100,'建具一覧表_光視7-1,7-2'!$C$13:$C$62,0))),"0",INDEX('建具一覧表_光視7-1,7-2'!$D$13:$D$62,MATCH(R100,'建具一覧表_光視7-1,7-2'!$C$13:$C$62,0)))</f>
        <v>0</v>
      </c>
      <c r="T100" s="222" t="str">
        <f>IF(ISERROR(INDEX('建具一覧表_光視7-1,7-2'!$E$13:$E$62,MATCH(R100,'建具一覧表_光視7-1,7-2'!$C$13:$C$62,0))),"0",INDEX('建具一覧表_光視7-1,7-2'!$E$13:$E$62,MATCH(R100,'建具一覧表_光視7-1,7-2'!$C$13:$C$62,0)))</f>
        <v>0</v>
      </c>
      <c r="U100" s="223">
        <f>ROUNDDOWN(+S100*T100,3)</f>
        <v>0</v>
      </c>
      <c r="V100" s="128"/>
      <c r="W100" s="400"/>
      <c r="X100" s="224" t="str">
        <f>IF(ISERROR(INDEX('建具一覧表_光視7-1,7-2'!$D$13:$D$62,MATCH(W100,'建具一覧表_光視7-1,7-2'!$C$13:$C$62,0))),"0",INDEX('建具一覧表_光視7-1,7-2'!$D$13:$D$62,MATCH(W100,'建具一覧表_光視7-1,7-2'!$C$13:$C$62,0)))</f>
        <v>0</v>
      </c>
      <c r="Y100" s="222" t="str">
        <f>IF(ISERROR(INDEX('建具一覧表_光視7-1,7-2'!$E$13:$E$62,MATCH(W100,'建具一覧表_光視7-1,7-2'!$C$13:$C$62,0))),"0",INDEX('建具一覧表_光視7-1,7-2'!$E$13:$E$62,MATCH(W100,'建具一覧表_光視7-1,7-2'!$C$13:$C$62,0)))</f>
        <v>0</v>
      </c>
      <c r="Z100" s="223">
        <f>ROUNDDOWN(+X100*Y100,3)</f>
        <v>0</v>
      </c>
      <c r="AA100" s="20"/>
      <c r="AB100" s="20"/>
    </row>
    <row r="101" spans="2:28" s="21" customFormat="1" ht="13.5" customHeight="1">
      <c r="B101" s="1656"/>
      <c r="C101" s="1658"/>
      <c r="D101" s="1660"/>
      <c r="E101" s="1662"/>
      <c r="F101" s="1636"/>
      <c r="G101" s="1636"/>
      <c r="H101" s="1636"/>
      <c r="I101" s="1636"/>
      <c r="J101" s="217"/>
      <c r="K101" s="218"/>
      <c r="L101" s="117"/>
      <c r="M101" s="392"/>
      <c r="N101" s="224" t="str">
        <f>IF(ISERROR(INDEX('建具一覧表_光視7-1,7-2'!$D$13:$D$62,MATCH(M101,'建具一覧表_光視7-1,7-2'!$C$13:$C$62,0))),"0",INDEX('建具一覧表_光視7-1,7-2'!$D$13:$D$62,MATCH(M101,'建具一覧表_光視7-1,7-2'!$C$13:$C$62,0)))</f>
        <v>0</v>
      </c>
      <c r="O101" s="222" t="str">
        <f>IF(ISERROR(INDEX('建具一覧表_光視7-1,7-2'!$E$13:$E$62,MATCH(M101,'建具一覧表_光視7-1,7-2'!$C$13:$C$62,0))),"0",INDEX('建具一覧表_光視7-1,7-2'!$E$13:$E$62,MATCH(M101,'建具一覧表_光視7-1,7-2'!$C$13:$C$62,0)))</f>
        <v>0</v>
      </c>
      <c r="P101" s="223">
        <f>ROUNDDOWN(+N101*O101,3)</f>
        <v>0</v>
      </c>
      <c r="Q101" s="123"/>
      <c r="R101" s="396"/>
      <c r="S101" s="224" t="str">
        <f>IF(ISERROR(INDEX('建具一覧表_光視7-1,7-2'!$D$13:$D$62,MATCH(R101,'建具一覧表_光視7-1,7-2'!$C$13:$C$62,0))),"0",INDEX('建具一覧表_光視7-1,7-2'!$D$13:$D$62,MATCH(R101,'建具一覧表_光視7-1,7-2'!$C$13:$C$62,0)))</f>
        <v>0</v>
      </c>
      <c r="T101" s="222" t="str">
        <f>IF(ISERROR(INDEX('建具一覧表_光視7-1,7-2'!$E$13:$E$62,MATCH(R101,'建具一覧表_光視7-1,7-2'!$C$13:$C$62,0))),"0",INDEX('建具一覧表_光視7-1,7-2'!$E$13:$E$62,MATCH(R101,'建具一覧表_光視7-1,7-2'!$C$13:$C$62,0)))</f>
        <v>0</v>
      </c>
      <c r="U101" s="223">
        <f>ROUNDDOWN(+S101*T101,3)</f>
        <v>0</v>
      </c>
      <c r="V101" s="117"/>
      <c r="W101" s="400"/>
      <c r="X101" s="224" t="str">
        <f>IF(ISERROR(INDEX('建具一覧表_光視7-1,7-2'!$D$13:$D$62,MATCH(W101,'建具一覧表_光視7-1,7-2'!$C$13:$C$62,0))),"0",INDEX('建具一覧表_光視7-1,7-2'!$D$13:$D$62,MATCH(W101,'建具一覧表_光視7-1,7-2'!$C$13:$C$62,0)))</f>
        <v>0</v>
      </c>
      <c r="Y101" s="222" t="str">
        <f>IF(ISERROR(INDEX('建具一覧表_光視7-1,7-2'!$E$13:$E$62,MATCH(W101,'建具一覧表_光視7-1,7-2'!$C$13:$C$62,0))),"0",INDEX('建具一覧表_光視7-1,7-2'!$E$13:$E$62,MATCH(W101,'建具一覧表_光視7-1,7-2'!$C$13:$C$62,0)))</f>
        <v>0</v>
      </c>
      <c r="Z101" s="223">
        <f>ROUNDDOWN(+X101*Y101,3)</f>
        <v>0</v>
      </c>
      <c r="AA101" s="109"/>
      <c r="AB101" s="20"/>
    </row>
    <row r="102" spans="2:28" s="21" customFormat="1" ht="13.5" customHeight="1">
      <c r="B102" s="1656"/>
      <c r="C102" s="1647" t="s">
        <v>891</v>
      </c>
      <c r="D102" s="1649">
        <f>IF(D100-$Y$9/100&lt;0,0,D100-$Y$9/100)</f>
        <v>0</v>
      </c>
      <c r="E102" s="1651" t="str">
        <f>IF(E100="-","-",IF(E100-$Y$9/100&lt;0,0,IF(E100=1,1,E100-$Y$9/100)))</f>
        <v>-</v>
      </c>
      <c r="F102" s="1633" t="str">
        <f>IF(F100="-","-",IF(F100-$Y$9/100&lt;0,0,IF(F100=1,1,F100-$Y$9/100)))</f>
        <v>-</v>
      </c>
      <c r="G102" s="1633" t="str">
        <f>IF(G100="-","-",IF(G100-$Y$9/100&lt;0,0,IF(G100=1,1,G100-$Y$9/100)))</f>
        <v>-</v>
      </c>
      <c r="H102" s="1633" t="str">
        <f>IF(H100="-","-",IF(H100-$Y$9/100&lt;0,0,IF(H100=1,1,H100-$Y$9/100)))</f>
        <v>-</v>
      </c>
      <c r="I102" s="1633" t="str">
        <f>IF(I100="-","-",IF(I100-$Y$9/100&lt;0,0,IF(I100=1,1,I100-$Y$9/100)))</f>
        <v>-</v>
      </c>
      <c r="J102" s="217"/>
      <c r="K102" s="218"/>
      <c r="L102" s="118"/>
      <c r="M102" s="393"/>
      <c r="N102" s="225" t="str">
        <f>IF(ISERROR(INDEX('建具一覧表_光視7-1,7-2'!$D$13:$D$62,MATCH(M102,'建具一覧表_光視7-1,7-2'!$C$13:$C$62,0))),"0",INDEX('建具一覧表_光視7-1,7-2'!$D$13:$D$62,MATCH(M102,'建具一覧表_光視7-1,7-2'!$C$13:$C$62,0)))</f>
        <v>0</v>
      </c>
      <c r="O102" s="226" t="str">
        <f>IF(ISERROR(INDEX('建具一覧表_光視7-1,7-2'!$E$13:$E$62,MATCH(M102,'建具一覧表_光視7-1,7-2'!$C$13:$C$62,0))),"0",INDEX('建具一覧表_光視7-1,7-2'!$E$13:$E$62,MATCH(M102,'建具一覧表_光視7-1,7-2'!$C$13:$C$62,0)))</f>
        <v>0</v>
      </c>
      <c r="P102" s="227">
        <f>ROUNDDOWN(+N102*O102,3)</f>
        <v>0</v>
      </c>
      <c r="Q102" s="124"/>
      <c r="R102" s="397"/>
      <c r="S102" s="230" t="str">
        <f>IF(ISERROR(INDEX('建具一覧表_光視7-1,7-2'!$D$13:$D$62,MATCH(R102,'建具一覧表_光視7-1,7-2'!$C$13:$C$62,0))),"0",INDEX('建具一覧表_光視7-1,7-2'!$D$13:$D$62,MATCH(R102,'建具一覧表_光視7-1,7-2'!$C$13:$C$62,0)))</f>
        <v>0</v>
      </c>
      <c r="T102" s="231" t="str">
        <f>IF(ISERROR(INDEX('建具一覧表_光視7-1,7-2'!$E$13:$E$62,MATCH(R102,'建具一覧表_光視7-1,7-2'!$C$13:$C$62,0))),"0",INDEX('建具一覧表_光視7-1,7-2'!$E$13:$E$62,MATCH(R102,'建具一覧表_光視7-1,7-2'!$C$13:$C$62,0)))</f>
        <v>0</v>
      </c>
      <c r="U102" s="227">
        <f>ROUNDDOWN(+S102*T102,3)</f>
        <v>0</v>
      </c>
      <c r="V102" s="129"/>
      <c r="W102" s="401"/>
      <c r="X102" s="230" t="str">
        <f>IF(ISERROR(INDEX('建具一覧表_光視7-1,7-2'!$D$13:$D$62,MATCH(W102,'建具一覧表_光視7-1,7-2'!$C$13:$C$62,0))),"0",INDEX('建具一覧表_光視7-1,7-2'!$D$13:$D$62,MATCH(W102,'建具一覧表_光視7-1,7-2'!$C$13:$C$62,0)))</f>
        <v>0</v>
      </c>
      <c r="Y102" s="231" t="str">
        <f>IF(ISERROR(INDEX('建具一覧表_光視7-1,7-2'!$E$13:$E$62,MATCH(W102,'建具一覧表_光視7-1,7-2'!$C$13:$C$62,0))),"0",INDEX('建具一覧表_光視7-1,7-2'!$E$13:$E$62,MATCH(W102,'建具一覧表_光視7-1,7-2'!$C$13:$C$62,0)))</f>
        <v>0</v>
      </c>
      <c r="Z102" s="227">
        <f>ROUNDDOWN(+X102*Y102,3)</f>
        <v>0</v>
      </c>
      <c r="AA102" s="20"/>
      <c r="AB102" s="20"/>
    </row>
    <row r="103" spans="2:28" s="21" customFormat="1" ht="13.5" customHeight="1">
      <c r="B103" s="1656"/>
      <c r="C103" s="1648"/>
      <c r="D103" s="1650"/>
      <c r="E103" s="1652"/>
      <c r="F103" s="1634"/>
      <c r="G103" s="1634"/>
      <c r="H103" s="1634"/>
      <c r="I103" s="1634"/>
      <c r="J103" s="217"/>
      <c r="K103" s="218"/>
      <c r="L103" s="119"/>
      <c r="M103" s="178"/>
      <c r="N103" s="101"/>
      <c r="O103" s="101"/>
      <c r="P103" s="221">
        <f>ROUNDDOWN(SUM(P98:P102),2)</f>
        <v>0</v>
      </c>
      <c r="Q103" s="125"/>
      <c r="R103" s="179"/>
      <c r="S103" s="180"/>
      <c r="T103" s="180"/>
      <c r="U103" s="221">
        <f>ROUNDDOWN(SUM(U98:U102),2)</f>
        <v>0</v>
      </c>
      <c r="V103" s="125"/>
      <c r="W103" s="181"/>
      <c r="X103" s="180"/>
      <c r="Y103" s="180"/>
      <c r="Z103" s="221">
        <f>ROUNDDOWN(SUM(Z98:Z102),2)</f>
        <v>0</v>
      </c>
      <c r="AA103" s="20"/>
      <c r="AB103" s="20"/>
    </row>
    <row r="104" spans="2:28" s="21" customFormat="1" ht="13.5" customHeight="1">
      <c r="B104" s="1656"/>
      <c r="C104" s="106"/>
      <c r="D104" s="107"/>
      <c r="E104" s="108"/>
      <c r="F104" s="108"/>
      <c r="G104" s="108"/>
      <c r="H104" s="108"/>
      <c r="I104" s="110"/>
      <c r="J104" s="217"/>
      <c r="K104" s="218"/>
      <c r="L104" s="118" t="s">
        <v>167</v>
      </c>
      <c r="M104" s="394"/>
      <c r="N104" s="222" t="str">
        <f>IF(ISERROR(INDEX('建具一覧表_光視7-1,7-2'!$D$13:$D$62,MATCH(M104,'建具一覧表_光視7-1,7-2'!$C$13:$C$62,0))),"0",INDEX('建具一覧表_光視7-1,7-2'!$D$13:$D$62,MATCH(M104,'建具一覧表_光視7-1,7-2'!$C$13:$C$62,0)))</f>
        <v>0</v>
      </c>
      <c r="O104" s="222" t="str">
        <f>IF(ISERROR(INDEX('建具一覧表_光視7-1,7-2'!$E$13:$E$62,MATCH(M104,'建具一覧表_光視7-1,7-2'!$C$13:$C$62,0))),"0",INDEX('建具一覧表_光視7-1,7-2'!$E$13:$E$62,MATCH(M104,'建具一覧表_光視7-1,7-2'!$C$13:$C$62,0)))</f>
        <v>0</v>
      </c>
      <c r="P104" s="223">
        <f>ROUNDDOWN(+N104*O104,3)</f>
        <v>0</v>
      </c>
      <c r="Q104" s="126" t="s">
        <v>169</v>
      </c>
      <c r="R104" s="396"/>
      <c r="S104" s="229" t="str">
        <f>IF(ISERROR(INDEX('建具一覧表_光視7-1,7-2'!$D$13:$D$62,MATCH(R104,'建具一覧表_光視7-1,7-2'!$C$13:$C$62,0))),"0",INDEX('建具一覧表_光視7-1,7-2'!$D$13:$D$62,MATCH(R104,'建具一覧表_光視7-1,7-2'!$C$13:$C$62,0)))</f>
        <v>0</v>
      </c>
      <c r="T104" s="229" t="str">
        <f>IF(ISERROR(INDEX('建具一覧表_光視7-1,7-2'!$E$13:$E$62,MATCH(R104,'建具一覧表_光視7-1,7-2'!$C$13:$C$62,0))),"0",INDEX('建具一覧表_光視7-1,7-2'!$E$13:$E$62,MATCH(R104,'建具一覧表_光視7-1,7-2'!$C$13:$C$62,0)))</f>
        <v>0</v>
      </c>
      <c r="U104" s="223">
        <f>ROUNDDOWN(+S104*T104,3)</f>
        <v>0</v>
      </c>
      <c r="V104" s="97"/>
      <c r="X104" s="99"/>
      <c r="Y104" s="99"/>
      <c r="Z104" s="17"/>
      <c r="AA104" s="20"/>
      <c r="AB104" s="20"/>
    </row>
    <row r="105" spans="2:28" s="21" customFormat="1" ht="13.5" customHeight="1">
      <c r="B105" s="1656"/>
      <c r="C105" s="111" t="s">
        <v>889</v>
      </c>
      <c r="D105" s="20"/>
      <c r="E105" s="105"/>
      <c r="F105" s="105"/>
      <c r="G105" s="105"/>
      <c r="H105" s="105"/>
      <c r="I105" s="104"/>
      <c r="J105" s="217"/>
      <c r="K105" s="218"/>
      <c r="L105" s="118"/>
      <c r="M105" s="392"/>
      <c r="N105" s="222" t="str">
        <f>IF(ISERROR(INDEX('建具一覧表_光視7-1,7-2'!$D$13:$D$62,MATCH(M105,'建具一覧表_光視7-1,7-2'!$C$13:$C$62,0))),"0",INDEX('建具一覧表_光視7-1,7-2'!$D$13:$D$62,MATCH(M105,'建具一覧表_光視7-1,7-2'!$C$13:$C$62,0)))</f>
        <v>0</v>
      </c>
      <c r="O105" s="222" t="str">
        <f>IF(ISERROR(INDEX('建具一覧表_光視7-1,7-2'!$E$13:$E$62,MATCH(M105,'建具一覧表_光視7-1,7-2'!$C$13:$C$62,0))),"0",INDEX('建具一覧表_光視7-1,7-2'!$E$13:$E$62,MATCH(M105,'建具一覧表_光視7-1,7-2'!$C$13:$C$62,0)))</f>
        <v>0</v>
      </c>
      <c r="P105" s="223">
        <f>ROUNDDOWN(+N105*O105,3)</f>
        <v>0</v>
      </c>
      <c r="Q105" s="124"/>
      <c r="R105" s="396"/>
      <c r="S105" s="222" t="str">
        <f>IF(ISERROR(INDEX('建具一覧表_光視7-1,7-2'!$D$13:$D$62,MATCH(R105,'建具一覧表_光視7-1,7-2'!$C$13:$C$62,0))),"0",INDEX('建具一覧表_光視7-1,7-2'!$D$13:$D$62,MATCH(R105,'建具一覧表_光視7-1,7-2'!$C$13:$C$62,0)))</f>
        <v>0</v>
      </c>
      <c r="T105" s="222" t="str">
        <f>IF(ISERROR(INDEX('建具一覧表_光視7-1,7-2'!$E$13:$E$62,MATCH(R105,'建具一覧表_光視7-1,7-2'!$C$13:$C$62,0))),"0",INDEX('建具一覧表_光視7-1,7-2'!$E$13:$E$62,MATCH(R105,'建具一覧表_光視7-1,7-2'!$C$13:$C$62,0)))</f>
        <v>0</v>
      </c>
      <c r="U105" s="223">
        <f>ROUNDDOWN(+S105*T105,3)</f>
        <v>0</v>
      </c>
      <c r="V105" s="98"/>
      <c r="X105" s="100"/>
      <c r="Y105" s="100"/>
      <c r="Z105" s="114"/>
      <c r="AA105" s="20"/>
      <c r="AB105" s="20"/>
    </row>
    <row r="106" spans="2:28" s="21" customFormat="1" ht="13.5" customHeight="1">
      <c r="B106" s="1656"/>
      <c r="C106" s="1637"/>
      <c r="D106" s="1638"/>
      <c r="E106" s="1638"/>
      <c r="F106" s="1638"/>
      <c r="G106" s="1638"/>
      <c r="H106" s="1638"/>
      <c r="I106" s="1639"/>
      <c r="J106" s="217"/>
      <c r="K106" s="218"/>
      <c r="L106" s="118"/>
      <c r="M106" s="392"/>
      <c r="N106" s="224" t="str">
        <f>IF(ISERROR(INDEX('建具一覧表_光視7-1,7-2'!$D$13:$D$62,MATCH(M106,'建具一覧表_光視7-1,7-2'!$C$13:$C$62,0))),"0",INDEX('建具一覧表_光視7-1,7-2'!$D$13:$D$62,MATCH(M106,'建具一覧表_光視7-1,7-2'!$C$13:$C$62,0)))</f>
        <v>0</v>
      </c>
      <c r="O106" s="222" t="str">
        <f>IF(ISERROR(INDEX('建具一覧表_光視7-1,7-2'!$E$13:$E$62,MATCH(M106,'建具一覧表_光視7-1,7-2'!$C$13:$C$62,0))),"0",INDEX('建具一覧表_光視7-1,7-2'!$E$13:$E$62,MATCH(M106,'建具一覧表_光視7-1,7-2'!$C$13:$C$62,0)))</f>
        <v>0</v>
      </c>
      <c r="P106" s="223">
        <f>ROUNDDOWN(+N106*O106,3)</f>
        <v>0</v>
      </c>
      <c r="Q106" s="124"/>
      <c r="R106" s="396"/>
      <c r="S106" s="224" t="str">
        <f>IF(ISERROR(INDEX('建具一覧表_光視7-1,7-2'!$D$13:$D$62,MATCH(R106,'建具一覧表_光視7-1,7-2'!$C$13:$C$62,0))),"0",INDEX('建具一覧表_光視7-1,7-2'!$D$13:$D$62,MATCH(R106,'建具一覧表_光視7-1,7-2'!$C$13:$C$62,0)))</f>
        <v>0</v>
      </c>
      <c r="T106" s="222" t="str">
        <f>IF(ISERROR(INDEX('建具一覧表_光視7-1,7-2'!$E$13:$E$62,MATCH(R106,'建具一覧表_光視7-1,7-2'!$C$13:$C$62,0))),"0",INDEX('建具一覧表_光視7-1,7-2'!$E$13:$E$62,MATCH(R106,'建具一覧表_光視7-1,7-2'!$C$13:$C$62,0)))</f>
        <v>0</v>
      </c>
      <c r="U106" s="223">
        <f>ROUNDDOWN(+S106*T106,3)</f>
        <v>0</v>
      </c>
      <c r="V106" s="98"/>
      <c r="X106" s="100"/>
      <c r="Y106" s="100"/>
      <c r="Z106" s="115"/>
      <c r="AA106" s="20"/>
      <c r="AB106" s="20"/>
    </row>
    <row r="107" spans="2:28" s="21" customFormat="1" ht="13.5" customHeight="1">
      <c r="B107" s="1656"/>
      <c r="C107" s="1637"/>
      <c r="D107" s="1638"/>
      <c r="E107" s="1638"/>
      <c r="F107" s="1638"/>
      <c r="G107" s="1638"/>
      <c r="H107" s="1638"/>
      <c r="I107" s="1639"/>
      <c r="J107" s="217"/>
      <c r="K107" s="218"/>
      <c r="L107" s="118"/>
      <c r="M107" s="392"/>
      <c r="N107" s="224" t="str">
        <f>IF(ISERROR(INDEX('建具一覧表_光視7-1,7-2'!$D$13:$D$62,MATCH(M107,'建具一覧表_光視7-1,7-2'!$C$13:$C$62,0))),"0",INDEX('建具一覧表_光視7-1,7-2'!$D$13:$D$62,MATCH(M107,'建具一覧表_光視7-1,7-2'!$C$13:$C$62,0)))</f>
        <v>0</v>
      </c>
      <c r="O107" s="222" t="str">
        <f>IF(ISERROR(INDEX('建具一覧表_光視7-1,7-2'!$E$13:$E$62,MATCH(M107,'建具一覧表_光視7-1,7-2'!$C$13:$C$62,0))),"0",INDEX('建具一覧表_光視7-1,7-2'!$E$13:$E$62,MATCH(M107,'建具一覧表_光視7-1,7-2'!$C$13:$C$62,0)))</f>
        <v>0</v>
      </c>
      <c r="P107" s="223">
        <f>ROUNDDOWN(+N107*O107,3)</f>
        <v>0</v>
      </c>
      <c r="Q107" s="124"/>
      <c r="R107" s="396"/>
      <c r="S107" s="224" t="str">
        <f>IF(ISERROR(INDEX('建具一覧表_光視7-1,7-2'!$D$13:$D$62,MATCH(R107,'建具一覧表_光視7-1,7-2'!$C$13:$C$62,0))),"0",INDEX('建具一覧表_光視7-1,7-2'!$D$13:$D$62,MATCH(R107,'建具一覧表_光視7-1,7-2'!$C$13:$C$62,0)))</f>
        <v>0</v>
      </c>
      <c r="T107" s="222" t="str">
        <f>IF(ISERROR(INDEX('建具一覧表_光視7-1,7-2'!$E$13:$E$62,MATCH(R107,'建具一覧表_光視7-1,7-2'!$C$13:$C$62,0))),"0",INDEX('建具一覧表_光視7-1,7-2'!$E$13:$E$62,MATCH(R107,'建具一覧表_光視7-1,7-2'!$C$13:$C$62,0)))</f>
        <v>0</v>
      </c>
      <c r="U107" s="223">
        <f>ROUNDDOWN(+S107*T107,3)</f>
        <v>0</v>
      </c>
      <c r="V107" s="97"/>
      <c r="X107" s="100"/>
      <c r="Y107" s="100" t="s">
        <v>171</v>
      </c>
      <c r="Z107" s="1653">
        <f>+P103+P109+U103+U109+Z103</f>
        <v>0</v>
      </c>
      <c r="AA107" s="20"/>
      <c r="AB107" s="20"/>
    </row>
    <row r="108" spans="2:28" s="21" customFormat="1" ht="13.5" customHeight="1">
      <c r="B108" s="1656"/>
      <c r="C108" s="1637"/>
      <c r="D108" s="1638"/>
      <c r="E108" s="1638"/>
      <c r="F108" s="1638"/>
      <c r="G108" s="1638"/>
      <c r="H108" s="1638"/>
      <c r="I108" s="1639"/>
      <c r="J108" s="219"/>
      <c r="K108" s="220"/>
      <c r="L108" s="118"/>
      <c r="M108" s="395"/>
      <c r="N108" s="230" t="str">
        <f>IF(ISERROR(INDEX('建具一覧表_光視7-1,7-2'!$D$13:$D$62,MATCH(M108,'建具一覧表_光視7-1,7-2'!$C$13:$C$62,0))),"0",INDEX('建具一覧表_光視7-1,7-2'!$D$13:$D$62,MATCH(M108,'建具一覧表_光視7-1,7-2'!$C$13:$C$62,0)))</f>
        <v>0</v>
      </c>
      <c r="O108" s="231" t="str">
        <f>IF(ISERROR(INDEX('建具一覧表_光視7-1,7-2'!$E$13:$E$62,MATCH(M108,'建具一覧表_光視7-1,7-2'!$C$13:$C$62,0))),"0",INDEX('建具一覧表_光視7-1,7-2'!$E$13:$E$62,MATCH(M108,'建具一覧表_光視7-1,7-2'!$C$13:$C$62,0)))</f>
        <v>0</v>
      </c>
      <c r="P108" s="227">
        <f>ROUNDDOWN(+N108*O108,3)</f>
        <v>0</v>
      </c>
      <c r="Q108" s="124"/>
      <c r="R108" s="397"/>
      <c r="S108" s="230" t="str">
        <f>IF(ISERROR(INDEX('建具一覧表_光視7-1,7-2'!$D$13:$D$62,MATCH(R108,'建具一覧表_光視7-1,7-2'!$C$13:$C$62,0))),"0",INDEX('建具一覧表_光視7-1,7-2'!$D$13:$D$62,MATCH(R108,'建具一覧表_光視7-1,7-2'!$C$13:$C$62,0)))</f>
        <v>0</v>
      </c>
      <c r="T108" s="231" t="str">
        <f>IF(ISERROR(INDEX('建具一覧表_光視7-1,7-2'!$E$13:$E$62,MATCH(R108,'建具一覧表_光視7-1,7-2'!$C$13:$C$62,0))),"0",INDEX('建具一覧表_光視7-1,7-2'!$E$13:$E$62,MATCH(R108,'建具一覧表_光視7-1,7-2'!$C$13:$C$62,0)))</f>
        <v>0</v>
      </c>
      <c r="U108" s="227">
        <f>ROUNDDOWN(+S108*T108,3)</f>
        <v>0</v>
      </c>
      <c r="V108" s="98"/>
      <c r="X108" s="100"/>
      <c r="Y108" s="100" t="s">
        <v>892</v>
      </c>
      <c r="Z108" s="1654"/>
      <c r="AA108" s="20"/>
      <c r="AB108" s="20"/>
    </row>
    <row r="109" spans="2:28" s="21" customFormat="1" ht="13.5" customHeight="1">
      <c r="B109" s="1632"/>
      <c r="C109" s="1640"/>
      <c r="D109" s="1641"/>
      <c r="E109" s="1641"/>
      <c r="F109" s="1641"/>
      <c r="G109" s="1641"/>
      <c r="H109" s="1641"/>
      <c r="I109" s="1642"/>
      <c r="J109" s="177" t="s">
        <v>171</v>
      </c>
      <c r="K109" s="228">
        <f>SUM(K98:K108)</f>
        <v>0</v>
      </c>
      <c r="L109" s="119"/>
      <c r="M109" s="182"/>
      <c r="N109" s="180"/>
      <c r="O109" s="180"/>
      <c r="P109" s="221">
        <f>ROUNDDOWN(SUM(P104:P108),2)</f>
        <v>0</v>
      </c>
      <c r="Q109" s="95"/>
      <c r="R109" s="179"/>
      <c r="S109" s="180"/>
      <c r="T109" s="180"/>
      <c r="U109" s="221">
        <f>ROUNDDOWN(SUM(U104:U108),2)</f>
        <v>0</v>
      </c>
      <c r="V109" s="112"/>
      <c r="W109" s="113"/>
      <c r="X109" s="101"/>
      <c r="Y109" s="101"/>
      <c r="Z109" s="1655"/>
      <c r="AA109" s="20"/>
      <c r="AB109" s="20"/>
    </row>
    <row r="111" spans="2:28" s="21" customFormat="1" ht="18" customHeight="1">
      <c r="B111" s="21" t="s">
        <v>30</v>
      </c>
      <c r="C111" s="21" t="s">
        <v>28</v>
      </c>
    </row>
    <row r="112" spans="2:28" s="21" customFormat="1" ht="18" customHeight="1">
      <c r="C112" s="144" t="s">
        <v>1019</v>
      </c>
    </row>
    <row r="113" spans="2:3" s="21" customFormat="1" ht="18" customHeight="1">
      <c r="B113" s="21" t="s">
        <v>30</v>
      </c>
      <c r="C113" s="21" t="s">
        <v>1020</v>
      </c>
    </row>
    <row r="114" spans="2:3" s="21" customFormat="1" ht="18" customHeight="1"/>
  </sheetData>
  <protectedRanges>
    <protectedRange sqref="C106:I109 J98:K108 M98:M102 M104:M108 R98:R102 R104:R108 W98:W102" name="範囲8"/>
    <protectedRange sqref="C94:I97 J86:K96 M86:M90 M92:M96 R86:R90 R92:R96 W86:W90" name="範囲7"/>
    <protectedRange sqref="C82:I85 J74:K84 M74:M78 M80:M84 R74:R78 R80:R84 W74:W78" name="範囲6"/>
    <protectedRange sqref="C70:I73 J62:K72 M62:M66 M68:M72 R62:R66 R68:R72 W62:W66" name="範囲5"/>
    <protectedRange sqref="C58:I61 J50:K60 M50:M54 M56:M60 R50:R54 R56:R60 W50:W54" name="範囲4"/>
    <protectedRange sqref="C46:I49 J38:K48 M38:M42 M44:M48 R38:R42 R44:R48 W38:W42" name="範囲3"/>
    <protectedRange sqref="C34:I37 J26:K36 M26:M30 M32:M36 R26:R30 R32:R36 W26:W30" name="範囲2"/>
    <protectedRange sqref="Y9 C22:I25 J14:K24 M14:M18 M20:M24 R14:R18 R20:R24 W14:W18" name="範囲1"/>
  </protectedRanges>
  <mergeCells count="193">
    <mergeCell ref="Z95:Z97"/>
    <mergeCell ref="B98:B109"/>
    <mergeCell ref="C98:D99"/>
    <mergeCell ref="E98:E99"/>
    <mergeCell ref="F98:F99"/>
    <mergeCell ref="G98:G99"/>
    <mergeCell ref="H98:H99"/>
    <mergeCell ref="I98:I99"/>
    <mergeCell ref="C100:C101"/>
    <mergeCell ref="D100:D101"/>
    <mergeCell ref="E100:E101"/>
    <mergeCell ref="F100:F101"/>
    <mergeCell ref="G100:G101"/>
    <mergeCell ref="H100:H101"/>
    <mergeCell ref="I100:I101"/>
    <mergeCell ref="I102:I103"/>
    <mergeCell ref="C106:I109"/>
    <mergeCell ref="Z107:Z109"/>
    <mergeCell ref="C102:C103"/>
    <mergeCell ref="D102:D103"/>
    <mergeCell ref="E102:E103"/>
    <mergeCell ref="F102:F103"/>
    <mergeCell ref="G102:G103"/>
    <mergeCell ref="H102:H103"/>
    <mergeCell ref="B86:B97"/>
    <mergeCell ref="C86:D87"/>
    <mergeCell ref="E86:E87"/>
    <mergeCell ref="F86:F87"/>
    <mergeCell ref="G86:G87"/>
    <mergeCell ref="H86:H87"/>
    <mergeCell ref="I86:I87"/>
    <mergeCell ref="E88:E89"/>
    <mergeCell ref="F88:F89"/>
    <mergeCell ref="G88:G89"/>
    <mergeCell ref="H88:H89"/>
    <mergeCell ref="I88:I89"/>
    <mergeCell ref="C90:C91"/>
    <mergeCell ref="D90:D91"/>
    <mergeCell ref="E90:E91"/>
    <mergeCell ref="F90:F91"/>
    <mergeCell ref="G90:G91"/>
    <mergeCell ref="H90:H91"/>
    <mergeCell ref="I90:I91"/>
    <mergeCell ref="C88:C89"/>
    <mergeCell ref="D88:D89"/>
    <mergeCell ref="C94:I97"/>
    <mergeCell ref="Z71:Z73"/>
    <mergeCell ref="B74:B85"/>
    <mergeCell ref="C74:D75"/>
    <mergeCell ref="E74:E75"/>
    <mergeCell ref="F74:F75"/>
    <mergeCell ref="G74:G75"/>
    <mergeCell ref="H74:H75"/>
    <mergeCell ref="I74:I75"/>
    <mergeCell ref="H78:H79"/>
    <mergeCell ref="D76:D77"/>
    <mergeCell ref="E76:E77"/>
    <mergeCell ref="F76:F77"/>
    <mergeCell ref="G76:G77"/>
    <mergeCell ref="H76:H77"/>
    <mergeCell ref="Z83:Z85"/>
    <mergeCell ref="I78:I79"/>
    <mergeCell ref="C82:I85"/>
    <mergeCell ref="C78:C79"/>
    <mergeCell ref="D78:D79"/>
    <mergeCell ref="E78:E79"/>
    <mergeCell ref="F78:F79"/>
    <mergeCell ref="G78:G79"/>
    <mergeCell ref="C76:C77"/>
    <mergeCell ref="I76:I77"/>
    <mergeCell ref="C70:I73"/>
    <mergeCell ref="B62:B73"/>
    <mergeCell ref="C62:D63"/>
    <mergeCell ref="E62:E63"/>
    <mergeCell ref="F62:F63"/>
    <mergeCell ref="G62:G63"/>
    <mergeCell ref="H62:H63"/>
    <mergeCell ref="I62:I63"/>
    <mergeCell ref="D64:D65"/>
    <mergeCell ref="E64:E65"/>
    <mergeCell ref="F64:F65"/>
    <mergeCell ref="G64:G65"/>
    <mergeCell ref="H64:H65"/>
    <mergeCell ref="I64:I65"/>
    <mergeCell ref="C66:C67"/>
    <mergeCell ref="D66:D67"/>
    <mergeCell ref="E66:E67"/>
    <mergeCell ref="F66:F67"/>
    <mergeCell ref="G66:G67"/>
    <mergeCell ref="H66:H67"/>
    <mergeCell ref="I66:I67"/>
    <mergeCell ref="C64:C65"/>
    <mergeCell ref="Z47:Z49"/>
    <mergeCell ref="B50:B61"/>
    <mergeCell ref="C50:D51"/>
    <mergeCell ref="E50:E51"/>
    <mergeCell ref="F50:F51"/>
    <mergeCell ref="G50:G51"/>
    <mergeCell ref="H50:H51"/>
    <mergeCell ref="I50:I51"/>
    <mergeCell ref="H54:H55"/>
    <mergeCell ref="D52:D53"/>
    <mergeCell ref="E52:E53"/>
    <mergeCell ref="F52:F53"/>
    <mergeCell ref="G52:G53"/>
    <mergeCell ref="H52:H53"/>
    <mergeCell ref="Z59:Z61"/>
    <mergeCell ref="I54:I55"/>
    <mergeCell ref="C58:I61"/>
    <mergeCell ref="C54:C55"/>
    <mergeCell ref="D54:D55"/>
    <mergeCell ref="E54:E55"/>
    <mergeCell ref="F54:F55"/>
    <mergeCell ref="G54:G55"/>
    <mergeCell ref="C52:C53"/>
    <mergeCell ref="I52:I53"/>
    <mergeCell ref="I40:I41"/>
    <mergeCell ref="C42:C43"/>
    <mergeCell ref="D42:D43"/>
    <mergeCell ref="E42:E43"/>
    <mergeCell ref="F42:F43"/>
    <mergeCell ref="G42:G43"/>
    <mergeCell ref="H42:H43"/>
    <mergeCell ref="I42:I43"/>
    <mergeCell ref="C40:C41"/>
    <mergeCell ref="C46:I49"/>
    <mergeCell ref="F28:F29"/>
    <mergeCell ref="G28:G29"/>
    <mergeCell ref="H28:H29"/>
    <mergeCell ref="I28:I29"/>
    <mergeCell ref="Z35:Z37"/>
    <mergeCell ref="B38:B49"/>
    <mergeCell ref="C38:D39"/>
    <mergeCell ref="E38:E39"/>
    <mergeCell ref="F38:F39"/>
    <mergeCell ref="G38:G39"/>
    <mergeCell ref="H38:H39"/>
    <mergeCell ref="I38:I39"/>
    <mergeCell ref="D40:D41"/>
    <mergeCell ref="E40:E41"/>
    <mergeCell ref="F40:F41"/>
    <mergeCell ref="G40:G41"/>
    <mergeCell ref="H40:H41"/>
    <mergeCell ref="I30:I31"/>
    <mergeCell ref="C34:I37"/>
    <mergeCell ref="C30:C31"/>
    <mergeCell ref="D30:D31"/>
    <mergeCell ref="E30:E31"/>
    <mergeCell ref="F30:F31"/>
    <mergeCell ref="G30:G31"/>
    <mergeCell ref="Z23:Z25"/>
    <mergeCell ref="B26:B37"/>
    <mergeCell ref="C26:D27"/>
    <mergeCell ref="E26:E27"/>
    <mergeCell ref="F26:F27"/>
    <mergeCell ref="G26:G27"/>
    <mergeCell ref="B14:B25"/>
    <mergeCell ref="F14:F15"/>
    <mergeCell ref="G14:G15"/>
    <mergeCell ref="H14:H15"/>
    <mergeCell ref="G18:G19"/>
    <mergeCell ref="H18:H19"/>
    <mergeCell ref="I18:I19"/>
    <mergeCell ref="C22:I25"/>
    <mergeCell ref="C18:C19"/>
    <mergeCell ref="D18:D19"/>
    <mergeCell ref="E18:E19"/>
    <mergeCell ref="F18:F19"/>
    <mergeCell ref="H30:H31"/>
    <mergeCell ref="H26:H27"/>
    <mergeCell ref="I26:I27"/>
    <mergeCell ref="C28:C29"/>
    <mergeCell ref="D28:D29"/>
    <mergeCell ref="E28:E29"/>
    <mergeCell ref="I14:I15"/>
    <mergeCell ref="C16:C17"/>
    <mergeCell ref="D16:D17"/>
    <mergeCell ref="E16:E17"/>
    <mergeCell ref="F16:F17"/>
    <mergeCell ref="G16:G17"/>
    <mergeCell ref="H16:H17"/>
    <mergeCell ref="I16:I17"/>
    <mergeCell ref="C14:D15"/>
    <mergeCell ref="E14:E15"/>
    <mergeCell ref="C11:D13"/>
    <mergeCell ref="E11:I13"/>
    <mergeCell ref="L11:Z11"/>
    <mergeCell ref="M12:M13"/>
    <mergeCell ref="N12:O12"/>
    <mergeCell ref="R12:R13"/>
    <mergeCell ref="S12:T12"/>
    <mergeCell ref="W12:W13"/>
    <mergeCell ref="X12:Y12"/>
  </mergeCells>
  <phoneticPr fontId="2"/>
  <dataValidations count="1">
    <dataValidation allowBlank="1" showInputMessage="1" showErrorMessage="1" prompt="建具記号は_x000a_建具一覧表シートで入力した記号と同じものにしてください" sqref="M14" xr:uid="{00000000-0002-0000-0E00-000000000000}"/>
  </dataValidations>
  <pageMargins left="0.59055118110236227" right="0" top="0.59055118110236227" bottom="0.39370078740157483" header="0" footer="0.23622047244094491"/>
  <pageSetup paperSize="9" scale="50" firstPageNumber="13" orientation="portrait" blackAndWhite="1" useFirstPageNumber="1" r:id="rId1"/>
  <headerFooter alignWithMargins="0">
    <oddHeader xml:space="preserve">&amp;R
</oddHeader>
    <oddFooter>&amp;C&amp;16戸-P&amp;P&amp;R&amp;16株式会社都市建築確認センター</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70C0"/>
    <pageSetUpPr fitToPage="1"/>
  </sheetPr>
  <dimension ref="B2:H62"/>
  <sheetViews>
    <sheetView showGridLines="0" view="pageBreakPreview" zoomScaleNormal="100" zoomScaleSheetLayoutView="100" workbookViewId="0"/>
  </sheetViews>
  <sheetFormatPr defaultRowHeight="13.5"/>
  <cols>
    <col min="1" max="1" width="1.625" style="133" customWidth="1"/>
    <col min="2" max="2" width="4.625" style="133" customWidth="1"/>
    <col min="3" max="3" width="10.625" style="133" customWidth="1"/>
    <col min="4" max="5" width="9" style="133"/>
    <col min="6" max="6" width="12.625" style="133" customWidth="1"/>
    <col min="7" max="7" width="22.5" style="133" customWidth="1"/>
    <col min="8" max="8" width="26.375" style="133" customWidth="1"/>
    <col min="9" max="9" width="4.875" style="133" customWidth="1"/>
    <col min="10" max="10" width="4.5" style="133" customWidth="1"/>
    <col min="11" max="11" width="4.125" style="133" customWidth="1"/>
    <col min="12" max="16384" width="9" style="133"/>
  </cols>
  <sheetData>
    <row r="2" spans="2:8" s="14" customFormat="1">
      <c r="F2" s="150"/>
    </row>
    <row r="3" spans="2:8" ht="21" customHeight="1">
      <c r="B3" s="132" t="s">
        <v>745</v>
      </c>
      <c r="C3" s="132"/>
      <c r="D3" s="132"/>
      <c r="E3" s="132"/>
      <c r="F3" s="132"/>
      <c r="G3" s="132"/>
      <c r="H3" s="132"/>
    </row>
    <row r="4" spans="2:8" ht="8.25" customHeight="1"/>
    <row r="5" spans="2:8" ht="20.100000000000001" customHeight="1">
      <c r="B5" s="176" t="s">
        <v>1367</v>
      </c>
      <c r="C5" s="136"/>
      <c r="D5" s="132"/>
      <c r="E5" s="132"/>
      <c r="F5" s="132"/>
      <c r="G5" s="132"/>
    </row>
    <row r="6" spans="2:8" ht="15" customHeight="1">
      <c r="B6" s="176" t="s">
        <v>1368</v>
      </c>
    </row>
    <row r="7" spans="2:8" ht="15" customHeight="1"/>
    <row r="8" spans="2:8" ht="20.100000000000001" customHeight="1">
      <c r="B8" s="132" t="s">
        <v>744</v>
      </c>
    </row>
    <row r="9" spans="2:8" s="134" customFormat="1" ht="6.95" customHeight="1">
      <c r="B9" s="133"/>
      <c r="C9" s="137"/>
    </row>
    <row r="10" spans="2:8" s="134" customFormat="1" ht="14.25" customHeight="1">
      <c r="B10" s="135"/>
      <c r="C10" s="135"/>
      <c r="D10" s="260" t="s">
        <v>749</v>
      </c>
      <c r="E10" s="135"/>
      <c r="F10" s="135"/>
      <c r="G10" s="135"/>
      <c r="H10" s="184" t="s">
        <v>1343</v>
      </c>
    </row>
    <row r="11" spans="2:8" s="176" customFormat="1" ht="13.5" customHeight="1">
      <c r="B11" s="1688" t="s">
        <v>160</v>
      </c>
      <c r="C11" s="1690" t="s">
        <v>161</v>
      </c>
      <c r="D11" s="1694" t="s">
        <v>162</v>
      </c>
      <c r="E11" s="1694"/>
      <c r="F11" s="304" t="s">
        <v>163</v>
      </c>
      <c r="G11" s="1688" t="s">
        <v>164</v>
      </c>
      <c r="H11" s="1692"/>
    </row>
    <row r="12" spans="2:8" s="176" customFormat="1" ht="13.5" customHeight="1">
      <c r="B12" s="1689"/>
      <c r="C12" s="1691"/>
      <c r="D12" s="305" t="s">
        <v>746</v>
      </c>
      <c r="E12" s="306" t="s">
        <v>747</v>
      </c>
      <c r="F12" s="307" t="s">
        <v>748</v>
      </c>
      <c r="G12" s="1689"/>
      <c r="H12" s="1693"/>
    </row>
    <row r="13" spans="2:8" s="176" customFormat="1" ht="13.5" customHeight="1">
      <c r="B13" s="308">
        <v>1</v>
      </c>
      <c r="C13" s="309"/>
      <c r="D13" s="310"/>
      <c r="E13" s="311"/>
      <c r="F13" s="312">
        <f t="shared" ref="F13:F44" si="0">D13*E13</f>
        <v>0</v>
      </c>
      <c r="G13" s="1695"/>
      <c r="H13" s="1696"/>
    </row>
    <row r="14" spans="2:8" s="176" customFormat="1" ht="13.5" customHeight="1">
      <c r="B14" s="313">
        <v>2</v>
      </c>
      <c r="C14" s="314"/>
      <c r="D14" s="315"/>
      <c r="E14" s="316"/>
      <c r="F14" s="312">
        <f t="shared" si="0"/>
        <v>0</v>
      </c>
      <c r="G14" s="1686"/>
      <c r="H14" s="1687"/>
    </row>
    <row r="15" spans="2:8" s="176" customFormat="1" ht="13.5" customHeight="1">
      <c r="B15" s="313">
        <v>3</v>
      </c>
      <c r="C15" s="314"/>
      <c r="D15" s="315"/>
      <c r="E15" s="316"/>
      <c r="F15" s="312">
        <f t="shared" si="0"/>
        <v>0</v>
      </c>
      <c r="G15" s="1686"/>
      <c r="H15" s="1687"/>
    </row>
    <row r="16" spans="2:8" s="176" customFormat="1" ht="13.5" customHeight="1">
      <c r="B16" s="313">
        <v>4</v>
      </c>
      <c r="C16" s="317"/>
      <c r="D16" s="315"/>
      <c r="E16" s="316"/>
      <c r="F16" s="312">
        <f t="shared" si="0"/>
        <v>0</v>
      </c>
      <c r="G16" s="1686"/>
      <c r="H16" s="1687"/>
    </row>
    <row r="17" spans="2:8" s="176" customFormat="1" ht="13.5" customHeight="1">
      <c r="B17" s="313">
        <v>5</v>
      </c>
      <c r="C17" s="317"/>
      <c r="D17" s="315"/>
      <c r="E17" s="316"/>
      <c r="F17" s="312">
        <f t="shared" si="0"/>
        <v>0</v>
      </c>
      <c r="G17" s="1686"/>
      <c r="H17" s="1687"/>
    </row>
    <row r="18" spans="2:8" s="176" customFormat="1" ht="13.5" customHeight="1">
      <c r="B18" s="313">
        <v>6</v>
      </c>
      <c r="C18" s="317"/>
      <c r="D18" s="315"/>
      <c r="E18" s="316"/>
      <c r="F18" s="312">
        <f t="shared" si="0"/>
        <v>0</v>
      </c>
      <c r="G18" s="1686"/>
      <c r="H18" s="1687"/>
    </row>
    <row r="19" spans="2:8" s="176" customFormat="1" ht="13.5" customHeight="1">
      <c r="B19" s="313">
        <v>7</v>
      </c>
      <c r="C19" s="317"/>
      <c r="D19" s="315"/>
      <c r="E19" s="316"/>
      <c r="F19" s="312">
        <f t="shared" si="0"/>
        <v>0</v>
      </c>
      <c r="G19" s="1686"/>
      <c r="H19" s="1687"/>
    </row>
    <row r="20" spans="2:8" s="176" customFormat="1" ht="13.5" customHeight="1">
      <c r="B20" s="313">
        <v>8</v>
      </c>
      <c r="C20" s="317"/>
      <c r="D20" s="315"/>
      <c r="E20" s="316"/>
      <c r="F20" s="312">
        <f t="shared" si="0"/>
        <v>0</v>
      </c>
      <c r="G20" s="1686"/>
      <c r="H20" s="1687"/>
    </row>
    <row r="21" spans="2:8" s="176" customFormat="1" ht="13.5" customHeight="1">
      <c r="B21" s="313">
        <v>9</v>
      </c>
      <c r="C21" s="317"/>
      <c r="D21" s="315"/>
      <c r="E21" s="316"/>
      <c r="F21" s="312">
        <f t="shared" si="0"/>
        <v>0</v>
      </c>
      <c r="G21" s="1686"/>
      <c r="H21" s="1687"/>
    </row>
    <row r="22" spans="2:8" s="176" customFormat="1" ht="13.5" customHeight="1">
      <c r="B22" s="313">
        <v>10</v>
      </c>
      <c r="C22" s="317"/>
      <c r="D22" s="315"/>
      <c r="E22" s="316"/>
      <c r="F22" s="312">
        <f t="shared" si="0"/>
        <v>0</v>
      </c>
      <c r="G22" s="1686"/>
      <c r="H22" s="1687"/>
    </row>
    <row r="23" spans="2:8" s="176" customFormat="1" ht="13.5" customHeight="1">
      <c r="B23" s="313">
        <v>11</v>
      </c>
      <c r="C23" s="317"/>
      <c r="D23" s="315"/>
      <c r="E23" s="316"/>
      <c r="F23" s="312">
        <f t="shared" si="0"/>
        <v>0</v>
      </c>
      <c r="G23" s="1686"/>
      <c r="H23" s="1687"/>
    </row>
    <row r="24" spans="2:8" s="176" customFormat="1" ht="13.5" customHeight="1">
      <c r="B24" s="313">
        <v>12</v>
      </c>
      <c r="C24" s="317"/>
      <c r="D24" s="315"/>
      <c r="E24" s="316"/>
      <c r="F24" s="312">
        <f t="shared" si="0"/>
        <v>0</v>
      </c>
      <c r="G24" s="1686"/>
      <c r="H24" s="1687"/>
    </row>
    <row r="25" spans="2:8" s="176" customFormat="1" ht="13.5" customHeight="1">
      <c r="B25" s="313">
        <v>13</v>
      </c>
      <c r="C25" s="317"/>
      <c r="D25" s="315"/>
      <c r="E25" s="316"/>
      <c r="F25" s="312">
        <f t="shared" si="0"/>
        <v>0</v>
      </c>
      <c r="G25" s="1686"/>
      <c r="H25" s="1687"/>
    </row>
    <row r="26" spans="2:8" s="176" customFormat="1" ht="13.5" customHeight="1">
      <c r="B26" s="313">
        <v>14</v>
      </c>
      <c r="C26" s="317"/>
      <c r="D26" s="315"/>
      <c r="E26" s="316"/>
      <c r="F26" s="312">
        <f t="shared" si="0"/>
        <v>0</v>
      </c>
      <c r="G26" s="1686"/>
      <c r="H26" s="1687"/>
    </row>
    <row r="27" spans="2:8" s="176" customFormat="1" ht="13.5" customHeight="1">
      <c r="B27" s="313">
        <v>15</v>
      </c>
      <c r="C27" s="317"/>
      <c r="D27" s="315"/>
      <c r="E27" s="316"/>
      <c r="F27" s="312">
        <f t="shared" si="0"/>
        <v>0</v>
      </c>
      <c r="G27" s="1686"/>
      <c r="H27" s="1687"/>
    </row>
    <row r="28" spans="2:8" s="176" customFormat="1" ht="13.5" customHeight="1">
      <c r="B28" s="313">
        <v>16</v>
      </c>
      <c r="C28" s="317"/>
      <c r="D28" s="315"/>
      <c r="E28" s="316"/>
      <c r="F28" s="312">
        <f t="shared" si="0"/>
        <v>0</v>
      </c>
      <c r="G28" s="1686"/>
      <c r="H28" s="1687"/>
    </row>
    <row r="29" spans="2:8" s="176" customFormat="1" ht="13.5" customHeight="1">
      <c r="B29" s="313">
        <v>17</v>
      </c>
      <c r="C29" s="317"/>
      <c r="D29" s="315"/>
      <c r="E29" s="316"/>
      <c r="F29" s="312">
        <f t="shared" si="0"/>
        <v>0</v>
      </c>
      <c r="G29" s="1686"/>
      <c r="H29" s="1687"/>
    </row>
    <row r="30" spans="2:8" s="176" customFormat="1" ht="13.5" customHeight="1">
      <c r="B30" s="313">
        <v>18</v>
      </c>
      <c r="C30" s="317"/>
      <c r="D30" s="315"/>
      <c r="E30" s="316"/>
      <c r="F30" s="312">
        <f t="shared" si="0"/>
        <v>0</v>
      </c>
      <c r="G30" s="1686"/>
      <c r="H30" s="1687"/>
    </row>
    <row r="31" spans="2:8" s="176" customFormat="1" ht="13.5" customHeight="1">
      <c r="B31" s="313">
        <v>19</v>
      </c>
      <c r="C31" s="317"/>
      <c r="D31" s="315"/>
      <c r="E31" s="316"/>
      <c r="F31" s="312">
        <f t="shared" si="0"/>
        <v>0</v>
      </c>
      <c r="G31" s="1686"/>
      <c r="H31" s="1687"/>
    </row>
    <row r="32" spans="2:8" s="176" customFormat="1" ht="13.5" customHeight="1">
      <c r="B32" s="313">
        <v>20</v>
      </c>
      <c r="C32" s="317"/>
      <c r="D32" s="315"/>
      <c r="E32" s="316"/>
      <c r="F32" s="312">
        <f t="shared" si="0"/>
        <v>0</v>
      </c>
      <c r="G32" s="1686"/>
      <c r="H32" s="1687"/>
    </row>
    <row r="33" spans="2:8" s="176" customFormat="1" ht="13.5" customHeight="1">
      <c r="B33" s="313">
        <v>21</v>
      </c>
      <c r="C33" s="317"/>
      <c r="D33" s="315"/>
      <c r="E33" s="316"/>
      <c r="F33" s="312">
        <f t="shared" si="0"/>
        <v>0</v>
      </c>
      <c r="G33" s="1686"/>
      <c r="H33" s="1687"/>
    </row>
    <row r="34" spans="2:8" s="176" customFormat="1" ht="13.5" customHeight="1">
      <c r="B34" s="313">
        <v>22</v>
      </c>
      <c r="C34" s="317"/>
      <c r="D34" s="315"/>
      <c r="E34" s="316"/>
      <c r="F34" s="312">
        <f t="shared" si="0"/>
        <v>0</v>
      </c>
      <c r="G34" s="1686"/>
      <c r="H34" s="1687"/>
    </row>
    <row r="35" spans="2:8" s="176" customFormat="1" ht="13.5" customHeight="1">
      <c r="B35" s="313">
        <v>23</v>
      </c>
      <c r="C35" s="317"/>
      <c r="D35" s="315"/>
      <c r="E35" s="316"/>
      <c r="F35" s="312">
        <f t="shared" si="0"/>
        <v>0</v>
      </c>
      <c r="G35" s="1686"/>
      <c r="H35" s="1687"/>
    </row>
    <row r="36" spans="2:8" s="176" customFormat="1" ht="13.5" customHeight="1">
      <c r="B36" s="313">
        <v>24</v>
      </c>
      <c r="C36" s="317"/>
      <c r="D36" s="315"/>
      <c r="E36" s="316"/>
      <c r="F36" s="312">
        <f t="shared" si="0"/>
        <v>0</v>
      </c>
      <c r="G36" s="1686"/>
      <c r="H36" s="1687"/>
    </row>
    <row r="37" spans="2:8" s="176" customFormat="1" ht="13.5" customHeight="1">
      <c r="B37" s="313">
        <v>25</v>
      </c>
      <c r="C37" s="317"/>
      <c r="D37" s="315"/>
      <c r="E37" s="316"/>
      <c r="F37" s="312">
        <f t="shared" si="0"/>
        <v>0</v>
      </c>
      <c r="G37" s="1686"/>
      <c r="H37" s="1687"/>
    </row>
    <row r="38" spans="2:8" s="176" customFormat="1" ht="13.5" customHeight="1">
      <c r="B38" s="313">
        <v>26</v>
      </c>
      <c r="C38" s="317"/>
      <c r="D38" s="315"/>
      <c r="E38" s="316"/>
      <c r="F38" s="312">
        <f t="shared" si="0"/>
        <v>0</v>
      </c>
      <c r="G38" s="1686"/>
      <c r="H38" s="1687"/>
    </row>
    <row r="39" spans="2:8" s="176" customFormat="1" ht="13.5" customHeight="1">
      <c r="B39" s="313">
        <v>27</v>
      </c>
      <c r="C39" s="317"/>
      <c r="D39" s="315"/>
      <c r="E39" s="316"/>
      <c r="F39" s="312">
        <f t="shared" si="0"/>
        <v>0</v>
      </c>
      <c r="G39" s="1686"/>
      <c r="H39" s="1687"/>
    </row>
    <row r="40" spans="2:8" s="176" customFormat="1" ht="13.5" customHeight="1">
      <c r="B40" s="313">
        <v>28</v>
      </c>
      <c r="C40" s="317"/>
      <c r="D40" s="315"/>
      <c r="E40" s="316"/>
      <c r="F40" s="312">
        <f t="shared" si="0"/>
        <v>0</v>
      </c>
      <c r="G40" s="1686"/>
      <c r="H40" s="1687"/>
    </row>
    <row r="41" spans="2:8" s="176" customFormat="1" ht="13.5" customHeight="1">
      <c r="B41" s="313">
        <v>29</v>
      </c>
      <c r="C41" s="317"/>
      <c r="D41" s="315"/>
      <c r="E41" s="316"/>
      <c r="F41" s="312">
        <f t="shared" si="0"/>
        <v>0</v>
      </c>
      <c r="G41" s="1686"/>
      <c r="H41" s="1687"/>
    </row>
    <row r="42" spans="2:8" s="176" customFormat="1" ht="13.5" customHeight="1">
      <c r="B42" s="313">
        <v>30</v>
      </c>
      <c r="C42" s="317"/>
      <c r="D42" s="315"/>
      <c r="E42" s="316"/>
      <c r="F42" s="312">
        <f t="shared" si="0"/>
        <v>0</v>
      </c>
      <c r="G42" s="1686"/>
      <c r="H42" s="1687"/>
    </row>
    <row r="43" spans="2:8" s="176" customFormat="1" ht="13.5" customHeight="1">
      <c r="B43" s="313">
        <v>31</v>
      </c>
      <c r="C43" s="317"/>
      <c r="D43" s="315"/>
      <c r="E43" s="316"/>
      <c r="F43" s="312">
        <f t="shared" si="0"/>
        <v>0</v>
      </c>
      <c r="G43" s="1686"/>
      <c r="H43" s="1687"/>
    </row>
    <row r="44" spans="2:8" s="176" customFormat="1" ht="13.5" customHeight="1">
      <c r="B44" s="313">
        <v>32</v>
      </c>
      <c r="C44" s="317"/>
      <c r="D44" s="315"/>
      <c r="E44" s="316"/>
      <c r="F44" s="312">
        <f t="shared" si="0"/>
        <v>0</v>
      </c>
      <c r="G44" s="1686"/>
      <c r="H44" s="1687"/>
    </row>
    <row r="45" spans="2:8" s="176" customFormat="1" ht="13.5" customHeight="1">
      <c r="B45" s="313">
        <v>33</v>
      </c>
      <c r="C45" s="317"/>
      <c r="D45" s="315"/>
      <c r="E45" s="316"/>
      <c r="F45" s="312">
        <f t="shared" ref="F45:F62" si="1">D45*E45</f>
        <v>0</v>
      </c>
      <c r="G45" s="1686"/>
      <c r="H45" s="1687"/>
    </row>
    <row r="46" spans="2:8" s="176" customFormat="1" ht="13.5" customHeight="1">
      <c r="B46" s="313">
        <v>34</v>
      </c>
      <c r="C46" s="317"/>
      <c r="D46" s="315"/>
      <c r="E46" s="316"/>
      <c r="F46" s="312">
        <f t="shared" si="1"/>
        <v>0</v>
      </c>
      <c r="G46" s="1686"/>
      <c r="H46" s="1687"/>
    </row>
    <row r="47" spans="2:8" s="176" customFormat="1" ht="13.5" customHeight="1">
      <c r="B47" s="313">
        <v>35</v>
      </c>
      <c r="C47" s="317"/>
      <c r="D47" s="315"/>
      <c r="E47" s="316"/>
      <c r="F47" s="312">
        <f t="shared" si="1"/>
        <v>0</v>
      </c>
      <c r="G47" s="1686"/>
      <c r="H47" s="1687"/>
    </row>
    <row r="48" spans="2:8" s="176" customFormat="1" ht="13.5" customHeight="1">
      <c r="B48" s="313">
        <v>36</v>
      </c>
      <c r="C48" s="317"/>
      <c r="D48" s="315"/>
      <c r="E48" s="316"/>
      <c r="F48" s="312">
        <f t="shared" si="1"/>
        <v>0</v>
      </c>
      <c r="G48" s="1686"/>
      <c r="H48" s="1687"/>
    </row>
    <row r="49" spans="2:8" s="176" customFormat="1" ht="13.5" customHeight="1">
      <c r="B49" s="313">
        <v>37</v>
      </c>
      <c r="C49" s="317"/>
      <c r="D49" s="315"/>
      <c r="E49" s="316"/>
      <c r="F49" s="312">
        <f t="shared" si="1"/>
        <v>0</v>
      </c>
      <c r="G49" s="1686"/>
      <c r="H49" s="1687"/>
    </row>
    <row r="50" spans="2:8" s="176" customFormat="1" ht="13.5" customHeight="1">
      <c r="B50" s="313">
        <v>38</v>
      </c>
      <c r="C50" s="317"/>
      <c r="D50" s="315"/>
      <c r="E50" s="316"/>
      <c r="F50" s="312">
        <f t="shared" si="1"/>
        <v>0</v>
      </c>
      <c r="G50" s="1686"/>
      <c r="H50" s="1687"/>
    </row>
    <row r="51" spans="2:8" s="176" customFormat="1" ht="13.5" customHeight="1">
      <c r="B51" s="313">
        <v>39</v>
      </c>
      <c r="C51" s="317"/>
      <c r="D51" s="315"/>
      <c r="E51" s="316"/>
      <c r="F51" s="312">
        <f t="shared" si="1"/>
        <v>0</v>
      </c>
      <c r="G51" s="1686"/>
      <c r="H51" s="1687"/>
    </row>
    <row r="52" spans="2:8" s="176" customFormat="1" ht="13.5" customHeight="1">
      <c r="B52" s="313">
        <v>40</v>
      </c>
      <c r="C52" s="317"/>
      <c r="D52" s="315"/>
      <c r="E52" s="316"/>
      <c r="F52" s="312">
        <f t="shared" si="1"/>
        <v>0</v>
      </c>
      <c r="G52" s="1686"/>
      <c r="H52" s="1687"/>
    </row>
    <row r="53" spans="2:8" s="176" customFormat="1" ht="13.5" customHeight="1">
      <c r="B53" s="313">
        <v>41</v>
      </c>
      <c r="C53" s="317"/>
      <c r="D53" s="315"/>
      <c r="E53" s="316"/>
      <c r="F53" s="312">
        <f t="shared" si="1"/>
        <v>0</v>
      </c>
      <c r="G53" s="1686"/>
      <c r="H53" s="1687"/>
    </row>
    <row r="54" spans="2:8" s="176" customFormat="1" ht="13.5" customHeight="1">
      <c r="B54" s="313">
        <v>42</v>
      </c>
      <c r="C54" s="317"/>
      <c r="D54" s="315"/>
      <c r="E54" s="316"/>
      <c r="F54" s="312">
        <f t="shared" si="1"/>
        <v>0</v>
      </c>
      <c r="G54" s="1686"/>
      <c r="H54" s="1687"/>
    </row>
    <row r="55" spans="2:8" s="176" customFormat="1" ht="13.5" customHeight="1">
      <c r="B55" s="313">
        <v>43</v>
      </c>
      <c r="C55" s="317"/>
      <c r="D55" s="315"/>
      <c r="E55" s="316"/>
      <c r="F55" s="312">
        <f t="shared" si="1"/>
        <v>0</v>
      </c>
      <c r="G55" s="1686"/>
      <c r="H55" s="1687"/>
    </row>
    <row r="56" spans="2:8" s="176" customFormat="1" ht="13.5" customHeight="1">
      <c r="B56" s="313">
        <v>44</v>
      </c>
      <c r="C56" s="317"/>
      <c r="D56" s="315"/>
      <c r="E56" s="316"/>
      <c r="F56" s="312">
        <f t="shared" si="1"/>
        <v>0</v>
      </c>
      <c r="G56" s="1686"/>
      <c r="H56" s="1687"/>
    </row>
    <row r="57" spans="2:8" s="176" customFormat="1" ht="13.5" customHeight="1">
      <c r="B57" s="313">
        <v>45</v>
      </c>
      <c r="C57" s="317"/>
      <c r="D57" s="315"/>
      <c r="E57" s="316"/>
      <c r="F57" s="312">
        <f t="shared" si="1"/>
        <v>0</v>
      </c>
      <c r="G57" s="1686"/>
      <c r="H57" s="1687"/>
    </row>
    <row r="58" spans="2:8" s="176" customFormat="1" ht="13.5" customHeight="1">
      <c r="B58" s="313">
        <v>46</v>
      </c>
      <c r="C58" s="317"/>
      <c r="D58" s="315"/>
      <c r="E58" s="316"/>
      <c r="F58" s="312">
        <f t="shared" si="1"/>
        <v>0</v>
      </c>
      <c r="G58" s="1686"/>
      <c r="H58" s="1687"/>
    </row>
    <row r="59" spans="2:8" s="176" customFormat="1" ht="13.5" customHeight="1">
      <c r="B59" s="313">
        <v>47</v>
      </c>
      <c r="C59" s="317"/>
      <c r="D59" s="315"/>
      <c r="E59" s="316"/>
      <c r="F59" s="312">
        <f t="shared" si="1"/>
        <v>0</v>
      </c>
      <c r="G59" s="1686"/>
      <c r="H59" s="1687"/>
    </row>
    <row r="60" spans="2:8" s="176" customFormat="1" ht="13.5" customHeight="1">
      <c r="B60" s="313">
        <v>48</v>
      </c>
      <c r="C60" s="317"/>
      <c r="D60" s="315"/>
      <c r="E60" s="316"/>
      <c r="F60" s="312">
        <f t="shared" si="1"/>
        <v>0</v>
      </c>
      <c r="G60" s="1686"/>
      <c r="H60" s="1687"/>
    </row>
    <row r="61" spans="2:8" s="176" customFormat="1" ht="13.5" customHeight="1">
      <c r="B61" s="313">
        <v>49</v>
      </c>
      <c r="C61" s="317"/>
      <c r="D61" s="315"/>
      <c r="E61" s="316"/>
      <c r="F61" s="312">
        <f t="shared" si="1"/>
        <v>0</v>
      </c>
      <c r="G61" s="1686"/>
      <c r="H61" s="1687"/>
    </row>
    <row r="62" spans="2:8" s="176" customFormat="1" ht="13.5" customHeight="1">
      <c r="B62" s="318">
        <v>50</v>
      </c>
      <c r="C62" s="319"/>
      <c r="D62" s="320"/>
      <c r="E62" s="321"/>
      <c r="F62" s="322">
        <f t="shared" si="1"/>
        <v>0</v>
      </c>
      <c r="G62" s="1684"/>
      <c r="H62" s="1685"/>
    </row>
  </sheetData>
  <mergeCells count="54">
    <mergeCell ref="G30:H30"/>
    <mergeCell ref="G31:H31"/>
    <mergeCell ref="G32:H32"/>
    <mergeCell ref="G33:H33"/>
    <mergeCell ref="G27:H27"/>
    <mergeCell ref="G29:H29"/>
    <mergeCell ref="B11:B12"/>
    <mergeCell ref="C11:C12"/>
    <mergeCell ref="G11:H12"/>
    <mergeCell ref="D11:E11"/>
    <mergeCell ref="G17:H17"/>
    <mergeCell ref="G13:H13"/>
    <mergeCell ref="G14:H14"/>
    <mergeCell ref="G15:H15"/>
    <mergeCell ref="G16:H16"/>
    <mergeCell ref="G25:H25"/>
    <mergeCell ref="G26:H26"/>
    <mergeCell ref="G28:H28"/>
    <mergeCell ref="G18:H18"/>
    <mergeCell ref="G19:H19"/>
    <mergeCell ref="G20:H20"/>
    <mergeCell ref="G21:H21"/>
    <mergeCell ref="G22:H22"/>
    <mergeCell ref="G23:H23"/>
    <mergeCell ref="G24:H24"/>
    <mergeCell ref="G34:H34"/>
    <mergeCell ref="G51:H51"/>
    <mergeCell ref="G52:H52"/>
    <mergeCell ref="G37:H37"/>
    <mergeCell ref="G38:H38"/>
    <mergeCell ref="G39:H39"/>
    <mergeCell ref="G40:H40"/>
    <mergeCell ref="G41:H41"/>
    <mergeCell ref="G42:H42"/>
    <mergeCell ref="G43:H43"/>
    <mergeCell ref="G36:H36"/>
    <mergeCell ref="G35:H35"/>
    <mergeCell ref="G44:H44"/>
    <mergeCell ref="G45:H45"/>
    <mergeCell ref="G46:H46"/>
    <mergeCell ref="G47:H47"/>
    <mergeCell ref="G48:H48"/>
    <mergeCell ref="G60:H60"/>
    <mergeCell ref="G50:H50"/>
    <mergeCell ref="G61:H61"/>
    <mergeCell ref="G49:H49"/>
    <mergeCell ref="G62:H62"/>
    <mergeCell ref="G53:H53"/>
    <mergeCell ref="G54:H54"/>
    <mergeCell ref="G55:H55"/>
    <mergeCell ref="G56:H56"/>
    <mergeCell ref="G57:H57"/>
    <mergeCell ref="G58:H58"/>
    <mergeCell ref="G59:H59"/>
  </mergeCells>
  <phoneticPr fontId="2"/>
  <dataValidations count="1">
    <dataValidation allowBlank="1" showInputMessage="1" showErrorMessage="1" prompt="建具記号は_x000a_計算表シートにも入力しますので、間違わないようにしてください" sqref="C13" xr:uid="{00000000-0002-0000-0F00-000000000000}"/>
  </dataValidations>
  <pageMargins left="0.59055118110236227" right="0.39370078740157483" top="0.59055118110236227" bottom="0.59055118110236227" header="0.31496062992125984" footer="0.31496062992125984"/>
  <pageSetup paperSize="9" scale="99" firstPageNumber="14" orientation="portrait" blackAndWhite="1" useFirstPageNumber="1" r:id="rId1"/>
  <headerFooter alignWithMargins="0">
    <oddFooter>&amp;C&amp;8戸-P&amp;P&amp;R&amp;8株式会社都市建築確認センター</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B1:V69"/>
  <sheetViews>
    <sheetView showGridLines="0" view="pageBreakPreview" zoomScaleNormal="100" workbookViewId="0">
      <selection activeCell="E15" sqref="E15:I15"/>
    </sheetView>
  </sheetViews>
  <sheetFormatPr defaultColWidth="8" defaultRowHeight="12"/>
  <cols>
    <col min="1" max="1" width="1.625" style="156" customWidth="1"/>
    <col min="2" max="21" width="8" style="156"/>
    <col min="22" max="22" width="8.5" style="156" bestFit="1" customWidth="1"/>
    <col min="23" max="16384" width="8" style="156"/>
  </cols>
  <sheetData>
    <row r="1" spans="2:22">
      <c r="V1" s="156">
        <v>20220323</v>
      </c>
    </row>
    <row r="10" spans="2:22" ht="18.75" customHeight="1">
      <c r="D10" s="157"/>
      <c r="E10" s="157"/>
      <c r="F10" s="157"/>
      <c r="G10" s="157"/>
      <c r="H10" s="157"/>
      <c r="I10" s="157"/>
      <c r="J10" s="157"/>
    </row>
    <row r="11" spans="2:22" ht="12" customHeight="1">
      <c r="D11" s="157"/>
      <c r="E11" s="157"/>
      <c r="F11" s="157"/>
      <c r="G11" s="157"/>
      <c r="H11" s="157"/>
      <c r="I11" s="157"/>
      <c r="J11" s="157"/>
      <c r="N11" s="157"/>
      <c r="O11" s="157"/>
      <c r="P11" s="157"/>
      <c r="Q11" s="157"/>
      <c r="R11" s="157"/>
      <c r="S11" s="157"/>
    </row>
    <row r="12" spans="2:22" ht="12" customHeight="1">
      <c r="D12" s="157"/>
      <c r="E12" s="157"/>
      <c r="F12" s="157"/>
      <c r="G12" s="157"/>
      <c r="H12" s="157"/>
      <c r="I12" s="157"/>
      <c r="N12" s="157"/>
      <c r="O12" s="157"/>
      <c r="P12" s="157"/>
      <c r="Q12" s="157"/>
      <c r="R12" s="157"/>
      <c r="S12" s="157"/>
    </row>
    <row r="13" spans="2:22" ht="18.75">
      <c r="B13" s="1273" t="s">
        <v>6</v>
      </c>
      <c r="C13" s="1273"/>
      <c r="D13" s="1273"/>
      <c r="E13" s="1273"/>
      <c r="F13" s="1273"/>
      <c r="G13" s="1273"/>
      <c r="H13" s="1273"/>
      <c r="I13" s="1273"/>
      <c r="J13" s="1273"/>
      <c r="K13" s="1273"/>
      <c r="L13" s="1273"/>
      <c r="N13" s="158"/>
      <c r="O13" s="158"/>
      <c r="P13" s="159"/>
      <c r="Q13" s="159"/>
      <c r="R13" s="158"/>
      <c r="S13" s="158"/>
    </row>
    <row r="14" spans="2:22" ht="18.75">
      <c r="B14" s="1274" t="s">
        <v>1650</v>
      </c>
      <c r="C14" s="1274"/>
      <c r="D14" s="1274"/>
      <c r="E14" s="1274"/>
      <c r="F14" s="1274"/>
      <c r="G14" s="1274"/>
      <c r="H14" s="1274"/>
      <c r="I14" s="1274"/>
      <c r="J14" s="1274"/>
      <c r="K14" s="1274"/>
      <c r="L14" s="1274"/>
      <c r="M14" s="157"/>
      <c r="N14" s="157"/>
      <c r="O14" s="157"/>
      <c r="P14" s="157"/>
      <c r="Q14" s="157"/>
      <c r="R14" s="157"/>
      <c r="S14" s="157"/>
      <c r="T14" s="157"/>
    </row>
    <row r="15" spans="2:22" ht="17.25" customHeight="1">
      <c r="D15" s="160"/>
      <c r="E15" s="1277"/>
      <c r="F15" s="1277"/>
      <c r="G15" s="1277"/>
      <c r="H15" s="1277"/>
      <c r="I15" s="1277"/>
      <c r="J15" s="160"/>
      <c r="M15" s="157"/>
      <c r="N15" s="157"/>
      <c r="O15" s="157"/>
      <c r="P15" s="157"/>
      <c r="Q15" s="157"/>
      <c r="R15" s="157"/>
      <c r="S15" s="157"/>
      <c r="T15" s="157"/>
    </row>
    <row r="16" spans="2:22" ht="12" customHeight="1">
      <c r="D16" s="160"/>
      <c r="E16" s="160"/>
      <c r="F16" s="160"/>
      <c r="G16" s="160"/>
      <c r="H16" s="160"/>
      <c r="I16" s="160"/>
      <c r="J16" s="160"/>
      <c r="M16" s="157"/>
      <c r="N16" s="157"/>
      <c r="O16" s="157"/>
      <c r="P16" s="157"/>
      <c r="Q16" s="157"/>
      <c r="R16" s="157"/>
      <c r="S16" s="157"/>
      <c r="T16" s="157"/>
    </row>
    <row r="17" spans="4:19" ht="18.75">
      <c r="F17" s="1275" t="s">
        <v>7</v>
      </c>
      <c r="G17" s="1275"/>
      <c r="H17" s="1275"/>
      <c r="N17" s="161"/>
      <c r="O17" s="161"/>
      <c r="P17" s="161"/>
      <c r="Q17" s="161"/>
      <c r="R17" s="161"/>
      <c r="S17" s="161"/>
    </row>
    <row r="18" spans="4:19" ht="12" customHeight="1">
      <c r="N18" s="161"/>
      <c r="O18" s="161"/>
      <c r="P18" s="161"/>
      <c r="Q18" s="161"/>
      <c r="R18" s="161"/>
      <c r="S18" s="161"/>
    </row>
    <row r="20" spans="4:19" ht="13.5" customHeight="1">
      <c r="D20" s="1276"/>
      <c r="E20" s="1276"/>
      <c r="F20" s="1276"/>
      <c r="G20" s="1276"/>
      <c r="H20" s="1276"/>
      <c r="I20" s="1276"/>
      <c r="J20" s="1276"/>
    </row>
    <row r="48" spans="3:21" ht="13.5" customHeight="1">
      <c r="C48" s="1263" t="s">
        <v>986</v>
      </c>
      <c r="D48" s="1264"/>
      <c r="E48" s="1267"/>
      <c r="F48" s="1268"/>
      <c r="G48" s="1268"/>
      <c r="H48" s="1268"/>
      <c r="I48" s="1268"/>
      <c r="J48" s="1268"/>
      <c r="K48" s="1269"/>
      <c r="L48" s="162"/>
      <c r="N48" s="162"/>
      <c r="O48" s="162"/>
      <c r="P48" s="162"/>
      <c r="Q48" s="162"/>
      <c r="R48" s="162"/>
      <c r="S48" s="162"/>
      <c r="T48" s="162"/>
      <c r="U48" s="162"/>
    </row>
    <row r="49" spans="3:21">
      <c r="C49" s="1265"/>
      <c r="D49" s="1266"/>
      <c r="E49" s="1270"/>
      <c r="F49" s="1271"/>
      <c r="G49" s="1271"/>
      <c r="H49" s="1271"/>
      <c r="I49" s="1271"/>
      <c r="J49" s="1271"/>
      <c r="K49" s="1272"/>
      <c r="L49" s="162"/>
      <c r="N49" s="162"/>
      <c r="O49" s="162"/>
      <c r="P49" s="162"/>
      <c r="Q49" s="162"/>
      <c r="R49" s="162"/>
      <c r="S49" s="162"/>
      <c r="T49" s="162"/>
      <c r="U49" s="162"/>
    </row>
    <row r="50" spans="3:21">
      <c r="C50" s="1263" t="s">
        <v>987</v>
      </c>
      <c r="D50" s="1264"/>
      <c r="E50" s="1267"/>
      <c r="F50" s="1268"/>
      <c r="G50" s="1268"/>
      <c r="H50" s="1268"/>
      <c r="I50" s="1268"/>
      <c r="J50" s="1268"/>
      <c r="K50" s="1269"/>
      <c r="L50" s="162"/>
      <c r="N50" s="162"/>
      <c r="O50" s="162"/>
      <c r="P50" s="162"/>
      <c r="Q50" s="162"/>
      <c r="R50" s="162"/>
      <c r="S50" s="162"/>
      <c r="T50" s="162"/>
      <c r="U50" s="162"/>
    </row>
    <row r="51" spans="3:21">
      <c r="C51" s="1265"/>
      <c r="D51" s="1266"/>
      <c r="E51" s="1270"/>
      <c r="F51" s="1271"/>
      <c r="G51" s="1271"/>
      <c r="H51" s="1271"/>
      <c r="I51" s="1271"/>
      <c r="J51" s="1271"/>
      <c r="K51" s="1272"/>
      <c r="L51" s="162"/>
      <c r="N51" s="162"/>
      <c r="O51" s="162"/>
      <c r="P51" s="162"/>
      <c r="Q51" s="162"/>
      <c r="R51" s="162"/>
      <c r="S51" s="162"/>
      <c r="T51" s="162"/>
      <c r="U51" s="162"/>
    </row>
    <row r="52" spans="3:21" ht="13.5" customHeight="1">
      <c r="C52" s="1263" t="s">
        <v>988</v>
      </c>
      <c r="D52" s="1264"/>
      <c r="E52" s="1267"/>
      <c r="F52" s="1268"/>
      <c r="G52" s="1268"/>
      <c r="H52" s="1268"/>
      <c r="I52" s="1268"/>
      <c r="J52" s="1268"/>
      <c r="K52" s="1269"/>
      <c r="L52" s="162"/>
      <c r="N52" s="162"/>
      <c r="O52" s="162"/>
      <c r="P52" s="162"/>
      <c r="Q52" s="162"/>
      <c r="R52" s="162"/>
      <c r="S52" s="162"/>
      <c r="T52" s="162"/>
      <c r="U52" s="162"/>
    </row>
    <row r="53" spans="3:21" ht="14.25" customHeight="1">
      <c r="C53" s="1265"/>
      <c r="D53" s="1266"/>
      <c r="E53" s="1270"/>
      <c r="F53" s="1271"/>
      <c r="G53" s="1271"/>
      <c r="H53" s="1271"/>
      <c r="I53" s="1271"/>
      <c r="J53" s="1271"/>
      <c r="K53" s="1272"/>
      <c r="N53" s="162"/>
      <c r="O53" s="162"/>
      <c r="P53" s="162"/>
      <c r="Q53" s="162"/>
      <c r="R53" s="162"/>
      <c r="S53" s="162"/>
      <c r="T53" s="162"/>
      <c r="U53" s="162"/>
    </row>
    <row r="54" spans="3:21" ht="14.25" customHeight="1">
      <c r="C54" s="163"/>
      <c r="D54" s="163"/>
      <c r="E54" s="164"/>
      <c r="F54" s="164"/>
      <c r="G54" s="164"/>
      <c r="H54" s="164"/>
      <c r="I54" s="164"/>
      <c r="J54" s="164"/>
      <c r="K54" s="164"/>
      <c r="N54" s="162"/>
      <c r="O54" s="162"/>
      <c r="P54" s="162"/>
      <c r="Q54" s="162"/>
      <c r="R54" s="162"/>
      <c r="S54" s="162"/>
      <c r="T54" s="162"/>
      <c r="U54" s="162"/>
    </row>
    <row r="55" spans="3:21" ht="13.5" customHeight="1">
      <c r="C55" s="1261"/>
      <c r="D55" s="1261"/>
      <c r="E55" s="1262"/>
      <c r="F55" s="1262"/>
      <c r="G55" s="1262"/>
      <c r="H55" s="1262"/>
      <c r="I55" s="1262"/>
      <c r="J55" s="1262"/>
      <c r="K55" s="1262"/>
    </row>
    <row r="56" spans="3:21">
      <c r="C56" s="1261"/>
      <c r="D56" s="1261"/>
      <c r="E56" s="1262"/>
      <c r="F56" s="1262"/>
      <c r="G56" s="1262"/>
      <c r="H56" s="1262"/>
      <c r="I56" s="1262"/>
      <c r="J56" s="1262"/>
      <c r="K56" s="1262"/>
    </row>
    <row r="62" spans="3:21">
      <c r="L62" s="199"/>
    </row>
    <row r="63" spans="3:21" ht="11.25" customHeight="1"/>
    <row r="66" spans="2:2">
      <c r="B66" s="165"/>
    </row>
    <row r="69" spans="2:2">
      <c r="B69" s="156" t="s">
        <v>1649</v>
      </c>
    </row>
  </sheetData>
  <mergeCells count="13">
    <mergeCell ref="C55:D56"/>
    <mergeCell ref="E55:K56"/>
    <mergeCell ref="C52:D53"/>
    <mergeCell ref="E52:K53"/>
    <mergeCell ref="B13:L13"/>
    <mergeCell ref="B14:L14"/>
    <mergeCell ref="C50:D51"/>
    <mergeCell ref="E50:K51"/>
    <mergeCell ref="F17:H17"/>
    <mergeCell ref="D20:J20"/>
    <mergeCell ref="C48:D49"/>
    <mergeCell ref="E48:K49"/>
    <mergeCell ref="E15:I15"/>
  </mergeCells>
  <phoneticPr fontId="2"/>
  <dataValidations count="2">
    <dataValidation allowBlank="1" showInputMessage="1" showErrorMessage="1" prompt="着色部に記入してください" sqref="E48:K49" xr:uid="{00000000-0002-0000-0000-000000000000}"/>
    <dataValidation type="list" allowBlank="1" showInputMessage="1" showErrorMessage="1" sqref="E15:I15" xr:uid="{F3115003-6628-4A14-A6BF-4AB5CBE11DD5}">
      <formula1>$B$68:$B$69</formula1>
    </dataValidation>
  </dataValidations>
  <pageMargins left="1.0629921259842521" right="0.47244094488188981" top="0.98425196850393704" bottom="0.31496062992125984" header="0.51181102362204722" footer="0.23622047244094491"/>
  <pageSetup paperSize="9" scale="98" orientation="portrait" blackAndWhite="1" r:id="rId1"/>
  <headerFooter alignWithMargins="0">
    <oddFooter>&amp;R&amp;8株式会社都市建築確認センター</oddFooter>
  </headerFooter>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70C0"/>
    <pageSetUpPr fitToPage="1"/>
  </sheetPr>
  <dimension ref="B5:AU202"/>
  <sheetViews>
    <sheetView showGridLines="0" view="pageBreakPreview" zoomScaleNormal="100" zoomScaleSheetLayoutView="100" workbookViewId="0">
      <selection activeCell="K9" sqref="K9:AR9"/>
    </sheetView>
  </sheetViews>
  <sheetFormatPr defaultRowHeight="12"/>
  <cols>
    <col min="1" max="1" width="1.625" style="2" customWidth="1"/>
    <col min="2" max="49" width="2.625" style="2" customWidth="1"/>
    <col min="50" max="16384" width="9" style="2"/>
  </cols>
  <sheetData>
    <row r="5" spans="2:47" s="169" customFormat="1" ht="15" customHeight="1">
      <c r="B5" s="169" t="s">
        <v>95</v>
      </c>
    </row>
    <row r="7" spans="2:47">
      <c r="B7" s="1" t="s">
        <v>772</v>
      </c>
      <c r="D7" s="2" t="s">
        <v>1369</v>
      </c>
      <c r="AR7" s="30" t="s">
        <v>1236</v>
      </c>
    </row>
    <row r="9" spans="2:47" ht="12" customHeight="1">
      <c r="B9" s="279" t="s">
        <v>177</v>
      </c>
      <c r="C9" s="2" t="s">
        <v>67</v>
      </c>
      <c r="K9" s="1380"/>
      <c r="L9" s="1381"/>
      <c r="M9" s="1381"/>
      <c r="N9" s="1381"/>
      <c r="O9" s="1381"/>
      <c r="P9" s="1381"/>
      <c r="Q9" s="1381"/>
      <c r="R9" s="1381"/>
      <c r="S9" s="1381"/>
      <c r="T9" s="1381"/>
      <c r="U9" s="1381"/>
      <c r="V9" s="1381"/>
      <c r="W9" s="1381"/>
      <c r="X9" s="1381"/>
      <c r="Y9" s="1381"/>
      <c r="Z9" s="1381"/>
      <c r="AA9" s="1381"/>
      <c r="AB9" s="1381"/>
      <c r="AC9" s="1381"/>
      <c r="AD9" s="1381"/>
      <c r="AE9" s="1381"/>
      <c r="AF9" s="1381"/>
      <c r="AG9" s="1381"/>
      <c r="AH9" s="1381"/>
      <c r="AI9" s="1381"/>
      <c r="AJ9" s="1381"/>
      <c r="AK9" s="1381"/>
      <c r="AL9" s="1381"/>
      <c r="AM9" s="1381"/>
      <c r="AN9" s="1381"/>
      <c r="AO9" s="1381"/>
      <c r="AP9" s="1381"/>
      <c r="AQ9" s="1381"/>
      <c r="AR9" s="1382"/>
      <c r="AT9" s="2" t="s">
        <v>633</v>
      </c>
      <c r="AU9" s="2" t="s">
        <v>637</v>
      </c>
    </row>
    <row r="10" spans="2:47" s="30" customFormat="1" ht="12" customHeight="1">
      <c r="K10" s="1389"/>
      <c r="L10" s="1390"/>
      <c r="M10" s="1390"/>
      <c r="N10" s="1390"/>
      <c r="O10" s="1390"/>
      <c r="P10" s="1390"/>
      <c r="Q10" s="1390"/>
      <c r="R10" s="1390"/>
      <c r="S10" s="1390"/>
      <c r="T10" s="1390"/>
      <c r="U10" s="1390"/>
      <c r="V10" s="1390"/>
      <c r="W10" s="1390"/>
      <c r="X10" s="1390"/>
      <c r="Y10" s="1390"/>
      <c r="Z10" s="1390"/>
      <c r="AA10" s="1390"/>
      <c r="AB10" s="1390"/>
      <c r="AC10" s="1390"/>
      <c r="AD10" s="1390"/>
      <c r="AE10" s="1390"/>
      <c r="AF10" s="1390"/>
      <c r="AG10" s="1390"/>
      <c r="AH10" s="1390"/>
      <c r="AI10" s="1390"/>
      <c r="AJ10" s="1390"/>
      <c r="AK10" s="1390"/>
      <c r="AL10" s="1390"/>
      <c r="AM10" s="1390"/>
      <c r="AN10" s="1390"/>
      <c r="AO10" s="1390"/>
      <c r="AP10" s="1390"/>
      <c r="AQ10" s="1390"/>
      <c r="AR10" s="1391"/>
      <c r="AT10" s="2"/>
      <c r="AU10" s="2" t="s">
        <v>638</v>
      </c>
    </row>
    <row r="11" spans="2:47">
      <c r="B11" s="3"/>
      <c r="C11" s="3" t="s">
        <v>75</v>
      </c>
      <c r="D11" s="4"/>
      <c r="E11" s="4"/>
      <c r="F11" s="4"/>
      <c r="G11" s="3" t="s">
        <v>80</v>
      </c>
      <c r="H11" s="4"/>
      <c r="I11" s="5"/>
      <c r="J11" s="4" t="s">
        <v>85</v>
      </c>
      <c r="K11" s="4"/>
      <c r="L11" s="4"/>
      <c r="M11" s="4"/>
      <c r="N11" s="1319" t="s">
        <v>88</v>
      </c>
      <c r="O11" s="1320"/>
      <c r="P11" s="1320"/>
      <c r="Q11" s="1320"/>
      <c r="R11" s="1320"/>
      <c r="S11" s="1320"/>
      <c r="T11" s="1320"/>
      <c r="U11" s="1320"/>
      <c r="V11" s="1320"/>
      <c r="W11" s="1320"/>
      <c r="X11" s="1320"/>
      <c r="Y11" s="1320"/>
      <c r="Z11" s="1320"/>
      <c r="AA11" s="1320"/>
      <c r="AB11" s="1320"/>
      <c r="AC11" s="1320"/>
      <c r="AD11" s="1320"/>
      <c r="AE11" s="1320"/>
      <c r="AF11" s="1320"/>
      <c r="AG11" s="1320"/>
      <c r="AH11" s="1320"/>
      <c r="AI11" s="1320"/>
      <c r="AJ11" s="1320"/>
      <c r="AK11" s="1320"/>
      <c r="AL11" s="1320"/>
      <c r="AM11" s="7"/>
      <c r="AN11" s="7" t="s">
        <v>96</v>
      </c>
      <c r="AO11" s="7"/>
      <c r="AP11" s="8"/>
      <c r="AQ11" s="3" t="s">
        <v>91</v>
      </c>
      <c r="AR11" s="5"/>
      <c r="AS11" s="9"/>
      <c r="AU11" s="2" t="s">
        <v>639</v>
      </c>
    </row>
    <row r="12" spans="2:47">
      <c r="B12" s="10"/>
      <c r="C12" s="10" t="s">
        <v>76</v>
      </c>
      <c r="D12" s="11"/>
      <c r="E12" s="11"/>
      <c r="F12" s="11" t="s">
        <v>97</v>
      </c>
      <c r="G12" s="10" t="s">
        <v>81</v>
      </c>
      <c r="H12" s="11"/>
      <c r="I12" s="12" t="s">
        <v>178</v>
      </c>
      <c r="J12" s="11"/>
      <c r="K12" s="11"/>
      <c r="L12" s="11"/>
      <c r="M12" s="11" t="s">
        <v>178</v>
      </c>
      <c r="N12" s="10" t="s">
        <v>87</v>
      </c>
      <c r="O12" s="11"/>
      <c r="P12" s="11"/>
      <c r="Q12" s="11"/>
      <c r="R12" s="1319" t="s">
        <v>89</v>
      </c>
      <c r="S12" s="1320"/>
      <c r="T12" s="1320"/>
      <c r="U12" s="1320"/>
      <c r="V12" s="1320"/>
      <c r="W12" s="1320"/>
      <c r="X12" s="1320"/>
      <c r="Y12" s="1320"/>
      <c r="Z12" s="1320"/>
      <c r="AA12" s="1320"/>
      <c r="AB12" s="1320"/>
      <c r="AC12" s="1320"/>
      <c r="AD12" s="1320"/>
      <c r="AE12" s="1320"/>
      <c r="AF12" s="1320"/>
      <c r="AG12" s="1320"/>
      <c r="AH12" s="1320"/>
      <c r="AI12" s="1320"/>
      <c r="AJ12" s="1320"/>
      <c r="AK12" s="1320"/>
      <c r="AL12" s="1321"/>
      <c r="AM12" s="6" t="s">
        <v>90</v>
      </c>
      <c r="AN12" s="11"/>
      <c r="AO12" s="11"/>
      <c r="AP12" s="11"/>
      <c r="AQ12" s="10" t="s">
        <v>92</v>
      </c>
      <c r="AR12" s="12"/>
      <c r="AS12" s="9"/>
      <c r="AT12" s="30"/>
      <c r="AU12" s="30"/>
    </row>
    <row r="13" spans="2:47" ht="13.5" customHeight="1">
      <c r="B13" s="1299" t="s">
        <v>179</v>
      </c>
      <c r="C13" s="9" t="s">
        <v>1398</v>
      </c>
      <c r="F13" s="13"/>
      <c r="G13" s="278" t="s">
        <v>177</v>
      </c>
      <c r="H13" s="2" t="s">
        <v>181</v>
      </c>
      <c r="I13" s="13"/>
      <c r="J13" s="2" t="s">
        <v>852</v>
      </c>
      <c r="N13" s="9" t="s">
        <v>853</v>
      </c>
      <c r="R13" s="280" t="s">
        <v>177</v>
      </c>
      <c r="S13" s="153" t="s">
        <v>855</v>
      </c>
      <c r="T13" s="153"/>
      <c r="U13" s="273" t="s">
        <v>177</v>
      </c>
      <c r="V13" s="153" t="s">
        <v>856</v>
      </c>
      <c r="W13" s="153"/>
      <c r="X13" s="273" t="s">
        <v>177</v>
      </c>
      <c r="Y13" s="153" t="s">
        <v>857</v>
      </c>
      <c r="Z13" s="153"/>
      <c r="AA13" s="273" t="s">
        <v>177</v>
      </c>
      <c r="AB13" s="153" t="s">
        <v>858</v>
      </c>
      <c r="AC13" s="153"/>
      <c r="AD13" s="153"/>
      <c r="AE13" s="273" t="s">
        <v>177</v>
      </c>
      <c r="AF13" s="153" t="s">
        <v>859</v>
      </c>
      <c r="AG13" s="153"/>
      <c r="AH13" s="153"/>
      <c r="AI13" s="273" t="s">
        <v>177</v>
      </c>
      <c r="AJ13" s="153" t="s">
        <v>860</v>
      </c>
      <c r="AK13" s="153"/>
      <c r="AL13" s="155"/>
      <c r="AM13" s="276" t="s">
        <v>177</v>
      </c>
      <c r="AN13" s="1297" t="s">
        <v>1336</v>
      </c>
      <c r="AO13" s="1297"/>
      <c r="AP13" s="1298"/>
      <c r="AQ13" s="3"/>
      <c r="AR13" s="5"/>
      <c r="AS13" s="9"/>
    </row>
    <row r="14" spans="2:47" ht="13.5" customHeight="1">
      <c r="B14" s="1300"/>
      <c r="C14" s="9" t="s">
        <v>182</v>
      </c>
      <c r="F14" s="13"/>
      <c r="G14" s="9"/>
      <c r="I14" s="13"/>
      <c r="J14" s="2" t="s">
        <v>205</v>
      </c>
      <c r="N14" s="9" t="s">
        <v>854</v>
      </c>
      <c r="R14" s="282" t="s">
        <v>177</v>
      </c>
      <c r="S14" s="32" t="s">
        <v>1022</v>
      </c>
      <c r="T14" s="32"/>
      <c r="U14" s="32"/>
      <c r="V14" s="32"/>
      <c r="W14" s="32"/>
      <c r="X14" s="32"/>
      <c r="Y14" s="32"/>
      <c r="Z14" s="32"/>
      <c r="AA14" s="32"/>
      <c r="AB14" s="32"/>
      <c r="AC14" s="32"/>
      <c r="AD14" s="32"/>
      <c r="AE14" s="32"/>
      <c r="AF14" s="32"/>
      <c r="AG14" s="32"/>
      <c r="AH14" s="32"/>
      <c r="AI14" s="32"/>
      <c r="AJ14" s="32"/>
      <c r="AK14" s="32"/>
      <c r="AL14" s="151"/>
      <c r="AM14" s="278" t="s">
        <v>177</v>
      </c>
      <c r="AN14" s="1292" t="s">
        <v>1320</v>
      </c>
      <c r="AO14" s="1292"/>
      <c r="AP14" s="1293"/>
      <c r="AQ14" s="9"/>
      <c r="AR14" s="13"/>
      <c r="AS14" s="9"/>
    </row>
    <row r="15" spans="2:47" ht="13.5" customHeight="1">
      <c r="B15" s="1300"/>
      <c r="C15" s="9" t="s">
        <v>183</v>
      </c>
      <c r="F15" s="13"/>
      <c r="G15" s="9"/>
      <c r="I15" s="13"/>
      <c r="N15" s="9" t="s">
        <v>1021</v>
      </c>
      <c r="R15" s="278" t="s">
        <v>177</v>
      </c>
      <c r="S15" s="2" t="s">
        <v>1023</v>
      </c>
      <c r="AL15" s="13"/>
      <c r="AM15" s="278" t="s">
        <v>177</v>
      </c>
      <c r="AN15" s="1292" t="s">
        <v>1316</v>
      </c>
      <c r="AO15" s="1292"/>
      <c r="AP15" s="1293"/>
      <c r="AQ15" s="9"/>
      <c r="AR15" s="13"/>
      <c r="AS15" s="9"/>
    </row>
    <row r="16" spans="2:47" ht="13.5" customHeight="1">
      <c r="B16" s="1300"/>
      <c r="C16" s="9" t="s">
        <v>184</v>
      </c>
      <c r="F16" s="13"/>
      <c r="G16" s="9"/>
      <c r="I16" s="13"/>
      <c r="J16" s="10"/>
      <c r="K16" s="11"/>
      <c r="L16" s="11"/>
      <c r="M16" s="11"/>
      <c r="N16" s="10"/>
      <c r="O16" s="11"/>
      <c r="P16" s="11"/>
      <c r="Q16" s="11"/>
      <c r="R16" s="10"/>
      <c r="S16" s="11" t="s">
        <v>1024</v>
      </c>
      <c r="T16" s="11"/>
      <c r="U16" s="11"/>
      <c r="V16" s="11"/>
      <c r="W16" s="11"/>
      <c r="X16" s="11"/>
      <c r="Y16" s="11"/>
      <c r="Z16" s="11"/>
      <c r="AA16" s="11"/>
      <c r="AB16" s="11"/>
      <c r="AC16" s="11"/>
      <c r="AD16" s="11"/>
      <c r="AE16" s="11"/>
      <c r="AF16" s="11"/>
      <c r="AG16" s="11"/>
      <c r="AH16" s="11"/>
      <c r="AI16" s="11"/>
      <c r="AJ16" s="11"/>
      <c r="AK16" s="11"/>
      <c r="AL16" s="12"/>
      <c r="AM16" s="278" t="s">
        <v>177</v>
      </c>
      <c r="AN16" s="1292" t="s">
        <v>1322</v>
      </c>
      <c r="AO16" s="1292"/>
      <c r="AP16" s="1293"/>
      <c r="AQ16" s="9"/>
      <c r="AR16" s="13"/>
      <c r="AS16" s="9"/>
    </row>
    <row r="17" spans="2:45" ht="13.5" customHeight="1">
      <c r="B17" s="1300"/>
      <c r="C17" s="9"/>
      <c r="F17" s="13"/>
      <c r="G17" s="9"/>
      <c r="I17" s="13"/>
      <c r="J17" s="2" t="s">
        <v>861</v>
      </c>
      <c r="N17" s="9" t="s">
        <v>1025</v>
      </c>
      <c r="R17" s="280" t="s">
        <v>177</v>
      </c>
      <c r="S17" s="153" t="s">
        <v>1027</v>
      </c>
      <c r="T17" s="153"/>
      <c r="U17" s="153"/>
      <c r="V17" s="153"/>
      <c r="W17" s="153"/>
      <c r="X17" s="153"/>
      <c r="Y17" s="153"/>
      <c r="Z17" s="153"/>
      <c r="AA17" s="153"/>
      <c r="AB17" s="153"/>
      <c r="AC17" s="153"/>
      <c r="AD17" s="153"/>
      <c r="AE17" s="153"/>
      <c r="AF17" s="153"/>
      <c r="AG17" s="153"/>
      <c r="AH17" s="153"/>
      <c r="AI17" s="153"/>
      <c r="AJ17" s="153"/>
      <c r="AK17" s="153"/>
      <c r="AL17" s="155"/>
      <c r="AM17" s="278" t="s">
        <v>177</v>
      </c>
      <c r="AN17" s="1292" t="s">
        <v>1338</v>
      </c>
      <c r="AO17" s="1292"/>
      <c r="AP17" s="1293"/>
      <c r="AQ17" s="9"/>
      <c r="AR17" s="13"/>
      <c r="AS17" s="9"/>
    </row>
    <row r="18" spans="2:45" ht="13.5" customHeight="1">
      <c r="B18" s="1300"/>
      <c r="C18" s="9"/>
      <c r="F18" s="13"/>
      <c r="G18" s="9"/>
      <c r="I18" s="13"/>
      <c r="J18" s="9"/>
      <c r="N18" s="9" t="s">
        <v>1026</v>
      </c>
      <c r="R18" s="278" t="s">
        <v>177</v>
      </c>
      <c r="S18" s="2" t="s">
        <v>1028</v>
      </c>
      <c r="AL18" s="13"/>
      <c r="AM18" s="278" t="s">
        <v>177</v>
      </c>
      <c r="AN18" s="1292" t="s">
        <v>1323</v>
      </c>
      <c r="AO18" s="1292"/>
      <c r="AP18" s="1293"/>
      <c r="AQ18" s="9"/>
      <c r="AR18" s="13"/>
      <c r="AS18" s="9"/>
    </row>
    <row r="19" spans="2:45" ht="13.5" customHeight="1">
      <c r="B19" s="1300"/>
      <c r="C19" s="9"/>
      <c r="F19" s="13"/>
      <c r="G19" s="9"/>
      <c r="I19" s="13"/>
      <c r="N19" s="9"/>
      <c r="Q19" s="13"/>
      <c r="S19" s="2" t="s">
        <v>1030</v>
      </c>
      <c r="AM19" s="278" t="s">
        <v>177</v>
      </c>
      <c r="AN19" s="1292" t="s">
        <v>1334</v>
      </c>
      <c r="AO19" s="1292"/>
      <c r="AP19" s="1293"/>
      <c r="AQ19" s="9"/>
      <c r="AR19" s="13"/>
      <c r="AS19" s="9"/>
    </row>
    <row r="20" spans="2:45" ht="13.5" customHeight="1">
      <c r="B20" s="1300"/>
      <c r="C20" s="9"/>
      <c r="F20" s="13"/>
      <c r="G20" s="9"/>
      <c r="I20" s="13"/>
      <c r="N20" s="10"/>
      <c r="O20" s="11"/>
      <c r="P20" s="11"/>
      <c r="Q20" s="12"/>
      <c r="R20" s="11"/>
      <c r="S20" s="11" t="s">
        <v>1029</v>
      </c>
      <c r="T20" s="11"/>
      <c r="U20" s="11"/>
      <c r="V20" s="11"/>
      <c r="W20" s="11"/>
      <c r="X20" s="11"/>
      <c r="Y20" s="11"/>
      <c r="Z20" s="11"/>
      <c r="AA20" s="11"/>
      <c r="AB20" s="11"/>
      <c r="AC20" s="11"/>
      <c r="AD20" s="11"/>
      <c r="AE20" s="11"/>
      <c r="AF20" s="11"/>
      <c r="AG20" s="11"/>
      <c r="AH20" s="11"/>
      <c r="AI20" s="11"/>
      <c r="AJ20" s="11"/>
      <c r="AK20" s="11"/>
      <c r="AL20" s="12"/>
      <c r="AM20" s="278" t="s">
        <v>177</v>
      </c>
      <c r="AN20" s="1292" t="s">
        <v>1340</v>
      </c>
      <c r="AO20" s="1292"/>
      <c r="AP20" s="1293"/>
      <c r="AQ20" s="9"/>
      <c r="AR20" s="13"/>
      <c r="AS20" s="9"/>
    </row>
    <row r="21" spans="2:45" ht="13.5" customHeight="1">
      <c r="B21" s="1300"/>
      <c r="C21" s="9"/>
      <c r="F21" s="13"/>
      <c r="G21" s="9"/>
      <c r="I21" s="13"/>
      <c r="N21" s="9" t="s">
        <v>1025</v>
      </c>
      <c r="Q21" s="13"/>
      <c r="R21" s="279" t="s">
        <v>177</v>
      </c>
      <c r="S21" s="2" t="s">
        <v>1027</v>
      </c>
      <c r="AM21" s="278" t="s">
        <v>177</v>
      </c>
      <c r="AN21" s="1292"/>
      <c r="AO21" s="1292"/>
      <c r="AP21" s="1293"/>
      <c r="AQ21" s="9"/>
      <c r="AR21" s="13"/>
      <c r="AS21" s="9"/>
    </row>
    <row r="22" spans="2:45" ht="13.5" customHeight="1">
      <c r="B22" s="1300"/>
      <c r="C22" s="9"/>
      <c r="F22" s="13"/>
      <c r="G22" s="9"/>
      <c r="I22" s="13"/>
      <c r="J22" s="10"/>
      <c r="K22" s="11"/>
      <c r="L22" s="11"/>
      <c r="M22" s="11"/>
      <c r="N22" s="10" t="s">
        <v>1031</v>
      </c>
      <c r="O22" s="11"/>
      <c r="P22" s="11"/>
      <c r="Q22" s="12"/>
      <c r="R22" s="11"/>
      <c r="S22" s="11"/>
      <c r="T22" s="11"/>
      <c r="U22" s="11"/>
      <c r="V22" s="11"/>
      <c r="W22" s="11"/>
      <c r="X22" s="11"/>
      <c r="Y22" s="11"/>
      <c r="Z22" s="11"/>
      <c r="AA22" s="11"/>
      <c r="AB22" s="11"/>
      <c r="AC22" s="11"/>
      <c r="AD22" s="11"/>
      <c r="AE22" s="11"/>
      <c r="AF22" s="11"/>
      <c r="AG22" s="11"/>
      <c r="AH22" s="11"/>
      <c r="AI22" s="11"/>
      <c r="AJ22" s="11"/>
      <c r="AK22" s="11"/>
      <c r="AL22" s="12"/>
      <c r="AM22" s="278" t="s">
        <v>177</v>
      </c>
      <c r="AN22" s="1292"/>
      <c r="AO22" s="1292"/>
      <c r="AP22" s="1293"/>
      <c r="AQ22" s="9"/>
      <c r="AR22" s="13"/>
      <c r="AS22" s="9"/>
    </row>
    <row r="23" spans="2:45" ht="13.5" customHeight="1">
      <c r="B23" s="1300"/>
      <c r="C23" s="9"/>
      <c r="F23" s="13"/>
      <c r="G23" s="9"/>
      <c r="I23" s="13"/>
      <c r="J23" s="2" t="s">
        <v>522</v>
      </c>
      <c r="N23" s="9" t="s">
        <v>11</v>
      </c>
      <c r="Q23" s="13"/>
      <c r="R23" s="280" t="s">
        <v>177</v>
      </c>
      <c r="S23" s="153" t="s">
        <v>1033</v>
      </c>
      <c r="T23" s="153"/>
      <c r="U23" s="153"/>
      <c r="V23" s="153"/>
      <c r="W23" s="153"/>
      <c r="X23" s="153"/>
      <c r="Y23" s="153"/>
      <c r="Z23" s="153"/>
      <c r="AA23" s="153"/>
      <c r="AB23" s="153"/>
      <c r="AC23" s="153"/>
      <c r="AD23" s="153"/>
      <c r="AE23" s="153"/>
      <c r="AF23" s="153"/>
      <c r="AG23" s="153"/>
      <c r="AH23" s="153"/>
      <c r="AI23" s="153"/>
      <c r="AJ23" s="153"/>
      <c r="AK23" s="153"/>
      <c r="AL23" s="155"/>
      <c r="AM23" s="278" t="s">
        <v>177</v>
      </c>
      <c r="AN23" s="1292"/>
      <c r="AO23" s="1292"/>
      <c r="AP23" s="1293"/>
      <c r="AQ23" s="9"/>
      <c r="AR23" s="13"/>
      <c r="AS23" s="9"/>
    </row>
    <row r="24" spans="2:45" ht="13.5" customHeight="1">
      <c r="B24" s="1300"/>
      <c r="C24" s="9"/>
      <c r="F24" s="13"/>
      <c r="G24" s="9"/>
      <c r="I24" s="13"/>
      <c r="J24" s="279" t="s">
        <v>177</v>
      </c>
      <c r="K24" s="2" t="s">
        <v>1032</v>
      </c>
      <c r="N24" s="10"/>
      <c r="O24" s="11"/>
      <c r="P24" s="11"/>
      <c r="Q24" s="12"/>
      <c r="R24" s="275" t="s">
        <v>177</v>
      </c>
      <c r="S24" s="11" t="s">
        <v>1034</v>
      </c>
      <c r="T24" s="11"/>
      <c r="U24" s="11"/>
      <c r="V24" s="11"/>
      <c r="W24" s="11"/>
      <c r="X24" s="11"/>
      <c r="Y24" s="11"/>
      <c r="Z24" s="11"/>
      <c r="AA24" s="11"/>
      <c r="AB24" s="11"/>
      <c r="AC24" s="11"/>
      <c r="AD24" s="11"/>
      <c r="AE24" s="11"/>
      <c r="AF24" s="11"/>
      <c r="AG24" s="11"/>
      <c r="AH24" s="11"/>
      <c r="AI24" s="11"/>
      <c r="AJ24" s="11"/>
      <c r="AK24" s="11"/>
      <c r="AL24" s="12"/>
      <c r="AM24" s="287"/>
      <c r="AN24" s="1292"/>
      <c r="AO24" s="1292"/>
      <c r="AP24" s="1293"/>
      <c r="AQ24" s="9"/>
      <c r="AR24" s="13"/>
      <c r="AS24" s="9"/>
    </row>
    <row r="25" spans="2:45" ht="13.5" customHeight="1">
      <c r="B25" s="1300"/>
      <c r="C25" s="9"/>
      <c r="F25" s="13"/>
      <c r="G25" s="9"/>
      <c r="I25" s="13"/>
      <c r="N25" s="9" t="s">
        <v>1035</v>
      </c>
      <c r="Q25" s="13"/>
      <c r="R25" s="280" t="s">
        <v>177</v>
      </c>
      <c r="S25" s="153" t="s">
        <v>1037</v>
      </c>
      <c r="T25" s="153"/>
      <c r="U25" s="153"/>
      <c r="V25" s="153"/>
      <c r="W25" s="153"/>
      <c r="X25" s="153"/>
      <c r="Y25" s="153"/>
      <c r="Z25" s="153"/>
      <c r="AA25" s="153"/>
      <c r="AB25" s="153"/>
      <c r="AC25" s="153"/>
      <c r="AD25" s="153"/>
      <c r="AE25" s="153"/>
      <c r="AF25" s="153"/>
      <c r="AG25" s="153"/>
      <c r="AH25" s="153"/>
      <c r="AI25" s="153"/>
      <c r="AJ25" s="153"/>
      <c r="AK25" s="153"/>
      <c r="AL25" s="155"/>
      <c r="AM25" s="287"/>
      <c r="AN25" s="1292"/>
      <c r="AO25" s="1292"/>
      <c r="AP25" s="1293"/>
      <c r="AQ25" s="9"/>
      <c r="AR25" s="13"/>
      <c r="AS25" s="9"/>
    </row>
    <row r="26" spans="2:45" ht="13.5" customHeight="1">
      <c r="B26" s="1300"/>
      <c r="C26" s="9"/>
      <c r="F26" s="13"/>
      <c r="G26" s="9"/>
      <c r="I26" s="13"/>
      <c r="N26" s="10"/>
      <c r="O26" s="11"/>
      <c r="P26" s="11"/>
      <c r="Q26" s="12"/>
      <c r="R26" s="275" t="s">
        <v>177</v>
      </c>
      <c r="S26" s="11" t="s">
        <v>1036</v>
      </c>
      <c r="T26" s="11"/>
      <c r="U26" s="11"/>
      <c r="V26" s="11"/>
      <c r="W26" s="11"/>
      <c r="X26" s="11"/>
      <c r="Y26" s="11"/>
      <c r="Z26" s="11"/>
      <c r="AA26" s="11"/>
      <c r="AB26" s="11"/>
      <c r="AC26" s="11"/>
      <c r="AD26" s="11"/>
      <c r="AE26" s="11"/>
      <c r="AF26" s="11"/>
      <c r="AG26" s="11"/>
      <c r="AH26" s="11"/>
      <c r="AI26" s="11"/>
      <c r="AJ26" s="11"/>
      <c r="AK26" s="11"/>
      <c r="AL26" s="12"/>
      <c r="AM26" s="287"/>
      <c r="AN26" s="1292"/>
      <c r="AO26" s="1292"/>
      <c r="AP26" s="1293"/>
      <c r="AQ26" s="9"/>
      <c r="AR26" s="13"/>
      <c r="AS26" s="9"/>
    </row>
    <row r="27" spans="2:45" ht="13.5" customHeight="1">
      <c r="B27" s="1300"/>
      <c r="C27" s="9"/>
      <c r="F27" s="13"/>
      <c r="G27" s="9"/>
      <c r="I27" s="13"/>
      <c r="N27" s="9" t="s">
        <v>340</v>
      </c>
      <c r="Q27" s="13"/>
      <c r="R27" s="280" t="s">
        <v>177</v>
      </c>
      <c r="S27" s="153" t="s">
        <v>1038</v>
      </c>
      <c r="T27" s="153"/>
      <c r="U27" s="153"/>
      <c r="V27" s="153"/>
      <c r="W27" s="153"/>
      <c r="X27" s="153"/>
      <c r="Y27" s="153"/>
      <c r="Z27" s="153"/>
      <c r="AA27" s="153"/>
      <c r="AB27" s="153"/>
      <c r="AC27" s="153"/>
      <c r="AD27" s="153"/>
      <c r="AE27" s="153"/>
      <c r="AF27" s="153"/>
      <c r="AG27" s="153"/>
      <c r="AH27" s="153"/>
      <c r="AI27" s="153"/>
      <c r="AJ27" s="153"/>
      <c r="AK27" s="153"/>
      <c r="AL27" s="155"/>
      <c r="AM27" s="287"/>
      <c r="AN27" s="1292"/>
      <c r="AO27" s="1292"/>
      <c r="AP27" s="1293"/>
      <c r="AQ27" s="9"/>
      <c r="AR27" s="13"/>
      <c r="AS27" s="9"/>
    </row>
    <row r="28" spans="2:45" ht="13.5" customHeight="1">
      <c r="B28" s="1300"/>
      <c r="C28" s="9"/>
      <c r="F28" s="13"/>
      <c r="G28" s="9"/>
      <c r="I28" s="13"/>
      <c r="N28" s="10"/>
      <c r="O28" s="11"/>
      <c r="P28" s="11"/>
      <c r="Q28" s="12"/>
      <c r="R28" s="275" t="s">
        <v>177</v>
      </c>
      <c r="S28" s="11" t="s">
        <v>1039</v>
      </c>
      <c r="T28" s="11"/>
      <c r="U28" s="11"/>
      <c r="V28" s="11"/>
      <c r="W28" s="11"/>
      <c r="X28" s="11"/>
      <c r="Y28" s="11"/>
      <c r="Z28" s="11"/>
      <c r="AA28" s="11"/>
      <c r="AB28" s="11"/>
      <c r="AC28" s="11"/>
      <c r="AD28" s="11"/>
      <c r="AE28" s="11"/>
      <c r="AF28" s="11"/>
      <c r="AG28" s="11"/>
      <c r="AH28" s="11"/>
      <c r="AI28" s="11"/>
      <c r="AJ28" s="11"/>
      <c r="AK28" s="11"/>
      <c r="AL28" s="12"/>
      <c r="AM28" s="287"/>
      <c r="AN28" s="1292"/>
      <c r="AO28" s="1292"/>
      <c r="AP28" s="1293"/>
      <c r="AQ28" s="9"/>
      <c r="AR28" s="13"/>
      <c r="AS28" s="9"/>
    </row>
    <row r="29" spans="2:45" ht="13.5" customHeight="1">
      <c r="B29" s="1300"/>
      <c r="C29" s="9"/>
      <c r="F29" s="13"/>
      <c r="G29" s="9"/>
      <c r="I29" s="13"/>
      <c r="N29" s="9" t="s">
        <v>12</v>
      </c>
      <c r="Q29" s="13"/>
      <c r="R29" s="280" t="s">
        <v>177</v>
      </c>
      <c r="S29" s="153" t="s">
        <v>1040</v>
      </c>
      <c r="T29" s="153"/>
      <c r="U29" s="153"/>
      <c r="V29" s="153"/>
      <c r="W29" s="153"/>
      <c r="X29" s="153"/>
      <c r="Y29" s="153"/>
      <c r="Z29" s="153"/>
      <c r="AA29" s="153"/>
      <c r="AB29" s="153"/>
      <c r="AC29" s="153"/>
      <c r="AD29" s="153"/>
      <c r="AE29" s="153"/>
      <c r="AF29" s="153"/>
      <c r="AG29" s="153"/>
      <c r="AH29" s="153"/>
      <c r="AI29" s="153"/>
      <c r="AJ29" s="153"/>
      <c r="AK29" s="153"/>
      <c r="AL29" s="155"/>
      <c r="AM29" s="287"/>
      <c r="AN29" s="1292"/>
      <c r="AO29" s="1292"/>
      <c r="AP29" s="1293"/>
      <c r="AQ29" s="9"/>
      <c r="AR29" s="13"/>
      <c r="AS29" s="9"/>
    </row>
    <row r="30" spans="2:45" ht="13.5" customHeight="1">
      <c r="B30" s="1300"/>
      <c r="C30" s="9"/>
      <c r="F30" s="13"/>
      <c r="G30" s="9"/>
      <c r="I30" s="13"/>
      <c r="N30" s="10"/>
      <c r="O30" s="11"/>
      <c r="P30" s="11"/>
      <c r="Q30" s="12"/>
      <c r="R30" s="275" t="s">
        <v>177</v>
      </c>
      <c r="S30" s="11" t="s">
        <v>1039</v>
      </c>
      <c r="T30" s="11"/>
      <c r="U30" s="11"/>
      <c r="V30" s="11"/>
      <c r="W30" s="11"/>
      <c r="X30" s="11"/>
      <c r="Y30" s="11"/>
      <c r="Z30" s="11"/>
      <c r="AA30" s="11"/>
      <c r="AB30" s="11"/>
      <c r="AC30" s="11"/>
      <c r="AD30" s="11"/>
      <c r="AE30" s="11"/>
      <c r="AF30" s="11"/>
      <c r="AG30" s="11"/>
      <c r="AH30" s="11"/>
      <c r="AI30" s="11"/>
      <c r="AJ30" s="11"/>
      <c r="AK30" s="11"/>
      <c r="AL30" s="12"/>
      <c r="AM30" s="287"/>
      <c r="AN30" s="1292"/>
      <c r="AO30" s="1292"/>
      <c r="AP30" s="1293"/>
      <c r="AQ30" s="9"/>
      <c r="AR30" s="13"/>
      <c r="AS30" s="9"/>
    </row>
    <row r="31" spans="2:45" ht="13.5" customHeight="1">
      <c r="B31" s="1300"/>
      <c r="C31" s="9"/>
      <c r="F31" s="13"/>
      <c r="G31" s="9"/>
      <c r="I31" s="13"/>
      <c r="N31" s="9" t="s">
        <v>1041</v>
      </c>
      <c r="Q31" s="13"/>
      <c r="R31" s="280" t="s">
        <v>177</v>
      </c>
      <c r="S31" s="153" t="s">
        <v>1042</v>
      </c>
      <c r="T31" s="153"/>
      <c r="U31" s="153"/>
      <c r="V31" s="153"/>
      <c r="W31" s="153"/>
      <c r="X31" s="153"/>
      <c r="Y31" s="153"/>
      <c r="Z31" s="153"/>
      <c r="AA31" s="153"/>
      <c r="AB31" s="153"/>
      <c r="AC31" s="153"/>
      <c r="AD31" s="153"/>
      <c r="AE31" s="153"/>
      <c r="AF31" s="153"/>
      <c r="AG31" s="153"/>
      <c r="AH31" s="153"/>
      <c r="AI31" s="153"/>
      <c r="AJ31" s="153"/>
      <c r="AK31" s="153"/>
      <c r="AL31" s="155"/>
      <c r="AM31" s="287"/>
      <c r="AN31" s="1292"/>
      <c r="AO31" s="1292"/>
      <c r="AP31" s="1293"/>
      <c r="AQ31" s="9"/>
      <c r="AR31" s="13"/>
      <c r="AS31" s="9"/>
    </row>
    <row r="32" spans="2:45" ht="13.5" customHeight="1">
      <c r="B32" s="1300"/>
      <c r="C32" s="9"/>
      <c r="F32" s="13"/>
      <c r="G32" s="9"/>
      <c r="I32" s="13"/>
      <c r="N32" s="10"/>
      <c r="O32" s="11"/>
      <c r="P32" s="11"/>
      <c r="Q32" s="12"/>
      <c r="R32" s="275" t="s">
        <v>177</v>
      </c>
      <c r="S32" s="11" t="s">
        <v>1039</v>
      </c>
      <c r="T32" s="11"/>
      <c r="U32" s="11"/>
      <c r="V32" s="11"/>
      <c r="W32" s="11"/>
      <c r="X32" s="11"/>
      <c r="Y32" s="11"/>
      <c r="Z32" s="11"/>
      <c r="AA32" s="11"/>
      <c r="AB32" s="11"/>
      <c r="AC32" s="11"/>
      <c r="AD32" s="11"/>
      <c r="AE32" s="11"/>
      <c r="AF32" s="11"/>
      <c r="AG32" s="11"/>
      <c r="AH32" s="11"/>
      <c r="AI32" s="11"/>
      <c r="AJ32" s="11"/>
      <c r="AK32" s="11"/>
      <c r="AL32" s="12"/>
      <c r="AM32" s="287"/>
      <c r="AN32" s="1292"/>
      <c r="AO32" s="1292"/>
      <c r="AP32" s="1293"/>
      <c r="AQ32" s="9"/>
      <c r="AR32" s="13"/>
      <c r="AS32" s="9"/>
    </row>
    <row r="33" spans="2:45" ht="13.5" customHeight="1">
      <c r="B33" s="1300"/>
      <c r="C33" s="9"/>
      <c r="F33" s="13"/>
      <c r="G33" s="9"/>
      <c r="I33" s="13"/>
      <c r="N33" s="9" t="s">
        <v>1047</v>
      </c>
      <c r="Q33" s="13"/>
      <c r="R33" s="279" t="s">
        <v>177</v>
      </c>
      <c r="S33" s="2" t="s">
        <v>1044</v>
      </c>
      <c r="AM33" s="287"/>
      <c r="AN33" s="1292"/>
      <c r="AO33" s="1292"/>
      <c r="AP33" s="1293"/>
      <c r="AQ33" s="9"/>
      <c r="AR33" s="13"/>
      <c r="AS33" s="9"/>
    </row>
    <row r="34" spans="2:45" ht="13.5" customHeight="1">
      <c r="B34" s="1300"/>
      <c r="C34" s="9"/>
      <c r="F34" s="13"/>
      <c r="G34" s="9"/>
      <c r="I34" s="13"/>
      <c r="J34" s="10"/>
      <c r="K34" s="11"/>
      <c r="L34" s="11"/>
      <c r="M34" s="11"/>
      <c r="N34" s="10" t="s">
        <v>1046</v>
      </c>
      <c r="O34" s="11"/>
      <c r="P34" s="11"/>
      <c r="Q34" s="12"/>
      <c r="R34" s="11"/>
      <c r="S34" s="11"/>
      <c r="T34" s="11"/>
      <c r="U34" s="11"/>
      <c r="V34" s="11"/>
      <c r="W34" s="11"/>
      <c r="X34" s="11"/>
      <c r="Y34" s="11"/>
      <c r="Z34" s="11"/>
      <c r="AA34" s="11"/>
      <c r="AB34" s="11"/>
      <c r="AC34" s="11"/>
      <c r="AD34" s="11"/>
      <c r="AE34" s="11"/>
      <c r="AF34" s="11"/>
      <c r="AG34" s="11"/>
      <c r="AH34" s="11"/>
      <c r="AI34" s="11"/>
      <c r="AJ34" s="11"/>
      <c r="AK34" s="11"/>
      <c r="AL34" s="12"/>
      <c r="AM34" s="287"/>
      <c r="AN34" s="1292"/>
      <c r="AO34" s="1292"/>
      <c r="AP34" s="1293"/>
      <c r="AQ34" s="9"/>
      <c r="AR34" s="13"/>
      <c r="AS34" s="9"/>
    </row>
    <row r="35" spans="2:45" ht="13.5" customHeight="1">
      <c r="B35" s="1300"/>
      <c r="C35" s="9"/>
      <c r="F35" s="13"/>
      <c r="G35" s="9"/>
      <c r="I35" s="13"/>
      <c r="J35" s="2" t="s">
        <v>13</v>
      </c>
      <c r="N35" s="9" t="s">
        <v>1045</v>
      </c>
      <c r="Q35" s="13"/>
      <c r="R35" s="279" t="s">
        <v>177</v>
      </c>
      <c r="S35" s="2" t="s">
        <v>1049</v>
      </c>
      <c r="AM35" s="287"/>
      <c r="AN35" s="1292"/>
      <c r="AO35" s="1292"/>
      <c r="AP35" s="1293"/>
      <c r="AQ35" s="9"/>
      <c r="AR35" s="13"/>
      <c r="AS35" s="9"/>
    </row>
    <row r="36" spans="2:45" ht="13.5" customHeight="1">
      <c r="B36" s="1300"/>
      <c r="C36" s="9"/>
      <c r="F36" s="13"/>
      <c r="G36" s="9"/>
      <c r="I36" s="13"/>
      <c r="N36" s="10"/>
      <c r="O36" s="11"/>
      <c r="P36" s="11"/>
      <c r="Q36" s="12"/>
      <c r="R36" s="11"/>
      <c r="S36" s="11" t="s">
        <v>1048</v>
      </c>
      <c r="T36" s="11"/>
      <c r="U36" s="11"/>
      <c r="V36" s="11"/>
      <c r="W36" s="11"/>
      <c r="X36" s="11"/>
      <c r="Y36" s="11"/>
      <c r="Z36" s="11"/>
      <c r="AA36" s="11"/>
      <c r="AB36" s="11"/>
      <c r="AC36" s="11"/>
      <c r="AD36" s="11"/>
      <c r="AE36" s="11"/>
      <c r="AF36" s="11"/>
      <c r="AG36" s="11"/>
      <c r="AH36" s="11"/>
      <c r="AI36" s="11"/>
      <c r="AJ36" s="11"/>
      <c r="AK36" s="11"/>
      <c r="AL36" s="12"/>
      <c r="AM36" s="287"/>
      <c r="AN36" s="1292"/>
      <c r="AO36" s="1292"/>
      <c r="AP36" s="1293"/>
      <c r="AQ36" s="9"/>
      <c r="AR36" s="13"/>
      <c r="AS36" s="9"/>
    </row>
    <row r="37" spans="2:45" ht="13.5" customHeight="1">
      <c r="B37" s="1300"/>
      <c r="C37" s="9"/>
      <c r="F37" s="13"/>
      <c r="G37" s="9"/>
      <c r="I37" s="13"/>
      <c r="N37" s="9" t="s">
        <v>1050</v>
      </c>
      <c r="Q37" s="13"/>
      <c r="R37" s="279" t="s">
        <v>177</v>
      </c>
      <c r="S37" s="2" t="s">
        <v>1052</v>
      </c>
      <c r="AM37" s="287"/>
      <c r="AN37" s="1292"/>
      <c r="AO37" s="1292"/>
      <c r="AP37" s="1293"/>
      <c r="AQ37" s="9"/>
      <c r="AR37" s="13"/>
      <c r="AS37" s="9"/>
    </row>
    <row r="38" spans="2:45" ht="13.5" customHeight="1">
      <c r="B38" s="1300"/>
      <c r="C38" s="9"/>
      <c r="F38" s="13"/>
      <c r="G38" s="9"/>
      <c r="I38" s="13"/>
      <c r="N38" s="10" t="s">
        <v>1051</v>
      </c>
      <c r="O38" s="11"/>
      <c r="P38" s="11"/>
      <c r="Q38" s="12"/>
      <c r="R38" s="11"/>
      <c r="S38" s="11" t="s">
        <v>1053</v>
      </c>
      <c r="T38" s="11"/>
      <c r="U38" s="11"/>
      <c r="V38" s="11"/>
      <c r="W38" s="11"/>
      <c r="X38" s="11"/>
      <c r="Y38" s="11"/>
      <c r="Z38" s="11"/>
      <c r="AA38" s="11"/>
      <c r="AB38" s="11"/>
      <c r="AC38" s="11"/>
      <c r="AD38" s="11"/>
      <c r="AE38" s="11"/>
      <c r="AF38" s="11"/>
      <c r="AG38" s="11"/>
      <c r="AH38" s="11"/>
      <c r="AI38" s="11"/>
      <c r="AJ38" s="11"/>
      <c r="AK38" s="11"/>
      <c r="AL38" s="12"/>
      <c r="AM38" s="287"/>
      <c r="AN38" s="1292"/>
      <c r="AO38" s="1292"/>
      <c r="AP38" s="1293"/>
      <c r="AQ38" s="9"/>
      <c r="AR38" s="13"/>
      <c r="AS38" s="9"/>
    </row>
    <row r="39" spans="2:45" ht="13.5" customHeight="1">
      <c r="B39" s="1300"/>
      <c r="C39" s="9"/>
      <c r="F39" s="13"/>
      <c r="G39" s="9"/>
      <c r="I39" s="13"/>
      <c r="J39" s="10"/>
      <c r="K39" s="11"/>
      <c r="L39" s="11"/>
      <c r="M39" s="11"/>
      <c r="N39" s="10" t="s">
        <v>457</v>
      </c>
      <c r="O39" s="11"/>
      <c r="P39" s="11"/>
      <c r="Q39" s="12"/>
      <c r="R39" s="275" t="s">
        <v>177</v>
      </c>
      <c r="S39" s="11" t="s">
        <v>1054</v>
      </c>
      <c r="T39" s="11"/>
      <c r="U39" s="11"/>
      <c r="V39" s="11"/>
      <c r="W39" s="11"/>
      <c r="X39" s="11"/>
      <c r="Y39" s="11"/>
      <c r="Z39" s="11"/>
      <c r="AA39" s="11"/>
      <c r="AB39" s="11"/>
      <c r="AC39" s="11"/>
      <c r="AD39" s="11"/>
      <c r="AE39" s="11"/>
      <c r="AF39" s="11"/>
      <c r="AG39" s="11"/>
      <c r="AH39" s="11"/>
      <c r="AI39" s="11"/>
      <c r="AJ39" s="11"/>
      <c r="AK39" s="11"/>
      <c r="AL39" s="12"/>
      <c r="AM39" s="287"/>
      <c r="AN39" s="1292"/>
      <c r="AO39" s="1292"/>
      <c r="AP39" s="1293"/>
      <c r="AQ39" s="9"/>
      <c r="AR39" s="13"/>
      <c r="AS39" s="9"/>
    </row>
    <row r="40" spans="2:45" ht="13.5" customHeight="1">
      <c r="B40" s="1300"/>
      <c r="C40" s="9"/>
      <c r="F40" s="13"/>
      <c r="G40" s="9"/>
      <c r="I40" s="13"/>
      <c r="J40" s="2" t="s">
        <v>1055</v>
      </c>
      <c r="N40" s="6" t="s">
        <v>14</v>
      </c>
      <c r="O40" s="7"/>
      <c r="P40" s="7"/>
      <c r="Q40" s="8"/>
      <c r="R40" s="272" t="s">
        <v>177</v>
      </c>
      <c r="S40" s="7" t="s">
        <v>1056</v>
      </c>
      <c r="T40" s="7"/>
      <c r="U40" s="7"/>
      <c r="V40" s="7"/>
      <c r="W40" s="7"/>
      <c r="X40" s="7"/>
      <c r="Y40" s="7"/>
      <c r="Z40" s="7"/>
      <c r="AA40" s="7"/>
      <c r="AB40" s="7"/>
      <c r="AC40" s="7"/>
      <c r="AD40" s="7"/>
      <c r="AE40" s="7"/>
      <c r="AF40" s="7"/>
      <c r="AG40" s="7"/>
      <c r="AH40" s="7"/>
      <c r="AI40" s="7"/>
      <c r="AJ40" s="7"/>
      <c r="AK40" s="7"/>
      <c r="AL40" s="8"/>
      <c r="AM40" s="287"/>
      <c r="AN40" s="1292"/>
      <c r="AO40" s="1292"/>
      <c r="AP40" s="1293"/>
      <c r="AQ40" s="9"/>
      <c r="AR40" s="13"/>
      <c r="AS40" s="9"/>
    </row>
    <row r="41" spans="2:45" ht="13.5" customHeight="1">
      <c r="B41" s="1300"/>
      <c r="C41" s="9"/>
      <c r="F41" s="13"/>
      <c r="G41" s="9"/>
      <c r="I41" s="13"/>
      <c r="J41" s="2" t="s">
        <v>21</v>
      </c>
      <c r="N41" s="9" t="s">
        <v>1060</v>
      </c>
      <c r="Q41" s="13"/>
      <c r="R41" s="280" t="s">
        <v>177</v>
      </c>
      <c r="S41" s="153" t="s">
        <v>1057</v>
      </c>
      <c r="T41" s="153"/>
      <c r="U41" s="153"/>
      <c r="V41" s="153"/>
      <c r="W41" s="153"/>
      <c r="X41" s="153"/>
      <c r="Y41" s="153"/>
      <c r="Z41" s="153"/>
      <c r="AA41" s="153"/>
      <c r="AB41" s="153"/>
      <c r="AC41" s="153"/>
      <c r="AD41" s="153"/>
      <c r="AE41" s="153"/>
      <c r="AF41" s="153"/>
      <c r="AG41" s="153"/>
      <c r="AH41" s="153"/>
      <c r="AI41" s="153"/>
      <c r="AJ41" s="153"/>
      <c r="AK41" s="153"/>
      <c r="AL41" s="155"/>
      <c r="AM41" s="287"/>
      <c r="AN41" s="1292"/>
      <c r="AO41" s="1292"/>
      <c r="AP41" s="1293"/>
      <c r="AQ41" s="9"/>
      <c r="AR41" s="13"/>
      <c r="AS41" s="9"/>
    </row>
    <row r="42" spans="2:45" ht="13.5" customHeight="1">
      <c r="B42" s="1300"/>
      <c r="C42" s="9"/>
      <c r="F42" s="13"/>
      <c r="G42" s="9"/>
      <c r="I42" s="13"/>
      <c r="J42" s="2" t="s">
        <v>862</v>
      </c>
      <c r="N42" s="9" t="s">
        <v>1061</v>
      </c>
      <c r="Q42" s="13"/>
      <c r="R42" s="282" t="s">
        <v>177</v>
      </c>
      <c r="S42" s="32" t="s">
        <v>1058</v>
      </c>
      <c r="T42" s="32"/>
      <c r="U42" s="32"/>
      <c r="V42" s="32"/>
      <c r="W42" s="32"/>
      <c r="X42" s="32"/>
      <c r="Y42" s="32"/>
      <c r="Z42" s="32"/>
      <c r="AA42" s="32"/>
      <c r="AB42" s="32"/>
      <c r="AC42" s="32"/>
      <c r="AD42" s="32"/>
      <c r="AE42" s="32"/>
      <c r="AF42" s="32"/>
      <c r="AG42" s="32"/>
      <c r="AH42" s="32"/>
      <c r="AI42" s="32"/>
      <c r="AJ42" s="32"/>
      <c r="AK42" s="32"/>
      <c r="AL42" s="151"/>
      <c r="AM42" s="287"/>
      <c r="AN42" s="1292"/>
      <c r="AO42" s="1292"/>
      <c r="AP42" s="1293"/>
      <c r="AQ42" s="9"/>
      <c r="AR42" s="13"/>
      <c r="AS42" s="9"/>
    </row>
    <row r="43" spans="2:45" ht="13.5" customHeight="1">
      <c r="B43" s="1300"/>
      <c r="C43" s="9"/>
      <c r="F43" s="13"/>
      <c r="G43" s="9"/>
      <c r="I43" s="13"/>
      <c r="J43" s="10" t="s">
        <v>863</v>
      </c>
      <c r="K43" s="11"/>
      <c r="L43" s="11"/>
      <c r="M43" s="11"/>
      <c r="N43" s="10"/>
      <c r="O43" s="11"/>
      <c r="P43" s="11"/>
      <c r="Q43" s="12"/>
      <c r="R43" s="275" t="s">
        <v>177</v>
      </c>
      <c r="S43" s="11" t="s">
        <v>1059</v>
      </c>
      <c r="T43" s="11"/>
      <c r="U43" s="11"/>
      <c r="V43" s="11"/>
      <c r="W43" s="11"/>
      <c r="X43" s="11"/>
      <c r="Y43" s="11"/>
      <c r="Z43" s="11"/>
      <c r="AA43" s="11"/>
      <c r="AB43" s="11"/>
      <c r="AC43" s="11"/>
      <c r="AD43" s="11"/>
      <c r="AE43" s="11"/>
      <c r="AF43" s="11"/>
      <c r="AG43" s="11"/>
      <c r="AH43" s="11"/>
      <c r="AI43" s="11"/>
      <c r="AJ43" s="11"/>
      <c r="AK43" s="11"/>
      <c r="AL43" s="12"/>
      <c r="AM43" s="287"/>
      <c r="AN43" s="1292"/>
      <c r="AO43" s="1292"/>
      <c r="AP43" s="1293"/>
      <c r="AQ43" s="9"/>
      <c r="AR43" s="13"/>
      <c r="AS43" s="9"/>
    </row>
    <row r="44" spans="2:45" ht="13.5" customHeight="1">
      <c r="B44" s="1300"/>
      <c r="C44" s="9"/>
      <c r="F44" s="13"/>
      <c r="G44" s="9"/>
      <c r="I44" s="13"/>
      <c r="J44" s="2" t="s">
        <v>1062</v>
      </c>
      <c r="N44" s="6" t="s">
        <v>15</v>
      </c>
      <c r="O44" s="7"/>
      <c r="P44" s="7"/>
      <c r="Q44" s="8"/>
      <c r="R44" s="272" t="s">
        <v>177</v>
      </c>
      <c r="S44" s="7" t="s">
        <v>1064</v>
      </c>
      <c r="T44" s="7"/>
      <c r="U44" s="7"/>
      <c r="V44" s="7"/>
      <c r="W44" s="7"/>
      <c r="X44" s="7"/>
      <c r="Y44" s="7"/>
      <c r="Z44" s="7"/>
      <c r="AA44" s="7"/>
      <c r="AB44" s="7"/>
      <c r="AC44" s="7"/>
      <c r="AD44" s="7"/>
      <c r="AE44" s="7"/>
      <c r="AF44" s="7"/>
      <c r="AG44" s="7"/>
      <c r="AH44" s="7"/>
      <c r="AI44" s="7"/>
      <c r="AJ44" s="7"/>
      <c r="AK44" s="7"/>
      <c r="AL44" s="8"/>
      <c r="AM44" s="287"/>
      <c r="AN44" s="1292"/>
      <c r="AO44" s="1292"/>
      <c r="AP44" s="1293"/>
      <c r="AQ44" s="9"/>
      <c r="AR44" s="13"/>
      <c r="AS44" s="9"/>
    </row>
    <row r="45" spans="2:45" ht="13.5" customHeight="1">
      <c r="B45" s="1300"/>
      <c r="C45" s="9"/>
      <c r="F45" s="13"/>
      <c r="G45" s="9"/>
      <c r="I45" s="13"/>
      <c r="J45" s="2" t="s">
        <v>1063</v>
      </c>
      <c r="N45" s="9" t="s">
        <v>1065</v>
      </c>
      <c r="Q45" s="13"/>
      <c r="R45" s="279" t="s">
        <v>177</v>
      </c>
      <c r="S45" s="2" t="s">
        <v>1066</v>
      </c>
      <c r="AM45" s="287"/>
      <c r="AN45" s="1292"/>
      <c r="AO45" s="1292"/>
      <c r="AP45" s="1293"/>
      <c r="AQ45" s="9"/>
      <c r="AR45" s="13"/>
      <c r="AS45" s="9"/>
    </row>
    <row r="46" spans="2:45" ht="13.5" customHeight="1">
      <c r="B46" s="1300"/>
      <c r="C46" s="9"/>
      <c r="F46" s="13"/>
      <c r="G46" s="9"/>
      <c r="I46" s="13"/>
      <c r="J46" s="2" t="s">
        <v>862</v>
      </c>
      <c r="N46" s="9" t="s">
        <v>205</v>
      </c>
      <c r="Q46" s="13"/>
      <c r="S46" s="2" t="s">
        <v>1067</v>
      </c>
      <c r="AM46" s="287"/>
      <c r="AN46" s="1292"/>
      <c r="AO46" s="1292"/>
      <c r="AP46" s="1293"/>
      <c r="AQ46" s="9"/>
      <c r="AR46" s="13"/>
      <c r="AS46" s="9"/>
    </row>
    <row r="47" spans="2:45" ht="13.5" customHeight="1">
      <c r="B47" s="1300"/>
      <c r="C47" s="9"/>
      <c r="F47" s="13"/>
      <c r="G47" s="9"/>
      <c r="I47" s="13"/>
      <c r="J47" s="2" t="s">
        <v>863</v>
      </c>
      <c r="N47" s="9"/>
      <c r="Q47" s="13"/>
      <c r="R47" s="29"/>
      <c r="S47" s="28" t="s">
        <v>1068</v>
      </c>
      <c r="T47" s="28"/>
      <c r="U47" s="28"/>
      <c r="V47" s="28"/>
      <c r="W47" s="28"/>
      <c r="X47" s="28"/>
      <c r="Y47" s="28"/>
      <c r="Z47" s="28"/>
      <c r="AA47" s="28"/>
      <c r="AB47" s="28"/>
      <c r="AC47" s="28"/>
      <c r="AD47" s="28"/>
      <c r="AE47" s="28"/>
      <c r="AF47" s="28"/>
      <c r="AG47" s="28"/>
      <c r="AH47" s="28"/>
      <c r="AI47" s="28"/>
      <c r="AJ47" s="28"/>
      <c r="AK47" s="28"/>
      <c r="AL47" s="152"/>
      <c r="AM47" s="287"/>
      <c r="AN47" s="1292"/>
      <c r="AO47" s="1292"/>
      <c r="AP47" s="1293"/>
      <c r="AQ47" s="9"/>
      <c r="AR47" s="13"/>
      <c r="AS47" s="9"/>
    </row>
    <row r="48" spans="2:45" ht="13.5" customHeight="1">
      <c r="B48" s="1300"/>
      <c r="C48" s="9"/>
      <c r="F48" s="13"/>
      <c r="G48" s="9"/>
      <c r="I48" s="13"/>
      <c r="N48" s="10"/>
      <c r="O48" s="11"/>
      <c r="P48" s="11"/>
      <c r="Q48" s="12"/>
      <c r="R48" s="275" t="s">
        <v>177</v>
      </c>
      <c r="S48" s="11" t="s">
        <v>1069</v>
      </c>
      <c r="T48" s="11"/>
      <c r="U48" s="11"/>
      <c r="V48" s="11"/>
      <c r="W48" s="11"/>
      <c r="X48" s="11"/>
      <c r="Y48" s="11"/>
      <c r="Z48" s="11"/>
      <c r="AA48" s="11"/>
      <c r="AB48" s="11"/>
      <c r="AC48" s="11"/>
      <c r="AD48" s="11"/>
      <c r="AE48" s="11"/>
      <c r="AF48" s="11"/>
      <c r="AG48" s="11"/>
      <c r="AH48" s="11"/>
      <c r="AI48" s="11"/>
      <c r="AJ48" s="11"/>
      <c r="AK48" s="11"/>
      <c r="AL48" s="12"/>
      <c r="AM48" s="287"/>
      <c r="AN48" s="1292"/>
      <c r="AO48" s="1292"/>
      <c r="AP48" s="1293"/>
      <c r="AQ48" s="9"/>
      <c r="AR48" s="13"/>
      <c r="AS48" s="9"/>
    </row>
    <row r="49" spans="2:45" ht="13.5" customHeight="1">
      <c r="B49" s="1300"/>
      <c r="C49" s="9"/>
      <c r="F49" s="13"/>
      <c r="G49" s="9"/>
      <c r="I49" s="13"/>
      <c r="N49" s="9" t="s">
        <v>17</v>
      </c>
      <c r="Q49" s="13"/>
      <c r="R49" s="279" t="s">
        <v>177</v>
      </c>
      <c r="S49" s="2" t="s">
        <v>1070</v>
      </c>
      <c r="AM49" s="287"/>
      <c r="AN49" s="1292"/>
      <c r="AO49" s="1292"/>
      <c r="AP49" s="1293"/>
      <c r="AQ49" s="9"/>
      <c r="AR49" s="13"/>
      <c r="AS49" s="9"/>
    </row>
    <row r="50" spans="2:45" ht="13.5" customHeight="1">
      <c r="B50" s="1300"/>
      <c r="C50" s="9"/>
      <c r="F50" s="13"/>
      <c r="G50" s="10"/>
      <c r="H50" s="11"/>
      <c r="I50" s="12"/>
      <c r="J50" s="11"/>
      <c r="K50" s="11"/>
      <c r="L50" s="11"/>
      <c r="M50" s="11"/>
      <c r="N50" s="10" t="s">
        <v>627</v>
      </c>
      <c r="O50" s="11"/>
      <c r="P50" s="11"/>
      <c r="Q50" s="12"/>
      <c r="R50" s="11"/>
      <c r="S50" s="11"/>
      <c r="T50" s="11"/>
      <c r="U50" s="11"/>
      <c r="V50" s="11"/>
      <c r="W50" s="11"/>
      <c r="X50" s="11"/>
      <c r="Y50" s="11"/>
      <c r="Z50" s="11"/>
      <c r="AA50" s="11"/>
      <c r="AB50" s="11"/>
      <c r="AC50" s="11"/>
      <c r="AD50" s="11"/>
      <c r="AE50" s="11"/>
      <c r="AF50" s="11"/>
      <c r="AG50" s="11"/>
      <c r="AH50" s="11"/>
      <c r="AI50" s="11"/>
      <c r="AJ50" s="11"/>
      <c r="AK50" s="11"/>
      <c r="AL50" s="11"/>
      <c r="AM50" s="287"/>
      <c r="AN50" s="1292"/>
      <c r="AO50" s="1292"/>
      <c r="AP50" s="1293"/>
      <c r="AQ50" s="9"/>
      <c r="AR50" s="13"/>
      <c r="AS50" s="9"/>
    </row>
    <row r="51" spans="2:45" ht="13.5" customHeight="1">
      <c r="B51" s="1300"/>
      <c r="F51" s="13"/>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5"/>
      <c r="AM51" s="287"/>
      <c r="AN51" s="1292"/>
      <c r="AO51" s="1292"/>
      <c r="AP51" s="1293"/>
      <c r="AR51" s="13"/>
    </row>
    <row r="52" spans="2:45" ht="13.5" customHeight="1">
      <c r="B52" s="1300"/>
      <c r="F52" s="13"/>
      <c r="AL52" s="13"/>
      <c r="AM52" s="287"/>
      <c r="AN52" s="1292"/>
      <c r="AO52" s="1292"/>
      <c r="AP52" s="1293"/>
      <c r="AR52" s="13"/>
    </row>
    <row r="53" spans="2:45" ht="13.5" customHeight="1">
      <c r="B53" s="1300"/>
      <c r="F53" s="13"/>
      <c r="AL53" s="13"/>
      <c r="AM53" s="287"/>
      <c r="AN53" s="1292"/>
      <c r="AO53" s="1292"/>
      <c r="AP53" s="1293"/>
      <c r="AR53" s="13"/>
    </row>
    <row r="54" spans="2:45" ht="13.5" customHeight="1">
      <c r="B54" s="1300"/>
      <c r="F54" s="13"/>
      <c r="AL54" s="13"/>
      <c r="AM54" s="287"/>
      <c r="AN54" s="1292"/>
      <c r="AO54" s="1292"/>
      <c r="AP54" s="1293"/>
      <c r="AR54" s="13"/>
    </row>
    <row r="55" spans="2:45" ht="13.5" customHeight="1">
      <c r="B55" s="1367"/>
      <c r="C55" s="11"/>
      <c r="D55" s="11"/>
      <c r="E55" s="11"/>
      <c r="F55" s="12"/>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c r="AK55" s="11"/>
      <c r="AL55" s="12"/>
      <c r="AM55" s="288"/>
      <c r="AN55" s="1278"/>
      <c r="AO55" s="1278"/>
      <c r="AP55" s="1279"/>
      <c r="AQ55" s="11"/>
      <c r="AR55" s="12"/>
    </row>
    <row r="56" spans="2:45" ht="13.5" customHeight="1"/>
    <row r="57" spans="2:45" ht="13.5" customHeight="1"/>
    <row r="58" spans="2:45" ht="13.5" customHeight="1"/>
    <row r="59" spans="2:45" ht="13.5" customHeight="1"/>
    <row r="60" spans="2:45" ht="13.5" customHeight="1"/>
    <row r="61" spans="2:45" ht="13.5" customHeight="1"/>
    <row r="62" spans="2:45" ht="13.5" customHeight="1"/>
    <row r="63" spans="2:45" ht="13.5" customHeight="1"/>
    <row r="64" spans="2:45"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82" spans="2:45" s="169" customFormat="1" ht="15" customHeight="1">
      <c r="B82" s="169" t="s">
        <v>95</v>
      </c>
    </row>
    <row r="84" spans="2:45">
      <c r="B84" s="1" t="s">
        <v>185</v>
      </c>
      <c r="D84" s="2" t="s">
        <v>1370</v>
      </c>
      <c r="AR84" s="30" t="s">
        <v>1236</v>
      </c>
    </row>
    <row r="85" spans="2:45">
      <c r="B85" s="1"/>
    </row>
    <row r="86" spans="2:45">
      <c r="B86" s="3"/>
      <c r="C86" s="3" t="s">
        <v>75</v>
      </c>
      <c r="D86" s="4"/>
      <c r="E86" s="4"/>
      <c r="F86" s="4"/>
      <c r="G86" s="3" t="s">
        <v>80</v>
      </c>
      <c r="H86" s="4"/>
      <c r="I86" s="5"/>
      <c r="J86" s="4" t="s">
        <v>85</v>
      </c>
      <c r="K86" s="4"/>
      <c r="L86" s="4"/>
      <c r="M86" s="4"/>
      <c r="N86" s="1319" t="s">
        <v>88</v>
      </c>
      <c r="O86" s="1320"/>
      <c r="P86" s="1320"/>
      <c r="Q86" s="1320"/>
      <c r="R86" s="1320"/>
      <c r="S86" s="1320"/>
      <c r="T86" s="1320"/>
      <c r="U86" s="1320"/>
      <c r="V86" s="1320"/>
      <c r="W86" s="1320"/>
      <c r="X86" s="1320"/>
      <c r="Y86" s="1320"/>
      <c r="Z86" s="1320"/>
      <c r="AA86" s="1320"/>
      <c r="AB86" s="1320"/>
      <c r="AC86" s="1320"/>
      <c r="AD86" s="1320"/>
      <c r="AE86" s="1320"/>
      <c r="AF86" s="1320"/>
      <c r="AG86" s="1320"/>
      <c r="AH86" s="1320"/>
      <c r="AI86" s="1320"/>
      <c r="AJ86" s="1320"/>
      <c r="AK86" s="1320"/>
      <c r="AL86" s="1320"/>
      <c r="AM86" s="7"/>
      <c r="AN86" s="7" t="s">
        <v>30</v>
      </c>
      <c r="AO86" s="7"/>
      <c r="AP86" s="8"/>
      <c r="AQ86" s="3" t="s">
        <v>91</v>
      </c>
      <c r="AR86" s="5"/>
      <c r="AS86" s="9"/>
    </row>
    <row r="87" spans="2:45">
      <c r="B87" s="10"/>
      <c r="C87" s="10" t="s">
        <v>76</v>
      </c>
      <c r="D87" s="11"/>
      <c r="E87" s="11"/>
      <c r="F87" s="11" t="s">
        <v>30</v>
      </c>
      <c r="G87" s="10" t="s">
        <v>81</v>
      </c>
      <c r="H87" s="11"/>
      <c r="I87" s="12" t="s">
        <v>30</v>
      </c>
      <c r="J87" s="11"/>
      <c r="K87" s="11"/>
      <c r="L87" s="11"/>
      <c r="M87" s="11" t="s">
        <v>30</v>
      </c>
      <c r="N87" s="10" t="s">
        <v>87</v>
      </c>
      <c r="O87" s="11"/>
      <c r="P87" s="11"/>
      <c r="Q87" s="11"/>
      <c r="R87" s="1319" t="s">
        <v>89</v>
      </c>
      <c r="S87" s="1320"/>
      <c r="T87" s="1320"/>
      <c r="U87" s="1320"/>
      <c r="V87" s="1320"/>
      <c r="W87" s="1320"/>
      <c r="X87" s="1320"/>
      <c r="Y87" s="1320"/>
      <c r="Z87" s="1320"/>
      <c r="AA87" s="1320"/>
      <c r="AB87" s="1320"/>
      <c r="AC87" s="1320"/>
      <c r="AD87" s="1320"/>
      <c r="AE87" s="1320"/>
      <c r="AF87" s="1320"/>
      <c r="AG87" s="1320"/>
      <c r="AH87" s="1320"/>
      <c r="AI87" s="1320"/>
      <c r="AJ87" s="1320"/>
      <c r="AK87" s="1320"/>
      <c r="AL87" s="1321"/>
      <c r="AM87" s="6" t="s">
        <v>90</v>
      </c>
      <c r="AN87" s="11"/>
      <c r="AO87" s="11"/>
      <c r="AP87" s="11"/>
      <c r="AQ87" s="10" t="s">
        <v>92</v>
      </c>
      <c r="AR87" s="12"/>
      <c r="AS87" s="9"/>
    </row>
    <row r="88" spans="2:45" ht="13.5" customHeight="1">
      <c r="B88" s="1299" t="s">
        <v>179</v>
      </c>
      <c r="C88" s="9" t="s">
        <v>1399</v>
      </c>
      <c r="F88" s="13"/>
      <c r="G88" s="278" t="s">
        <v>177</v>
      </c>
      <c r="H88" s="2" t="s">
        <v>181</v>
      </c>
      <c r="I88" s="13"/>
      <c r="J88" s="2" t="s">
        <v>18</v>
      </c>
      <c r="N88" s="3" t="s">
        <v>20</v>
      </c>
      <c r="O88" s="4"/>
      <c r="P88" s="4"/>
      <c r="Q88" s="5"/>
      <c r="R88" s="280" t="s">
        <v>177</v>
      </c>
      <c r="S88" s="153" t="s">
        <v>1100</v>
      </c>
      <c r="T88" s="153"/>
      <c r="U88" s="153"/>
      <c r="V88" s="153"/>
      <c r="W88" s="153"/>
      <c r="X88" s="153"/>
      <c r="Y88" s="153"/>
      <c r="Z88" s="153"/>
      <c r="AA88" s="153"/>
      <c r="AB88" s="153"/>
      <c r="AC88" s="153"/>
      <c r="AD88" s="153"/>
      <c r="AE88" s="153"/>
      <c r="AF88" s="153"/>
      <c r="AG88" s="153"/>
      <c r="AH88" s="153"/>
      <c r="AI88" s="153"/>
      <c r="AJ88" s="153"/>
      <c r="AK88" s="153"/>
      <c r="AL88" s="155"/>
      <c r="AM88" s="276" t="s">
        <v>177</v>
      </c>
      <c r="AN88" s="1297" t="s">
        <v>1336</v>
      </c>
      <c r="AO88" s="1297"/>
      <c r="AP88" s="1298"/>
      <c r="AQ88" s="9"/>
      <c r="AR88" s="13"/>
      <c r="AS88" s="9"/>
    </row>
    <row r="89" spans="2:45" ht="13.5" customHeight="1">
      <c r="B89" s="1300"/>
      <c r="C89" s="9" t="s">
        <v>182</v>
      </c>
      <c r="F89" s="13"/>
      <c r="G89" s="9"/>
      <c r="I89" s="13"/>
      <c r="N89" s="9"/>
      <c r="Q89" s="13"/>
      <c r="R89" s="279" t="s">
        <v>177</v>
      </c>
      <c r="S89" s="2" t="s">
        <v>1101</v>
      </c>
      <c r="AM89" s="278" t="s">
        <v>177</v>
      </c>
      <c r="AN89" s="1292" t="s">
        <v>1320</v>
      </c>
      <c r="AO89" s="1292"/>
      <c r="AP89" s="1293"/>
      <c r="AQ89" s="9"/>
      <c r="AR89" s="13"/>
      <c r="AS89" s="9"/>
    </row>
    <row r="90" spans="2:45" ht="13.5" customHeight="1">
      <c r="B90" s="1300"/>
      <c r="C90" s="9" t="s">
        <v>183</v>
      </c>
      <c r="F90" s="13"/>
      <c r="G90" s="278" t="s">
        <v>177</v>
      </c>
      <c r="H90" s="2" t="s">
        <v>320</v>
      </c>
      <c r="I90" s="13"/>
      <c r="J90" s="279" t="s">
        <v>177</v>
      </c>
      <c r="K90" s="2" t="s">
        <v>94</v>
      </c>
      <c r="N90" s="10"/>
      <c r="O90" s="11"/>
      <c r="P90" s="11"/>
      <c r="Q90" s="12"/>
      <c r="R90" s="11"/>
      <c r="S90" s="33" t="s">
        <v>1102</v>
      </c>
      <c r="T90" s="275" t="s">
        <v>177</v>
      </c>
      <c r="U90" s="11" t="s">
        <v>1103</v>
      </c>
      <c r="V90" s="11"/>
      <c r="W90" s="11"/>
      <c r="X90" s="11"/>
      <c r="Y90" s="11"/>
      <c r="Z90" s="11"/>
      <c r="AA90" s="11"/>
      <c r="AB90" s="11"/>
      <c r="AC90" s="11"/>
      <c r="AD90" s="11"/>
      <c r="AE90" s="11"/>
      <c r="AF90" s="11"/>
      <c r="AG90" s="11"/>
      <c r="AH90" s="11"/>
      <c r="AI90" s="11"/>
      <c r="AJ90" s="11"/>
      <c r="AK90" s="11"/>
      <c r="AL90" s="12"/>
      <c r="AM90" s="278" t="s">
        <v>177</v>
      </c>
      <c r="AN90" s="1292" t="s">
        <v>1316</v>
      </c>
      <c r="AO90" s="1292"/>
      <c r="AP90" s="1293"/>
      <c r="AQ90" s="9"/>
      <c r="AR90" s="13"/>
      <c r="AS90" s="9"/>
    </row>
    <row r="91" spans="2:45" ht="13.5" customHeight="1">
      <c r="B91" s="1300"/>
      <c r="C91" s="9" t="s">
        <v>186</v>
      </c>
      <c r="F91" s="13"/>
      <c r="G91" s="9"/>
      <c r="H91" s="2" t="s">
        <v>1151</v>
      </c>
      <c r="I91" s="13"/>
      <c r="N91" s="9" t="s">
        <v>1104</v>
      </c>
      <c r="Q91" s="13"/>
      <c r="R91" s="279" t="s">
        <v>177</v>
      </c>
      <c r="S91" s="2" t="s">
        <v>1105</v>
      </c>
      <c r="AM91" s="278" t="s">
        <v>177</v>
      </c>
      <c r="AN91" s="1292" t="s">
        <v>1322</v>
      </c>
      <c r="AO91" s="1292"/>
      <c r="AP91" s="1293"/>
      <c r="AQ91" s="9"/>
      <c r="AR91" s="13"/>
      <c r="AS91" s="9"/>
    </row>
    <row r="92" spans="2:45" ht="13.5" customHeight="1">
      <c r="B92" s="1300"/>
      <c r="C92" s="9"/>
      <c r="F92" s="13"/>
      <c r="G92" s="9"/>
      <c r="I92" s="13"/>
      <c r="N92" s="10" t="s">
        <v>19</v>
      </c>
      <c r="O92" s="11"/>
      <c r="P92" s="11"/>
      <c r="Q92" s="12"/>
      <c r="R92" s="11"/>
      <c r="S92" s="11"/>
      <c r="T92" s="11"/>
      <c r="U92" s="11"/>
      <c r="V92" s="11"/>
      <c r="W92" s="11"/>
      <c r="X92" s="11"/>
      <c r="Y92" s="11"/>
      <c r="Z92" s="11"/>
      <c r="AA92" s="11"/>
      <c r="AB92" s="11"/>
      <c r="AC92" s="11"/>
      <c r="AD92" s="11"/>
      <c r="AE92" s="11"/>
      <c r="AF92" s="11"/>
      <c r="AG92" s="11"/>
      <c r="AH92" s="11"/>
      <c r="AI92" s="11"/>
      <c r="AJ92" s="11"/>
      <c r="AK92" s="11"/>
      <c r="AL92" s="12"/>
      <c r="AM92" s="278" t="s">
        <v>177</v>
      </c>
      <c r="AN92" s="1292" t="s">
        <v>1338</v>
      </c>
      <c r="AO92" s="1292"/>
      <c r="AP92" s="1293"/>
      <c r="AQ92" s="9"/>
      <c r="AR92" s="13"/>
      <c r="AS92" s="9"/>
    </row>
    <row r="93" spans="2:45" ht="13.5" customHeight="1">
      <c r="B93" s="1300"/>
      <c r="C93" s="9"/>
      <c r="F93" s="13"/>
      <c r="G93" s="244" t="s">
        <v>1152</v>
      </c>
      <c r="I93" s="13"/>
      <c r="N93" s="9" t="s">
        <v>1106</v>
      </c>
      <c r="Q93" s="13"/>
      <c r="R93" s="280" t="s">
        <v>177</v>
      </c>
      <c r="S93" s="153" t="s">
        <v>1107</v>
      </c>
      <c r="T93" s="153"/>
      <c r="U93" s="153"/>
      <c r="V93" s="153"/>
      <c r="W93" s="153"/>
      <c r="X93" s="153"/>
      <c r="Y93" s="153"/>
      <c r="Z93" s="153"/>
      <c r="AA93" s="153"/>
      <c r="AB93" s="153"/>
      <c r="AC93" s="153"/>
      <c r="AD93" s="153"/>
      <c r="AE93" s="153"/>
      <c r="AF93" s="153"/>
      <c r="AG93" s="153"/>
      <c r="AH93" s="153"/>
      <c r="AI93" s="153"/>
      <c r="AJ93" s="153"/>
      <c r="AK93" s="153"/>
      <c r="AL93" s="155"/>
      <c r="AM93" s="278" t="s">
        <v>177</v>
      </c>
      <c r="AN93" s="1292" t="s">
        <v>1323</v>
      </c>
      <c r="AO93" s="1292"/>
      <c r="AP93" s="1293"/>
      <c r="AQ93" s="9"/>
      <c r="AR93" s="13"/>
      <c r="AS93" s="9"/>
    </row>
    <row r="94" spans="2:45" ht="13.5" customHeight="1">
      <c r="B94" s="1300"/>
      <c r="F94" s="13"/>
      <c r="G94" s="244" t="s">
        <v>1153</v>
      </c>
      <c r="I94" s="13"/>
      <c r="N94" s="9" t="s">
        <v>1050</v>
      </c>
      <c r="Q94" s="13"/>
      <c r="R94" s="279" t="s">
        <v>177</v>
      </c>
      <c r="S94" s="2" t="s">
        <v>1108</v>
      </c>
      <c r="AM94" s="278" t="s">
        <v>177</v>
      </c>
      <c r="AN94" s="1292" t="s">
        <v>1334</v>
      </c>
      <c r="AO94" s="1292"/>
      <c r="AP94" s="1293"/>
      <c r="AQ94" s="9"/>
      <c r="AR94" s="13"/>
      <c r="AS94" s="9"/>
    </row>
    <row r="95" spans="2:45" ht="13.5" customHeight="1">
      <c r="B95" s="1300"/>
      <c r="C95" s="9"/>
      <c r="F95" s="13"/>
      <c r="G95" s="9"/>
      <c r="I95" s="13"/>
      <c r="N95" s="10" t="s">
        <v>13</v>
      </c>
      <c r="O95" s="11"/>
      <c r="P95" s="11"/>
      <c r="Q95" s="12"/>
      <c r="R95" s="11"/>
      <c r="S95" s="11"/>
      <c r="T95" s="11"/>
      <c r="U95" s="11"/>
      <c r="V95" s="11"/>
      <c r="W95" s="11"/>
      <c r="X95" s="11"/>
      <c r="Y95" s="11"/>
      <c r="Z95" s="11"/>
      <c r="AA95" s="11"/>
      <c r="AB95" s="11"/>
      <c r="AC95" s="11"/>
      <c r="AD95" s="11"/>
      <c r="AE95" s="11"/>
      <c r="AF95" s="11"/>
      <c r="AG95" s="11"/>
      <c r="AH95" s="11"/>
      <c r="AI95" s="11"/>
      <c r="AJ95" s="11"/>
      <c r="AK95" s="11"/>
      <c r="AL95" s="12"/>
      <c r="AM95" s="278" t="s">
        <v>177</v>
      </c>
      <c r="AN95" s="1292" t="s">
        <v>1340</v>
      </c>
      <c r="AO95" s="1292"/>
      <c r="AP95" s="1293"/>
      <c r="AQ95" s="9"/>
      <c r="AR95" s="13"/>
      <c r="AS95" s="9"/>
    </row>
    <row r="96" spans="2:45" ht="13.5" customHeight="1">
      <c r="B96" s="1300"/>
      <c r="C96" s="9"/>
      <c r="F96" s="13"/>
      <c r="G96" s="9"/>
      <c r="I96" s="13"/>
      <c r="N96" s="9" t="s">
        <v>1109</v>
      </c>
      <c r="Q96" s="13"/>
      <c r="R96" s="280" t="s">
        <v>177</v>
      </c>
      <c r="S96" s="153" t="s">
        <v>1110</v>
      </c>
      <c r="T96" s="153"/>
      <c r="U96" s="153"/>
      <c r="V96" s="153"/>
      <c r="W96" s="153"/>
      <c r="X96" s="153"/>
      <c r="Y96" s="153"/>
      <c r="Z96" s="153"/>
      <c r="AA96" s="153"/>
      <c r="AB96" s="153"/>
      <c r="AC96" s="153"/>
      <c r="AD96" s="153"/>
      <c r="AE96" s="153"/>
      <c r="AF96" s="153"/>
      <c r="AG96" s="153"/>
      <c r="AH96" s="153"/>
      <c r="AI96" s="153"/>
      <c r="AJ96" s="153"/>
      <c r="AK96" s="153"/>
      <c r="AL96" s="155"/>
      <c r="AM96" s="278" t="s">
        <v>177</v>
      </c>
      <c r="AN96" s="1292" t="s">
        <v>1341</v>
      </c>
      <c r="AO96" s="1292"/>
      <c r="AP96" s="1293"/>
      <c r="AQ96" s="9"/>
      <c r="AR96" s="13"/>
      <c r="AS96" s="9"/>
    </row>
    <row r="97" spans="2:45" ht="13.5" customHeight="1">
      <c r="B97" s="1300"/>
      <c r="C97" s="9"/>
      <c r="F97" s="13"/>
      <c r="G97" s="9"/>
      <c r="I97" s="13"/>
      <c r="J97" s="10"/>
      <c r="K97" s="11"/>
      <c r="L97" s="11"/>
      <c r="M97" s="11"/>
      <c r="N97" s="10"/>
      <c r="O97" s="11"/>
      <c r="P97" s="11"/>
      <c r="Q97" s="12"/>
      <c r="R97" s="275" t="s">
        <v>177</v>
      </c>
      <c r="S97" s="238" t="s">
        <v>1111</v>
      </c>
      <c r="T97" s="11"/>
      <c r="U97" s="11"/>
      <c r="V97" s="11"/>
      <c r="W97" s="11"/>
      <c r="X97" s="11"/>
      <c r="Y97" s="11"/>
      <c r="Z97" s="11"/>
      <c r="AA97" s="11"/>
      <c r="AB97" s="11"/>
      <c r="AC97" s="11"/>
      <c r="AD97" s="11"/>
      <c r="AE97" s="11"/>
      <c r="AF97" s="11"/>
      <c r="AG97" s="11"/>
      <c r="AH97" s="11"/>
      <c r="AI97" s="11"/>
      <c r="AJ97" s="11"/>
      <c r="AK97" s="11"/>
      <c r="AL97" s="12"/>
      <c r="AM97" s="278" t="s">
        <v>177</v>
      </c>
      <c r="AN97" s="1292"/>
      <c r="AO97" s="1292"/>
      <c r="AP97" s="1293"/>
      <c r="AQ97" s="9"/>
      <c r="AR97" s="13"/>
      <c r="AS97" s="9"/>
    </row>
    <row r="98" spans="2:45" ht="13.5" customHeight="1">
      <c r="B98" s="1300"/>
      <c r="C98" s="9"/>
      <c r="F98" s="13"/>
      <c r="G98" s="9"/>
      <c r="I98" s="13"/>
      <c r="J98" s="2" t="s">
        <v>22</v>
      </c>
      <c r="N98" s="6" t="s">
        <v>11</v>
      </c>
      <c r="O98" s="7"/>
      <c r="P98" s="7"/>
      <c r="Q98" s="8"/>
      <c r="R98" s="272" t="s">
        <v>177</v>
      </c>
      <c r="S98" s="7" t="s">
        <v>1112</v>
      </c>
      <c r="T98" s="7"/>
      <c r="U98" s="7"/>
      <c r="V98" s="7"/>
      <c r="W98" s="7"/>
      <c r="X98" s="7"/>
      <c r="Y98" s="7"/>
      <c r="Z98" s="7"/>
      <c r="AA98" s="7"/>
      <c r="AB98" s="7"/>
      <c r="AC98" s="7"/>
      <c r="AD98" s="7"/>
      <c r="AE98" s="7"/>
      <c r="AF98" s="7"/>
      <c r="AG98" s="7"/>
      <c r="AH98" s="7"/>
      <c r="AI98" s="7"/>
      <c r="AJ98" s="7"/>
      <c r="AK98" s="7"/>
      <c r="AL98" s="8"/>
      <c r="AM98" s="278" t="s">
        <v>177</v>
      </c>
      <c r="AN98" s="1292"/>
      <c r="AO98" s="1292"/>
      <c r="AP98" s="1293"/>
      <c r="AQ98" s="9"/>
      <c r="AR98" s="13"/>
      <c r="AS98" s="9"/>
    </row>
    <row r="99" spans="2:45" ht="13.5" customHeight="1">
      <c r="B99" s="1300"/>
      <c r="F99" s="13"/>
      <c r="G99" s="9"/>
      <c r="I99" s="13"/>
      <c r="N99" s="6" t="s">
        <v>1035</v>
      </c>
      <c r="O99" s="7"/>
      <c r="P99" s="7"/>
      <c r="Q99" s="8"/>
      <c r="R99" s="272" t="s">
        <v>177</v>
      </c>
      <c r="S99" s="7" t="s">
        <v>1113</v>
      </c>
      <c r="T99" s="7"/>
      <c r="U99" s="7"/>
      <c r="V99" s="7"/>
      <c r="W99" s="7"/>
      <c r="X99" s="7"/>
      <c r="Y99" s="7"/>
      <c r="Z99" s="7"/>
      <c r="AA99" s="7"/>
      <c r="AB99" s="7"/>
      <c r="AC99" s="7"/>
      <c r="AD99" s="7"/>
      <c r="AE99" s="7"/>
      <c r="AF99" s="7"/>
      <c r="AG99" s="7"/>
      <c r="AH99" s="7"/>
      <c r="AI99" s="7"/>
      <c r="AJ99" s="7"/>
      <c r="AK99" s="7"/>
      <c r="AL99" s="8"/>
      <c r="AM99" s="287"/>
      <c r="AN99" s="1292"/>
      <c r="AO99" s="1292"/>
      <c r="AP99" s="1293"/>
      <c r="AQ99" s="9"/>
      <c r="AR99" s="13"/>
      <c r="AS99" s="9"/>
    </row>
    <row r="100" spans="2:45" ht="13.5" customHeight="1">
      <c r="B100" s="1300"/>
      <c r="C100" s="9"/>
      <c r="F100" s="13"/>
      <c r="G100" s="9"/>
      <c r="I100" s="13"/>
      <c r="J100" s="279" t="s">
        <v>177</v>
      </c>
      <c r="K100" s="2" t="s">
        <v>94</v>
      </c>
      <c r="N100" s="9" t="s">
        <v>340</v>
      </c>
      <c r="Q100" s="13"/>
      <c r="R100" s="279" t="s">
        <v>177</v>
      </c>
      <c r="S100" s="2" t="s">
        <v>1116</v>
      </c>
      <c r="AM100" s="287"/>
      <c r="AN100" s="1292"/>
      <c r="AO100" s="1292"/>
      <c r="AP100" s="1293"/>
      <c r="AQ100" s="9"/>
      <c r="AR100" s="13"/>
      <c r="AS100" s="9"/>
    </row>
    <row r="101" spans="2:45" ht="13.5" customHeight="1">
      <c r="B101" s="1300"/>
      <c r="C101" s="9"/>
      <c r="F101" s="13"/>
      <c r="G101" s="9"/>
      <c r="I101" s="13"/>
      <c r="N101" s="9"/>
      <c r="Q101" s="13"/>
      <c r="R101" s="29"/>
      <c r="S101" s="28" t="s">
        <v>1115</v>
      </c>
      <c r="T101" s="28"/>
      <c r="U101" s="28"/>
      <c r="V101" s="28"/>
      <c r="W101" s="28"/>
      <c r="X101" s="28"/>
      <c r="Y101" s="28"/>
      <c r="Z101" s="28"/>
      <c r="AA101" s="28"/>
      <c r="AB101" s="28"/>
      <c r="AC101" s="28"/>
      <c r="AD101" s="28"/>
      <c r="AE101" s="28"/>
      <c r="AF101" s="28"/>
      <c r="AG101" s="28"/>
      <c r="AH101" s="28"/>
      <c r="AI101" s="28"/>
      <c r="AJ101" s="28"/>
      <c r="AK101" s="28"/>
      <c r="AL101" s="152"/>
      <c r="AM101" s="287"/>
      <c r="AN101" s="1292"/>
      <c r="AO101" s="1292"/>
      <c r="AP101" s="1293"/>
      <c r="AQ101" s="9"/>
      <c r="AR101" s="13"/>
      <c r="AS101" s="9"/>
    </row>
    <row r="102" spans="2:45" ht="13.5" customHeight="1">
      <c r="B102" s="1300"/>
      <c r="C102" s="9"/>
      <c r="F102" s="13"/>
      <c r="G102" s="9"/>
      <c r="I102" s="13"/>
      <c r="N102" s="9"/>
      <c r="Q102" s="13"/>
      <c r="R102" s="282" t="s">
        <v>177</v>
      </c>
      <c r="S102" s="32" t="s">
        <v>1114</v>
      </c>
      <c r="T102" s="32"/>
      <c r="U102" s="32"/>
      <c r="V102" s="32"/>
      <c r="W102" s="32"/>
      <c r="X102" s="32"/>
      <c r="Y102" s="32"/>
      <c r="Z102" s="32"/>
      <c r="AA102" s="32"/>
      <c r="AB102" s="32"/>
      <c r="AC102" s="32"/>
      <c r="AD102" s="32"/>
      <c r="AE102" s="32"/>
      <c r="AF102" s="32"/>
      <c r="AG102" s="32"/>
      <c r="AH102" s="32"/>
      <c r="AI102" s="32"/>
      <c r="AJ102" s="32"/>
      <c r="AK102" s="32"/>
      <c r="AL102" s="151"/>
      <c r="AM102" s="287"/>
      <c r="AN102" s="1292"/>
      <c r="AO102" s="1292"/>
      <c r="AP102" s="1293"/>
      <c r="AQ102" s="9"/>
      <c r="AR102" s="13"/>
      <c r="AS102" s="9"/>
    </row>
    <row r="103" spans="2:45" ht="13.5" customHeight="1">
      <c r="B103" s="1300"/>
      <c r="F103" s="13"/>
      <c r="G103" s="9"/>
      <c r="I103" s="13"/>
      <c r="N103" s="9"/>
      <c r="Q103" s="13"/>
      <c r="R103" s="279" t="s">
        <v>177</v>
      </c>
      <c r="S103" s="2" t="s">
        <v>1117</v>
      </c>
      <c r="AM103" s="287"/>
      <c r="AN103" s="1292"/>
      <c r="AO103" s="1292"/>
      <c r="AP103" s="1293"/>
      <c r="AQ103" s="9"/>
      <c r="AR103" s="13"/>
      <c r="AS103" s="9"/>
    </row>
    <row r="104" spans="2:45" ht="13.5" customHeight="1">
      <c r="B104" s="1300"/>
      <c r="C104" s="9"/>
      <c r="F104" s="13"/>
      <c r="G104" s="9"/>
      <c r="I104" s="13"/>
      <c r="N104" s="10"/>
      <c r="O104" s="11"/>
      <c r="P104" s="11"/>
      <c r="Q104" s="12"/>
      <c r="R104" s="11"/>
      <c r="S104" s="11" t="s">
        <v>1118</v>
      </c>
      <c r="T104" s="11"/>
      <c r="U104" s="11"/>
      <c r="V104" s="11"/>
      <c r="W104" s="11"/>
      <c r="X104" s="11"/>
      <c r="Y104" s="11"/>
      <c r="Z104" s="11"/>
      <c r="AA104" s="11"/>
      <c r="AB104" s="11"/>
      <c r="AC104" s="11"/>
      <c r="AD104" s="11"/>
      <c r="AE104" s="11"/>
      <c r="AF104" s="11"/>
      <c r="AG104" s="11"/>
      <c r="AH104" s="11"/>
      <c r="AI104" s="11"/>
      <c r="AJ104" s="11"/>
      <c r="AK104" s="11"/>
      <c r="AL104" s="12"/>
      <c r="AM104" s="287"/>
      <c r="AN104" s="1292"/>
      <c r="AO104" s="1292"/>
      <c r="AP104" s="1293"/>
      <c r="AQ104" s="9"/>
      <c r="AR104" s="13"/>
      <c r="AS104" s="9"/>
    </row>
    <row r="105" spans="2:45" ht="13.5" customHeight="1">
      <c r="B105" s="1300"/>
      <c r="C105" s="9"/>
      <c r="F105" s="13"/>
      <c r="G105" s="9"/>
      <c r="I105" s="13"/>
      <c r="N105" s="9" t="s">
        <v>23</v>
      </c>
      <c r="Q105" s="13"/>
      <c r="R105" s="279" t="s">
        <v>177</v>
      </c>
      <c r="S105" s="2" t="s">
        <v>1119</v>
      </c>
      <c r="AM105" s="287"/>
      <c r="AN105" s="1292"/>
      <c r="AO105" s="1292"/>
      <c r="AP105" s="1293"/>
      <c r="AQ105" s="9"/>
      <c r="AR105" s="13"/>
      <c r="AS105" s="9"/>
    </row>
    <row r="106" spans="2:45" ht="13.5" customHeight="1">
      <c r="B106" s="1300"/>
      <c r="C106" s="9"/>
      <c r="F106" s="13"/>
      <c r="G106" s="9"/>
      <c r="I106" s="13"/>
      <c r="N106" s="10" t="s">
        <v>13</v>
      </c>
      <c r="O106" s="11"/>
      <c r="P106" s="11"/>
      <c r="Q106" s="12"/>
      <c r="R106" s="11"/>
      <c r="S106" s="11"/>
      <c r="T106" s="11"/>
      <c r="U106" s="11"/>
      <c r="V106" s="11"/>
      <c r="W106" s="11"/>
      <c r="X106" s="11"/>
      <c r="Y106" s="11"/>
      <c r="Z106" s="11"/>
      <c r="AA106" s="11"/>
      <c r="AB106" s="11"/>
      <c r="AC106" s="11"/>
      <c r="AD106" s="11"/>
      <c r="AE106" s="11"/>
      <c r="AF106" s="11"/>
      <c r="AG106" s="11"/>
      <c r="AH106" s="11"/>
      <c r="AI106" s="11"/>
      <c r="AJ106" s="11"/>
      <c r="AK106" s="11"/>
      <c r="AL106" s="12"/>
      <c r="AM106" s="287"/>
      <c r="AN106" s="1292"/>
      <c r="AO106" s="1292"/>
      <c r="AP106" s="1293"/>
      <c r="AQ106" s="9"/>
      <c r="AR106" s="13"/>
      <c r="AS106" s="9"/>
    </row>
    <row r="107" spans="2:45" ht="13.5" customHeight="1">
      <c r="B107" s="1300"/>
      <c r="C107" s="9"/>
      <c r="F107" s="13"/>
      <c r="G107" s="9"/>
      <c r="I107" s="13"/>
      <c r="N107" s="9" t="s">
        <v>1140</v>
      </c>
      <c r="Q107" s="13"/>
      <c r="R107" s="280" t="s">
        <v>177</v>
      </c>
      <c r="S107" s="153" t="s">
        <v>1107</v>
      </c>
      <c r="T107" s="153"/>
      <c r="U107" s="153"/>
      <c r="V107" s="153"/>
      <c r="W107" s="153"/>
      <c r="X107" s="153"/>
      <c r="Y107" s="153"/>
      <c r="Z107" s="153"/>
      <c r="AA107" s="153"/>
      <c r="AB107" s="153"/>
      <c r="AC107" s="153"/>
      <c r="AD107" s="153"/>
      <c r="AE107" s="153"/>
      <c r="AF107" s="153"/>
      <c r="AG107" s="153"/>
      <c r="AH107" s="153"/>
      <c r="AI107" s="153"/>
      <c r="AJ107" s="153"/>
      <c r="AK107" s="153"/>
      <c r="AL107" s="155"/>
      <c r="AM107" s="287"/>
      <c r="AN107" s="1292"/>
      <c r="AO107" s="1292"/>
      <c r="AP107" s="1293"/>
      <c r="AQ107" s="9"/>
      <c r="AR107" s="13"/>
      <c r="AS107" s="9"/>
    </row>
    <row r="108" spans="2:45" ht="13.5" customHeight="1">
      <c r="B108" s="1300"/>
      <c r="C108" s="9"/>
      <c r="F108" s="13"/>
      <c r="G108" s="9"/>
      <c r="I108" s="13"/>
      <c r="N108" s="9" t="s">
        <v>1043</v>
      </c>
      <c r="Q108" s="13"/>
      <c r="R108" s="279" t="s">
        <v>177</v>
      </c>
      <c r="S108" s="2" t="s">
        <v>1123</v>
      </c>
      <c r="AM108" s="287"/>
      <c r="AN108" s="1292"/>
      <c r="AO108" s="1292"/>
      <c r="AP108" s="1293"/>
      <c r="AQ108" s="9"/>
      <c r="AR108" s="13"/>
      <c r="AS108" s="9"/>
    </row>
    <row r="109" spans="2:45" ht="13.5" customHeight="1">
      <c r="B109" s="1300"/>
      <c r="F109" s="13"/>
      <c r="G109" s="9"/>
      <c r="I109" s="13"/>
      <c r="N109" s="9" t="s">
        <v>1050</v>
      </c>
      <c r="Q109" s="13"/>
      <c r="S109" s="2" t="s">
        <v>1124</v>
      </c>
      <c r="AM109" s="287"/>
      <c r="AN109" s="1292"/>
      <c r="AO109" s="1292"/>
      <c r="AP109" s="1293"/>
      <c r="AQ109" s="9"/>
      <c r="AR109" s="13"/>
      <c r="AS109" s="9"/>
    </row>
    <row r="110" spans="2:45" ht="13.5" customHeight="1">
      <c r="B110" s="1300"/>
      <c r="C110" s="9"/>
      <c r="F110" s="13"/>
      <c r="G110" s="9"/>
      <c r="I110" s="13"/>
      <c r="N110" s="10" t="s">
        <v>13</v>
      </c>
      <c r="O110" s="11"/>
      <c r="P110" s="11"/>
      <c r="Q110" s="12"/>
      <c r="R110" s="11"/>
      <c r="S110" s="11"/>
      <c r="T110" s="11"/>
      <c r="U110" s="11"/>
      <c r="V110" s="11"/>
      <c r="W110" s="11"/>
      <c r="X110" s="11"/>
      <c r="Y110" s="11"/>
      <c r="Z110" s="11"/>
      <c r="AA110" s="11"/>
      <c r="AB110" s="11"/>
      <c r="AC110" s="11"/>
      <c r="AD110" s="11"/>
      <c r="AE110" s="11"/>
      <c r="AF110" s="11"/>
      <c r="AG110" s="11"/>
      <c r="AH110" s="11"/>
      <c r="AI110" s="11"/>
      <c r="AJ110" s="11"/>
      <c r="AK110" s="11"/>
      <c r="AL110" s="12"/>
      <c r="AM110" s="287"/>
      <c r="AN110" s="1292"/>
      <c r="AO110" s="1292"/>
      <c r="AP110" s="1293"/>
      <c r="AQ110" s="9"/>
      <c r="AR110" s="13"/>
      <c r="AS110" s="9"/>
    </row>
    <row r="111" spans="2:45" ht="13.5" customHeight="1">
      <c r="B111" s="1300"/>
      <c r="C111" s="9"/>
      <c r="F111" s="13"/>
      <c r="G111" s="9"/>
      <c r="I111" s="13"/>
      <c r="N111" s="9" t="s">
        <v>1120</v>
      </c>
      <c r="Q111" s="13"/>
      <c r="R111" s="279" t="s">
        <v>177</v>
      </c>
      <c r="S111" s="2" t="s">
        <v>1121</v>
      </c>
      <c r="AM111" s="287"/>
      <c r="AN111" s="1292"/>
      <c r="AO111" s="1292"/>
      <c r="AP111" s="1293"/>
      <c r="AQ111" s="9"/>
      <c r="AR111" s="13"/>
      <c r="AS111" s="9"/>
    </row>
    <row r="112" spans="2:45" ht="13.5" customHeight="1">
      <c r="B112" s="1300"/>
      <c r="C112" s="9"/>
      <c r="F112" s="13"/>
      <c r="G112" s="9"/>
      <c r="I112" s="13"/>
      <c r="J112" s="10"/>
      <c r="K112" s="11"/>
      <c r="L112" s="11"/>
      <c r="M112" s="11"/>
      <c r="N112" s="10"/>
      <c r="O112" s="11"/>
      <c r="P112" s="11"/>
      <c r="Q112" s="12"/>
      <c r="R112" s="11"/>
      <c r="S112" s="11" t="s">
        <v>1122</v>
      </c>
      <c r="T112" s="11"/>
      <c r="U112" s="11"/>
      <c r="V112" s="11"/>
      <c r="W112" s="11"/>
      <c r="X112" s="11"/>
      <c r="Y112" s="11"/>
      <c r="Z112" s="11"/>
      <c r="AA112" s="11"/>
      <c r="AB112" s="11"/>
      <c r="AC112" s="11"/>
      <c r="AD112" s="11"/>
      <c r="AE112" s="11"/>
      <c r="AF112" s="11"/>
      <c r="AG112" s="11"/>
      <c r="AH112" s="11"/>
      <c r="AI112" s="11"/>
      <c r="AJ112" s="11"/>
      <c r="AK112" s="11"/>
      <c r="AL112" s="12"/>
      <c r="AM112" s="287"/>
      <c r="AN112" s="1292"/>
      <c r="AO112" s="1292"/>
      <c r="AP112" s="1293"/>
      <c r="AQ112" s="9"/>
      <c r="AR112" s="13"/>
      <c r="AS112" s="9"/>
    </row>
    <row r="113" spans="2:45" ht="13.5" customHeight="1">
      <c r="B113" s="1300"/>
      <c r="C113" s="9"/>
      <c r="F113" s="13"/>
      <c r="G113" s="9"/>
      <c r="I113" s="13"/>
      <c r="J113" s="2" t="s">
        <v>1125</v>
      </c>
      <c r="N113" s="9" t="s">
        <v>1126</v>
      </c>
      <c r="Q113" s="13"/>
      <c r="R113" s="279" t="s">
        <v>177</v>
      </c>
      <c r="S113" s="2" t="s">
        <v>1133</v>
      </c>
      <c r="AM113" s="287"/>
      <c r="AN113" s="1292"/>
      <c r="AO113" s="1292"/>
      <c r="AP113" s="1293"/>
      <c r="AQ113" s="9"/>
      <c r="AR113" s="13"/>
      <c r="AS113" s="9"/>
    </row>
    <row r="114" spans="2:45" ht="13.5" customHeight="1">
      <c r="B114" s="1300"/>
      <c r="F114" s="13"/>
      <c r="G114" s="9"/>
      <c r="I114" s="13"/>
      <c r="N114" s="10" t="s">
        <v>25</v>
      </c>
      <c r="O114" s="11"/>
      <c r="P114" s="11"/>
      <c r="Q114" s="12"/>
      <c r="R114" s="11"/>
      <c r="S114" s="11" t="s">
        <v>1134</v>
      </c>
      <c r="T114" s="11"/>
      <c r="U114" s="11"/>
      <c r="V114" s="11"/>
      <c r="W114" s="11"/>
      <c r="X114" s="11"/>
      <c r="Y114" s="11"/>
      <c r="Z114" s="11"/>
      <c r="AA114" s="11"/>
      <c r="AB114" s="11"/>
      <c r="AC114" s="11"/>
      <c r="AD114" s="11"/>
      <c r="AE114" s="11"/>
      <c r="AF114" s="11"/>
      <c r="AG114" s="11"/>
      <c r="AH114" s="11"/>
      <c r="AI114" s="11"/>
      <c r="AJ114" s="11"/>
      <c r="AK114" s="11"/>
      <c r="AL114" s="12"/>
      <c r="AM114" s="287"/>
      <c r="AN114" s="1292"/>
      <c r="AO114" s="1292"/>
      <c r="AP114" s="1293"/>
      <c r="AQ114" s="9"/>
      <c r="AR114" s="13"/>
      <c r="AS114" s="9"/>
    </row>
    <row r="115" spans="2:45" ht="13.5" customHeight="1">
      <c r="B115" s="1300"/>
      <c r="C115" s="9"/>
      <c r="F115" s="13"/>
      <c r="G115" s="9"/>
      <c r="I115" s="13"/>
      <c r="J115" s="279" t="s">
        <v>177</v>
      </c>
      <c r="K115" s="2" t="s">
        <v>94</v>
      </c>
      <c r="N115" s="9" t="s">
        <v>24</v>
      </c>
      <c r="Q115" s="13"/>
      <c r="R115" s="280" t="s">
        <v>177</v>
      </c>
      <c r="S115" s="153" t="s">
        <v>1127</v>
      </c>
      <c r="T115" s="153"/>
      <c r="U115" s="153"/>
      <c r="V115" s="153"/>
      <c r="W115" s="153"/>
      <c r="X115" s="153"/>
      <c r="Y115" s="153"/>
      <c r="Z115" s="153"/>
      <c r="AA115" s="153"/>
      <c r="AB115" s="153"/>
      <c r="AC115" s="153"/>
      <c r="AD115" s="153"/>
      <c r="AE115" s="153"/>
      <c r="AF115" s="153"/>
      <c r="AG115" s="153"/>
      <c r="AH115" s="153"/>
      <c r="AI115" s="153"/>
      <c r="AJ115" s="153"/>
      <c r="AK115" s="153"/>
      <c r="AL115" s="155"/>
      <c r="AM115" s="287"/>
      <c r="AN115" s="1292"/>
      <c r="AO115" s="1292"/>
      <c r="AP115" s="1293"/>
      <c r="AQ115" s="9"/>
      <c r="AR115" s="13"/>
      <c r="AS115" s="9"/>
    </row>
    <row r="116" spans="2:45" ht="13.5" customHeight="1">
      <c r="B116" s="1300"/>
      <c r="C116" s="9"/>
      <c r="F116" s="13"/>
      <c r="G116" s="9"/>
      <c r="I116" s="13"/>
      <c r="N116" s="10" t="s">
        <v>26</v>
      </c>
      <c r="O116" s="11"/>
      <c r="P116" s="11"/>
      <c r="Q116" s="12"/>
      <c r="R116" s="275" t="s">
        <v>177</v>
      </c>
      <c r="S116" s="11" t="s">
        <v>1128</v>
      </c>
      <c r="T116" s="11"/>
      <c r="U116" s="11"/>
      <c r="V116" s="11"/>
      <c r="W116" s="11"/>
      <c r="X116" s="11"/>
      <c r="Y116" s="11"/>
      <c r="Z116" s="11"/>
      <c r="AA116" s="11"/>
      <c r="AB116" s="11"/>
      <c r="AC116" s="11"/>
      <c r="AD116" s="11"/>
      <c r="AE116" s="11"/>
      <c r="AF116" s="11"/>
      <c r="AG116" s="11"/>
      <c r="AH116" s="11"/>
      <c r="AI116" s="11"/>
      <c r="AJ116" s="11"/>
      <c r="AK116" s="11"/>
      <c r="AL116" s="12"/>
      <c r="AM116" s="287"/>
      <c r="AN116" s="1292"/>
      <c r="AO116" s="1292"/>
      <c r="AP116" s="1293"/>
      <c r="AQ116" s="9"/>
      <c r="AR116" s="13"/>
      <c r="AS116" s="9"/>
    </row>
    <row r="117" spans="2:45" ht="13.5" customHeight="1">
      <c r="B117" s="1300"/>
      <c r="C117" s="9"/>
      <c r="F117" s="13"/>
      <c r="G117" s="9"/>
      <c r="I117" s="13"/>
      <c r="N117" s="9" t="s">
        <v>1129</v>
      </c>
      <c r="Q117" s="13"/>
      <c r="R117" s="279" t="s">
        <v>177</v>
      </c>
      <c r="S117" s="2" t="s">
        <v>1132</v>
      </c>
      <c r="AM117" s="287"/>
      <c r="AN117" s="1292"/>
      <c r="AO117" s="1292"/>
      <c r="AP117" s="1293"/>
      <c r="AQ117" s="9"/>
      <c r="AR117" s="13"/>
      <c r="AS117" s="9"/>
    </row>
    <row r="118" spans="2:45" ht="13.5" customHeight="1">
      <c r="B118" s="1300"/>
      <c r="F118" s="13"/>
      <c r="G118" s="9"/>
      <c r="I118" s="13"/>
      <c r="N118" s="9" t="s">
        <v>1130</v>
      </c>
      <c r="Q118" s="13"/>
      <c r="AM118" s="287"/>
      <c r="AN118" s="1292"/>
      <c r="AO118" s="1292"/>
      <c r="AP118" s="1293"/>
      <c r="AQ118" s="9"/>
      <c r="AR118" s="13"/>
      <c r="AS118" s="9"/>
    </row>
    <row r="119" spans="2:45" ht="13.5" customHeight="1">
      <c r="B119" s="1300"/>
      <c r="C119" s="9"/>
      <c r="F119" s="13"/>
      <c r="G119" s="9"/>
      <c r="I119" s="13"/>
      <c r="N119" s="10" t="s">
        <v>1131</v>
      </c>
      <c r="O119" s="11"/>
      <c r="P119" s="11"/>
      <c r="Q119" s="12"/>
      <c r="R119" s="11"/>
      <c r="S119" s="11"/>
      <c r="T119" s="11"/>
      <c r="U119" s="11"/>
      <c r="V119" s="11"/>
      <c r="W119" s="11"/>
      <c r="X119" s="11"/>
      <c r="Y119" s="11"/>
      <c r="Z119" s="11"/>
      <c r="AA119" s="11"/>
      <c r="AB119" s="11"/>
      <c r="AC119" s="11"/>
      <c r="AD119" s="11"/>
      <c r="AE119" s="11"/>
      <c r="AF119" s="11"/>
      <c r="AG119" s="11"/>
      <c r="AH119" s="11"/>
      <c r="AI119" s="11"/>
      <c r="AJ119" s="11"/>
      <c r="AK119" s="11"/>
      <c r="AL119" s="12"/>
      <c r="AM119" s="287"/>
      <c r="AN119" s="1292"/>
      <c r="AO119" s="1292"/>
      <c r="AP119" s="1293"/>
      <c r="AQ119" s="9"/>
      <c r="AR119" s="13"/>
      <c r="AS119" s="9"/>
    </row>
    <row r="120" spans="2:45" ht="13.5" customHeight="1">
      <c r="B120" s="1300"/>
      <c r="C120" s="9"/>
      <c r="F120" s="13"/>
      <c r="G120" s="9"/>
      <c r="I120" s="13"/>
      <c r="N120" s="9" t="s">
        <v>27</v>
      </c>
      <c r="Q120" s="13"/>
      <c r="R120" s="280" t="s">
        <v>177</v>
      </c>
      <c r="S120" s="153" t="s">
        <v>1100</v>
      </c>
      <c r="T120" s="153"/>
      <c r="U120" s="153"/>
      <c r="V120" s="153"/>
      <c r="W120" s="153"/>
      <c r="X120" s="153"/>
      <c r="Y120" s="153"/>
      <c r="Z120" s="153"/>
      <c r="AA120" s="153"/>
      <c r="AB120" s="153"/>
      <c r="AC120" s="153"/>
      <c r="AD120" s="153"/>
      <c r="AE120" s="153"/>
      <c r="AF120" s="153"/>
      <c r="AG120" s="153"/>
      <c r="AH120" s="153"/>
      <c r="AI120" s="153"/>
      <c r="AJ120" s="153"/>
      <c r="AK120" s="153"/>
      <c r="AL120" s="155"/>
      <c r="AM120" s="287"/>
      <c r="AN120" s="1292"/>
      <c r="AO120" s="1292"/>
      <c r="AP120" s="1293"/>
      <c r="AQ120" s="9"/>
      <c r="AR120" s="13"/>
      <c r="AS120" s="9"/>
    </row>
    <row r="121" spans="2:45" ht="13.5" customHeight="1">
      <c r="B121" s="1300"/>
      <c r="C121" s="9"/>
      <c r="F121" s="13"/>
      <c r="G121" s="9"/>
      <c r="I121" s="13"/>
      <c r="N121" s="9" t="s">
        <v>1135</v>
      </c>
      <c r="Q121" s="13"/>
      <c r="R121" s="279" t="s">
        <v>177</v>
      </c>
      <c r="S121" s="2" t="s">
        <v>1101</v>
      </c>
      <c r="AM121" s="287"/>
      <c r="AN121" s="1292"/>
      <c r="AO121" s="1292"/>
      <c r="AP121" s="1293"/>
      <c r="AQ121" s="9"/>
      <c r="AR121" s="13"/>
      <c r="AS121" s="9"/>
    </row>
    <row r="122" spans="2:45" ht="13.5" customHeight="1">
      <c r="B122" s="1300"/>
      <c r="C122" s="9"/>
      <c r="F122" s="13"/>
      <c r="G122" s="10"/>
      <c r="H122" s="11"/>
      <c r="I122" s="12"/>
      <c r="J122" s="11"/>
      <c r="K122" s="11"/>
      <c r="L122" s="11"/>
      <c r="M122" s="11"/>
      <c r="N122" s="10"/>
      <c r="O122" s="11"/>
      <c r="P122" s="11"/>
      <c r="Q122" s="12"/>
      <c r="R122" s="11"/>
      <c r="S122" s="33" t="s">
        <v>1102</v>
      </c>
      <c r="T122" s="275" t="s">
        <v>177</v>
      </c>
      <c r="U122" s="11" t="s">
        <v>1103</v>
      </c>
      <c r="V122" s="11"/>
      <c r="W122" s="11"/>
      <c r="X122" s="11"/>
      <c r="Y122" s="11"/>
      <c r="Z122" s="11"/>
      <c r="AA122" s="11"/>
      <c r="AB122" s="11"/>
      <c r="AC122" s="11"/>
      <c r="AD122" s="11"/>
      <c r="AE122" s="11"/>
      <c r="AF122" s="11"/>
      <c r="AG122" s="11"/>
      <c r="AH122" s="11"/>
      <c r="AI122" s="11"/>
      <c r="AJ122" s="11"/>
      <c r="AK122" s="11"/>
      <c r="AL122" s="11"/>
      <c r="AM122" s="287"/>
      <c r="AN122" s="1292"/>
      <c r="AO122" s="1292"/>
      <c r="AP122" s="1293"/>
      <c r="AQ122" s="9"/>
      <c r="AR122" s="13"/>
      <c r="AS122" s="9"/>
    </row>
    <row r="123" spans="2:45" ht="13.5" customHeight="1">
      <c r="B123" s="1300"/>
      <c r="F123" s="13"/>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5"/>
      <c r="AM123" s="287"/>
      <c r="AN123" s="1292"/>
      <c r="AO123" s="1292"/>
      <c r="AP123" s="1293"/>
      <c r="AR123" s="13"/>
    </row>
    <row r="124" spans="2:45" ht="13.5" customHeight="1">
      <c r="B124" s="1300"/>
      <c r="F124" s="13"/>
      <c r="AL124" s="13"/>
      <c r="AM124" s="287"/>
      <c r="AN124" s="1292"/>
      <c r="AO124" s="1292"/>
      <c r="AP124" s="1293"/>
      <c r="AR124" s="13"/>
    </row>
    <row r="125" spans="2:45" ht="13.5" customHeight="1">
      <c r="B125" s="1300"/>
      <c r="F125" s="13"/>
      <c r="AL125" s="13"/>
      <c r="AM125" s="287"/>
      <c r="AN125" s="1292"/>
      <c r="AO125" s="1292"/>
      <c r="AP125" s="1293"/>
      <c r="AR125" s="13"/>
    </row>
    <row r="126" spans="2:45" ht="13.5" customHeight="1">
      <c r="B126" s="1300"/>
      <c r="F126" s="13"/>
      <c r="AL126" s="13"/>
      <c r="AM126" s="287"/>
      <c r="AN126" s="1292"/>
      <c r="AO126" s="1292"/>
      <c r="AP126" s="1293"/>
      <c r="AR126" s="13"/>
    </row>
    <row r="127" spans="2:45" ht="13.5" customHeight="1">
      <c r="B127" s="1367"/>
      <c r="C127" s="11"/>
      <c r="D127" s="11"/>
      <c r="E127" s="11"/>
      <c r="F127" s="12"/>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c r="AF127" s="11"/>
      <c r="AG127" s="11"/>
      <c r="AH127" s="11"/>
      <c r="AI127" s="11"/>
      <c r="AJ127" s="11"/>
      <c r="AK127" s="11"/>
      <c r="AL127" s="12"/>
      <c r="AM127" s="288"/>
      <c r="AN127" s="1278"/>
      <c r="AO127" s="1278"/>
      <c r="AP127" s="1279"/>
      <c r="AQ127" s="11"/>
      <c r="AR127" s="12"/>
    </row>
    <row r="128" spans="2:45"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sheetData>
  <mergeCells count="91">
    <mergeCell ref="AN126:AP126"/>
    <mergeCell ref="AN127:AP127"/>
    <mergeCell ref="AN118:AP118"/>
    <mergeCell ref="AN119:AP119"/>
    <mergeCell ref="AN120:AP120"/>
    <mergeCell ref="AN121:AP121"/>
    <mergeCell ref="AN122:AP122"/>
    <mergeCell ref="AN123:AP123"/>
    <mergeCell ref="AN115:AP115"/>
    <mergeCell ref="AN116:AP116"/>
    <mergeCell ref="AN117:AP117"/>
    <mergeCell ref="AN124:AP124"/>
    <mergeCell ref="AN125:AP125"/>
    <mergeCell ref="AN102:AP102"/>
    <mergeCell ref="AN103:AP103"/>
    <mergeCell ref="AN112:AP112"/>
    <mergeCell ref="AN113:AP113"/>
    <mergeCell ref="AN114:AP114"/>
    <mergeCell ref="AN97:AP97"/>
    <mergeCell ref="AN98:AP98"/>
    <mergeCell ref="AN99:AP99"/>
    <mergeCell ref="AN100:AP100"/>
    <mergeCell ref="AN101:AP101"/>
    <mergeCell ref="AN92:AP92"/>
    <mergeCell ref="AN93:AP93"/>
    <mergeCell ref="AN94:AP94"/>
    <mergeCell ref="AN95:AP95"/>
    <mergeCell ref="AN96:AP96"/>
    <mergeCell ref="AN55:AP55"/>
    <mergeCell ref="AN88:AP88"/>
    <mergeCell ref="AN89:AP89"/>
    <mergeCell ref="AN90:AP90"/>
    <mergeCell ref="AN91:AP91"/>
    <mergeCell ref="B88:B127"/>
    <mergeCell ref="B13:B55"/>
    <mergeCell ref="AN13:AP13"/>
    <mergeCell ref="AN14:AP14"/>
    <mergeCell ref="AN15:AP15"/>
    <mergeCell ref="AN16:AP16"/>
    <mergeCell ref="AN104:AP104"/>
    <mergeCell ref="AN105:AP105"/>
    <mergeCell ref="AN106:AP106"/>
    <mergeCell ref="AN107:AP107"/>
    <mergeCell ref="AN23:AP23"/>
    <mergeCell ref="AN24:AP24"/>
    <mergeCell ref="AN25:AP25"/>
    <mergeCell ref="AN30:AP30"/>
    <mergeCell ref="AN31:AP31"/>
    <mergeCell ref="AN32:AP32"/>
    <mergeCell ref="N86:AL86"/>
    <mergeCell ref="R87:AL87"/>
    <mergeCell ref="AN20:AP20"/>
    <mergeCell ref="AN21:AP21"/>
    <mergeCell ref="AN22:AP22"/>
    <mergeCell ref="AN33:AP33"/>
    <mergeCell ref="AN34:AP34"/>
    <mergeCell ref="AN35:AP35"/>
    <mergeCell ref="AN36:AP36"/>
    <mergeCell ref="AN37:AP37"/>
    <mergeCell ref="AN38:AP38"/>
    <mergeCell ref="AN39:AP39"/>
    <mergeCell ref="AN40:AP40"/>
    <mergeCell ref="AN41:AP41"/>
    <mergeCell ref="AN42:AP42"/>
    <mergeCell ref="AN43:AP43"/>
    <mergeCell ref="AN18:AP18"/>
    <mergeCell ref="AN108:AP108"/>
    <mergeCell ref="AN109:AP109"/>
    <mergeCell ref="AN110:AP110"/>
    <mergeCell ref="AN111:AP111"/>
    <mergeCell ref="AN44:AP44"/>
    <mergeCell ref="AN45:AP45"/>
    <mergeCell ref="AN46:AP46"/>
    <mergeCell ref="AN47:AP47"/>
    <mergeCell ref="AN48:AP48"/>
    <mergeCell ref="AN49:AP49"/>
    <mergeCell ref="AN50:AP50"/>
    <mergeCell ref="AN51:AP51"/>
    <mergeCell ref="AN52:AP52"/>
    <mergeCell ref="AN53:AP53"/>
    <mergeCell ref="AN54:AP54"/>
    <mergeCell ref="K9:AR9"/>
    <mergeCell ref="K10:AR10"/>
    <mergeCell ref="N11:AL11"/>
    <mergeCell ref="R12:AL12"/>
    <mergeCell ref="AN17:AP17"/>
    <mergeCell ref="AN19:AP19"/>
    <mergeCell ref="AN26:AP26"/>
    <mergeCell ref="AN27:AP27"/>
    <mergeCell ref="AN28:AP28"/>
    <mergeCell ref="AN29:AP29"/>
  </mergeCells>
  <phoneticPr fontId="2"/>
  <dataValidations count="1">
    <dataValidation type="list" allowBlank="1" showInputMessage="1" showErrorMessage="1" sqref="AI13 U13 X13 AA13 B9 AE13 G13 R13:R15 R17:R18 R21 J24 R23:R33 R35 R37 R39:R45 R48:R49 G88 J90 R88:R89 T90 R91 R93:R94 R96:R100 J100 R102:R103 R105 R107:R108 R111 J115 R113 R115:R117 R120:R121 T122 G90 AM13:AM23 AM88:AM98" xr:uid="{00000000-0002-0000-1000-000000000000}">
      <formula1>"□,■"</formula1>
    </dataValidation>
  </dataValidations>
  <pageMargins left="0.78740157480314965" right="0.51181102362204722" top="0.59055118110236227" bottom="0.59055118110236227" header="0.11811023622047245" footer="0.23622047244094491"/>
  <pageSetup paperSize="9" scale="80" firstPageNumber="15" fitToHeight="2" orientation="portrait" blackAndWhite="1" useFirstPageNumber="1" r:id="rId1"/>
  <headerFooter alignWithMargins="0">
    <oddFooter>&amp;C&amp;10戸-P&amp;P&amp;R&amp;10株式会社都市建築確認センター</oddFooter>
  </headerFooter>
  <rowBreaks count="1" manualBreakCount="1">
    <brk id="78" min="1" max="4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70C0"/>
    <pageSetUpPr fitToPage="1"/>
  </sheetPr>
  <dimension ref="B5:AU159"/>
  <sheetViews>
    <sheetView showGridLines="0" view="pageBreakPreview" zoomScaleNormal="100" zoomScaleSheetLayoutView="100" workbookViewId="0">
      <selection activeCell="K9" sqref="K9:AR9"/>
    </sheetView>
  </sheetViews>
  <sheetFormatPr defaultRowHeight="12"/>
  <cols>
    <col min="1" max="1" width="1.625" style="2" customWidth="1"/>
    <col min="2" max="49" width="2.625" style="2" customWidth="1"/>
    <col min="50" max="16384" width="9" style="2"/>
  </cols>
  <sheetData>
    <row r="5" spans="2:47" s="169" customFormat="1" ht="15" customHeight="1">
      <c r="B5" s="169" t="s">
        <v>95</v>
      </c>
    </row>
    <row r="7" spans="2:47">
      <c r="B7" s="1" t="s">
        <v>180</v>
      </c>
      <c r="D7" s="2" t="s">
        <v>1369</v>
      </c>
      <c r="AR7" s="30" t="s">
        <v>1236</v>
      </c>
    </row>
    <row r="9" spans="2:47" ht="12" customHeight="1">
      <c r="B9" s="279" t="s">
        <v>177</v>
      </c>
      <c r="C9" s="2" t="s">
        <v>67</v>
      </c>
      <c r="K9" s="1380"/>
      <c r="L9" s="1381"/>
      <c r="M9" s="1381"/>
      <c r="N9" s="1381"/>
      <c r="O9" s="1381"/>
      <c r="P9" s="1381"/>
      <c r="Q9" s="1381"/>
      <c r="R9" s="1381"/>
      <c r="S9" s="1381"/>
      <c r="T9" s="1381"/>
      <c r="U9" s="1381"/>
      <c r="V9" s="1381"/>
      <c r="W9" s="1381"/>
      <c r="X9" s="1381"/>
      <c r="Y9" s="1381"/>
      <c r="Z9" s="1381"/>
      <c r="AA9" s="1381"/>
      <c r="AB9" s="1381"/>
      <c r="AC9" s="1381"/>
      <c r="AD9" s="1381"/>
      <c r="AE9" s="1381"/>
      <c r="AF9" s="1381"/>
      <c r="AG9" s="1381"/>
      <c r="AH9" s="1381"/>
      <c r="AI9" s="1381"/>
      <c r="AJ9" s="1381"/>
      <c r="AK9" s="1381"/>
      <c r="AL9" s="1381"/>
      <c r="AM9" s="1381"/>
      <c r="AN9" s="1381"/>
      <c r="AO9" s="1381"/>
      <c r="AP9" s="1381"/>
      <c r="AQ9" s="1381"/>
      <c r="AR9" s="1382"/>
      <c r="AT9" s="2" t="s">
        <v>633</v>
      </c>
      <c r="AU9" s="2" t="s">
        <v>637</v>
      </c>
    </row>
    <row r="10" spans="2:47" s="30" customFormat="1" ht="12" customHeight="1">
      <c r="K10" s="1389"/>
      <c r="L10" s="1390"/>
      <c r="M10" s="1390"/>
      <c r="N10" s="1390"/>
      <c r="O10" s="1390"/>
      <c r="P10" s="1390"/>
      <c r="Q10" s="1390"/>
      <c r="R10" s="1390"/>
      <c r="S10" s="1390"/>
      <c r="T10" s="1390"/>
      <c r="U10" s="1390"/>
      <c r="V10" s="1390"/>
      <c r="W10" s="1390"/>
      <c r="X10" s="1390"/>
      <c r="Y10" s="1390"/>
      <c r="Z10" s="1390"/>
      <c r="AA10" s="1390"/>
      <c r="AB10" s="1390"/>
      <c r="AC10" s="1390"/>
      <c r="AD10" s="1390"/>
      <c r="AE10" s="1390"/>
      <c r="AF10" s="1390"/>
      <c r="AG10" s="1390"/>
      <c r="AH10" s="1390"/>
      <c r="AI10" s="1390"/>
      <c r="AJ10" s="1390"/>
      <c r="AK10" s="1390"/>
      <c r="AL10" s="1390"/>
      <c r="AM10" s="1390"/>
      <c r="AN10" s="1390"/>
      <c r="AO10" s="1390"/>
      <c r="AP10" s="1390"/>
      <c r="AQ10" s="1390"/>
      <c r="AR10" s="1391"/>
      <c r="AT10" s="2"/>
      <c r="AU10" s="2" t="s">
        <v>638</v>
      </c>
    </row>
    <row r="11" spans="2:47">
      <c r="B11" s="3"/>
      <c r="C11" s="3" t="s">
        <v>75</v>
      </c>
      <c r="D11" s="4"/>
      <c r="E11" s="4"/>
      <c r="F11" s="4"/>
      <c r="G11" s="3" t="s">
        <v>80</v>
      </c>
      <c r="H11" s="4"/>
      <c r="I11" s="5"/>
      <c r="J11" s="4" t="s">
        <v>85</v>
      </c>
      <c r="K11" s="4"/>
      <c r="L11" s="4"/>
      <c r="M11" s="4"/>
      <c r="N11" s="1319" t="s">
        <v>88</v>
      </c>
      <c r="O11" s="1320"/>
      <c r="P11" s="1320"/>
      <c r="Q11" s="1320"/>
      <c r="R11" s="1320"/>
      <c r="S11" s="1320"/>
      <c r="T11" s="1320"/>
      <c r="U11" s="1320"/>
      <c r="V11" s="1320"/>
      <c r="W11" s="1320"/>
      <c r="X11" s="1320"/>
      <c r="Y11" s="1320"/>
      <c r="Z11" s="1320"/>
      <c r="AA11" s="1320"/>
      <c r="AB11" s="1320"/>
      <c r="AC11" s="1320"/>
      <c r="AD11" s="1320"/>
      <c r="AE11" s="1320"/>
      <c r="AF11" s="1320"/>
      <c r="AG11" s="1320"/>
      <c r="AH11" s="1320"/>
      <c r="AI11" s="1320"/>
      <c r="AJ11" s="1320"/>
      <c r="AK11" s="1320"/>
      <c r="AL11" s="1320"/>
      <c r="AM11" s="7"/>
      <c r="AN11" s="7" t="s">
        <v>30</v>
      </c>
      <c r="AO11" s="7"/>
      <c r="AP11" s="8"/>
      <c r="AQ11" s="3" t="s">
        <v>91</v>
      </c>
      <c r="AR11" s="5"/>
      <c r="AS11" s="9"/>
      <c r="AU11" s="2" t="s">
        <v>639</v>
      </c>
    </row>
    <row r="12" spans="2:47">
      <c r="B12" s="10"/>
      <c r="C12" s="10" t="s">
        <v>76</v>
      </c>
      <c r="D12" s="11"/>
      <c r="E12" s="11"/>
      <c r="F12" s="11" t="s">
        <v>30</v>
      </c>
      <c r="G12" s="10" t="s">
        <v>81</v>
      </c>
      <c r="H12" s="11"/>
      <c r="I12" s="12" t="s">
        <v>30</v>
      </c>
      <c r="J12" s="11"/>
      <c r="K12" s="11"/>
      <c r="L12" s="11"/>
      <c r="M12" s="11" t="s">
        <v>30</v>
      </c>
      <c r="N12" s="10" t="s">
        <v>87</v>
      </c>
      <c r="O12" s="11"/>
      <c r="P12" s="11"/>
      <c r="Q12" s="11"/>
      <c r="R12" s="1319" t="s">
        <v>89</v>
      </c>
      <c r="S12" s="1320"/>
      <c r="T12" s="1320"/>
      <c r="U12" s="1320"/>
      <c r="V12" s="1320"/>
      <c r="W12" s="1320"/>
      <c r="X12" s="1320"/>
      <c r="Y12" s="1320"/>
      <c r="Z12" s="1320"/>
      <c r="AA12" s="1320"/>
      <c r="AB12" s="1320"/>
      <c r="AC12" s="1320"/>
      <c r="AD12" s="1320"/>
      <c r="AE12" s="1320"/>
      <c r="AF12" s="1320"/>
      <c r="AG12" s="1320"/>
      <c r="AH12" s="1320"/>
      <c r="AI12" s="1320"/>
      <c r="AJ12" s="1320"/>
      <c r="AK12" s="1320"/>
      <c r="AL12" s="1321"/>
      <c r="AM12" s="6" t="s">
        <v>90</v>
      </c>
      <c r="AN12" s="11"/>
      <c r="AO12" s="11"/>
      <c r="AP12" s="11"/>
      <c r="AQ12" s="10" t="s">
        <v>92</v>
      </c>
      <c r="AR12" s="12"/>
      <c r="AS12" s="9"/>
      <c r="AT12" s="30"/>
      <c r="AU12" s="30"/>
    </row>
    <row r="13" spans="2:47" ht="13.5" customHeight="1">
      <c r="B13" s="1299" t="s">
        <v>179</v>
      </c>
      <c r="C13" s="9" t="s">
        <v>1398</v>
      </c>
      <c r="F13" s="13"/>
      <c r="G13" s="278" t="s">
        <v>177</v>
      </c>
      <c r="H13" s="2" t="s">
        <v>126</v>
      </c>
      <c r="I13" s="13"/>
      <c r="J13" s="2" t="s">
        <v>852</v>
      </c>
      <c r="N13" s="9" t="s">
        <v>853</v>
      </c>
      <c r="R13" s="280" t="s">
        <v>177</v>
      </c>
      <c r="S13" s="153" t="s">
        <v>1071</v>
      </c>
      <c r="T13" s="153"/>
      <c r="U13" s="273" t="s">
        <v>177</v>
      </c>
      <c r="V13" s="153" t="s">
        <v>1072</v>
      </c>
      <c r="W13" s="153"/>
      <c r="AL13" s="155"/>
      <c r="AM13" s="276" t="s">
        <v>177</v>
      </c>
      <c r="AN13" s="1297" t="s">
        <v>1336</v>
      </c>
      <c r="AO13" s="1297"/>
      <c r="AP13" s="1298"/>
      <c r="AQ13" s="3"/>
      <c r="AR13" s="5"/>
      <c r="AS13" s="9"/>
    </row>
    <row r="14" spans="2:47" ht="13.5" customHeight="1">
      <c r="B14" s="1300"/>
      <c r="C14" s="9" t="s">
        <v>182</v>
      </c>
      <c r="F14" s="13"/>
      <c r="G14" s="9"/>
      <c r="I14" s="13"/>
      <c r="J14" s="2" t="s">
        <v>205</v>
      </c>
      <c r="N14" s="9" t="s">
        <v>854</v>
      </c>
      <c r="R14" s="282" t="s">
        <v>177</v>
      </c>
      <c r="S14" s="32" t="s">
        <v>1022</v>
      </c>
      <c r="T14" s="32"/>
      <c r="U14" s="32"/>
      <c r="V14" s="32"/>
      <c r="W14" s="32"/>
      <c r="X14" s="32"/>
      <c r="Y14" s="32"/>
      <c r="Z14" s="32"/>
      <c r="AA14" s="32"/>
      <c r="AB14" s="32"/>
      <c r="AC14" s="32"/>
      <c r="AD14" s="32"/>
      <c r="AE14" s="32"/>
      <c r="AF14" s="32"/>
      <c r="AG14" s="32"/>
      <c r="AH14" s="32"/>
      <c r="AI14" s="32"/>
      <c r="AJ14" s="32"/>
      <c r="AK14" s="32"/>
      <c r="AL14" s="151"/>
      <c r="AM14" s="278" t="s">
        <v>177</v>
      </c>
      <c r="AN14" s="1292" t="s">
        <v>1320</v>
      </c>
      <c r="AO14" s="1292"/>
      <c r="AP14" s="1293"/>
      <c r="AQ14" s="9"/>
      <c r="AR14" s="13"/>
      <c r="AS14" s="9"/>
    </row>
    <row r="15" spans="2:47" ht="13.5" customHeight="1">
      <c r="B15" s="1300"/>
      <c r="C15" s="9" t="s">
        <v>183</v>
      </c>
      <c r="F15" s="13"/>
      <c r="G15" s="9"/>
      <c r="I15" s="13"/>
      <c r="N15" s="9" t="s">
        <v>1021</v>
      </c>
      <c r="R15" s="278" t="s">
        <v>177</v>
      </c>
      <c r="S15" s="2" t="s">
        <v>1023</v>
      </c>
      <c r="AL15" s="13"/>
      <c r="AM15" s="278" t="s">
        <v>177</v>
      </c>
      <c r="AN15" s="1292" t="s">
        <v>1316</v>
      </c>
      <c r="AO15" s="1292"/>
      <c r="AP15" s="1293"/>
      <c r="AQ15" s="9"/>
      <c r="AR15" s="13"/>
      <c r="AS15" s="9"/>
    </row>
    <row r="16" spans="2:47" ht="13.5" customHeight="1">
      <c r="B16" s="1300"/>
      <c r="C16" s="9" t="s">
        <v>184</v>
      </c>
      <c r="F16" s="13"/>
      <c r="G16" s="9"/>
      <c r="I16" s="13"/>
      <c r="J16" s="10"/>
      <c r="K16" s="11"/>
      <c r="L16" s="11"/>
      <c r="M16" s="11"/>
      <c r="N16" s="10"/>
      <c r="O16" s="11"/>
      <c r="P16" s="11"/>
      <c r="Q16" s="11"/>
      <c r="R16" s="10"/>
      <c r="S16" s="11" t="s">
        <v>1024</v>
      </c>
      <c r="T16" s="11"/>
      <c r="U16" s="11"/>
      <c r="V16" s="11"/>
      <c r="W16" s="11"/>
      <c r="X16" s="11"/>
      <c r="Y16" s="11"/>
      <c r="Z16" s="11"/>
      <c r="AA16" s="11"/>
      <c r="AB16" s="11"/>
      <c r="AC16" s="11"/>
      <c r="AD16" s="11"/>
      <c r="AE16" s="11"/>
      <c r="AF16" s="11"/>
      <c r="AG16" s="11"/>
      <c r="AH16" s="11"/>
      <c r="AI16" s="11"/>
      <c r="AJ16" s="11"/>
      <c r="AK16" s="11"/>
      <c r="AL16" s="12"/>
      <c r="AM16" s="278" t="s">
        <v>177</v>
      </c>
      <c r="AN16" s="1292" t="s">
        <v>1322</v>
      </c>
      <c r="AO16" s="1292"/>
      <c r="AP16" s="1293"/>
      <c r="AQ16" s="9"/>
      <c r="AR16" s="13"/>
      <c r="AS16" s="9"/>
    </row>
    <row r="17" spans="2:45" ht="13.5" customHeight="1">
      <c r="B17" s="1300"/>
      <c r="C17" s="9"/>
      <c r="F17" s="13"/>
      <c r="G17" s="9"/>
      <c r="I17" s="13"/>
      <c r="J17" s="2" t="s">
        <v>861</v>
      </c>
      <c r="N17" s="9" t="s">
        <v>1025</v>
      </c>
      <c r="R17" s="280" t="s">
        <v>177</v>
      </c>
      <c r="S17" s="153" t="s">
        <v>1027</v>
      </c>
      <c r="T17" s="153"/>
      <c r="U17" s="153"/>
      <c r="V17" s="153"/>
      <c r="W17" s="153"/>
      <c r="X17" s="153"/>
      <c r="Y17" s="153"/>
      <c r="Z17" s="153"/>
      <c r="AA17" s="153"/>
      <c r="AB17" s="153"/>
      <c r="AC17" s="153"/>
      <c r="AD17" s="153"/>
      <c r="AE17" s="153"/>
      <c r="AF17" s="153"/>
      <c r="AG17" s="153"/>
      <c r="AH17" s="153"/>
      <c r="AI17" s="153"/>
      <c r="AJ17" s="153"/>
      <c r="AK17" s="153"/>
      <c r="AL17" s="155"/>
      <c r="AM17" s="278" t="s">
        <v>177</v>
      </c>
      <c r="AN17" s="1292" t="s">
        <v>1338</v>
      </c>
      <c r="AO17" s="1292"/>
      <c r="AP17" s="1293"/>
      <c r="AQ17" s="9"/>
      <c r="AR17" s="13"/>
      <c r="AS17" s="9"/>
    </row>
    <row r="18" spans="2:45" ht="13.5" customHeight="1">
      <c r="B18" s="1300"/>
      <c r="C18" s="9"/>
      <c r="F18" s="13"/>
      <c r="G18" s="9"/>
      <c r="I18" s="13"/>
      <c r="J18" s="9"/>
      <c r="N18" s="9" t="s">
        <v>1026</v>
      </c>
      <c r="R18" s="278" t="s">
        <v>177</v>
      </c>
      <c r="S18" s="2" t="s">
        <v>1028</v>
      </c>
      <c r="AL18" s="13"/>
      <c r="AM18" s="278" t="s">
        <v>177</v>
      </c>
      <c r="AN18" s="1292" t="s">
        <v>1323</v>
      </c>
      <c r="AO18" s="1292"/>
      <c r="AP18" s="1293"/>
      <c r="AQ18" s="9"/>
      <c r="AR18" s="13"/>
      <c r="AS18" s="9"/>
    </row>
    <row r="19" spans="2:45" ht="13.5" customHeight="1">
      <c r="B19" s="1300"/>
      <c r="C19" s="9"/>
      <c r="F19" s="13"/>
      <c r="G19" s="9"/>
      <c r="I19" s="13"/>
      <c r="N19" s="9"/>
      <c r="Q19" s="13"/>
      <c r="S19" s="2" t="s">
        <v>1030</v>
      </c>
      <c r="AM19" s="278" t="s">
        <v>177</v>
      </c>
      <c r="AN19" s="1292" t="s">
        <v>1334</v>
      </c>
      <c r="AO19" s="1292"/>
      <c r="AP19" s="1293"/>
      <c r="AQ19" s="9"/>
      <c r="AR19" s="13"/>
      <c r="AS19" s="9"/>
    </row>
    <row r="20" spans="2:45" ht="13.5" customHeight="1">
      <c r="B20" s="1300"/>
      <c r="C20" s="9"/>
      <c r="F20" s="13"/>
      <c r="G20" s="9"/>
      <c r="I20" s="13"/>
      <c r="N20" s="10"/>
      <c r="O20" s="11"/>
      <c r="P20" s="11"/>
      <c r="Q20" s="12"/>
      <c r="R20" s="11"/>
      <c r="S20" s="11" t="s">
        <v>1073</v>
      </c>
      <c r="T20" s="11"/>
      <c r="U20" s="11"/>
      <c r="V20" s="11"/>
      <c r="W20" s="11"/>
      <c r="X20" s="11"/>
      <c r="Y20" s="11"/>
      <c r="Z20" s="11"/>
      <c r="AA20" s="11"/>
      <c r="AB20" s="11"/>
      <c r="AC20" s="11"/>
      <c r="AD20" s="11"/>
      <c r="AE20" s="11"/>
      <c r="AF20" s="11"/>
      <c r="AG20" s="11"/>
      <c r="AH20" s="11"/>
      <c r="AI20" s="11"/>
      <c r="AJ20" s="11"/>
      <c r="AK20" s="11"/>
      <c r="AL20" s="12"/>
      <c r="AM20" s="278" t="s">
        <v>177</v>
      </c>
      <c r="AN20" s="1292" t="s">
        <v>1340</v>
      </c>
      <c r="AO20" s="1292"/>
      <c r="AP20" s="1293"/>
      <c r="AQ20" s="9"/>
      <c r="AR20" s="13"/>
      <c r="AS20" s="9"/>
    </row>
    <row r="21" spans="2:45" ht="13.5" customHeight="1">
      <c r="B21" s="1300"/>
      <c r="C21" s="9"/>
      <c r="F21" s="13"/>
      <c r="G21" s="9"/>
      <c r="I21" s="13"/>
      <c r="N21" s="9" t="s">
        <v>1025</v>
      </c>
      <c r="Q21" s="13"/>
      <c r="R21" s="279" t="s">
        <v>177</v>
      </c>
      <c r="S21" s="2" t="s">
        <v>1027</v>
      </c>
      <c r="AM21" s="278" t="s">
        <v>177</v>
      </c>
      <c r="AN21" s="1292"/>
      <c r="AO21" s="1292"/>
      <c r="AP21" s="1293"/>
      <c r="AQ21" s="9"/>
      <c r="AR21" s="13"/>
      <c r="AS21" s="9"/>
    </row>
    <row r="22" spans="2:45" ht="13.5" customHeight="1">
      <c r="B22" s="1300"/>
      <c r="C22" s="9"/>
      <c r="F22" s="13"/>
      <c r="G22" s="9"/>
      <c r="I22" s="13"/>
      <c r="J22" s="10"/>
      <c r="K22" s="11"/>
      <c r="L22" s="11"/>
      <c r="M22" s="11"/>
      <c r="N22" s="10" t="s">
        <v>1031</v>
      </c>
      <c r="O22" s="11"/>
      <c r="P22" s="11"/>
      <c r="Q22" s="12"/>
      <c r="R22" s="11"/>
      <c r="S22" s="11"/>
      <c r="T22" s="11"/>
      <c r="U22" s="11"/>
      <c r="V22" s="11"/>
      <c r="W22" s="11"/>
      <c r="X22" s="11"/>
      <c r="Y22" s="11"/>
      <c r="Z22" s="11"/>
      <c r="AA22" s="11"/>
      <c r="AB22" s="11"/>
      <c r="AC22" s="11"/>
      <c r="AD22" s="11"/>
      <c r="AE22" s="11"/>
      <c r="AF22" s="11"/>
      <c r="AG22" s="11"/>
      <c r="AH22" s="11"/>
      <c r="AI22" s="11"/>
      <c r="AJ22" s="11"/>
      <c r="AK22" s="11"/>
      <c r="AL22" s="12"/>
      <c r="AM22" s="278" t="s">
        <v>177</v>
      </c>
      <c r="AN22" s="1292"/>
      <c r="AO22" s="1292"/>
      <c r="AP22" s="1293"/>
      <c r="AQ22" s="9"/>
      <c r="AR22" s="13"/>
      <c r="AS22" s="9"/>
    </row>
    <row r="23" spans="2:45" ht="13.5" customHeight="1">
      <c r="B23" s="1300"/>
      <c r="C23" s="9"/>
      <c r="F23" s="13"/>
      <c r="G23" s="9"/>
      <c r="I23" s="13"/>
      <c r="J23" s="2" t="s">
        <v>522</v>
      </c>
      <c r="N23" s="9" t="s">
        <v>11</v>
      </c>
      <c r="Q23" s="13"/>
      <c r="R23" s="280" t="s">
        <v>177</v>
      </c>
      <c r="S23" s="153" t="s">
        <v>1033</v>
      </c>
      <c r="T23" s="153"/>
      <c r="U23" s="153"/>
      <c r="V23" s="153"/>
      <c r="W23" s="153"/>
      <c r="X23" s="153"/>
      <c r="Y23" s="153"/>
      <c r="Z23" s="153"/>
      <c r="AA23" s="153"/>
      <c r="AB23" s="153"/>
      <c r="AC23" s="153"/>
      <c r="AD23" s="153"/>
      <c r="AE23" s="153"/>
      <c r="AF23" s="153"/>
      <c r="AG23" s="153"/>
      <c r="AH23" s="153"/>
      <c r="AI23" s="153"/>
      <c r="AJ23" s="153"/>
      <c r="AK23" s="153"/>
      <c r="AL23" s="155"/>
      <c r="AM23" s="278" t="s">
        <v>177</v>
      </c>
      <c r="AN23" s="1292"/>
      <c r="AO23" s="1292"/>
      <c r="AP23" s="1293"/>
      <c r="AQ23" s="9"/>
      <c r="AR23" s="13"/>
      <c r="AS23" s="9"/>
    </row>
    <row r="24" spans="2:45" ht="13.5" customHeight="1">
      <c r="B24" s="1300"/>
      <c r="C24" s="9"/>
      <c r="F24" s="13"/>
      <c r="G24" s="9"/>
      <c r="I24" s="13"/>
      <c r="J24" s="279" t="s">
        <v>177</v>
      </c>
      <c r="K24" s="2" t="s">
        <v>1032</v>
      </c>
      <c r="N24" s="9"/>
      <c r="Q24" s="13"/>
      <c r="R24" s="282" t="s">
        <v>177</v>
      </c>
      <c r="S24" s="32" t="s">
        <v>1034</v>
      </c>
      <c r="T24" s="32"/>
      <c r="U24" s="32"/>
      <c r="V24" s="32"/>
      <c r="W24" s="32"/>
      <c r="X24" s="32"/>
      <c r="Y24" s="32"/>
      <c r="Z24" s="32"/>
      <c r="AA24" s="32"/>
      <c r="AB24" s="32"/>
      <c r="AC24" s="32"/>
      <c r="AD24" s="32"/>
      <c r="AE24" s="32"/>
      <c r="AF24" s="32"/>
      <c r="AG24" s="32"/>
      <c r="AH24" s="32"/>
      <c r="AI24" s="32"/>
      <c r="AJ24" s="32"/>
      <c r="AK24" s="32"/>
      <c r="AL24" s="151"/>
      <c r="AM24" s="287"/>
      <c r="AN24" s="1292"/>
      <c r="AO24" s="1292"/>
      <c r="AP24" s="1293"/>
      <c r="AQ24" s="9"/>
      <c r="AR24" s="13"/>
      <c r="AS24" s="9"/>
    </row>
    <row r="25" spans="2:45" ht="13.5" customHeight="1">
      <c r="B25" s="1300"/>
      <c r="C25" s="9"/>
      <c r="F25" s="13"/>
      <c r="G25" s="9"/>
      <c r="I25" s="13"/>
      <c r="J25" s="200"/>
      <c r="N25" s="9"/>
      <c r="Q25" s="13"/>
      <c r="R25" s="279" t="s">
        <v>177</v>
      </c>
      <c r="S25" s="2" t="s">
        <v>1075</v>
      </c>
      <c r="AL25" s="13"/>
      <c r="AM25" s="287"/>
      <c r="AN25" s="1292"/>
      <c r="AO25" s="1292"/>
      <c r="AP25" s="1293"/>
      <c r="AQ25" s="9"/>
      <c r="AR25" s="13"/>
      <c r="AS25" s="9"/>
    </row>
    <row r="26" spans="2:45" ht="13.5" customHeight="1">
      <c r="B26" s="1300"/>
      <c r="C26" s="9"/>
      <c r="F26" s="13"/>
      <c r="G26" s="9"/>
      <c r="I26" s="13"/>
      <c r="J26" s="200"/>
      <c r="N26" s="10"/>
      <c r="O26" s="11"/>
      <c r="P26" s="11"/>
      <c r="Q26" s="12"/>
      <c r="R26" s="200"/>
      <c r="S26" s="2" t="s">
        <v>1074</v>
      </c>
      <c r="AL26" s="13"/>
      <c r="AM26" s="287"/>
      <c r="AN26" s="1292"/>
      <c r="AO26" s="1292"/>
      <c r="AP26" s="1293"/>
      <c r="AQ26" s="9"/>
      <c r="AR26" s="13"/>
      <c r="AS26" s="9"/>
    </row>
    <row r="27" spans="2:45" ht="13.5" customHeight="1">
      <c r="B27" s="1300"/>
      <c r="C27" s="9"/>
      <c r="F27" s="13"/>
      <c r="G27" s="9"/>
      <c r="I27" s="13"/>
      <c r="N27" s="9" t="s">
        <v>1035</v>
      </c>
      <c r="Q27" s="13"/>
      <c r="R27" s="280" t="s">
        <v>177</v>
      </c>
      <c r="S27" s="153" t="s">
        <v>1037</v>
      </c>
      <c r="T27" s="153"/>
      <c r="U27" s="153"/>
      <c r="V27" s="153"/>
      <c r="W27" s="153"/>
      <c r="X27" s="153"/>
      <c r="Y27" s="153"/>
      <c r="Z27" s="153"/>
      <c r="AA27" s="153"/>
      <c r="AB27" s="153"/>
      <c r="AC27" s="153"/>
      <c r="AD27" s="153"/>
      <c r="AE27" s="153"/>
      <c r="AF27" s="153"/>
      <c r="AG27" s="153"/>
      <c r="AH27" s="153"/>
      <c r="AI27" s="153"/>
      <c r="AJ27" s="153"/>
      <c r="AK27" s="153"/>
      <c r="AL27" s="155"/>
      <c r="AM27" s="287"/>
      <c r="AN27" s="1292"/>
      <c r="AO27" s="1292"/>
      <c r="AP27" s="1293"/>
      <c r="AQ27" s="9"/>
      <c r="AR27" s="13"/>
      <c r="AS27" s="9"/>
    </row>
    <row r="28" spans="2:45" ht="13.5" customHeight="1">
      <c r="B28" s="1300"/>
      <c r="C28" s="9"/>
      <c r="F28" s="13"/>
      <c r="G28" s="9"/>
      <c r="I28" s="13"/>
      <c r="N28" s="9"/>
      <c r="Q28" s="13"/>
      <c r="R28" s="282" t="s">
        <v>177</v>
      </c>
      <c r="S28" s="32" t="s">
        <v>1036</v>
      </c>
      <c r="T28" s="32"/>
      <c r="U28" s="32"/>
      <c r="V28" s="32"/>
      <c r="W28" s="32"/>
      <c r="X28" s="32"/>
      <c r="Y28" s="32"/>
      <c r="Z28" s="32"/>
      <c r="AA28" s="32"/>
      <c r="AB28" s="32"/>
      <c r="AC28" s="32"/>
      <c r="AD28" s="32"/>
      <c r="AE28" s="32"/>
      <c r="AF28" s="32"/>
      <c r="AG28" s="32"/>
      <c r="AH28" s="32"/>
      <c r="AI28" s="32"/>
      <c r="AJ28" s="32"/>
      <c r="AK28" s="32"/>
      <c r="AL28" s="151"/>
      <c r="AM28" s="287"/>
      <c r="AN28" s="1292"/>
      <c r="AO28" s="1292"/>
      <c r="AP28" s="1293"/>
      <c r="AQ28" s="9"/>
      <c r="AR28" s="13"/>
      <c r="AS28" s="9"/>
    </row>
    <row r="29" spans="2:45" ht="13.5" customHeight="1">
      <c r="B29" s="1300"/>
      <c r="C29" s="9"/>
      <c r="F29" s="13"/>
      <c r="G29" s="9"/>
      <c r="I29" s="13"/>
      <c r="J29" s="200"/>
      <c r="N29" s="9"/>
      <c r="Q29" s="13"/>
      <c r="R29" s="279" t="s">
        <v>177</v>
      </c>
      <c r="S29" s="2" t="s">
        <v>1077</v>
      </c>
      <c r="AL29" s="13"/>
      <c r="AM29" s="287"/>
      <c r="AN29" s="1292"/>
      <c r="AO29" s="1292"/>
      <c r="AP29" s="1293"/>
      <c r="AQ29" s="9"/>
      <c r="AR29" s="13"/>
      <c r="AS29" s="9"/>
    </row>
    <row r="30" spans="2:45" ht="13.5" customHeight="1">
      <c r="B30" s="1300"/>
      <c r="C30" s="9"/>
      <c r="F30" s="13"/>
      <c r="G30" s="9"/>
      <c r="I30" s="13"/>
      <c r="J30" s="200"/>
      <c r="N30" s="10"/>
      <c r="O30" s="11"/>
      <c r="P30" s="11"/>
      <c r="Q30" s="12"/>
      <c r="R30" s="200"/>
      <c r="S30" s="2" t="s">
        <v>1076</v>
      </c>
      <c r="AL30" s="13"/>
      <c r="AM30" s="287"/>
      <c r="AN30" s="1292"/>
      <c r="AO30" s="1292"/>
      <c r="AP30" s="1293"/>
      <c r="AQ30" s="9"/>
      <c r="AR30" s="13"/>
      <c r="AS30" s="9"/>
    </row>
    <row r="31" spans="2:45" ht="13.5" customHeight="1">
      <c r="B31" s="1300"/>
      <c r="C31" s="9"/>
      <c r="F31" s="13"/>
      <c r="G31" s="9"/>
      <c r="I31" s="13"/>
      <c r="N31" s="9" t="s">
        <v>340</v>
      </c>
      <c r="Q31" s="13"/>
      <c r="R31" s="280" t="s">
        <v>177</v>
      </c>
      <c r="S31" s="153" t="s">
        <v>1038</v>
      </c>
      <c r="T31" s="153"/>
      <c r="U31" s="153"/>
      <c r="V31" s="153"/>
      <c r="W31" s="153"/>
      <c r="X31" s="153"/>
      <c r="Y31" s="153"/>
      <c r="Z31" s="153"/>
      <c r="AA31" s="153"/>
      <c r="AB31" s="153"/>
      <c r="AC31" s="153"/>
      <c r="AD31" s="153"/>
      <c r="AE31" s="153"/>
      <c r="AF31" s="153"/>
      <c r="AG31" s="153"/>
      <c r="AH31" s="153"/>
      <c r="AI31" s="153"/>
      <c r="AJ31" s="153"/>
      <c r="AK31" s="153"/>
      <c r="AL31" s="155"/>
      <c r="AM31" s="287"/>
      <c r="AN31" s="1292"/>
      <c r="AO31" s="1292"/>
      <c r="AP31" s="1293"/>
      <c r="AQ31" s="9"/>
      <c r="AR31" s="13"/>
      <c r="AS31" s="9"/>
    </row>
    <row r="32" spans="2:45" ht="13.5" customHeight="1">
      <c r="B32" s="1300"/>
      <c r="C32" s="9"/>
      <c r="F32" s="13"/>
      <c r="G32" s="9"/>
      <c r="I32" s="13"/>
      <c r="N32" s="9"/>
      <c r="Q32" s="13"/>
      <c r="R32" s="282" t="s">
        <v>177</v>
      </c>
      <c r="S32" s="32" t="s">
        <v>1039</v>
      </c>
      <c r="T32" s="32"/>
      <c r="U32" s="32"/>
      <c r="V32" s="32"/>
      <c r="W32" s="32"/>
      <c r="X32" s="32"/>
      <c r="Y32" s="32"/>
      <c r="Z32" s="32"/>
      <c r="AA32" s="32"/>
      <c r="AB32" s="32"/>
      <c r="AC32" s="32"/>
      <c r="AD32" s="32"/>
      <c r="AE32" s="32"/>
      <c r="AF32" s="32"/>
      <c r="AG32" s="32"/>
      <c r="AH32" s="32"/>
      <c r="AI32" s="32"/>
      <c r="AJ32" s="32"/>
      <c r="AK32" s="32"/>
      <c r="AL32" s="151"/>
      <c r="AM32" s="287"/>
      <c r="AN32" s="1292"/>
      <c r="AO32" s="1292"/>
      <c r="AP32" s="1293"/>
      <c r="AQ32" s="9"/>
      <c r="AR32" s="13"/>
      <c r="AS32" s="9"/>
    </row>
    <row r="33" spans="2:45" ht="13.5" customHeight="1">
      <c r="B33" s="1300"/>
      <c r="C33" s="9"/>
      <c r="F33" s="13"/>
      <c r="G33" s="9"/>
      <c r="I33" s="13"/>
      <c r="N33" s="10"/>
      <c r="O33" s="11"/>
      <c r="P33" s="11"/>
      <c r="Q33" s="12"/>
      <c r="R33" s="275" t="s">
        <v>177</v>
      </c>
      <c r="S33" s="11" t="s">
        <v>1078</v>
      </c>
      <c r="T33" s="11"/>
      <c r="U33" s="11"/>
      <c r="V33" s="11"/>
      <c r="W33" s="11"/>
      <c r="X33" s="11"/>
      <c r="Y33" s="11"/>
      <c r="Z33" s="11"/>
      <c r="AA33" s="11"/>
      <c r="AB33" s="11"/>
      <c r="AC33" s="11"/>
      <c r="AD33" s="11"/>
      <c r="AE33" s="11"/>
      <c r="AF33" s="11"/>
      <c r="AG33" s="11"/>
      <c r="AH33" s="11"/>
      <c r="AI33" s="11"/>
      <c r="AJ33" s="11"/>
      <c r="AK33" s="11"/>
      <c r="AL33" s="12"/>
      <c r="AM33" s="287"/>
      <c r="AN33" s="1292"/>
      <c r="AO33" s="1292"/>
      <c r="AP33" s="1293"/>
      <c r="AQ33" s="9"/>
      <c r="AR33" s="13"/>
      <c r="AS33" s="9"/>
    </row>
    <row r="34" spans="2:45" ht="13.5" customHeight="1">
      <c r="B34" s="1300"/>
      <c r="C34" s="9"/>
      <c r="F34" s="13"/>
      <c r="G34" s="9"/>
      <c r="I34" s="13"/>
      <c r="N34" s="9" t="s">
        <v>1047</v>
      </c>
      <c r="Q34" s="13"/>
      <c r="R34" s="279" t="s">
        <v>177</v>
      </c>
      <c r="S34" s="2" t="s">
        <v>1044</v>
      </c>
      <c r="AM34" s="287"/>
      <c r="AN34" s="1292"/>
      <c r="AO34" s="1292"/>
      <c r="AP34" s="1293"/>
      <c r="AQ34" s="9"/>
      <c r="AR34" s="13"/>
      <c r="AS34" s="9"/>
    </row>
    <row r="35" spans="2:45" ht="13.5" customHeight="1">
      <c r="B35" s="1300"/>
      <c r="C35" s="9"/>
      <c r="F35" s="13"/>
      <c r="G35" s="9"/>
      <c r="I35" s="13"/>
      <c r="J35" s="10"/>
      <c r="K35" s="11"/>
      <c r="L35" s="11"/>
      <c r="M35" s="11"/>
      <c r="N35" s="10" t="s">
        <v>1046</v>
      </c>
      <c r="O35" s="11"/>
      <c r="P35" s="11"/>
      <c r="Q35" s="12"/>
      <c r="R35" s="11"/>
      <c r="S35" s="11"/>
      <c r="T35" s="11"/>
      <c r="U35" s="11"/>
      <c r="V35" s="11"/>
      <c r="W35" s="11"/>
      <c r="X35" s="11"/>
      <c r="Y35" s="11"/>
      <c r="Z35" s="11"/>
      <c r="AA35" s="11"/>
      <c r="AB35" s="11"/>
      <c r="AC35" s="11"/>
      <c r="AD35" s="11"/>
      <c r="AE35" s="11"/>
      <c r="AF35" s="11"/>
      <c r="AG35" s="11"/>
      <c r="AH35" s="11"/>
      <c r="AI35" s="11"/>
      <c r="AJ35" s="11"/>
      <c r="AK35" s="11"/>
      <c r="AL35" s="12"/>
      <c r="AM35" s="287"/>
      <c r="AN35" s="1292"/>
      <c r="AO35" s="1292"/>
      <c r="AP35" s="1293"/>
      <c r="AQ35" s="9"/>
      <c r="AR35" s="13"/>
      <c r="AS35" s="9"/>
    </row>
    <row r="36" spans="2:45" ht="13.5" customHeight="1">
      <c r="B36" s="1300"/>
      <c r="C36" s="9"/>
      <c r="F36" s="13"/>
      <c r="G36" s="9"/>
      <c r="I36" s="13"/>
      <c r="J36" s="2" t="s">
        <v>13</v>
      </c>
      <c r="N36" s="9" t="s">
        <v>1045</v>
      </c>
      <c r="Q36" s="13"/>
      <c r="R36" s="279" t="s">
        <v>177</v>
      </c>
      <c r="S36" s="2" t="s">
        <v>1049</v>
      </c>
      <c r="AM36" s="287"/>
      <c r="AN36" s="1292"/>
      <c r="AO36" s="1292"/>
      <c r="AP36" s="1293"/>
      <c r="AQ36" s="9"/>
      <c r="AR36" s="13"/>
      <c r="AS36" s="9"/>
    </row>
    <row r="37" spans="2:45" ht="13.5" customHeight="1">
      <c r="B37" s="1300"/>
      <c r="C37" s="9"/>
      <c r="F37" s="13"/>
      <c r="G37" s="9"/>
      <c r="I37" s="13"/>
      <c r="N37" s="10"/>
      <c r="O37" s="11"/>
      <c r="P37" s="11"/>
      <c r="Q37" s="12"/>
      <c r="R37" s="11"/>
      <c r="S37" s="11" t="s">
        <v>1048</v>
      </c>
      <c r="T37" s="11"/>
      <c r="U37" s="11"/>
      <c r="V37" s="11"/>
      <c r="W37" s="11"/>
      <c r="X37" s="11"/>
      <c r="Y37" s="11"/>
      <c r="Z37" s="11"/>
      <c r="AA37" s="11"/>
      <c r="AB37" s="11"/>
      <c r="AC37" s="11"/>
      <c r="AD37" s="11"/>
      <c r="AE37" s="11"/>
      <c r="AF37" s="11"/>
      <c r="AG37" s="11"/>
      <c r="AH37" s="11"/>
      <c r="AI37" s="11"/>
      <c r="AJ37" s="11"/>
      <c r="AK37" s="11"/>
      <c r="AL37" s="12"/>
      <c r="AM37" s="287"/>
      <c r="AN37" s="1292"/>
      <c r="AO37" s="1292"/>
      <c r="AP37" s="1293"/>
      <c r="AQ37" s="9"/>
      <c r="AR37" s="13"/>
      <c r="AS37" s="9"/>
    </row>
    <row r="38" spans="2:45" ht="13.5" customHeight="1">
      <c r="B38" s="1300"/>
      <c r="C38" s="9"/>
      <c r="F38" s="13"/>
      <c r="G38" s="9"/>
      <c r="I38" s="13"/>
      <c r="N38" s="9" t="s">
        <v>1050</v>
      </c>
      <c r="Q38" s="13"/>
      <c r="R38" s="279" t="s">
        <v>177</v>
      </c>
      <c r="S38" s="2" t="s">
        <v>1052</v>
      </c>
      <c r="AM38" s="287"/>
      <c r="AN38" s="1292"/>
      <c r="AO38" s="1292"/>
      <c r="AP38" s="1293"/>
      <c r="AQ38" s="9"/>
      <c r="AR38" s="13"/>
      <c r="AS38" s="9"/>
    </row>
    <row r="39" spans="2:45" ht="13.5" customHeight="1">
      <c r="B39" s="1300"/>
      <c r="C39" s="9"/>
      <c r="F39" s="13"/>
      <c r="G39" s="9"/>
      <c r="I39" s="13"/>
      <c r="N39" s="10" t="s">
        <v>1051</v>
      </c>
      <c r="O39" s="11"/>
      <c r="P39" s="11"/>
      <c r="Q39" s="12"/>
      <c r="R39" s="11"/>
      <c r="S39" s="11" t="s">
        <v>1053</v>
      </c>
      <c r="T39" s="11"/>
      <c r="U39" s="11"/>
      <c r="V39" s="11"/>
      <c r="W39" s="11"/>
      <c r="X39" s="11"/>
      <c r="Y39" s="11"/>
      <c r="Z39" s="11"/>
      <c r="AA39" s="11"/>
      <c r="AB39" s="11"/>
      <c r="AC39" s="11"/>
      <c r="AD39" s="11"/>
      <c r="AE39" s="11"/>
      <c r="AF39" s="11"/>
      <c r="AG39" s="11"/>
      <c r="AH39" s="11"/>
      <c r="AI39" s="11"/>
      <c r="AJ39" s="11"/>
      <c r="AK39" s="11"/>
      <c r="AL39" s="12"/>
      <c r="AM39" s="287"/>
      <c r="AN39" s="1292"/>
      <c r="AO39" s="1292"/>
      <c r="AP39" s="1293"/>
      <c r="AQ39" s="9"/>
      <c r="AR39" s="13"/>
      <c r="AS39" s="9"/>
    </row>
    <row r="40" spans="2:45" ht="13.5" customHeight="1">
      <c r="B40" s="1300"/>
      <c r="C40" s="9"/>
      <c r="F40" s="13"/>
      <c r="G40" s="9"/>
      <c r="I40" s="13"/>
      <c r="J40" s="10"/>
      <c r="K40" s="11"/>
      <c r="L40" s="11"/>
      <c r="M40" s="11"/>
      <c r="N40" s="10" t="s">
        <v>457</v>
      </c>
      <c r="O40" s="11"/>
      <c r="P40" s="11"/>
      <c r="Q40" s="12"/>
      <c r="R40" s="275" t="s">
        <v>177</v>
      </c>
      <c r="S40" s="11" t="s">
        <v>1054</v>
      </c>
      <c r="T40" s="11"/>
      <c r="U40" s="11"/>
      <c r="V40" s="11"/>
      <c r="W40" s="11"/>
      <c r="X40" s="11"/>
      <c r="Y40" s="11"/>
      <c r="Z40" s="11"/>
      <c r="AA40" s="11"/>
      <c r="AB40" s="11"/>
      <c r="AC40" s="11"/>
      <c r="AD40" s="11"/>
      <c r="AE40" s="11"/>
      <c r="AF40" s="11"/>
      <c r="AG40" s="11"/>
      <c r="AH40" s="11"/>
      <c r="AI40" s="11"/>
      <c r="AJ40" s="11"/>
      <c r="AK40" s="11"/>
      <c r="AL40" s="12"/>
      <c r="AM40" s="287"/>
      <c r="AN40" s="1292"/>
      <c r="AO40" s="1292"/>
      <c r="AP40" s="1293"/>
      <c r="AQ40" s="9"/>
      <c r="AR40" s="13"/>
      <c r="AS40" s="9"/>
    </row>
    <row r="41" spans="2:45" ht="13.5" customHeight="1">
      <c r="B41" s="1300"/>
      <c r="C41" s="9"/>
      <c r="F41" s="13"/>
      <c r="G41" s="9"/>
      <c r="I41" s="13"/>
      <c r="J41" s="2" t="s">
        <v>1055</v>
      </c>
      <c r="N41" s="6" t="s">
        <v>14</v>
      </c>
      <c r="O41" s="7"/>
      <c r="P41" s="7"/>
      <c r="Q41" s="8"/>
      <c r="R41" s="272" t="s">
        <v>177</v>
      </c>
      <c r="S41" s="7" t="s">
        <v>1079</v>
      </c>
      <c r="T41" s="7"/>
      <c r="U41" s="7"/>
      <c r="V41" s="7"/>
      <c r="W41" s="7"/>
      <c r="X41" s="7"/>
      <c r="Y41" s="7"/>
      <c r="Z41" s="7"/>
      <c r="AA41" s="7"/>
      <c r="AB41" s="7"/>
      <c r="AC41" s="7"/>
      <c r="AD41" s="7"/>
      <c r="AE41" s="7"/>
      <c r="AF41" s="7"/>
      <c r="AG41" s="7"/>
      <c r="AH41" s="7"/>
      <c r="AI41" s="7"/>
      <c r="AJ41" s="7"/>
      <c r="AK41" s="7"/>
      <c r="AL41" s="8"/>
      <c r="AM41" s="287"/>
      <c r="AN41" s="1292"/>
      <c r="AO41" s="1292"/>
      <c r="AP41" s="1293"/>
      <c r="AQ41" s="9"/>
      <c r="AR41" s="13"/>
      <c r="AS41" s="9"/>
    </row>
    <row r="42" spans="2:45" ht="13.5" customHeight="1">
      <c r="B42" s="1300"/>
      <c r="C42" s="9"/>
      <c r="F42" s="13"/>
      <c r="G42" s="9"/>
      <c r="I42" s="13"/>
      <c r="J42" s="2" t="s">
        <v>21</v>
      </c>
      <c r="N42" s="9" t="s">
        <v>1060</v>
      </c>
      <c r="Q42" s="13"/>
      <c r="R42" s="280" t="s">
        <v>177</v>
      </c>
      <c r="S42" s="153" t="s">
        <v>1080</v>
      </c>
      <c r="T42" s="153"/>
      <c r="U42" s="153"/>
      <c r="V42" s="153"/>
      <c r="W42" s="153"/>
      <c r="X42" s="153"/>
      <c r="Y42" s="153"/>
      <c r="Z42" s="153"/>
      <c r="AA42" s="153"/>
      <c r="AB42" s="153"/>
      <c r="AC42" s="153"/>
      <c r="AD42" s="153"/>
      <c r="AE42" s="153"/>
      <c r="AF42" s="153"/>
      <c r="AG42" s="153"/>
      <c r="AH42" s="153"/>
      <c r="AI42" s="153"/>
      <c r="AJ42" s="153"/>
      <c r="AK42" s="153"/>
      <c r="AL42" s="155"/>
      <c r="AM42" s="287"/>
      <c r="AN42" s="1292"/>
      <c r="AO42" s="1292"/>
      <c r="AP42" s="1293"/>
      <c r="AQ42" s="9"/>
      <c r="AR42" s="13"/>
      <c r="AS42" s="9"/>
    </row>
    <row r="43" spans="2:45" ht="13.5" customHeight="1">
      <c r="B43" s="1300"/>
      <c r="C43" s="9"/>
      <c r="F43" s="13"/>
      <c r="G43" s="9"/>
      <c r="I43" s="13"/>
      <c r="J43" s="2" t="s">
        <v>862</v>
      </c>
      <c r="N43" s="9" t="s">
        <v>1061</v>
      </c>
      <c r="Q43" s="13"/>
      <c r="R43" s="282" t="s">
        <v>177</v>
      </c>
      <c r="S43" s="32" t="s">
        <v>1081</v>
      </c>
      <c r="T43" s="32"/>
      <c r="U43" s="32"/>
      <c r="V43" s="32"/>
      <c r="W43" s="32"/>
      <c r="X43" s="32"/>
      <c r="Y43" s="32"/>
      <c r="Z43" s="32"/>
      <c r="AA43" s="32"/>
      <c r="AB43" s="32"/>
      <c r="AC43" s="32"/>
      <c r="AD43" s="32"/>
      <c r="AE43" s="32"/>
      <c r="AF43" s="32"/>
      <c r="AG43" s="32"/>
      <c r="AH43" s="32"/>
      <c r="AI43" s="32"/>
      <c r="AJ43" s="32"/>
      <c r="AK43" s="32"/>
      <c r="AL43" s="151"/>
      <c r="AM43" s="287"/>
      <c r="AN43" s="1292"/>
      <c r="AO43" s="1292"/>
      <c r="AP43" s="1293"/>
      <c r="AQ43" s="9"/>
      <c r="AR43" s="13"/>
      <c r="AS43" s="9"/>
    </row>
    <row r="44" spans="2:45" ht="13.5" customHeight="1">
      <c r="B44" s="1300"/>
      <c r="C44" s="9"/>
      <c r="F44" s="13"/>
      <c r="G44" s="9"/>
      <c r="I44" s="13"/>
      <c r="J44" s="10" t="s">
        <v>863</v>
      </c>
      <c r="K44" s="11"/>
      <c r="L44" s="11"/>
      <c r="M44" s="11"/>
      <c r="N44" s="10"/>
      <c r="O44" s="11"/>
      <c r="P44" s="11"/>
      <c r="Q44" s="12"/>
      <c r="R44" s="275" t="s">
        <v>177</v>
      </c>
      <c r="S44" s="11" t="s">
        <v>1082</v>
      </c>
      <c r="T44" s="11"/>
      <c r="U44" s="11"/>
      <c r="V44" s="11"/>
      <c r="W44" s="11"/>
      <c r="X44" s="11"/>
      <c r="Y44" s="11"/>
      <c r="Z44" s="11"/>
      <c r="AA44" s="11"/>
      <c r="AB44" s="11"/>
      <c r="AC44" s="11"/>
      <c r="AD44" s="11"/>
      <c r="AE44" s="11"/>
      <c r="AF44" s="11"/>
      <c r="AG44" s="11"/>
      <c r="AH44" s="11"/>
      <c r="AI44" s="11"/>
      <c r="AJ44" s="11"/>
      <c r="AK44" s="11"/>
      <c r="AL44" s="12"/>
      <c r="AM44" s="287"/>
      <c r="AN44" s="1292"/>
      <c r="AO44" s="1292"/>
      <c r="AP44" s="1293"/>
      <c r="AQ44" s="9"/>
      <c r="AR44" s="13"/>
      <c r="AS44" s="9"/>
    </row>
    <row r="45" spans="2:45" ht="13.5" customHeight="1">
      <c r="B45" s="1300"/>
      <c r="C45" s="9"/>
      <c r="F45" s="13"/>
      <c r="G45" s="9"/>
      <c r="I45" s="13"/>
      <c r="J45" s="2" t="s">
        <v>1062</v>
      </c>
      <c r="N45" s="6" t="s">
        <v>15</v>
      </c>
      <c r="O45" s="7"/>
      <c r="P45" s="7"/>
      <c r="Q45" s="8"/>
      <c r="R45" s="272" t="s">
        <v>177</v>
      </c>
      <c r="S45" s="7" t="s">
        <v>1064</v>
      </c>
      <c r="T45" s="7"/>
      <c r="U45" s="7"/>
      <c r="V45" s="7"/>
      <c r="W45" s="7"/>
      <c r="X45" s="7"/>
      <c r="Y45" s="7"/>
      <c r="Z45" s="7"/>
      <c r="AA45" s="7"/>
      <c r="AB45" s="7"/>
      <c r="AC45" s="7"/>
      <c r="AD45" s="7"/>
      <c r="AE45" s="7"/>
      <c r="AF45" s="7"/>
      <c r="AG45" s="7"/>
      <c r="AH45" s="7"/>
      <c r="AI45" s="7"/>
      <c r="AJ45" s="7"/>
      <c r="AK45" s="7"/>
      <c r="AL45" s="8"/>
      <c r="AM45" s="287"/>
      <c r="AN45" s="1292"/>
      <c r="AO45" s="1292"/>
      <c r="AP45" s="1293"/>
      <c r="AQ45" s="9"/>
      <c r="AR45" s="13"/>
      <c r="AS45" s="9"/>
    </row>
    <row r="46" spans="2:45" ht="13.5" customHeight="1">
      <c r="B46" s="1300"/>
      <c r="C46" s="9"/>
      <c r="F46" s="13"/>
      <c r="G46" s="9"/>
      <c r="I46" s="13"/>
      <c r="J46" s="2" t="s">
        <v>1063</v>
      </c>
      <c r="N46" s="9" t="s">
        <v>1065</v>
      </c>
      <c r="Q46" s="13"/>
      <c r="R46" s="279" t="s">
        <v>177</v>
      </c>
      <c r="S46" s="2" t="s">
        <v>1084</v>
      </c>
      <c r="AM46" s="287"/>
      <c r="AN46" s="1292"/>
      <c r="AO46" s="1292"/>
      <c r="AP46" s="1293"/>
      <c r="AQ46" s="9"/>
      <c r="AR46" s="13"/>
      <c r="AS46" s="9"/>
    </row>
    <row r="47" spans="2:45" ht="13.5" customHeight="1">
      <c r="B47" s="1300"/>
      <c r="C47" s="9"/>
      <c r="F47" s="13"/>
      <c r="G47" s="9"/>
      <c r="I47" s="13"/>
      <c r="J47" s="2" t="s">
        <v>862</v>
      </c>
      <c r="N47" s="9" t="s">
        <v>205</v>
      </c>
      <c r="Q47" s="13"/>
      <c r="S47" s="2" t="s">
        <v>1085</v>
      </c>
      <c r="AM47" s="287"/>
      <c r="AN47" s="1292"/>
      <c r="AO47" s="1292"/>
      <c r="AP47" s="1293"/>
      <c r="AQ47" s="9"/>
      <c r="AR47" s="13"/>
      <c r="AS47" s="9"/>
    </row>
    <row r="48" spans="2:45" ht="13.5" customHeight="1">
      <c r="B48" s="1300"/>
      <c r="C48" s="9"/>
      <c r="F48" s="13"/>
      <c r="G48" s="9"/>
      <c r="I48" s="13"/>
      <c r="J48" s="2" t="s">
        <v>863</v>
      </c>
      <c r="N48" s="9"/>
      <c r="Q48" s="13"/>
      <c r="R48" s="29"/>
      <c r="S48" s="28" t="s">
        <v>1083</v>
      </c>
      <c r="T48" s="28"/>
      <c r="U48" s="28"/>
      <c r="V48" s="28"/>
      <c r="W48" s="28"/>
      <c r="X48" s="28"/>
      <c r="Y48" s="28"/>
      <c r="Z48" s="28"/>
      <c r="AA48" s="28"/>
      <c r="AB48" s="28"/>
      <c r="AC48" s="28"/>
      <c r="AD48" s="28"/>
      <c r="AE48" s="28"/>
      <c r="AF48" s="28"/>
      <c r="AG48" s="28"/>
      <c r="AH48" s="28"/>
      <c r="AI48" s="28"/>
      <c r="AJ48" s="28"/>
      <c r="AK48" s="28"/>
      <c r="AL48" s="152"/>
      <c r="AM48" s="287"/>
      <c r="AN48" s="1292"/>
      <c r="AO48" s="1292"/>
      <c r="AP48" s="1293"/>
      <c r="AQ48" s="9"/>
      <c r="AR48" s="13"/>
      <c r="AS48" s="9"/>
    </row>
    <row r="49" spans="2:45" ht="13.5" customHeight="1">
      <c r="B49" s="1300"/>
      <c r="C49" s="9"/>
      <c r="F49" s="13"/>
      <c r="G49" s="9"/>
      <c r="I49" s="13"/>
      <c r="N49" s="10"/>
      <c r="O49" s="11"/>
      <c r="P49" s="11"/>
      <c r="Q49" s="12"/>
      <c r="R49" s="275" t="s">
        <v>177</v>
      </c>
      <c r="S49" s="11" t="s">
        <v>1069</v>
      </c>
      <c r="T49" s="11"/>
      <c r="U49" s="11"/>
      <c r="V49" s="11"/>
      <c r="W49" s="11"/>
      <c r="X49" s="11"/>
      <c r="Y49" s="11"/>
      <c r="Z49" s="11"/>
      <c r="AA49" s="11"/>
      <c r="AB49" s="11"/>
      <c r="AC49" s="11"/>
      <c r="AD49" s="11"/>
      <c r="AE49" s="11"/>
      <c r="AF49" s="11"/>
      <c r="AG49" s="11"/>
      <c r="AH49" s="11"/>
      <c r="AI49" s="11"/>
      <c r="AJ49" s="11"/>
      <c r="AK49" s="11"/>
      <c r="AL49" s="12"/>
      <c r="AM49" s="287"/>
      <c r="AN49" s="1292"/>
      <c r="AO49" s="1292"/>
      <c r="AP49" s="1293"/>
      <c r="AQ49" s="9"/>
      <c r="AR49" s="13"/>
      <c r="AS49" s="9"/>
    </row>
    <row r="50" spans="2:45" ht="13.5" customHeight="1">
      <c r="B50" s="1300"/>
      <c r="C50" s="9"/>
      <c r="F50" s="13"/>
      <c r="G50" s="9"/>
      <c r="I50" s="13"/>
      <c r="N50" s="9" t="s">
        <v>17</v>
      </c>
      <c r="Q50" s="13"/>
      <c r="R50" s="279" t="s">
        <v>177</v>
      </c>
      <c r="S50" s="2" t="s">
        <v>1070</v>
      </c>
      <c r="AM50" s="287"/>
      <c r="AN50" s="1292"/>
      <c r="AO50" s="1292"/>
      <c r="AP50" s="1293"/>
      <c r="AQ50" s="9"/>
      <c r="AR50" s="13"/>
      <c r="AS50" s="9"/>
    </row>
    <row r="51" spans="2:45" ht="13.5" customHeight="1">
      <c r="B51" s="1300"/>
      <c r="C51" s="9"/>
      <c r="F51" s="13"/>
      <c r="G51" s="10"/>
      <c r="H51" s="11"/>
      <c r="I51" s="12"/>
      <c r="J51" s="11"/>
      <c r="K51" s="11"/>
      <c r="L51" s="11"/>
      <c r="M51" s="11"/>
      <c r="N51" s="10" t="s">
        <v>627</v>
      </c>
      <c r="O51" s="11"/>
      <c r="P51" s="11"/>
      <c r="Q51" s="12"/>
      <c r="R51" s="11"/>
      <c r="S51" s="11"/>
      <c r="T51" s="11"/>
      <c r="U51" s="11"/>
      <c r="V51" s="11"/>
      <c r="W51" s="11"/>
      <c r="X51" s="11"/>
      <c r="Y51" s="11"/>
      <c r="Z51" s="11"/>
      <c r="AA51" s="11"/>
      <c r="AB51" s="11"/>
      <c r="AC51" s="11"/>
      <c r="AD51" s="11"/>
      <c r="AE51" s="11"/>
      <c r="AF51" s="11"/>
      <c r="AG51" s="11"/>
      <c r="AH51" s="11"/>
      <c r="AI51" s="11"/>
      <c r="AJ51" s="11"/>
      <c r="AK51" s="11"/>
      <c r="AL51" s="11"/>
      <c r="AM51" s="287"/>
      <c r="AN51" s="1292"/>
      <c r="AO51" s="1292"/>
      <c r="AP51" s="1293"/>
      <c r="AQ51" s="9"/>
      <c r="AR51" s="13"/>
      <c r="AS51" s="9"/>
    </row>
    <row r="52" spans="2:45" ht="13.5" customHeight="1">
      <c r="B52" s="1300"/>
      <c r="F52" s="13"/>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5"/>
      <c r="AM52" s="287"/>
      <c r="AN52" s="1292"/>
      <c r="AO52" s="1292"/>
      <c r="AP52" s="1293"/>
      <c r="AR52" s="13"/>
    </row>
    <row r="53" spans="2:45" ht="13.5" customHeight="1">
      <c r="B53" s="1300"/>
      <c r="F53" s="13"/>
      <c r="AL53" s="13"/>
      <c r="AM53" s="287"/>
      <c r="AN53" s="1292"/>
      <c r="AO53" s="1292"/>
      <c r="AP53" s="1293"/>
      <c r="AR53" s="13"/>
    </row>
    <row r="54" spans="2:45" ht="13.5" customHeight="1">
      <c r="B54" s="1300"/>
      <c r="F54" s="13"/>
      <c r="AL54" s="13"/>
      <c r="AM54" s="287"/>
      <c r="AN54" s="1292"/>
      <c r="AO54" s="1292"/>
      <c r="AP54" s="1293"/>
      <c r="AR54" s="13"/>
    </row>
    <row r="55" spans="2:45" ht="13.5" customHeight="1">
      <c r="B55" s="1300"/>
      <c r="F55" s="13"/>
      <c r="AL55" s="13"/>
      <c r="AM55" s="287"/>
      <c r="AN55" s="1292"/>
      <c r="AO55" s="1292"/>
      <c r="AP55" s="1293"/>
      <c r="AR55" s="13"/>
    </row>
    <row r="56" spans="2:45" ht="13.5" customHeight="1">
      <c r="B56" s="1367"/>
      <c r="C56" s="11"/>
      <c r="D56" s="11"/>
      <c r="E56" s="11"/>
      <c r="F56" s="12"/>
      <c r="G56" s="11"/>
      <c r="H56" s="11"/>
      <c r="I56" s="11"/>
      <c r="J56" s="11"/>
      <c r="K56" s="11"/>
      <c r="L56" s="11"/>
      <c r="M56" s="11"/>
      <c r="N56" s="11"/>
      <c r="O56" s="11"/>
      <c r="P56" s="11"/>
      <c r="Q56" s="11"/>
      <c r="R56" s="11"/>
      <c r="S56" s="11"/>
      <c r="T56" s="11"/>
      <c r="U56" s="11"/>
      <c r="V56" s="11"/>
      <c r="W56" s="11"/>
      <c r="X56" s="11"/>
      <c r="Y56" s="11"/>
      <c r="Z56" s="11"/>
      <c r="AA56" s="11"/>
      <c r="AB56" s="11"/>
      <c r="AC56" s="11"/>
      <c r="AD56" s="11"/>
      <c r="AE56" s="11"/>
      <c r="AF56" s="11"/>
      <c r="AG56" s="11"/>
      <c r="AH56" s="11"/>
      <c r="AI56" s="11"/>
      <c r="AJ56" s="11"/>
      <c r="AK56" s="11"/>
      <c r="AL56" s="12"/>
      <c r="AM56" s="288"/>
      <c r="AN56" s="1278"/>
      <c r="AO56" s="1278"/>
      <c r="AP56" s="1279"/>
      <c r="AQ56" s="11"/>
      <c r="AR56" s="12"/>
    </row>
    <row r="57" spans="2:45" ht="13.5" customHeight="1"/>
    <row r="58" spans="2:45" ht="13.5" customHeight="1"/>
    <row r="59" spans="2:45" ht="13.5" customHeight="1"/>
    <row r="60" spans="2:45" ht="13.5" customHeight="1"/>
    <row r="61" spans="2:45" ht="13.5" customHeight="1"/>
    <row r="62" spans="2:45" ht="13.5" customHeight="1"/>
    <row r="63" spans="2:45" ht="13.5" customHeight="1"/>
    <row r="64" spans="2:45"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82" spans="2:45" s="169" customFormat="1" ht="15" customHeight="1">
      <c r="B82" s="169" t="s">
        <v>95</v>
      </c>
    </row>
    <row r="84" spans="2:45">
      <c r="B84" s="1" t="s">
        <v>185</v>
      </c>
      <c r="D84" s="2" t="s">
        <v>1370</v>
      </c>
      <c r="AR84" s="30" t="s">
        <v>1236</v>
      </c>
    </row>
    <row r="85" spans="2:45">
      <c r="B85" s="1"/>
    </row>
    <row r="86" spans="2:45">
      <c r="B86" s="3"/>
      <c r="C86" s="3" t="s">
        <v>75</v>
      </c>
      <c r="D86" s="4"/>
      <c r="E86" s="4"/>
      <c r="F86" s="4"/>
      <c r="G86" s="3" t="s">
        <v>80</v>
      </c>
      <c r="H86" s="4"/>
      <c r="I86" s="5"/>
      <c r="J86" s="4" t="s">
        <v>85</v>
      </c>
      <c r="K86" s="4"/>
      <c r="L86" s="4"/>
      <c r="M86" s="4"/>
      <c r="N86" s="1319" t="s">
        <v>88</v>
      </c>
      <c r="O86" s="1320"/>
      <c r="P86" s="1320"/>
      <c r="Q86" s="1320"/>
      <c r="R86" s="1320"/>
      <c r="S86" s="1320"/>
      <c r="T86" s="1320"/>
      <c r="U86" s="1320"/>
      <c r="V86" s="1320"/>
      <c r="W86" s="1320"/>
      <c r="X86" s="1320"/>
      <c r="Y86" s="1320"/>
      <c r="Z86" s="1320"/>
      <c r="AA86" s="1320"/>
      <c r="AB86" s="1320"/>
      <c r="AC86" s="1320"/>
      <c r="AD86" s="1320"/>
      <c r="AE86" s="1320"/>
      <c r="AF86" s="1320"/>
      <c r="AG86" s="1320"/>
      <c r="AH86" s="1320"/>
      <c r="AI86" s="1320"/>
      <c r="AJ86" s="1320"/>
      <c r="AK86" s="1320"/>
      <c r="AL86" s="1320"/>
      <c r="AM86" s="7"/>
      <c r="AN86" s="7" t="s">
        <v>30</v>
      </c>
      <c r="AO86" s="7"/>
      <c r="AP86" s="8"/>
      <c r="AQ86" s="3" t="s">
        <v>91</v>
      </c>
      <c r="AR86" s="5"/>
      <c r="AS86" s="9"/>
    </row>
    <row r="87" spans="2:45">
      <c r="B87" s="10"/>
      <c r="C87" s="10" t="s">
        <v>76</v>
      </c>
      <c r="D87" s="11"/>
      <c r="E87" s="11"/>
      <c r="F87" s="11" t="s">
        <v>30</v>
      </c>
      <c r="G87" s="10" t="s">
        <v>81</v>
      </c>
      <c r="H87" s="11"/>
      <c r="I87" s="12" t="s">
        <v>30</v>
      </c>
      <c r="J87" s="11"/>
      <c r="K87" s="11"/>
      <c r="L87" s="11"/>
      <c r="M87" s="11" t="s">
        <v>30</v>
      </c>
      <c r="N87" s="10" t="s">
        <v>87</v>
      </c>
      <c r="O87" s="11"/>
      <c r="P87" s="11"/>
      <c r="Q87" s="11"/>
      <c r="R87" s="1319" t="s">
        <v>89</v>
      </c>
      <c r="S87" s="1320"/>
      <c r="T87" s="1320"/>
      <c r="U87" s="1320"/>
      <c r="V87" s="1320"/>
      <c r="W87" s="1320"/>
      <c r="X87" s="1320"/>
      <c r="Y87" s="1320"/>
      <c r="Z87" s="1320"/>
      <c r="AA87" s="1320"/>
      <c r="AB87" s="1320"/>
      <c r="AC87" s="1320"/>
      <c r="AD87" s="1320"/>
      <c r="AE87" s="1320"/>
      <c r="AF87" s="1320"/>
      <c r="AG87" s="1320"/>
      <c r="AH87" s="1320"/>
      <c r="AI87" s="1320"/>
      <c r="AJ87" s="1320"/>
      <c r="AK87" s="1320"/>
      <c r="AL87" s="1321"/>
      <c r="AM87" s="6" t="s">
        <v>90</v>
      </c>
      <c r="AN87" s="11"/>
      <c r="AO87" s="11"/>
      <c r="AP87" s="11"/>
      <c r="AQ87" s="10" t="s">
        <v>92</v>
      </c>
      <c r="AR87" s="12"/>
      <c r="AS87" s="9"/>
    </row>
    <row r="88" spans="2:45" ht="13.5" customHeight="1">
      <c r="B88" s="1299" t="s">
        <v>179</v>
      </c>
      <c r="C88" s="9" t="s">
        <v>1400</v>
      </c>
      <c r="F88" s="13"/>
      <c r="G88" s="278" t="s">
        <v>177</v>
      </c>
      <c r="H88" s="2" t="s">
        <v>126</v>
      </c>
      <c r="I88" s="13"/>
      <c r="J88" s="2" t="s">
        <v>18</v>
      </c>
      <c r="N88" s="3" t="s">
        <v>20</v>
      </c>
      <c r="O88" s="4"/>
      <c r="P88" s="4"/>
      <c r="Q88" s="5"/>
      <c r="R88" s="280" t="s">
        <v>177</v>
      </c>
      <c r="S88" s="153" t="s">
        <v>1100</v>
      </c>
      <c r="T88" s="153"/>
      <c r="U88" s="153"/>
      <c r="V88" s="153"/>
      <c r="W88" s="153"/>
      <c r="X88" s="153"/>
      <c r="Y88" s="153"/>
      <c r="Z88" s="153"/>
      <c r="AA88" s="153"/>
      <c r="AB88" s="153"/>
      <c r="AC88" s="153"/>
      <c r="AD88" s="153"/>
      <c r="AE88" s="153"/>
      <c r="AF88" s="153"/>
      <c r="AG88" s="153"/>
      <c r="AH88" s="153"/>
      <c r="AI88" s="153"/>
      <c r="AJ88" s="153"/>
      <c r="AK88" s="153"/>
      <c r="AL88" s="155"/>
      <c r="AM88" s="276" t="s">
        <v>177</v>
      </c>
      <c r="AN88" s="1297" t="s">
        <v>1336</v>
      </c>
      <c r="AO88" s="1297"/>
      <c r="AP88" s="1298"/>
      <c r="AQ88" s="9"/>
      <c r="AR88" s="13"/>
      <c r="AS88" s="9"/>
    </row>
    <row r="89" spans="2:45" ht="13.5" customHeight="1">
      <c r="B89" s="1300"/>
      <c r="C89" s="9" t="s">
        <v>182</v>
      </c>
      <c r="F89" s="13"/>
      <c r="G89" s="9"/>
      <c r="I89" s="13"/>
      <c r="N89" s="9"/>
      <c r="Q89" s="13"/>
      <c r="R89" s="279" t="s">
        <v>177</v>
      </c>
      <c r="S89" s="2" t="s">
        <v>1101</v>
      </c>
      <c r="AM89" s="278" t="s">
        <v>177</v>
      </c>
      <c r="AN89" s="1292" t="s">
        <v>1320</v>
      </c>
      <c r="AO89" s="1292"/>
      <c r="AP89" s="1293"/>
      <c r="AQ89" s="9"/>
      <c r="AR89" s="13"/>
      <c r="AS89" s="9"/>
    </row>
    <row r="90" spans="2:45" ht="13.5" customHeight="1">
      <c r="B90" s="1300"/>
      <c r="C90" s="9" t="s">
        <v>183</v>
      </c>
      <c r="F90" s="13"/>
      <c r="G90" s="278" t="s">
        <v>177</v>
      </c>
      <c r="H90" s="2" t="s">
        <v>320</v>
      </c>
      <c r="I90" s="13"/>
      <c r="J90" s="279" t="s">
        <v>177</v>
      </c>
      <c r="K90" s="2" t="s">
        <v>94</v>
      </c>
      <c r="N90" s="10"/>
      <c r="O90" s="11"/>
      <c r="P90" s="11"/>
      <c r="Q90" s="12"/>
      <c r="R90" s="11"/>
      <c r="S90" s="33" t="s">
        <v>1102</v>
      </c>
      <c r="T90" s="275" t="s">
        <v>177</v>
      </c>
      <c r="U90" s="11" t="s">
        <v>1103</v>
      </c>
      <c r="V90" s="11"/>
      <c r="W90" s="11"/>
      <c r="X90" s="11"/>
      <c r="Y90" s="11"/>
      <c r="Z90" s="11"/>
      <c r="AA90" s="11"/>
      <c r="AB90" s="11"/>
      <c r="AC90" s="11"/>
      <c r="AD90" s="11"/>
      <c r="AE90" s="11"/>
      <c r="AF90" s="11"/>
      <c r="AG90" s="11"/>
      <c r="AH90" s="11"/>
      <c r="AI90" s="11"/>
      <c r="AJ90" s="11"/>
      <c r="AK90" s="11"/>
      <c r="AL90" s="12"/>
      <c r="AM90" s="278" t="s">
        <v>177</v>
      </c>
      <c r="AN90" s="1292" t="s">
        <v>1316</v>
      </c>
      <c r="AO90" s="1292"/>
      <c r="AP90" s="1293"/>
      <c r="AQ90" s="9"/>
      <c r="AR90" s="13"/>
      <c r="AS90" s="9"/>
    </row>
    <row r="91" spans="2:45" ht="13.5" customHeight="1">
      <c r="B91" s="1300"/>
      <c r="C91" s="9" t="s">
        <v>186</v>
      </c>
      <c r="F91" s="13"/>
      <c r="G91" s="9"/>
      <c r="H91" s="2" t="s">
        <v>1151</v>
      </c>
      <c r="I91" s="13"/>
      <c r="N91" s="9" t="s">
        <v>1104</v>
      </c>
      <c r="Q91" s="13"/>
      <c r="R91" s="279" t="s">
        <v>177</v>
      </c>
      <c r="S91" s="2" t="s">
        <v>1105</v>
      </c>
      <c r="AM91" s="278" t="s">
        <v>177</v>
      </c>
      <c r="AN91" s="1292" t="s">
        <v>1322</v>
      </c>
      <c r="AO91" s="1292"/>
      <c r="AP91" s="1293"/>
      <c r="AQ91" s="9"/>
      <c r="AR91" s="13"/>
      <c r="AS91" s="9"/>
    </row>
    <row r="92" spans="2:45" ht="13.5" customHeight="1">
      <c r="B92" s="1300"/>
      <c r="C92" s="9"/>
      <c r="F92" s="13"/>
      <c r="G92" s="9"/>
      <c r="I92" s="13"/>
      <c r="N92" s="10" t="s">
        <v>19</v>
      </c>
      <c r="O92" s="11"/>
      <c r="P92" s="11"/>
      <c r="Q92" s="12"/>
      <c r="R92" s="11"/>
      <c r="S92" s="11"/>
      <c r="T92" s="11"/>
      <c r="U92" s="11"/>
      <c r="V92" s="11"/>
      <c r="W92" s="11"/>
      <c r="X92" s="11"/>
      <c r="Y92" s="11"/>
      <c r="Z92" s="11"/>
      <c r="AA92" s="11"/>
      <c r="AB92" s="11"/>
      <c r="AC92" s="11"/>
      <c r="AD92" s="11"/>
      <c r="AE92" s="11"/>
      <c r="AF92" s="11"/>
      <c r="AG92" s="11"/>
      <c r="AH92" s="11"/>
      <c r="AI92" s="11"/>
      <c r="AJ92" s="11"/>
      <c r="AK92" s="11"/>
      <c r="AL92" s="12"/>
      <c r="AM92" s="278" t="s">
        <v>177</v>
      </c>
      <c r="AN92" s="1292" t="s">
        <v>1338</v>
      </c>
      <c r="AO92" s="1292"/>
      <c r="AP92" s="1293"/>
      <c r="AQ92" s="9"/>
      <c r="AR92" s="13"/>
      <c r="AS92" s="9"/>
    </row>
    <row r="93" spans="2:45" ht="13.5" customHeight="1">
      <c r="B93" s="1300"/>
      <c r="C93" s="9"/>
      <c r="F93" s="13"/>
      <c r="G93" s="244" t="s">
        <v>1152</v>
      </c>
      <c r="I93" s="13"/>
      <c r="N93" s="9" t="s">
        <v>1106</v>
      </c>
      <c r="Q93" s="13"/>
      <c r="R93" s="280" t="s">
        <v>177</v>
      </c>
      <c r="S93" s="153" t="s">
        <v>1107</v>
      </c>
      <c r="T93" s="153"/>
      <c r="U93" s="153"/>
      <c r="V93" s="153"/>
      <c r="W93" s="153"/>
      <c r="X93" s="153"/>
      <c r="Y93" s="153"/>
      <c r="Z93" s="153"/>
      <c r="AA93" s="153"/>
      <c r="AB93" s="153"/>
      <c r="AC93" s="153"/>
      <c r="AD93" s="153"/>
      <c r="AE93" s="153"/>
      <c r="AF93" s="153"/>
      <c r="AG93" s="153"/>
      <c r="AH93" s="153"/>
      <c r="AI93" s="153"/>
      <c r="AJ93" s="153"/>
      <c r="AK93" s="153"/>
      <c r="AL93" s="155"/>
      <c r="AM93" s="278" t="s">
        <v>177</v>
      </c>
      <c r="AN93" s="1292" t="s">
        <v>1323</v>
      </c>
      <c r="AO93" s="1292"/>
      <c r="AP93" s="1293"/>
      <c r="AQ93" s="9"/>
      <c r="AR93" s="13"/>
      <c r="AS93" s="9"/>
    </row>
    <row r="94" spans="2:45" ht="13.5" customHeight="1">
      <c r="B94" s="1300"/>
      <c r="F94" s="13"/>
      <c r="G94" s="244" t="s">
        <v>1153</v>
      </c>
      <c r="I94" s="13"/>
      <c r="N94" s="9" t="s">
        <v>1050</v>
      </c>
      <c r="Q94" s="13"/>
      <c r="R94" s="279" t="s">
        <v>177</v>
      </c>
      <c r="S94" s="2" t="s">
        <v>1108</v>
      </c>
      <c r="AM94" s="278" t="s">
        <v>177</v>
      </c>
      <c r="AN94" s="1292" t="s">
        <v>1334</v>
      </c>
      <c r="AO94" s="1292"/>
      <c r="AP94" s="1293"/>
      <c r="AQ94" s="9"/>
      <c r="AR94" s="13"/>
      <c r="AS94" s="9"/>
    </row>
    <row r="95" spans="2:45" ht="13.5" customHeight="1">
      <c r="B95" s="1300"/>
      <c r="C95" s="9"/>
      <c r="F95" s="13"/>
      <c r="G95" s="9"/>
      <c r="I95" s="13"/>
      <c r="N95" s="10" t="s">
        <v>13</v>
      </c>
      <c r="O95" s="11"/>
      <c r="P95" s="11"/>
      <c r="Q95" s="12"/>
      <c r="R95" s="11"/>
      <c r="S95" s="11"/>
      <c r="T95" s="11"/>
      <c r="U95" s="11"/>
      <c r="V95" s="11"/>
      <c r="W95" s="11"/>
      <c r="X95" s="11"/>
      <c r="Y95" s="11"/>
      <c r="Z95" s="11"/>
      <c r="AA95" s="11"/>
      <c r="AB95" s="11"/>
      <c r="AC95" s="11"/>
      <c r="AD95" s="11"/>
      <c r="AE95" s="11"/>
      <c r="AF95" s="11"/>
      <c r="AG95" s="11"/>
      <c r="AH95" s="11"/>
      <c r="AI95" s="11"/>
      <c r="AJ95" s="11"/>
      <c r="AK95" s="11"/>
      <c r="AL95" s="12"/>
      <c r="AM95" s="278" t="s">
        <v>177</v>
      </c>
      <c r="AN95" s="1292" t="s">
        <v>1340</v>
      </c>
      <c r="AO95" s="1292"/>
      <c r="AP95" s="1293"/>
      <c r="AQ95" s="9"/>
      <c r="AR95" s="13"/>
      <c r="AS95" s="9"/>
    </row>
    <row r="96" spans="2:45" ht="13.5" customHeight="1">
      <c r="B96" s="1300"/>
      <c r="C96" s="9"/>
      <c r="F96" s="13"/>
      <c r="G96" s="9"/>
      <c r="I96" s="13"/>
      <c r="N96" s="9" t="s">
        <v>1120</v>
      </c>
      <c r="Q96" s="13"/>
      <c r="R96" s="276" t="s">
        <v>177</v>
      </c>
      <c r="S96" s="4" t="s">
        <v>1136</v>
      </c>
      <c r="T96" s="4"/>
      <c r="U96" s="4"/>
      <c r="V96" s="4"/>
      <c r="W96" s="4"/>
      <c r="X96" s="4"/>
      <c r="Y96" s="4"/>
      <c r="Z96" s="4"/>
      <c r="AA96" s="4"/>
      <c r="AB96" s="4"/>
      <c r="AC96" s="4"/>
      <c r="AD96" s="4"/>
      <c r="AE96" s="4"/>
      <c r="AF96" s="4"/>
      <c r="AG96" s="4"/>
      <c r="AH96" s="4"/>
      <c r="AI96" s="4"/>
      <c r="AJ96" s="4"/>
      <c r="AK96" s="4"/>
      <c r="AL96" s="5"/>
      <c r="AM96" s="278" t="s">
        <v>177</v>
      </c>
      <c r="AN96" s="1292" t="s">
        <v>1341</v>
      </c>
      <c r="AO96" s="1292"/>
      <c r="AP96" s="1293"/>
      <c r="AQ96" s="9"/>
      <c r="AR96" s="13"/>
      <c r="AS96" s="9"/>
    </row>
    <row r="97" spans="2:45" ht="13.5" customHeight="1">
      <c r="B97" s="1300"/>
      <c r="C97" s="9"/>
      <c r="F97" s="13"/>
      <c r="G97" s="9"/>
      <c r="I97" s="13"/>
      <c r="J97" s="10"/>
      <c r="K97" s="11"/>
      <c r="L97" s="11"/>
      <c r="M97" s="11"/>
      <c r="N97" s="10"/>
      <c r="O97" s="11"/>
      <c r="P97" s="11"/>
      <c r="Q97" s="12"/>
      <c r="R97" s="236"/>
      <c r="S97" s="11"/>
      <c r="T97" s="11"/>
      <c r="U97" s="11"/>
      <c r="V97" s="11"/>
      <c r="W97" s="11"/>
      <c r="X97" s="11"/>
      <c r="Y97" s="11"/>
      <c r="Z97" s="11"/>
      <c r="AA97" s="11"/>
      <c r="AB97" s="11"/>
      <c r="AC97" s="11"/>
      <c r="AD97" s="11"/>
      <c r="AE97" s="11"/>
      <c r="AF97" s="11"/>
      <c r="AG97" s="11"/>
      <c r="AH97" s="11"/>
      <c r="AI97" s="11"/>
      <c r="AJ97" s="11"/>
      <c r="AK97" s="11"/>
      <c r="AL97" s="12"/>
      <c r="AM97" s="278" t="s">
        <v>177</v>
      </c>
      <c r="AN97" s="1292"/>
      <c r="AO97" s="1292"/>
      <c r="AP97" s="1293"/>
      <c r="AQ97" s="9"/>
      <c r="AR97" s="13"/>
      <c r="AS97" s="9"/>
    </row>
    <row r="98" spans="2:45" ht="13.5" customHeight="1">
      <c r="B98" s="1300"/>
      <c r="C98" s="9"/>
      <c r="F98" s="13"/>
      <c r="G98" s="9"/>
      <c r="I98" s="13"/>
      <c r="J98" s="2" t="s">
        <v>22</v>
      </c>
      <c r="N98" s="6" t="s">
        <v>11</v>
      </c>
      <c r="O98" s="7"/>
      <c r="P98" s="7"/>
      <c r="Q98" s="8"/>
      <c r="R98" s="272" t="s">
        <v>177</v>
      </c>
      <c r="S98" s="239" t="s">
        <v>1137</v>
      </c>
      <c r="T98" s="7"/>
      <c r="U98" s="7"/>
      <c r="V98" s="7"/>
      <c r="W98" s="7"/>
      <c r="X98" s="7"/>
      <c r="Y98" s="7"/>
      <c r="Z98" s="7"/>
      <c r="AA98" s="7"/>
      <c r="AB98" s="7"/>
      <c r="AC98" s="7"/>
      <c r="AD98" s="7"/>
      <c r="AE98" s="7"/>
      <c r="AF98" s="7"/>
      <c r="AG98" s="7"/>
      <c r="AH98" s="7"/>
      <c r="AI98" s="7"/>
      <c r="AJ98" s="7"/>
      <c r="AK98" s="7"/>
      <c r="AL98" s="8"/>
      <c r="AM98" s="278" t="s">
        <v>177</v>
      </c>
      <c r="AN98" s="1292"/>
      <c r="AO98" s="1292"/>
      <c r="AP98" s="1293"/>
      <c r="AQ98" s="9"/>
      <c r="AR98" s="13"/>
      <c r="AS98" s="9"/>
    </row>
    <row r="99" spans="2:45" ht="13.5" customHeight="1">
      <c r="B99" s="1300"/>
      <c r="F99" s="13"/>
      <c r="G99" s="9"/>
      <c r="I99" s="13"/>
      <c r="N99" s="6" t="s">
        <v>1035</v>
      </c>
      <c r="O99" s="7"/>
      <c r="P99" s="7"/>
      <c r="Q99" s="8"/>
      <c r="R99" s="272" t="s">
        <v>177</v>
      </c>
      <c r="S99" s="7" t="s">
        <v>1138</v>
      </c>
      <c r="T99" s="7"/>
      <c r="U99" s="7"/>
      <c r="V99" s="7"/>
      <c r="W99" s="7"/>
      <c r="X99" s="7"/>
      <c r="Y99" s="7"/>
      <c r="Z99" s="7"/>
      <c r="AA99" s="7"/>
      <c r="AB99" s="7"/>
      <c r="AC99" s="7"/>
      <c r="AD99" s="7"/>
      <c r="AE99" s="7"/>
      <c r="AF99" s="7"/>
      <c r="AG99" s="7"/>
      <c r="AH99" s="7"/>
      <c r="AI99" s="7"/>
      <c r="AJ99" s="7"/>
      <c r="AK99" s="7"/>
      <c r="AL99" s="8"/>
      <c r="AM99" s="287"/>
      <c r="AN99" s="1292"/>
      <c r="AO99" s="1292"/>
      <c r="AP99" s="1293"/>
      <c r="AQ99" s="9"/>
      <c r="AR99" s="13"/>
      <c r="AS99" s="9"/>
    </row>
    <row r="100" spans="2:45" ht="13.5" customHeight="1">
      <c r="B100" s="1300"/>
      <c r="C100" s="9"/>
      <c r="F100" s="13"/>
      <c r="G100" s="9"/>
      <c r="I100" s="13"/>
      <c r="J100" s="279" t="s">
        <v>177</v>
      </c>
      <c r="K100" s="2" t="s">
        <v>94</v>
      </c>
      <c r="N100" s="6" t="s">
        <v>340</v>
      </c>
      <c r="O100" s="7"/>
      <c r="P100" s="7"/>
      <c r="Q100" s="8"/>
      <c r="R100" s="272" t="s">
        <v>177</v>
      </c>
      <c r="S100" s="240" t="s">
        <v>1139</v>
      </c>
      <c r="T100" s="7"/>
      <c r="U100" s="7"/>
      <c r="V100" s="7"/>
      <c r="W100" s="7"/>
      <c r="X100" s="7"/>
      <c r="Y100" s="7"/>
      <c r="Z100" s="7"/>
      <c r="AA100" s="7"/>
      <c r="AB100" s="7"/>
      <c r="AC100" s="7"/>
      <c r="AD100" s="7"/>
      <c r="AE100" s="7"/>
      <c r="AF100" s="7"/>
      <c r="AG100" s="7"/>
      <c r="AH100" s="7"/>
      <c r="AI100" s="7"/>
      <c r="AJ100" s="7"/>
      <c r="AK100" s="7"/>
      <c r="AL100" s="8"/>
      <c r="AM100" s="287"/>
      <c r="AN100" s="1292"/>
      <c r="AO100" s="1292"/>
      <c r="AP100" s="1293"/>
      <c r="AQ100" s="9"/>
      <c r="AR100" s="13"/>
      <c r="AS100" s="9"/>
    </row>
    <row r="101" spans="2:45" ht="13.5" customHeight="1">
      <c r="B101" s="1300"/>
      <c r="C101" s="9"/>
      <c r="F101" s="13"/>
      <c r="G101" s="9"/>
      <c r="I101" s="13"/>
      <c r="N101" s="9" t="s">
        <v>23</v>
      </c>
      <c r="Q101" s="13"/>
      <c r="R101" s="279" t="s">
        <v>177</v>
      </c>
      <c r="S101" s="2" t="s">
        <v>1143</v>
      </c>
      <c r="AM101" s="287"/>
      <c r="AN101" s="1292"/>
      <c r="AO101" s="1292"/>
      <c r="AP101" s="1293"/>
      <c r="AQ101" s="9"/>
      <c r="AR101" s="13"/>
      <c r="AS101" s="9"/>
    </row>
    <row r="102" spans="2:45" ht="13.5" customHeight="1">
      <c r="B102" s="1300"/>
      <c r="C102" s="9"/>
      <c r="F102" s="13"/>
      <c r="G102" s="9"/>
      <c r="I102" s="13"/>
      <c r="N102" s="10" t="s">
        <v>13</v>
      </c>
      <c r="O102" s="11"/>
      <c r="P102" s="11"/>
      <c r="Q102" s="12"/>
      <c r="R102" s="11"/>
      <c r="S102" s="11"/>
      <c r="T102" s="11"/>
      <c r="U102" s="11"/>
      <c r="V102" s="11"/>
      <c r="W102" s="11"/>
      <c r="X102" s="11"/>
      <c r="Y102" s="11"/>
      <c r="Z102" s="11"/>
      <c r="AA102" s="11"/>
      <c r="AB102" s="11"/>
      <c r="AC102" s="11"/>
      <c r="AD102" s="11"/>
      <c r="AE102" s="11"/>
      <c r="AF102" s="11"/>
      <c r="AG102" s="11"/>
      <c r="AH102" s="11"/>
      <c r="AI102" s="11"/>
      <c r="AJ102" s="11"/>
      <c r="AK102" s="11"/>
      <c r="AL102" s="12"/>
      <c r="AM102" s="287"/>
      <c r="AN102" s="1292"/>
      <c r="AO102" s="1292"/>
      <c r="AP102" s="1293"/>
      <c r="AQ102" s="9"/>
      <c r="AR102" s="13"/>
      <c r="AS102" s="9"/>
    </row>
    <row r="103" spans="2:45" ht="13.5" customHeight="1">
      <c r="B103" s="1300"/>
      <c r="C103" s="9"/>
      <c r="F103" s="13"/>
      <c r="G103" s="9"/>
      <c r="I103" s="13"/>
      <c r="N103" s="9" t="s">
        <v>1140</v>
      </c>
      <c r="Q103" s="13"/>
      <c r="R103" s="280" t="s">
        <v>177</v>
      </c>
      <c r="S103" s="153" t="s">
        <v>1107</v>
      </c>
      <c r="T103" s="153"/>
      <c r="U103" s="153"/>
      <c r="V103" s="153"/>
      <c r="W103" s="153"/>
      <c r="X103" s="153"/>
      <c r="Y103" s="153"/>
      <c r="Z103" s="153"/>
      <c r="AA103" s="153"/>
      <c r="AB103" s="153"/>
      <c r="AC103" s="153"/>
      <c r="AD103" s="153"/>
      <c r="AE103" s="153"/>
      <c r="AF103" s="153"/>
      <c r="AG103" s="153"/>
      <c r="AH103" s="153"/>
      <c r="AI103" s="153"/>
      <c r="AJ103" s="153"/>
      <c r="AK103" s="153"/>
      <c r="AL103" s="155"/>
      <c r="AM103" s="287"/>
      <c r="AN103" s="1292"/>
      <c r="AO103" s="1292"/>
      <c r="AP103" s="1293"/>
      <c r="AQ103" s="9"/>
      <c r="AR103" s="13"/>
      <c r="AS103" s="9"/>
    </row>
    <row r="104" spans="2:45" ht="13.5" customHeight="1">
      <c r="B104" s="1300"/>
      <c r="C104" s="9"/>
      <c r="F104" s="13"/>
      <c r="G104" s="9"/>
      <c r="I104" s="13"/>
      <c r="N104" s="9" t="s">
        <v>1043</v>
      </c>
      <c r="Q104" s="13"/>
      <c r="R104" s="279" t="s">
        <v>177</v>
      </c>
      <c r="S104" s="2" t="s">
        <v>1123</v>
      </c>
      <c r="AM104" s="287"/>
      <c r="AN104" s="1292"/>
      <c r="AO104" s="1292"/>
      <c r="AP104" s="1293"/>
      <c r="AQ104" s="9"/>
      <c r="AR104" s="13"/>
      <c r="AS104" s="9"/>
    </row>
    <row r="105" spans="2:45" ht="13.5" customHeight="1">
      <c r="B105" s="1300"/>
      <c r="F105" s="13"/>
      <c r="G105" s="9"/>
      <c r="I105" s="13"/>
      <c r="N105" s="9" t="s">
        <v>1050</v>
      </c>
      <c r="Q105" s="13"/>
      <c r="S105" s="2" t="s">
        <v>1124</v>
      </c>
      <c r="AM105" s="287"/>
      <c r="AN105" s="1292"/>
      <c r="AO105" s="1292"/>
      <c r="AP105" s="1293"/>
      <c r="AQ105" s="9"/>
      <c r="AR105" s="13"/>
      <c r="AS105" s="9"/>
    </row>
    <row r="106" spans="2:45" ht="13.5" customHeight="1">
      <c r="B106" s="1300"/>
      <c r="C106" s="9"/>
      <c r="F106" s="13"/>
      <c r="G106" s="9"/>
      <c r="I106" s="13"/>
      <c r="N106" s="10" t="s">
        <v>13</v>
      </c>
      <c r="O106" s="11"/>
      <c r="P106" s="11"/>
      <c r="Q106" s="12"/>
      <c r="R106" s="11"/>
      <c r="S106" s="11"/>
      <c r="T106" s="11"/>
      <c r="U106" s="11"/>
      <c r="V106" s="11"/>
      <c r="W106" s="11"/>
      <c r="X106" s="11"/>
      <c r="Y106" s="11"/>
      <c r="Z106" s="11"/>
      <c r="AA106" s="11"/>
      <c r="AB106" s="11"/>
      <c r="AC106" s="11"/>
      <c r="AD106" s="11"/>
      <c r="AE106" s="11"/>
      <c r="AF106" s="11"/>
      <c r="AG106" s="11"/>
      <c r="AH106" s="11"/>
      <c r="AI106" s="11"/>
      <c r="AJ106" s="11"/>
      <c r="AK106" s="11"/>
      <c r="AL106" s="12"/>
      <c r="AM106" s="287"/>
      <c r="AN106" s="1292"/>
      <c r="AO106" s="1292"/>
      <c r="AP106" s="1293"/>
      <c r="AQ106" s="9"/>
      <c r="AR106" s="13"/>
      <c r="AS106" s="9"/>
    </row>
    <row r="107" spans="2:45" ht="13.5" customHeight="1">
      <c r="B107" s="1300"/>
      <c r="C107" s="9"/>
      <c r="F107" s="13"/>
      <c r="G107" s="9"/>
      <c r="I107" s="13"/>
      <c r="N107" s="9" t="s">
        <v>1120</v>
      </c>
      <c r="Q107" s="13"/>
      <c r="R107" s="279" t="s">
        <v>177</v>
      </c>
      <c r="S107" s="2" t="s">
        <v>1121</v>
      </c>
      <c r="AM107" s="287"/>
      <c r="AN107" s="1292"/>
      <c r="AO107" s="1292"/>
      <c r="AP107" s="1293"/>
      <c r="AQ107" s="9"/>
      <c r="AR107" s="13"/>
      <c r="AS107" s="9"/>
    </row>
    <row r="108" spans="2:45" ht="13.5" customHeight="1">
      <c r="B108" s="1300"/>
      <c r="C108" s="9"/>
      <c r="F108" s="13"/>
      <c r="G108" s="9"/>
      <c r="I108" s="13"/>
      <c r="J108" s="10"/>
      <c r="K108" s="11"/>
      <c r="L108" s="11"/>
      <c r="M108" s="11"/>
      <c r="N108" s="10"/>
      <c r="O108" s="11"/>
      <c r="P108" s="11"/>
      <c r="Q108" s="12"/>
      <c r="R108" s="11"/>
      <c r="S108" s="11" t="s">
        <v>1122</v>
      </c>
      <c r="T108" s="11"/>
      <c r="U108" s="11"/>
      <c r="V108" s="11"/>
      <c r="W108" s="11"/>
      <c r="X108" s="11"/>
      <c r="Y108" s="11"/>
      <c r="Z108" s="11"/>
      <c r="AA108" s="11"/>
      <c r="AB108" s="11"/>
      <c r="AC108" s="11"/>
      <c r="AD108" s="11"/>
      <c r="AE108" s="11"/>
      <c r="AF108" s="11"/>
      <c r="AG108" s="11"/>
      <c r="AH108" s="11"/>
      <c r="AI108" s="11"/>
      <c r="AJ108" s="11"/>
      <c r="AK108" s="11"/>
      <c r="AL108" s="12"/>
      <c r="AM108" s="287"/>
      <c r="AN108" s="1292"/>
      <c r="AO108" s="1292"/>
      <c r="AP108" s="1293"/>
      <c r="AQ108" s="9"/>
      <c r="AR108" s="13"/>
      <c r="AS108" s="9"/>
    </row>
    <row r="109" spans="2:45" ht="13.5" customHeight="1">
      <c r="B109" s="1300"/>
      <c r="C109" s="9"/>
      <c r="F109" s="13"/>
      <c r="G109" s="9"/>
      <c r="I109" s="13"/>
      <c r="J109" s="2" t="s">
        <v>1125</v>
      </c>
      <c r="N109" s="9" t="s">
        <v>1126</v>
      </c>
      <c r="Q109" s="13"/>
      <c r="R109" s="279" t="s">
        <v>177</v>
      </c>
      <c r="S109" s="2" t="s">
        <v>1133</v>
      </c>
      <c r="AM109" s="287"/>
      <c r="AN109" s="1292"/>
      <c r="AO109" s="1292"/>
      <c r="AP109" s="1293"/>
      <c r="AQ109" s="9"/>
      <c r="AR109" s="13"/>
      <c r="AS109" s="9"/>
    </row>
    <row r="110" spans="2:45" ht="13.5" customHeight="1">
      <c r="B110" s="1300"/>
      <c r="F110" s="13"/>
      <c r="G110" s="9"/>
      <c r="I110" s="13"/>
      <c r="N110" s="10" t="s">
        <v>25</v>
      </c>
      <c r="O110" s="11"/>
      <c r="P110" s="11"/>
      <c r="Q110" s="12"/>
      <c r="R110" s="11"/>
      <c r="S110" s="11" t="s">
        <v>1134</v>
      </c>
      <c r="T110" s="11"/>
      <c r="U110" s="11"/>
      <c r="V110" s="11"/>
      <c r="W110" s="11"/>
      <c r="X110" s="11"/>
      <c r="Y110" s="11"/>
      <c r="Z110" s="11"/>
      <c r="AA110" s="11"/>
      <c r="AB110" s="11"/>
      <c r="AC110" s="11"/>
      <c r="AD110" s="11"/>
      <c r="AE110" s="11"/>
      <c r="AF110" s="11"/>
      <c r="AG110" s="11"/>
      <c r="AH110" s="11"/>
      <c r="AI110" s="11"/>
      <c r="AJ110" s="11"/>
      <c r="AK110" s="11"/>
      <c r="AL110" s="12"/>
      <c r="AM110" s="287"/>
      <c r="AN110" s="1292"/>
      <c r="AO110" s="1292"/>
      <c r="AP110" s="1293"/>
      <c r="AQ110" s="9"/>
      <c r="AR110" s="13"/>
      <c r="AS110" s="9"/>
    </row>
    <row r="111" spans="2:45" ht="13.5" customHeight="1">
      <c r="B111" s="1300"/>
      <c r="C111" s="9"/>
      <c r="F111" s="13"/>
      <c r="G111" s="9"/>
      <c r="I111" s="13"/>
      <c r="J111" s="279" t="s">
        <v>177</v>
      </c>
      <c r="K111" s="2" t="s">
        <v>94</v>
      </c>
      <c r="N111" s="9" t="s">
        <v>24</v>
      </c>
      <c r="Q111" s="13"/>
      <c r="R111" s="280" t="s">
        <v>177</v>
      </c>
      <c r="S111" s="153" t="s">
        <v>1127</v>
      </c>
      <c r="T111" s="153"/>
      <c r="U111" s="153"/>
      <c r="V111" s="153"/>
      <c r="W111" s="153"/>
      <c r="X111" s="153"/>
      <c r="Y111" s="153"/>
      <c r="Z111" s="153"/>
      <c r="AA111" s="153"/>
      <c r="AB111" s="153"/>
      <c r="AC111" s="153"/>
      <c r="AD111" s="153"/>
      <c r="AE111" s="153"/>
      <c r="AF111" s="153"/>
      <c r="AG111" s="153"/>
      <c r="AH111" s="153"/>
      <c r="AI111" s="153"/>
      <c r="AJ111" s="153"/>
      <c r="AK111" s="153"/>
      <c r="AL111" s="155"/>
      <c r="AM111" s="287"/>
      <c r="AN111" s="1292"/>
      <c r="AO111" s="1292"/>
      <c r="AP111" s="1293"/>
      <c r="AQ111" s="9"/>
      <c r="AR111" s="13"/>
      <c r="AS111" s="9"/>
    </row>
    <row r="112" spans="2:45" ht="13.5" customHeight="1">
      <c r="B112" s="1300"/>
      <c r="C112" s="9"/>
      <c r="F112" s="13"/>
      <c r="G112" s="9"/>
      <c r="I112" s="13"/>
      <c r="N112" s="10" t="s">
        <v>26</v>
      </c>
      <c r="O112" s="11"/>
      <c r="P112" s="11"/>
      <c r="Q112" s="12"/>
      <c r="R112" s="275" t="s">
        <v>177</v>
      </c>
      <c r="S112" s="11" t="s">
        <v>1128</v>
      </c>
      <c r="T112" s="11"/>
      <c r="U112" s="11"/>
      <c r="V112" s="11"/>
      <c r="W112" s="11"/>
      <c r="X112" s="11"/>
      <c r="Y112" s="11"/>
      <c r="Z112" s="11"/>
      <c r="AA112" s="11"/>
      <c r="AB112" s="11"/>
      <c r="AC112" s="11"/>
      <c r="AD112" s="11"/>
      <c r="AE112" s="11"/>
      <c r="AF112" s="11"/>
      <c r="AG112" s="11"/>
      <c r="AH112" s="11"/>
      <c r="AI112" s="11"/>
      <c r="AJ112" s="11"/>
      <c r="AK112" s="11"/>
      <c r="AL112" s="12"/>
      <c r="AM112" s="287"/>
      <c r="AN112" s="1292"/>
      <c r="AO112" s="1292"/>
      <c r="AP112" s="1293"/>
      <c r="AQ112" s="9"/>
      <c r="AR112" s="13"/>
      <c r="AS112" s="9"/>
    </row>
    <row r="113" spans="2:45" ht="13.5" customHeight="1">
      <c r="B113" s="1300"/>
      <c r="C113" s="9"/>
      <c r="F113" s="13"/>
      <c r="G113" s="9"/>
      <c r="I113" s="13"/>
      <c r="N113" s="9" t="s">
        <v>1129</v>
      </c>
      <c r="Q113" s="13"/>
      <c r="R113" s="279" t="s">
        <v>177</v>
      </c>
      <c r="S113" s="2" t="s">
        <v>1132</v>
      </c>
      <c r="AM113" s="287"/>
      <c r="AN113" s="1292"/>
      <c r="AO113" s="1292"/>
      <c r="AP113" s="1293"/>
      <c r="AQ113" s="9"/>
      <c r="AR113" s="13"/>
      <c r="AS113" s="9"/>
    </row>
    <row r="114" spans="2:45" ht="13.5" customHeight="1">
      <c r="B114" s="1300"/>
      <c r="F114" s="13"/>
      <c r="G114" s="9"/>
      <c r="I114" s="13"/>
      <c r="N114" s="9" t="s">
        <v>1130</v>
      </c>
      <c r="Q114" s="13"/>
      <c r="AM114" s="287"/>
      <c r="AN114" s="1292"/>
      <c r="AO114" s="1292"/>
      <c r="AP114" s="1293"/>
      <c r="AQ114" s="9"/>
      <c r="AR114" s="13"/>
      <c r="AS114" s="9"/>
    </row>
    <row r="115" spans="2:45" ht="13.5" customHeight="1">
      <c r="B115" s="1300"/>
      <c r="C115" s="9"/>
      <c r="F115" s="13"/>
      <c r="G115" s="9"/>
      <c r="I115" s="13"/>
      <c r="N115" s="10" t="s">
        <v>1131</v>
      </c>
      <c r="O115" s="11"/>
      <c r="P115" s="11"/>
      <c r="Q115" s="12"/>
      <c r="R115" s="11"/>
      <c r="S115" s="11"/>
      <c r="T115" s="11"/>
      <c r="U115" s="11"/>
      <c r="V115" s="11"/>
      <c r="W115" s="11"/>
      <c r="X115" s="11"/>
      <c r="Y115" s="11"/>
      <c r="Z115" s="11"/>
      <c r="AA115" s="11"/>
      <c r="AB115" s="11"/>
      <c r="AC115" s="11"/>
      <c r="AD115" s="11"/>
      <c r="AE115" s="11"/>
      <c r="AF115" s="11"/>
      <c r="AG115" s="11"/>
      <c r="AH115" s="11"/>
      <c r="AI115" s="11"/>
      <c r="AJ115" s="11"/>
      <c r="AK115" s="11"/>
      <c r="AL115" s="12"/>
      <c r="AM115" s="287"/>
      <c r="AN115" s="1292"/>
      <c r="AO115" s="1292"/>
      <c r="AP115" s="1293"/>
      <c r="AQ115" s="9"/>
      <c r="AR115" s="13"/>
      <c r="AS115" s="9"/>
    </row>
    <row r="116" spans="2:45" ht="13.5" customHeight="1">
      <c r="B116" s="1300"/>
      <c r="C116" s="9"/>
      <c r="F116" s="13"/>
      <c r="G116" s="9"/>
      <c r="I116" s="13"/>
      <c r="N116" s="9" t="s">
        <v>27</v>
      </c>
      <c r="Q116" s="13"/>
      <c r="R116" s="280" t="s">
        <v>177</v>
      </c>
      <c r="S116" s="153" t="s">
        <v>1100</v>
      </c>
      <c r="T116" s="153"/>
      <c r="U116" s="153"/>
      <c r="V116" s="153"/>
      <c r="W116" s="153"/>
      <c r="X116" s="153"/>
      <c r="Y116" s="153"/>
      <c r="Z116" s="153"/>
      <c r="AA116" s="153"/>
      <c r="AB116" s="153"/>
      <c r="AC116" s="153"/>
      <c r="AD116" s="153"/>
      <c r="AE116" s="153"/>
      <c r="AF116" s="153"/>
      <c r="AG116" s="153"/>
      <c r="AH116" s="153"/>
      <c r="AI116" s="153"/>
      <c r="AJ116" s="153"/>
      <c r="AK116" s="153"/>
      <c r="AL116" s="155"/>
      <c r="AM116" s="287"/>
      <c r="AN116" s="1292"/>
      <c r="AO116" s="1292"/>
      <c r="AP116" s="1293"/>
      <c r="AQ116" s="9"/>
      <c r="AR116" s="13"/>
      <c r="AS116" s="9"/>
    </row>
    <row r="117" spans="2:45" ht="13.5" customHeight="1">
      <c r="B117" s="1300"/>
      <c r="C117" s="9"/>
      <c r="F117" s="13"/>
      <c r="G117" s="9"/>
      <c r="I117" s="13"/>
      <c r="N117" s="9" t="s">
        <v>1135</v>
      </c>
      <c r="Q117" s="13"/>
      <c r="R117" s="279" t="s">
        <v>177</v>
      </c>
      <c r="S117" s="2" t="s">
        <v>1101</v>
      </c>
      <c r="AM117" s="287"/>
      <c r="AN117" s="1292"/>
      <c r="AO117" s="1292"/>
      <c r="AP117" s="1293"/>
      <c r="AQ117" s="9"/>
      <c r="AR117" s="13"/>
      <c r="AS117" s="9"/>
    </row>
    <row r="118" spans="2:45" ht="13.5" customHeight="1">
      <c r="B118" s="1300"/>
      <c r="C118" s="9"/>
      <c r="F118" s="13"/>
      <c r="G118" s="10"/>
      <c r="H118" s="11"/>
      <c r="I118" s="12"/>
      <c r="J118" s="11"/>
      <c r="K118" s="11"/>
      <c r="L118" s="11"/>
      <c r="M118" s="11"/>
      <c r="N118" s="10"/>
      <c r="O118" s="11"/>
      <c r="P118" s="11"/>
      <c r="Q118" s="12"/>
      <c r="R118" s="11"/>
      <c r="S118" s="33" t="s">
        <v>1102</v>
      </c>
      <c r="T118" s="275" t="s">
        <v>177</v>
      </c>
      <c r="U118" s="11" t="s">
        <v>1103</v>
      </c>
      <c r="V118" s="11"/>
      <c r="W118" s="11"/>
      <c r="X118" s="11"/>
      <c r="Y118" s="11"/>
      <c r="Z118" s="11"/>
      <c r="AA118" s="11"/>
      <c r="AB118" s="11"/>
      <c r="AC118" s="11"/>
      <c r="AD118" s="11"/>
      <c r="AE118" s="11"/>
      <c r="AF118" s="11"/>
      <c r="AG118" s="11"/>
      <c r="AH118" s="11"/>
      <c r="AI118" s="11"/>
      <c r="AJ118" s="11"/>
      <c r="AK118" s="11"/>
      <c r="AL118" s="11"/>
      <c r="AM118" s="287"/>
      <c r="AN118" s="1292"/>
      <c r="AO118" s="1292"/>
      <c r="AP118" s="1293"/>
      <c r="AQ118" s="9"/>
      <c r="AR118" s="13"/>
      <c r="AS118" s="9"/>
    </row>
    <row r="119" spans="2:45" ht="13.5" customHeight="1">
      <c r="B119" s="1300"/>
      <c r="F119" s="13"/>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5"/>
      <c r="AM119" s="287"/>
      <c r="AN119" s="1292"/>
      <c r="AO119" s="1292"/>
      <c r="AP119" s="1293"/>
      <c r="AR119" s="13"/>
    </row>
    <row r="120" spans="2:45" ht="13.5" customHeight="1">
      <c r="B120" s="1300"/>
      <c r="F120" s="13"/>
      <c r="AL120" s="13"/>
      <c r="AM120" s="287"/>
      <c r="AN120" s="1292"/>
      <c r="AO120" s="1292"/>
      <c r="AP120" s="1293"/>
      <c r="AR120" s="13"/>
    </row>
    <row r="121" spans="2:45" ht="13.5" customHeight="1">
      <c r="B121" s="1300"/>
      <c r="F121" s="13"/>
      <c r="AL121" s="13"/>
      <c r="AM121" s="287"/>
      <c r="AN121" s="1292"/>
      <c r="AO121" s="1292"/>
      <c r="AP121" s="1293"/>
      <c r="AR121" s="13"/>
    </row>
    <row r="122" spans="2:45" ht="13.5" customHeight="1">
      <c r="B122" s="1300"/>
      <c r="F122" s="13"/>
      <c r="AL122" s="13"/>
      <c r="AM122" s="287"/>
      <c r="AN122" s="1292"/>
      <c r="AO122" s="1292"/>
      <c r="AP122" s="1293"/>
      <c r="AR122" s="13"/>
    </row>
    <row r="123" spans="2:45" ht="13.5" customHeight="1">
      <c r="B123" s="1367"/>
      <c r="C123" s="11"/>
      <c r="D123" s="11"/>
      <c r="E123" s="11"/>
      <c r="F123" s="12"/>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c r="AJ123" s="11"/>
      <c r="AK123" s="11"/>
      <c r="AL123" s="12"/>
      <c r="AM123" s="288"/>
      <c r="AN123" s="1278"/>
      <c r="AO123" s="1278"/>
      <c r="AP123" s="1279"/>
      <c r="AQ123" s="11"/>
      <c r="AR123" s="12"/>
    </row>
    <row r="124" spans="2:45" ht="13.5" customHeight="1"/>
    <row r="125" spans="2:45" ht="13.5" customHeight="1"/>
    <row r="126" spans="2:45" ht="13.5" customHeight="1"/>
    <row r="127" spans="2:45" ht="13.5" customHeight="1"/>
    <row r="128" spans="2:45"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sheetData>
  <mergeCells count="88">
    <mergeCell ref="AN122:AP122"/>
    <mergeCell ref="AN123:AP123"/>
    <mergeCell ref="AN114:AP114"/>
    <mergeCell ref="AN118:AP118"/>
    <mergeCell ref="AN119:AP119"/>
    <mergeCell ref="AN120:AP120"/>
    <mergeCell ref="AN121:AP121"/>
    <mergeCell ref="AN109:AP109"/>
    <mergeCell ref="AN110:AP110"/>
    <mergeCell ref="AN111:AP111"/>
    <mergeCell ref="AN112:AP112"/>
    <mergeCell ref="AN113:AP113"/>
    <mergeCell ref="AN101:AP101"/>
    <mergeCell ref="AN102:AP102"/>
    <mergeCell ref="AN103:AP103"/>
    <mergeCell ref="AN104:AP104"/>
    <mergeCell ref="AN98:AP98"/>
    <mergeCell ref="AN99:AP99"/>
    <mergeCell ref="AN53:AP53"/>
    <mergeCell ref="AN54:AP54"/>
    <mergeCell ref="AN55:AP55"/>
    <mergeCell ref="AN56:AP56"/>
    <mergeCell ref="AN100:AP100"/>
    <mergeCell ref="AN93:AP93"/>
    <mergeCell ref="AN94:AP94"/>
    <mergeCell ref="AN96:AP96"/>
    <mergeCell ref="AN89:AP89"/>
    <mergeCell ref="AN90:AP90"/>
    <mergeCell ref="AN91:AP91"/>
    <mergeCell ref="AN92:AP92"/>
    <mergeCell ref="AN35:AP35"/>
    <mergeCell ref="AN38:AP38"/>
    <mergeCell ref="AN39:AP39"/>
    <mergeCell ref="AN40:AP40"/>
    <mergeCell ref="AN41:AP41"/>
    <mergeCell ref="AN30:AP30"/>
    <mergeCell ref="AN31:AP31"/>
    <mergeCell ref="AN32:AP32"/>
    <mergeCell ref="AN33:AP33"/>
    <mergeCell ref="AN34:AP34"/>
    <mergeCell ref="B13:B56"/>
    <mergeCell ref="B88:B123"/>
    <mergeCell ref="AN115:AP115"/>
    <mergeCell ref="AN116:AP116"/>
    <mergeCell ref="AN117:AP117"/>
    <mergeCell ref="AN105:AP105"/>
    <mergeCell ref="AN106:AP106"/>
    <mergeCell ref="AN107:AP107"/>
    <mergeCell ref="AN108:AP108"/>
    <mergeCell ref="AN97:AP97"/>
    <mergeCell ref="AN13:AP13"/>
    <mergeCell ref="AN14:AP14"/>
    <mergeCell ref="AN15:AP15"/>
    <mergeCell ref="AN16:AP16"/>
    <mergeCell ref="AN17:AP17"/>
    <mergeCell ref="AN18:AP18"/>
    <mergeCell ref="N86:AL86"/>
    <mergeCell ref="R87:AL87"/>
    <mergeCell ref="AN36:AP36"/>
    <mergeCell ref="AN37:AP37"/>
    <mergeCell ref="AN88:AP88"/>
    <mergeCell ref="AN42:AP42"/>
    <mergeCell ref="AN43:AP43"/>
    <mergeCell ref="AN44:AP44"/>
    <mergeCell ref="AN45:AP45"/>
    <mergeCell ref="AN46:AP46"/>
    <mergeCell ref="AN47:AP47"/>
    <mergeCell ref="AN48:AP48"/>
    <mergeCell ref="AN49:AP49"/>
    <mergeCell ref="AN50:AP50"/>
    <mergeCell ref="AN51:AP51"/>
    <mergeCell ref="AN52:AP52"/>
    <mergeCell ref="K9:AR9"/>
    <mergeCell ref="K10:AR10"/>
    <mergeCell ref="N11:AL11"/>
    <mergeCell ref="R12:AL12"/>
    <mergeCell ref="AN95:AP95"/>
    <mergeCell ref="AN19:AP19"/>
    <mergeCell ref="AN20:AP20"/>
    <mergeCell ref="AN21:AP21"/>
    <mergeCell ref="AN22:AP22"/>
    <mergeCell ref="AN23:AP23"/>
    <mergeCell ref="AN24:AP24"/>
    <mergeCell ref="AN25:AP25"/>
    <mergeCell ref="AN26:AP26"/>
    <mergeCell ref="AN27:AP27"/>
    <mergeCell ref="AN28:AP28"/>
    <mergeCell ref="AN29:AP29"/>
  </mergeCells>
  <phoneticPr fontId="2"/>
  <dataValidations count="1">
    <dataValidation type="list" allowBlank="1" showInputMessage="1" showErrorMessage="1" sqref="U13 B9 G13 R13:R15 R17:R18 R21 R49:R50 J24 R36 R38 R40:R46 R23:R25 R27:R29 R31:R34 G88 J90 R88:R89 T90 R91 R93:R94 T118 J100 R103:R104 R107 J111 R109 R111:R113 R116:R117 R96 R98:R101 G90 AM13:AM23 AM88:AM98" xr:uid="{00000000-0002-0000-1100-000000000000}">
      <formula1>"□,■"</formula1>
    </dataValidation>
  </dataValidations>
  <pageMargins left="0.78740157480314965" right="0.51181102362204722" top="0.59055118110236227" bottom="0.59055118110236227" header="0.11811023622047245" footer="0.23622047244094491"/>
  <pageSetup paperSize="9" scale="80" firstPageNumber="17" fitToHeight="2" orientation="portrait" blackAndWhite="1" useFirstPageNumber="1" r:id="rId1"/>
  <headerFooter alignWithMargins="0">
    <oddFooter>&amp;C&amp;10戸-P&amp;P&amp;R&amp;10株式会社都市建築確認センター</oddFooter>
  </headerFooter>
  <rowBreaks count="1" manualBreakCount="1">
    <brk id="78" min="1" max="4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70C0"/>
    <pageSetUpPr fitToPage="1"/>
  </sheetPr>
  <dimension ref="B5:AU159"/>
  <sheetViews>
    <sheetView showGridLines="0" view="pageBreakPreview" zoomScaleNormal="100" zoomScaleSheetLayoutView="100" workbookViewId="0">
      <selection activeCell="H88" sqref="H88:I88"/>
    </sheetView>
  </sheetViews>
  <sheetFormatPr defaultRowHeight="12"/>
  <cols>
    <col min="1" max="1" width="1.625" style="2" customWidth="1"/>
    <col min="2" max="49" width="2.625" style="2" customWidth="1"/>
    <col min="50" max="16384" width="9" style="2"/>
  </cols>
  <sheetData>
    <row r="5" spans="2:47" s="169" customFormat="1" ht="15" customHeight="1">
      <c r="B5" s="169" t="s">
        <v>95</v>
      </c>
    </row>
    <row r="7" spans="2:47">
      <c r="B7" s="1" t="s">
        <v>180</v>
      </c>
      <c r="D7" s="2" t="s">
        <v>1369</v>
      </c>
      <c r="AR7" s="30" t="s">
        <v>1236</v>
      </c>
    </row>
    <row r="9" spans="2:47" ht="12" customHeight="1">
      <c r="B9" s="279" t="s">
        <v>177</v>
      </c>
      <c r="C9" s="2" t="s">
        <v>67</v>
      </c>
      <c r="K9" s="1380"/>
      <c r="L9" s="1381"/>
      <c r="M9" s="1381"/>
      <c r="N9" s="1381"/>
      <c r="O9" s="1381"/>
      <c r="P9" s="1381"/>
      <c r="Q9" s="1381"/>
      <c r="R9" s="1381"/>
      <c r="S9" s="1381"/>
      <c r="T9" s="1381"/>
      <c r="U9" s="1381"/>
      <c r="V9" s="1381"/>
      <c r="W9" s="1381"/>
      <c r="X9" s="1381"/>
      <c r="Y9" s="1381"/>
      <c r="Z9" s="1381"/>
      <c r="AA9" s="1381"/>
      <c r="AB9" s="1381"/>
      <c r="AC9" s="1381"/>
      <c r="AD9" s="1381"/>
      <c r="AE9" s="1381"/>
      <c r="AF9" s="1381"/>
      <c r="AG9" s="1381"/>
      <c r="AH9" s="1381"/>
      <c r="AI9" s="1381"/>
      <c r="AJ9" s="1381"/>
      <c r="AK9" s="1381"/>
      <c r="AL9" s="1381"/>
      <c r="AM9" s="1381"/>
      <c r="AN9" s="1381"/>
      <c r="AO9" s="1381"/>
      <c r="AP9" s="1381"/>
      <c r="AQ9" s="1381"/>
      <c r="AR9" s="1382"/>
      <c r="AT9" s="2" t="s">
        <v>633</v>
      </c>
      <c r="AU9" s="2" t="s">
        <v>637</v>
      </c>
    </row>
    <row r="10" spans="2:47" s="30" customFormat="1" ht="12" customHeight="1">
      <c r="K10" s="1389"/>
      <c r="L10" s="1390"/>
      <c r="M10" s="1390"/>
      <c r="N10" s="1390"/>
      <c r="O10" s="1390"/>
      <c r="P10" s="1390"/>
      <c r="Q10" s="1390"/>
      <c r="R10" s="1390"/>
      <c r="S10" s="1390"/>
      <c r="T10" s="1390"/>
      <c r="U10" s="1390"/>
      <c r="V10" s="1390"/>
      <c r="W10" s="1390"/>
      <c r="X10" s="1390"/>
      <c r="Y10" s="1390"/>
      <c r="Z10" s="1390"/>
      <c r="AA10" s="1390"/>
      <c r="AB10" s="1390"/>
      <c r="AC10" s="1390"/>
      <c r="AD10" s="1390"/>
      <c r="AE10" s="1390"/>
      <c r="AF10" s="1390"/>
      <c r="AG10" s="1390"/>
      <c r="AH10" s="1390"/>
      <c r="AI10" s="1390"/>
      <c r="AJ10" s="1390"/>
      <c r="AK10" s="1390"/>
      <c r="AL10" s="1390"/>
      <c r="AM10" s="1390"/>
      <c r="AN10" s="1390"/>
      <c r="AO10" s="1390"/>
      <c r="AP10" s="1390"/>
      <c r="AQ10" s="1390"/>
      <c r="AR10" s="1391"/>
      <c r="AT10" s="2"/>
      <c r="AU10" s="2" t="s">
        <v>638</v>
      </c>
    </row>
    <row r="11" spans="2:47">
      <c r="B11" s="3"/>
      <c r="C11" s="3" t="s">
        <v>75</v>
      </c>
      <c r="D11" s="4"/>
      <c r="E11" s="4"/>
      <c r="F11" s="4"/>
      <c r="G11" s="3" t="s">
        <v>80</v>
      </c>
      <c r="H11" s="4"/>
      <c r="I11" s="5"/>
      <c r="J11" s="4" t="s">
        <v>85</v>
      </c>
      <c r="K11" s="4"/>
      <c r="L11" s="4"/>
      <c r="M11" s="4"/>
      <c r="N11" s="1319" t="s">
        <v>88</v>
      </c>
      <c r="O11" s="1320"/>
      <c r="P11" s="1320"/>
      <c r="Q11" s="1320"/>
      <c r="R11" s="1320"/>
      <c r="S11" s="1320"/>
      <c r="T11" s="1320"/>
      <c r="U11" s="1320"/>
      <c r="V11" s="1320"/>
      <c r="W11" s="1320"/>
      <c r="X11" s="1320"/>
      <c r="Y11" s="1320"/>
      <c r="Z11" s="1320"/>
      <c r="AA11" s="1320"/>
      <c r="AB11" s="1320"/>
      <c r="AC11" s="1320"/>
      <c r="AD11" s="1320"/>
      <c r="AE11" s="1320"/>
      <c r="AF11" s="1320"/>
      <c r="AG11" s="1320"/>
      <c r="AH11" s="1320"/>
      <c r="AI11" s="1320"/>
      <c r="AJ11" s="1320"/>
      <c r="AK11" s="1320"/>
      <c r="AL11" s="1320"/>
      <c r="AM11" s="7"/>
      <c r="AN11" s="7" t="s">
        <v>30</v>
      </c>
      <c r="AO11" s="7"/>
      <c r="AP11" s="8"/>
      <c r="AQ11" s="3" t="s">
        <v>91</v>
      </c>
      <c r="AR11" s="5"/>
      <c r="AS11" s="9"/>
      <c r="AU11" s="2" t="s">
        <v>639</v>
      </c>
    </row>
    <row r="12" spans="2:47">
      <c r="B12" s="10"/>
      <c r="C12" s="10" t="s">
        <v>76</v>
      </c>
      <c r="D12" s="11"/>
      <c r="E12" s="11"/>
      <c r="F12" s="11" t="s">
        <v>30</v>
      </c>
      <c r="G12" s="10" t="s">
        <v>81</v>
      </c>
      <c r="H12" s="11"/>
      <c r="I12" s="12" t="s">
        <v>30</v>
      </c>
      <c r="J12" s="11"/>
      <c r="K12" s="11"/>
      <c r="L12" s="11"/>
      <c r="M12" s="11" t="s">
        <v>30</v>
      </c>
      <c r="N12" s="10" t="s">
        <v>87</v>
      </c>
      <c r="O12" s="11"/>
      <c r="P12" s="11"/>
      <c r="Q12" s="11"/>
      <c r="R12" s="1319" t="s">
        <v>89</v>
      </c>
      <c r="S12" s="1320"/>
      <c r="T12" s="1320"/>
      <c r="U12" s="1320"/>
      <c r="V12" s="1320"/>
      <c r="W12" s="1320"/>
      <c r="X12" s="1320"/>
      <c r="Y12" s="1320"/>
      <c r="Z12" s="1320"/>
      <c r="AA12" s="1320"/>
      <c r="AB12" s="1320"/>
      <c r="AC12" s="1320"/>
      <c r="AD12" s="1320"/>
      <c r="AE12" s="1320"/>
      <c r="AF12" s="1320"/>
      <c r="AG12" s="1320"/>
      <c r="AH12" s="1320"/>
      <c r="AI12" s="1320"/>
      <c r="AJ12" s="1320"/>
      <c r="AK12" s="1320"/>
      <c r="AL12" s="1321"/>
      <c r="AM12" s="6" t="s">
        <v>90</v>
      </c>
      <c r="AN12" s="11"/>
      <c r="AO12" s="11"/>
      <c r="AP12" s="11"/>
      <c r="AQ12" s="10" t="s">
        <v>92</v>
      </c>
      <c r="AR12" s="12"/>
      <c r="AS12" s="9"/>
      <c r="AT12" s="30"/>
      <c r="AU12" s="30"/>
    </row>
    <row r="13" spans="2:47" ht="13.5" customHeight="1">
      <c r="B13" s="1299" t="s">
        <v>179</v>
      </c>
      <c r="C13" s="9" t="s">
        <v>1401</v>
      </c>
      <c r="F13" s="13"/>
      <c r="G13" s="278" t="s">
        <v>177</v>
      </c>
      <c r="H13" s="2" t="s">
        <v>127</v>
      </c>
      <c r="I13" s="13"/>
      <c r="J13" s="2" t="s">
        <v>852</v>
      </c>
      <c r="N13" s="9" t="s">
        <v>853</v>
      </c>
      <c r="R13" s="276" t="s">
        <v>177</v>
      </c>
      <c r="S13" s="4" t="s">
        <v>1071</v>
      </c>
      <c r="T13" s="4"/>
      <c r="U13" s="4"/>
      <c r="V13" s="4"/>
      <c r="W13" s="4"/>
      <c r="X13" s="4"/>
      <c r="Y13" s="4"/>
      <c r="Z13" s="4"/>
      <c r="AA13" s="4"/>
      <c r="AB13" s="4"/>
      <c r="AC13" s="4"/>
      <c r="AD13" s="4"/>
      <c r="AE13" s="4"/>
      <c r="AF13" s="4"/>
      <c r="AG13" s="4"/>
      <c r="AH13" s="4"/>
      <c r="AI13" s="4"/>
      <c r="AJ13" s="4"/>
      <c r="AK13" s="4"/>
      <c r="AL13" s="5"/>
      <c r="AM13" s="276" t="s">
        <v>177</v>
      </c>
      <c r="AN13" s="1297" t="s">
        <v>1336</v>
      </c>
      <c r="AO13" s="1297"/>
      <c r="AP13" s="1298"/>
      <c r="AQ13" s="3"/>
      <c r="AR13" s="5"/>
      <c r="AS13" s="9"/>
    </row>
    <row r="14" spans="2:47" ht="13.5" customHeight="1">
      <c r="B14" s="1300"/>
      <c r="C14" s="9" t="s">
        <v>182</v>
      </c>
      <c r="F14" s="13"/>
      <c r="G14" s="9"/>
      <c r="I14" s="13"/>
      <c r="J14" s="2" t="s">
        <v>205</v>
      </c>
      <c r="N14" s="9" t="s">
        <v>854</v>
      </c>
      <c r="R14" s="198"/>
      <c r="AL14" s="13"/>
      <c r="AM14" s="278" t="s">
        <v>177</v>
      </c>
      <c r="AN14" s="1292" t="s">
        <v>1320</v>
      </c>
      <c r="AO14" s="1292"/>
      <c r="AP14" s="1293"/>
      <c r="AQ14" s="9"/>
      <c r="AR14" s="13"/>
      <c r="AS14" s="9"/>
    </row>
    <row r="15" spans="2:47" ht="13.5" customHeight="1">
      <c r="B15" s="1300"/>
      <c r="C15" s="9" t="s">
        <v>183</v>
      </c>
      <c r="F15" s="13"/>
      <c r="G15" s="9"/>
      <c r="I15" s="13"/>
      <c r="N15" s="9" t="s">
        <v>1021</v>
      </c>
      <c r="R15" s="198"/>
      <c r="AL15" s="13"/>
      <c r="AM15" s="278" t="s">
        <v>177</v>
      </c>
      <c r="AN15" s="1292" t="s">
        <v>1316</v>
      </c>
      <c r="AO15" s="1292"/>
      <c r="AP15" s="1293"/>
      <c r="AQ15" s="9"/>
      <c r="AR15" s="13"/>
      <c r="AS15" s="9"/>
    </row>
    <row r="16" spans="2:47" ht="13.5" customHeight="1">
      <c r="B16" s="1300"/>
      <c r="C16" s="9" t="s">
        <v>184</v>
      </c>
      <c r="F16" s="13"/>
      <c r="G16" s="9"/>
      <c r="I16" s="13"/>
      <c r="J16" s="10"/>
      <c r="K16" s="11"/>
      <c r="L16" s="11"/>
      <c r="M16" s="11"/>
      <c r="N16" s="10"/>
      <c r="O16" s="11"/>
      <c r="P16" s="11"/>
      <c r="Q16" s="11"/>
      <c r="R16" s="10"/>
      <c r="S16" s="11"/>
      <c r="T16" s="11"/>
      <c r="U16" s="11"/>
      <c r="V16" s="11"/>
      <c r="W16" s="11"/>
      <c r="X16" s="11"/>
      <c r="Y16" s="11"/>
      <c r="Z16" s="11"/>
      <c r="AA16" s="11"/>
      <c r="AB16" s="11"/>
      <c r="AC16" s="11"/>
      <c r="AD16" s="11"/>
      <c r="AE16" s="11"/>
      <c r="AF16" s="11"/>
      <c r="AG16" s="11"/>
      <c r="AH16" s="11"/>
      <c r="AI16" s="11"/>
      <c r="AJ16" s="11"/>
      <c r="AK16" s="11"/>
      <c r="AL16" s="12"/>
      <c r="AM16" s="278" t="s">
        <v>177</v>
      </c>
      <c r="AN16" s="1292" t="s">
        <v>1322</v>
      </c>
      <c r="AO16" s="1292"/>
      <c r="AP16" s="1293"/>
      <c r="AQ16" s="9"/>
      <c r="AR16" s="13"/>
      <c r="AS16" s="9"/>
    </row>
    <row r="17" spans="2:45" ht="13.5" customHeight="1">
      <c r="B17" s="1300"/>
      <c r="C17" s="9"/>
      <c r="F17" s="13"/>
      <c r="G17" s="9"/>
      <c r="I17" s="13"/>
      <c r="J17" s="2" t="s">
        <v>861</v>
      </c>
      <c r="N17" s="9" t="s">
        <v>1025</v>
      </c>
      <c r="R17" s="280" t="s">
        <v>177</v>
      </c>
      <c r="S17" s="153" t="s">
        <v>1027</v>
      </c>
      <c r="T17" s="153"/>
      <c r="U17" s="153"/>
      <c r="V17" s="153"/>
      <c r="W17" s="153"/>
      <c r="X17" s="153"/>
      <c r="Y17" s="153"/>
      <c r="Z17" s="153"/>
      <c r="AA17" s="153"/>
      <c r="AB17" s="153"/>
      <c r="AC17" s="153"/>
      <c r="AD17" s="153"/>
      <c r="AE17" s="153"/>
      <c r="AF17" s="153"/>
      <c r="AG17" s="153"/>
      <c r="AH17" s="153"/>
      <c r="AI17" s="153"/>
      <c r="AJ17" s="153"/>
      <c r="AK17" s="153"/>
      <c r="AL17" s="155"/>
      <c r="AM17" s="278" t="s">
        <v>177</v>
      </c>
      <c r="AN17" s="1292" t="s">
        <v>1338</v>
      </c>
      <c r="AO17" s="1292"/>
      <c r="AP17" s="1293"/>
      <c r="AQ17" s="9"/>
      <c r="AR17" s="13"/>
      <c r="AS17" s="9"/>
    </row>
    <row r="18" spans="2:45" ht="13.5" customHeight="1">
      <c r="B18" s="1300"/>
      <c r="C18" s="9"/>
      <c r="F18" s="13"/>
      <c r="G18" s="9"/>
      <c r="I18" s="13"/>
      <c r="J18" s="9"/>
      <c r="N18" s="9" t="s">
        <v>1026</v>
      </c>
      <c r="R18" s="278" t="s">
        <v>177</v>
      </c>
      <c r="S18" s="2" t="s">
        <v>1028</v>
      </c>
      <c r="AL18" s="13"/>
      <c r="AM18" s="278" t="s">
        <v>177</v>
      </c>
      <c r="AN18" s="1292" t="s">
        <v>1323</v>
      </c>
      <c r="AO18" s="1292"/>
      <c r="AP18" s="1293"/>
      <c r="AQ18" s="9"/>
      <c r="AR18" s="13"/>
      <c r="AS18" s="9"/>
    </row>
    <row r="19" spans="2:45" ht="13.5" customHeight="1">
      <c r="B19" s="1300"/>
      <c r="C19" s="9"/>
      <c r="F19" s="13"/>
      <c r="G19" s="9"/>
      <c r="I19" s="13"/>
      <c r="N19" s="9"/>
      <c r="Q19" s="13"/>
      <c r="S19" s="2" t="s">
        <v>1030</v>
      </c>
      <c r="AM19" s="278" t="s">
        <v>177</v>
      </c>
      <c r="AN19" s="1292" t="s">
        <v>1334</v>
      </c>
      <c r="AO19" s="1292"/>
      <c r="AP19" s="1293"/>
      <c r="AQ19" s="9"/>
      <c r="AR19" s="13"/>
      <c r="AS19" s="9"/>
    </row>
    <row r="20" spans="2:45" ht="13.5" customHeight="1">
      <c r="B20" s="1300"/>
      <c r="C20" s="9"/>
      <c r="F20" s="13"/>
      <c r="G20" s="9"/>
      <c r="I20" s="13"/>
      <c r="N20" s="10"/>
      <c r="O20" s="11"/>
      <c r="P20" s="11"/>
      <c r="Q20" s="12"/>
      <c r="R20" s="11"/>
      <c r="S20" s="11" t="s">
        <v>1073</v>
      </c>
      <c r="T20" s="11"/>
      <c r="U20" s="11"/>
      <c r="V20" s="11"/>
      <c r="W20" s="11"/>
      <c r="X20" s="11"/>
      <c r="Y20" s="11"/>
      <c r="Z20" s="11"/>
      <c r="AA20" s="11"/>
      <c r="AB20" s="11"/>
      <c r="AC20" s="11"/>
      <c r="AD20" s="11"/>
      <c r="AE20" s="11"/>
      <c r="AF20" s="11"/>
      <c r="AG20" s="11"/>
      <c r="AH20" s="11"/>
      <c r="AI20" s="11"/>
      <c r="AJ20" s="11"/>
      <c r="AK20" s="11"/>
      <c r="AL20" s="12"/>
      <c r="AM20" s="278" t="s">
        <v>177</v>
      </c>
      <c r="AN20" s="1292" t="s">
        <v>1340</v>
      </c>
      <c r="AO20" s="1292"/>
      <c r="AP20" s="1293"/>
      <c r="AQ20" s="9"/>
      <c r="AR20" s="13"/>
      <c r="AS20" s="9"/>
    </row>
    <row r="21" spans="2:45" ht="13.5" customHeight="1">
      <c r="B21" s="1300"/>
      <c r="C21" s="9"/>
      <c r="F21" s="13"/>
      <c r="G21" s="9"/>
      <c r="I21" s="13"/>
      <c r="N21" s="9" t="s">
        <v>1025</v>
      </c>
      <c r="Q21" s="13"/>
      <c r="R21" s="279" t="s">
        <v>177</v>
      </c>
      <c r="S21" s="2" t="s">
        <v>1027</v>
      </c>
      <c r="AM21" s="278" t="s">
        <v>177</v>
      </c>
      <c r="AN21" s="1292"/>
      <c r="AO21" s="1292"/>
      <c r="AP21" s="1293"/>
      <c r="AQ21" s="9"/>
      <c r="AR21" s="13"/>
      <c r="AS21" s="9"/>
    </row>
    <row r="22" spans="2:45" ht="13.5" customHeight="1">
      <c r="B22" s="1300"/>
      <c r="C22" s="9"/>
      <c r="F22" s="13"/>
      <c r="G22" s="9"/>
      <c r="I22" s="13"/>
      <c r="J22" s="10"/>
      <c r="K22" s="11"/>
      <c r="L22" s="11"/>
      <c r="M22" s="11"/>
      <c r="N22" s="10" t="s">
        <v>1031</v>
      </c>
      <c r="O22" s="11"/>
      <c r="P22" s="11"/>
      <c r="Q22" s="12"/>
      <c r="R22" s="11"/>
      <c r="S22" s="11"/>
      <c r="T22" s="11"/>
      <c r="U22" s="11"/>
      <c r="V22" s="11"/>
      <c r="W22" s="11"/>
      <c r="X22" s="11"/>
      <c r="Y22" s="11"/>
      <c r="Z22" s="11"/>
      <c r="AA22" s="11"/>
      <c r="AB22" s="11"/>
      <c r="AC22" s="11"/>
      <c r="AD22" s="11"/>
      <c r="AE22" s="11"/>
      <c r="AF22" s="11"/>
      <c r="AG22" s="11"/>
      <c r="AH22" s="11"/>
      <c r="AI22" s="11"/>
      <c r="AJ22" s="11"/>
      <c r="AK22" s="11"/>
      <c r="AL22" s="12"/>
      <c r="AM22" s="278" t="s">
        <v>177</v>
      </c>
      <c r="AN22" s="1292"/>
      <c r="AO22" s="1292"/>
      <c r="AP22" s="1293"/>
      <c r="AQ22" s="9"/>
      <c r="AR22" s="13"/>
      <c r="AS22" s="9"/>
    </row>
    <row r="23" spans="2:45" ht="13.5" customHeight="1">
      <c r="B23" s="1300"/>
      <c r="C23" s="9"/>
      <c r="F23" s="13"/>
      <c r="G23" s="9"/>
      <c r="I23" s="13"/>
      <c r="J23" s="2" t="s">
        <v>522</v>
      </c>
      <c r="N23" s="9" t="s">
        <v>11</v>
      </c>
      <c r="Q23" s="13"/>
      <c r="R23" s="276" t="s">
        <v>177</v>
      </c>
      <c r="S23" s="4" t="s">
        <v>1087</v>
      </c>
      <c r="T23" s="4"/>
      <c r="U23" s="4"/>
      <c r="V23" s="4"/>
      <c r="W23" s="4"/>
      <c r="X23" s="4"/>
      <c r="Y23" s="4"/>
      <c r="Z23" s="4"/>
      <c r="AA23" s="4"/>
      <c r="AB23" s="4"/>
      <c r="AC23" s="4"/>
      <c r="AD23" s="4"/>
      <c r="AE23" s="4"/>
      <c r="AF23" s="4"/>
      <c r="AG23" s="4"/>
      <c r="AH23" s="4"/>
      <c r="AI23" s="4"/>
      <c r="AJ23" s="4"/>
      <c r="AK23" s="4"/>
      <c r="AL23" s="5"/>
      <c r="AM23" s="278" t="s">
        <v>177</v>
      </c>
      <c r="AN23" s="1292"/>
      <c r="AO23" s="1292"/>
      <c r="AP23" s="1293"/>
      <c r="AQ23" s="9"/>
      <c r="AR23" s="13"/>
      <c r="AS23" s="9"/>
    </row>
    <row r="24" spans="2:45" ht="13.5" customHeight="1">
      <c r="B24" s="1300"/>
      <c r="C24" s="9"/>
      <c r="F24" s="13"/>
      <c r="G24" s="9"/>
      <c r="I24" s="13"/>
      <c r="J24" s="279" t="s">
        <v>177</v>
      </c>
      <c r="K24" s="2" t="s">
        <v>1032</v>
      </c>
      <c r="N24" s="9"/>
      <c r="Q24" s="13"/>
      <c r="R24" s="235"/>
      <c r="S24" s="28" t="s">
        <v>1088</v>
      </c>
      <c r="T24" s="28"/>
      <c r="U24" s="28"/>
      <c r="V24" s="28"/>
      <c r="W24" s="28"/>
      <c r="X24" s="28"/>
      <c r="Y24" s="28"/>
      <c r="Z24" s="28"/>
      <c r="AA24" s="28"/>
      <c r="AB24" s="28"/>
      <c r="AC24" s="28"/>
      <c r="AD24" s="28"/>
      <c r="AE24" s="28"/>
      <c r="AF24" s="28"/>
      <c r="AG24" s="28"/>
      <c r="AH24" s="28"/>
      <c r="AI24" s="28"/>
      <c r="AJ24" s="28"/>
      <c r="AK24" s="28"/>
      <c r="AL24" s="152"/>
      <c r="AM24" s="287"/>
      <c r="AN24" s="1292"/>
      <c r="AO24" s="1292"/>
      <c r="AP24" s="1293"/>
      <c r="AQ24" s="9"/>
      <c r="AR24" s="13"/>
      <c r="AS24" s="9"/>
    </row>
    <row r="25" spans="2:45" ht="13.5" customHeight="1">
      <c r="B25" s="1300"/>
      <c r="C25" s="9"/>
      <c r="F25" s="13"/>
      <c r="G25" s="9"/>
      <c r="I25" s="13"/>
      <c r="J25" s="200"/>
      <c r="N25" s="9"/>
      <c r="Q25" s="13"/>
      <c r="R25" s="279" t="s">
        <v>177</v>
      </c>
      <c r="S25" s="2" t="s">
        <v>1086</v>
      </c>
      <c r="AL25" s="13"/>
      <c r="AM25" s="287"/>
      <c r="AN25" s="1292"/>
      <c r="AO25" s="1292"/>
      <c r="AP25" s="1293"/>
      <c r="AQ25" s="9"/>
      <c r="AR25" s="13"/>
      <c r="AS25" s="9"/>
    </row>
    <row r="26" spans="2:45" ht="13.5" customHeight="1">
      <c r="B26" s="1300"/>
      <c r="C26" s="9"/>
      <c r="F26" s="13"/>
      <c r="G26" s="9"/>
      <c r="I26" s="13"/>
      <c r="J26" s="200"/>
      <c r="N26" s="10"/>
      <c r="O26" s="11"/>
      <c r="P26" s="11"/>
      <c r="Q26" s="12"/>
      <c r="R26" s="200"/>
      <c r="AL26" s="13"/>
      <c r="AM26" s="287"/>
      <c r="AN26" s="1292"/>
      <c r="AO26" s="1292"/>
      <c r="AP26" s="1293"/>
      <c r="AQ26" s="9"/>
      <c r="AR26" s="13"/>
      <c r="AS26" s="9"/>
    </row>
    <row r="27" spans="2:45" ht="13.5" customHeight="1">
      <c r="B27" s="1300"/>
      <c r="C27" s="9"/>
      <c r="F27" s="13"/>
      <c r="G27" s="9"/>
      <c r="I27" s="13"/>
      <c r="N27" s="9" t="s">
        <v>1035</v>
      </c>
      <c r="Q27" s="13"/>
      <c r="R27" s="280" t="s">
        <v>177</v>
      </c>
      <c r="S27" s="153" t="s">
        <v>1089</v>
      </c>
      <c r="T27" s="153"/>
      <c r="U27" s="153"/>
      <c r="V27" s="153"/>
      <c r="W27" s="153"/>
      <c r="X27" s="153"/>
      <c r="Y27" s="153"/>
      <c r="Z27" s="153"/>
      <c r="AA27" s="153"/>
      <c r="AB27" s="153"/>
      <c r="AC27" s="153"/>
      <c r="AD27" s="153"/>
      <c r="AE27" s="153"/>
      <c r="AF27" s="153"/>
      <c r="AG27" s="153"/>
      <c r="AH27" s="153"/>
      <c r="AI27" s="153"/>
      <c r="AJ27" s="153"/>
      <c r="AK27" s="153"/>
      <c r="AL27" s="155"/>
      <c r="AM27" s="287"/>
      <c r="AN27" s="1292"/>
      <c r="AO27" s="1292"/>
      <c r="AP27" s="1293"/>
      <c r="AQ27" s="9"/>
      <c r="AR27" s="13"/>
      <c r="AS27" s="9"/>
    </row>
    <row r="28" spans="2:45" ht="13.5" customHeight="1">
      <c r="B28" s="1300"/>
      <c r="C28" s="9"/>
      <c r="F28" s="13"/>
      <c r="G28" s="9"/>
      <c r="I28" s="13"/>
      <c r="N28" s="9"/>
      <c r="Q28" s="13"/>
      <c r="R28" s="295" t="s">
        <v>177</v>
      </c>
      <c r="S28" s="167" t="s">
        <v>1039</v>
      </c>
      <c r="T28" s="167"/>
      <c r="U28" s="167"/>
      <c r="V28" s="167"/>
      <c r="W28" s="167"/>
      <c r="X28" s="167"/>
      <c r="Y28" s="167"/>
      <c r="Z28" s="167"/>
      <c r="AA28" s="167"/>
      <c r="AB28" s="167"/>
      <c r="AC28" s="167"/>
      <c r="AD28" s="167"/>
      <c r="AE28" s="167"/>
      <c r="AF28" s="167"/>
      <c r="AG28" s="167"/>
      <c r="AH28" s="167"/>
      <c r="AI28" s="167"/>
      <c r="AJ28" s="167"/>
      <c r="AK28" s="167"/>
      <c r="AL28" s="168"/>
      <c r="AM28" s="287"/>
      <c r="AN28" s="1292"/>
      <c r="AO28" s="1292"/>
      <c r="AP28" s="1293"/>
      <c r="AQ28" s="9"/>
      <c r="AR28" s="13"/>
      <c r="AS28" s="9"/>
    </row>
    <row r="29" spans="2:45" ht="13.5" customHeight="1">
      <c r="B29" s="1300"/>
      <c r="C29" s="9"/>
      <c r="F29" s="13"/>
      <c r="G29" s="9"/>
      <c r="I29" s="13"/>
      <c r="J29" s="200"/>
      <c r="N29" s="9"/>
      <c r="Q29" s="13"/>
      <c r="R29" s="200"/>
      <c r="AL29" s="13"/>
      <c r="AM29" s="287"/>
      <c r="AN29" s="1292"/>
      <c r="AO29" s="1292"/>
      <c r="AP29" s="1293"/>
      <c r="AQ29" s="9"/>
      <c r="AR29" s="13"/>
      <c r="AS29" s="9"/>
    </row>
    <row r="30" spans="2:45" ht="13.5" customHeight="1">
      <c r="B30" s="1300"/>
      <c r="C30" s="9"/>
      <c r="F30" s="13"/>
      <c r="G30" s="9"/>
      <c r="I30" s="13"/>
      <c r="J30" s="200"/>
      <c r="N30" s="10"/>
      <c r="O30" s="11"/>
      <c r="P30" s="11"/>
      <c r="Q30" s="12"/>
      <c r="R30" s="236"/>
      <c r="S30" s="11"/>
      <c r="T30" s="11"/>
      <c r="U30" s="11"/>
      <c r="V30" s="11"/>
      <c r="W30" s="11"/>
      <c r="X30" s="11"/>
      <c r="Y30" s="11"/>
      <c r="Z30" s="11"/>
      <c r="AA30" s="11"/>
      <c r="AB30" s="11"/>
      <c r="AC30" s="11"/>
      <c r="AD30" s="11"/>
      <c r="AE30" s="11"/>
      <c r="AF30" s="11"/>
      <c r="AG30" s="11"/>
      <c r="AH30" s="11"/>
      <c r="AI30" s="11"/>
      <c r="AJ30" s="11"/>
      <c r="AK30" s="11"/>
      <c r="AL30" s="12"/>
      <c r="AM30" s="287"/>
      <c r="AN30" s="1292"/>
      <c r="AO30" s="1292"/>
      <c r="AP30" s="1293"/>
      <c r="AQ30" s="9"/>
      <c r="AR30" s="13"/>
      <c r="AS30" s="9"/>
    </row>
    <row r="31" spans="2:45" ht="13.5" customHeight="1">
      <c r="B31" s="1300"/>
      <c r="C31" s="9"/>
      <c r="F31" s="13"/>
      <c r="G31" s="9"/>
      <c r="I31" s="13"/>
      <c r="N31" s="9" t="s">
        <v>1047</v>
      </c>
      <c r="Q31" s="13"/>
      <c r="R31" s="279" t="s">
        <v>177</v>
      </c>
      <c r="S31" s="2" t="s">
        <v>1044</v>
      </c>
      <c r="AM31" s="287"/>
      <c r="AN31" s="1292"/>
      <c r="AO31" s="1292"/>
      <c r="AP31" s="1293"/>
      <c r="AQ31" s="9"/>
      <c r="AR31" s="13"/>
      <c r="AS31" s="9"/>
    </row>
    <row r="32" spans="2:45" ht="13.5" customHeight="1">
      <c r="B32" s="1300"/>
      <c r="C32" s="9"/>
      <c r="F32" s="13"/>
      <c r="G32" s="9"/>
      <c r="I32" s="13"/>
      <c r="J32" s="10"/>
      <c r="K32" s="11"/>
      <c r="L32" s="11"/>
      <c r="M32" s="11"/>
      <c r="N32" s="10" t="s">
        <v>1046</v>
      </c>
      <c r="O32" s="11"/>
      <c r="P32" s="11"/>
      <c r="Q32" s="12"/>
      <c r="R32" s="11"/>
      <c r="S32" s="11"/>
      <c r="T32" s="11"/>
      <c r="U32" s="11"/>
      <c r="V32" s="11"/>
      <c r="W32" s="11"/>
      <c r="X32" s="11"/>
      <c r="Y32" s="11"/>
      <c r="Z32" s="11"/>
      <c r="AA32" s="11"/>
      <c r="AB32" s="11"/>
      <c r="AC32" s="11"/>
      <c r="AD32" s="11"/>
      <c r="AE32" s="11"/>
      <c r="AF32" s="11"/>
      <c r="AG32" s="11"/>
      <c r="AH32" s="11"/>
      <c r="AI32" s="11"/>
      <c r="AJ32" s="11"/>
      <c r="AK32" s="11"/>
      <c r="AL32" s="12"/>
      <c r="AM32" s="287"/>
      <c r="AN32" s="1292"/>
      <c r="AO32" s="1292"/>
      <c r="AP32" s="1293"/>
      <c r="AQ32" s="9"/>
      <c r="AR32" s="13"/>
      <c r="AS32" s="9"/>
    </row>
    <row r="33" spans="2:45" ht="13.5" customHeight="1">
      <c r="B33" s="1300"/>
      <c r="C33" s="9"/>
      <c r="F33" s="13"/>
      <c r="G33" s="9"/>
      <c r="I33" s="13"/>
      <c r="J33" s="2" t="s">
        <v>13</v>
      </c>
      <c r="N33" s="9" t="s">
        <v>1045</v>
      </c>
      <c r="Q33" s="13"/>
      <c r="R33" s="279" t="s">
        <v>177</v>
      </c>
      <c r="S33" s="2" t="s">
        <v>1049</v>
      </c>
      <c r="AM33" s="287"/>
      <c r="AN33" s="1292"/>
      <c r="AO33" s="1292"/>
      <c r="AP33" s="1293"/>
      <c r="AQ33" s="9"/>
      <c r="AR33" s="13"/>
      <c r="AS33" s="9"/>
    </row>
    <row r="34" spans="2:45" ht="13.5" customHeight="1">
      <c r="B34" s="1300"/>
      <c r="C34" s="9"/>
      <c r="F34" s="13"/>
      <c r="G34" s="9"/>
      <c r="I34" s="13"/>
      <c r="N34" s="10"/>
      <c r="O34" s="11"/>
      <c r="P34" s="11"/>
      <c r="Q34" s="12"/>
      <c r="R34" s="11"/>
      <c r="S34" s="11" t="s">
        <v>1048</v>
      </c>
      <c r="T34" s="11"/>
      <c r="U34" s="11"/>
      <c r="V34" s="11"/>
      <c r="W34" s="11"/>
      <c r="X34" s="11"/>
      <c r="Y34" s="11"/>
      <c r="Z34" s="11"/>
      <c r="AA34" s="11"/>
      <c r="AB34" s="11"/>
      <c r="AC34" s="11"/>
      <c r="AD34" s="11"/>
      <c r="AE34" s="11"/>
      <c r="AF34" s="11"/>
      <c r="AG34" s="11"/>
      <c r="AH34" s="11"/>
      <c r="AI34" s="11"/>
      <c r="AJ34" s="11"/>
      <c r="AK34" s="11"/>
      <c r="AL34" s="237" t="s">
        <v>1090</v>
      </c>
      <c r="AM34" s="287"/>
      <c r="AN34" s="1292"/>
      <c r="AO34" s="1292"/>
      <c r="AP34" s="1293"/>
      <c r="AQ34" s="9"/>
      <c r="AR34" s="13"/>
      <c r="AS34" s="9"/>
    </row>
    <row r="35" spans="2:45" ht="13.5" customHeight="1">
      <c r="B35" s="1300"/>
      <c r="C35" s="9"/>
      <c r="F35" s="13"/>
      <c r="G35" s="9"/>
      <c r="I35" s="13"/>
      <c r="N35" s="9" t="s">
        <v>1050</v>
      </c>
      <c r="Q35" s="13"/>
      <c r="R35" s="279" t="s">
        <v>177</v>
      </c>
      <c r="S35" s="2" t="s">
        <v>1052</v>
      </c>
      <c r="AM35" s="287"/>
      <c r="AN35" s="1292"/>
      <c r="AO35" s="1292"/>
      <c r="AP35" s="1293"/>
      <c r="AQ35" s="9"/>
      <c r="AR35" s="13"/>
      <c r="AS35" s="9"/>
    </row>
    <row r="36" spans="2:45" ht="13.5" customHeight="1">
      <c r="B36" s="1300"/>
      <c r="C36" s="9"/>
      <c r="F36" s="13"/>
      <c r="G36" s="9"/>
      <c r="I36" s="13"/>
      <c r="N36" s="10" t="s">
        <v>1051</v>
      </c>
      <c r="O36" s="11"/>
      <c r="P36" s="11"/>
      <c r="Q36" s="12"/>
      <c r="R36" s="11"/>
      <c r="S36" s="11" t="s">
        <v>1053</v>
      </c>
      <c r="T36" s="11"/>
      <c r="U36" s="11"/>
      <c r="V36" s="11"/>
      <c r="W36" s="11"/>
      <c r="X36" s="11"/>
      <c r="Y36" s="11"/>
      <c r="Z36" s="11"/>
      <c r="AA36" s="11"/>
      <c r="AB36" s="11"/>
      <c r="AC36" s="11"/>
      <c r="AD36" s="11"/>
      <c r="AE36" s="11"/>
      <c r="AF36" s="11"/>
      <c r="AG36" s="11"/>
      <c r="AH36" s="11"/>
      <c r="AI36" s="11"/>
      <c r="AJ36" s="11"/>
      <c r="AK36" s="11"/>
      <c r="AL36" s="12"/>
      <c r="AM36" s="287"/>
      <c r="AN36" s="1292"/>
      <c r="AO36" s="1292"/>
      <c r="AP36" s="1293"/>
      <c r="AQ36" s="9"/>
      <c r="AR36" s="13"/>
      <c r="AS36" s="9"/>
    </row>
    <row r="37" spans="2:45" ht="13.5" customHeight="1">
      <c r="B37" s="1300"/>
      <c r="C37" s="9"/>
      <c r="F37" s="13"/>
      <c r="G37" s="9"/>
      <c r="I37" s="13"/>
      <c r="J37" s="10"/>
      <c r="K37" s="11"/>
      <c r="L37" s="11"/>
      <c r="M37" s="11"/>
      <c r="N37" s="10" t="s">
        <v>457</v>
      </c>
      <c r="O37" s="11"/>
      <c r="P37" s="11"/>
      <c r="Q37" s="12"/>
      <c r="R37" s="275" t="s">
        <v>177</v>
      </c>
      <c r="S37" s="11" t="s">
        <v>1054</v>
      </c>
      <c r="T37" s="11"/>
      <c r="U37" s="11"/>
      <c r="V37" s="11"/>
      <c r="W37" s="11"/>
      <c r="X37" s="11"/>
      <c r="Y37" s="11"/>
      <c r="Z37" s="11"/>
      <c r="AA37" s="11"/>
      <c r="AB37" s="11"/>
      <c r="AC37" s="11"/>
      <c r="AD37" s="11"/>
      <c r="AE37" s="11"/>
      <c r="AF37" s="11"/>
      <c r="AG37" s="11"/>
      <c r="AH37" s="11"/>
      <c r="AI37" s="11"/>
      <c r="AJ37" s="11"/>
      <c r="AK37" s="11"/>
      <c r="AL37" s="12"/>
      <c r="AM37" s="287"/>
      <c r="AN37" s="1292"/>
      <c r="AO37" s="1292"/>
      <c r="AP37" s="1293"/>
      <c r="AQ37" s="9"/>
      <c r="AR37" s="13"/>
      <c r="AS37" s="9"/>
    </row>
    <row r="38" spans="2:45" ht="13.5" customHeight="1">
      <c r="B38" s="1300"/>
      <c r="C38" s="9"/>
      <c r="F38" s="13"/>
      <c r="G38" s="9"/>
      <c r="I38" s="13"/>
      <c r="J38" s="2" t="s">
        <v>1055</v>
      </c>
      <c r="N38" s="6" t="s">
        <v>14</v>
      </c>
      <c r="O38" s="7"/>
      <c r="P38" s="7"/>
      <c r="Q38" s="8"/>
      <c r="R38" s="272" t="s">
        <v>177</v>
      </c>
      <c r="S38" s="7" t="s">
        <v>1079</v>
      </c>
      <c r="T38" s="7"/>
      <c r="U38" s="7"/>
      <c r="V38" s="7"/>
      <c r="W38" s="7"/>
      <c r="X38" s="7"/>
      <c r="Y38" s="7"/>
      <c r="Z38" s="7"/>
      <c r="AA38" s="7"/>
      <c r="AB38" s="7"/>
      <c r="AC38" s="7"/>
      <c r="AD38" s="7"/>
      <c r="AE38" s="7"/>
      <c r="AF38" s="7"/>
      <c r="AG38" s="7"/>
      <c r="AH38" s="7"/>
      <c r="AI38" s="7"/>
      <c r="AJ38" s="7"/>
      <c r="AK38" s="7"/>
      <c r="AL38" s="8"/>
      <c r="AM38" s="287"/>
      <c r="AN38" s="1292"/>
      <c r="AO38" s="1292"/>
      <c r="AP38" s="1293"/>
      <c r="AQ38" s="9"/>
      <c r="AR38" s="13"/>
      <c r="AS38" s="9"/>
    </row>
    <row r="39" spans="2:45" ht="13.5" customHeight="1">
      <c r="B39" s="1300"/>
      <c r="C39" s="9"/>
      <c r="F39" s="13"/>
      <c r="G39" s="9"/>
      <c r="I39" s="13"/>
      <c r="J39" s="2" t="s">
        <v>21</v>
      </c>
      <c r="N39" s="9" t="s">
        <v>1060</v>
      </c>
      <c r="Q39" s="13"/>
      <c r="R39" s="280" t="s">
        <v>177</v>
      </c>
      <c r="S39" s="153" t="s">
        <v>1080</v>
      </c>
      <c r="T39" s="153"/>
      <c r="U39" s="153"/>
      <c r="V39" s="153"/>
      <c r="W39" s="153"/>
      <c r="X39" s="153"/>
      <c r="Y39" s="153"/>
      <c r="Z39" s="153"/>
      <c r="AA39" s="153"/>
      <c r="AB39" s="153"/>
      <c r="AC39" s="153"/>
      <c r="AD39" s="153"/>
      <c r="AE39" s="153"/>
      <c r="AF39" s="153"/>
      <c r="AG39" s="153"/>
      <c r="AH39" s="153"/>
      <c r="AI39" s="153"/>
      <c r="AJ39" s="153"/>
      <c r="AK39" s="153"/>
      <c r="AL39" s="155"/>
      <c r="AM39" s="287"/>
      <c r="AN39" s="1292"/>
      <c r="AO39" s="1292"/>
      <c r="AP39" s="1293"/>
      <c r="AQ39" s="9"/>
      <c r="AR39" s="13"/>
      <c r="AS39" s="9"/>
    </row>
    <row r="40" spans="2:45" ht="13.5" customHeight="1">
      <c r="B40" s="1300"/>
      <c r="C40" s="9"/>
      <c r="F40" s="13"/>
      <c r="G40" s="9"/>
      <c r="I40" s="13"/>
      <c r="J40" s="2" t="s">
        <v>862</v>
      </c>
      <c r="N40" s="9" t="s">
        <v>1061</v>
      </c>
      <c r="Q40" s="13"/>
      <c r="R40" s="282" t="s">
        <v>177</v>
      </c>
      <c r="S40" s="32" t="s">
        <v>1091</v>
      </c>
      <c r="T40" s="32"/>
      <c r="U40" s="32"/>
      <c r="V40" s="32"/>
      <c r="W40" s="32"/>
      <c r="X40" s="32"/>
      <c r="Y40" s="32"/>
      <c r="Z40" s="32"/>
      <c r="AA40" s="32"/>
      <c r="AB40" s="32"/>
      <c r="AC40" s="32"/>
      <c r="AD40" s="32"/>
      <c r="AE40" s="32"/>
      <c r="AF40" s="32"/>
      <c r="AG40" s="32"/>
      <c r="AH40" s="32"/>
      <c r="AI40" s="32"/>
      <c r="AJ40" s="32"/>
      <c r="AK40" s="32"/>
      <c r="AL40" s="151"/>
      <c r="AM40" s="287"/>
      <c r="AN40" s="1292"/>
      <c r="AO40" s="1292"/>
      <c r="AP40" s="1293"/>
      <c r="AQ40" s="9"/>
      <c r="AR40" s="13"/>
      <c r="AS40" s="9"/>
    </row>
    <row r="41" spans="2:45" ht="13.5" customHeight="1">
      <c r="B41" s="1300"/>
      <c r="C41" s="9"/>
      <c r="F41" s="13"/>
      <c r="G41" s="9"/>
      <c r="I41" s="13"/>
      <c r="J41" s="10" t="s">
        <v>863</v>
      </c>
      <c r="K41" s="11"/>
      <c r="L41" s="11"/>
      <c r="M41" s="11"/>
      <c r="N41" s="10"/>
      <c r="O41" s="11"/>
      <c r="P41" s="11"/>
      <c r="Q41" s="12"/>
      <c r="R41" s="275" t="s">
        <v>177</v>
      </c>
      <c r="S41" s="11" t="s">
        <v>1092</v>
      </c>
      <c r="T41" s="11"/>
      <c r="U41" s="11"/>
      <c r="V41" s="11"/>
      <c r="W41" s="11"/>
      <c r="X41" s="11"/>
      <c r="Y41" s="11"/>
      <c r="Z41" s="11"/>
      <c r="AA41" s="11"/>
      <c r="AB41" s="11"/>
      <c r="AC41" s="11"/>
      <c r="AD41" s="11"/>
      <c r="AE41" s="11"/>
      <c r="AF41" s="11"/>
      <c r="AG41" s="11"/>
      <c r="AH41" s="11"/>
      <c r="AI41" s="11"/>
      <c r="AJ41" s="11"/>
      <c r="AK41" s="11"/>
      <c r="AL41" s="12"/>
      <c r="AM41" s="287"/>
      <c r="AN41" s="1292"/>
      <c r="AO41" s="1292"/>
      <c r="AP41" s="1293"/>
      <c r="AQ41" s="9"/>
      <c r="AR41" s="13"/>
      <c r="AS41" s="9"/>
    </row>
    <row r="42" spans="2:45" ht="13.5" customHeight="1">
      <c r="B42" s="1300"/>
      <c r="C42" s="9"/>
      <c r="F42" s="13"/>
      <c r="G42" s="9"/>
      <c r="I42" s="13"/>
      <c r="J42" s="2" t="s">
        <v>1062</v>
      </c>
      <c r="N42" s="6" t="s">
        <v>15</v>
      </c>
      <c r="O42" s="7"/>
      <c r="P42" s="7"/>
      <c r="Q42" s="8"/>
      <c r="R42" s="272" t="s">
        <v>177</v>
      </c>
      <c r="S42" s="7" t="s">
        <v>1093</v>
      </c>
      <c r="T42" s="7"/>
      <c r="U42" s="7"/>
      <c r="V42" s="7"/>
      <c r="W42" s="7"/>
      <c r="X42" s="7"/>
      <c r="Y42" s="7"/>
      <c r="Z42" s="7"/>
      <c r="AA42" s="7"/>
      <c r="AB42" s="7"/>
      <c r="AC42" s="7"/>
      <c r="AD42" s="7"/>
      <c r="AE42" s="7"/>
      <c r="AF42" s="7"/>
      <c r="AG42" s="7"/>
      <c r="AH42" s="7"/>
      <c r="AI42" s="7"/>
      <c r="AJ42" s="7"/>
      <c r="AK42" s="7"/>
      <c r="AL42" s="8"/>
      <c r="AM42" s="287"/>
      <c r="AN42" s="1292"/>
      <c r="AO42" s="1292"/>
      <c r="AP42" s="1293"/>
      <c r="AQ42" s="9"/>
      <c r="AR42" s="13"/>
      <c r="AS42" s="9"/>
    </row>
    <row r="43" spans="2:45" ht="13.5" customHeight="1">
      <c r="B43" s="1300"/>
      <c r="C43" s="9"/>
      <c r="F43" s="13"/>
      <c r="G43" s="9"/>
      <c r="I43" s="13"/>
      <c r="J43" s="2" t="s">
        <v>1063</v>
      </c>
      <c r="N43" s="9" t="s">
        <v>1065</v>
      </c>
      <c r="Q43" s="13"/>
      <c r="R43" s="279" t="s">
        <v>177</v>
      </c>
      <c r="S43" s="2" t="s">
        <v>1095</v>
      </c>
      <c r="AM43" s="287"/>
      <c r="AN43" s="1292"/>
      <c r="AO43" s="1292"/>
      <c r="AP43" s="1293"/>
      <c r="AQ43" s="9"/>
      <c r="AR43" s="13"/>
      <c r="AS43" s="9"/>
    </row>
    <row r="44" spans="2:45" ht="13.5" customHeight="1">
      <c r="B44" s="1300"/>
      <c r="C44" s="9"/>
      <c r="F44" s="13"/>
      <c r="G44" s="9"/>
      <c r="I44" s="13"/>
      <c r="J44" s="2" t="s">
        <v>862</v>
      </c>
      <c r="N44" s="9" t="s">
        <v>205</v>
      </c>
      <c r="Q44" s="13"/>
      <c r="S44" s="2" t="s">
        <v>1094</v>
      </c>
      <c r="AM44" s="287"/>
      <c r="AN44" s="1292"/>
      <c r="AO44" s="1292"/>
      <c r="AP44" s="1293"/>
      <c r="AQ44" s="9"/>
      <c r="AR44" s="13"/>
      <c r="AS44" s="9"/>
    </row>
    <row r="45" spans="2:45" ht="13.5" customHeight="1">
      <c r="B45" s="1300"/>
      <c r="C45" s="9"/>
      <c r="F45" s="13"/>
      <c r="G45" s="9"/>
      <c r="I45" s="13"/>
      <c r="J45" s="2" t="s">
        <v>863</v>
      </c>
      <c r="N45" s="9"/>
      <c r="Q45" s="13"/>
      <c r="R45" s="29"/>
      <c r="S45" s="28" t="s">
        <v>1083</v>
      </c>
      <c r="T45" s="28"/>
      <c r="U45" s="28"/>
      <c r="V45" s="28"/>
      <c r="W45" s="28"/>
      <c r="X45" s="28"/>
      <c r="Y45" s="28"/>
      <c r="Z45" s="28"/>
      <c r="AA45" s="28"/>
      <c r="AB45" s="28"/>
      <c r="AC45" s="28"/>
      <c r="AD45" s="28"/>
      <c r="AE45" s="28"/>
      <c r="AF45" s="28"/>
      <c r="AG45" s="28"/>
      <c r="AH45" s="28"/>
      <c r="AI45" s="28"/>
      <c r="AJ45" s="28"/>
      <c r="AK45" s="28"/>
      <c r="AL45" s="152"/>
      <c r="AM45" s="287"/>
      <c r="AN45" s="1292"/>
      <c r="AO45" s="1292"/>
      <c r="AP45" s="1293"/>
      <c r="AQ45" s="9"/>
      <c r="AR45" s="13"/>
      <c r="AS45" s="9"/>
    </row>
    <row r="46" spans="2:45" ht="13.5" customHeight="1">
      <c r="B46" s="1300"/>
      <c r="C46" s="9"/>
      <c r="F46" s="13"/>
      <c r="G46" s="9"/>
      <c r="I46" s="13"/>
      <c r="N46" s="10"/>
      <c r="O46" s="11"/>
      <c r="P46" s="11"/>
      <c r="Q46" s="12"/>
      <c r="R46" s="275" t="s">
        <v>177</v>
      </c>
      <c r="S46" s="11" t="s">
        <v>1069</v>
      </c>
      <c r="T46" s="11"/>
      <c r="U46" s="11"/>
      <c r="V46" s="11"/>
      <c r="W46" s="11"/>
      <c r="X46" s="11"/>
      <c r="Y46" s="11"/>
      <c r="Z46" s="11"/>
      <c r="AA46" s="11"/>
      <c r="AB46" s="11"/>
      <c r="AC46" s="11"/>
      <c r="AD46" s="11"/>
      <c r="AE46" s="11"/>
      <c r="AF46" s="11"/>
      <c r="AG46" s="11"/>
      <c r="AH46" s="11"/>
      <c r="AI46" s="11"/>
      <c r="AJ46" s="11"/>
      <c r="AK46" s="11"/>
      <c r="AL46" s="12"/>
      <c r="AM46" s="287"/>
      <c r="AN46" s="1292"/>
      <c r="AO46" s="1292"/>
      <c r="AP46" s="1293"/>
      <c r="AQ46" s="9"/>
      <c r="AR46" s="13"/>
      <c r="AS46" s="9"/>
    </row>
    <row r="47" spans="2:45" ht="13.5" customHeight="1">
      <c r="B47" s="1300"/>
      <c r="C47" s="9"/>
      <c r="F47" s="13"/>
      <c r="G47" s="9"/>
      <c r="I47" s="13"/>
      <c r="N47" s="9" t="s">
        <v>17</v>
      </c>
      <c r="Q47" s="13"/>
      <c r="R47" s="279" t="s">
        <v>177</v>
      </c>
      <c r="S47" s="2" t="s">
        <v>1096</v>
      </c>
      <c r="AM47" s="287"/>
      <c r="AN47" s="1292"/>
      <c r="AO47" s="1292"/>
      <c r="AP47" s="1293"/>
      <c r="AQ47" s="9"/>
      <c r="AR47" s="13"/>
      <c r="AS47" s="9"/>
    </row>
    <row r="48" spans="2:45" ht="13.5" customHeight="1">
      <c r="B48" s="1300"/>
      <c r="C48" s="9"/>
      <c r="F48" s="13"/>
      <c r="G48" s="10"/>
      <c r="H48" s="11"/>
      <c r="I48" s="12"/>
      <c r="J48" s="11"/>
      <c r="K48" s="11"/>
      <c r="L48" s="11"/>
      <c r="M48" s="11"/>
      <c r="N48" s="10" t="s">
        <v>627</v>
      </c>
      <c r="O48" s="11"/>
      <c r="P48" s="11"/>
      <c r="Q48" s="12"/>
      <c r="R48" s="11"/>
      <c r="S48" s="11"/>
      <c r="T48" s="11"/>
      <c r="U48" s="11"/>
      <c r="V48" s="11"/>
      <c r="W48" s="11"/>
      <c r="X48" s="11"/>
      <c r="Y48" s="11"/>
      <c r="Z48" s="11"/>
      <c r="AA48" s="11"/>
      <c r="AB48" s="11"/>
      <c r="AC48" s="11"/>
      <c r="AD48" s="11"/>
      <c r="AE48" s="11"/>
      <c r="AF48" s="11"/>
      <c r="AG48" s="11"/>
      <c r="AH48" s="11"/>
      <c r="AI48" s="11"/>
      <c r="AJ48" s="11"/>
      <c r="AK48" s="11"/>
      <c r="AL48" s="11"/>
      <c r="AM48" s="287"/>
      <c r="AN48" s="1292"/>
      <c r="AO48" s="1292"/>
      <c r="AP48" s="1293"/>
      <c r="AQ48" s="9"/>
      <c r="AR48" s="13"/>
      <c r="AS48" s="9"/>
    </row>
    <row r="49" spans="2:44" ht="13.5" customHeight="1">
      <c r="B49" s="1300"/>
      <c r="F49" s="13"/>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5"/>
      <c r="AM49" s="287"/>
      <c r="AN49" s="1292"/>
      <c r="AO49" s="1292"/>
      <c r="AP49" s="1293"/>
      <c r="AR49" s="13"/>
    </row>
    <row r="50" spans="2:44" ht="13.5" customHeight="1">
      <c r="B50" s="1300"/>
      <c r="F50" s="13"/>
      <c r="AL50" s="13"/>
      <c r="AM50" s="287"/>
      <c r="AN50" s="1292"/>
      <c r="AO50" s="1292"/>
      <c r="AP50" s="1293"/>
      <c r="AR50" s="13"/>
    </row>
    <row r="51" spans="2:44" ht="13.5" customHeight="1">
      <c r="B51" s="1300"/>
      <c r="F51" s="13"/>
      <c r="AL51" s="13"/>
      <c r="AM51" s="287"/>
      <c r="AN51" s="1292"/>
      <c r="AO51" s="1292"/>
      <c r="AP51" s="1293"/>
      <c r="AR51" s="13"/>
    </row>
    <row r="52" spans="2:44" ht="13.5" customHeight="1">
      <c r="B52" s="1300"/>
      <c r="F52" s="13"/>
      <c r="AL52" s="13"/>
      <c r="AM52" s="287"/>
      <c r="AN52" s="1292"/>
      <c r="AO52" s="1292"/>
      <c r="AP52" s="1293"/>
      <c r="AR52" s="13"/>
    </row>
    <row r="53" spans="2:44" ht="13.5" customHeight="1">
      <c r="B53" s="1367"/>
      <c r="C53" s="11"/>
      <c r="D53" s="11"/>
      <c r="E53" s="11"/>
      <c r="F53" s="12"/>
      <c r="G53" s="11"/>
      <c r="H53" s="11"/>
      <c r="I53" s="11"/>
      <c r="J53" s="11"/>
      <c r="K53" s="11"/>
      <c r="L53" s="11"/>
      <c r="M53" s="11"/>
      <c r="N53" s="11"/>
      <c r="O53" s="11"/>
      <c r="P53" s="11"/>
      <c r="Q53" s="11"/>
      <c r="R53" s="11"/>
      <c r="S53" s="11"/>
      <c r="T53" s="11"/>
      <c r="U53" s="11"/>
      <c r="V53" s="11"/>
      <c r="W53" s="11"/>
      <c r="X53" s="11"/>
      <c r="Y53" s="11"/>
      <c r="Z53" s="11"/>
      <c r="AA53" s="11"/>
      <c r="AB53" s="11"/>
      <c r="AC53" s="11"/>
      <c r="AD53" s="11"/>
      <c r="AE53" s="11"/>
      <c r="AF53" s="11"/>
      <c r="AG53" s="11"/>
      <c r="AH53" s="11"/>
      <c r="AI53" s="11"/>
      <c r="AJ53" s="11"/>
      <c r="AK53" s="11"/>
      <c r="AL53" s="12"/>
      <c r="AM53" s="288"/>
      <c r="AN53" s="1278"/>
      <c r="AO53" s="1278"/>
      <c r="AP53" s="1279"/>
      <c r="AQ53" s="11"/>
      <c r="AR53" s="12"/>
    </row>
    <row r="54" spans="2:44" ht="13.5" customHeight="1"/>
    <row r="55" spans="2:44" ht="13.5" customHeight="1"/>
    <row r="56" spans="2:44" ht="13.5" customHeight="1"/>
    <row r="57" spans="2:44" ht="13.5" customHeight="1"/>
    <row r="58" spans="2:44" ht="13.5" customHeight="1"/>
    <row r="59" spans="2:44" ht="13.5" customHeight="1"/>
    <row r="60" spans="2:44" ht="13.5" customHeight="1"/>
    <row r="61" spans="2:44" ht="13.5" customHeight="1"/>
    <row r="62" spans="2:44" ht="13.5" customHeight="1"/>
    <row r="63" spans="2:44" ht="13.5" customHeight="1"/>
    <row r="64" spans="2:4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82" spans="2:45" s="169" customFormat="1" ht="15" customHeight="1">
      <c r="B82" s="169" t="s">
        <v>95</v>
      </c>
    </row>
    <row r="84" spans="2:45">
      <c r="B84" s="1" t="s">
        <v>185</v>
      </c>
      <c r="D84" s="2" t="s">
        <v>1370</v>
      </c>
      <c r="AR84" s="30" t="s">
        <v>1236</v>
      </c>
    </row>
    <row r="85" spans="2:45">
      <c r="B85" s="1"/>
    </row>
    <row r="86" spans="2:45">
      <c r="B86" s="3"/>
      <c r="C86" s="3" t="s">
        <v>75</v>
      </c>
      <c r="D86" s="4"/>
      <c r="E86" s="4"/>
      <c r="F86" s="4"/>
      <c r="G86" s="3" t="s">
        <v>80</v>
      </c>
      <c r="H86" s="4"/>
      <c r="I86" s="5"/>
      <c r="J86" s="4" t="s">
        <v>85</v>
      </c>
      <c r="K86" s="4"/>
      <c r="L86" s="4"/>
      <c r="M86" s="4"/>
      <c r="N86" s="1319" t="s">
        <v>88</v>
      </c>
      <c r="O86" s="1320"/>
      <c r="P86" s="1320"/>
      <c r="Q86" s="1320"/>
      <c r="R86" s="1320"/>
      <c r="S86" s="1320"/>
      <c r="T86" s="1320"/>
      <c r="U86" s="1320"/>
      <c r="V86" s="1320"/>
      <c r="W86" s="1320"/>
      <c r="X86" s="1320"/>
      <c r="Y86" s="1320"/>
      <c r="Z86" s="1320"/>
      <c r="AA86" s="1320"/>
      <c r="AB86" s="1320"/>
      <c r="AC86" s="1320"/>
      <c r="AD86" s="1320"/>
      <c r="AE86" s="1320"/>
      <c r="AF86" s="1320"/>
      <c r="AG86" s="1320"/>
      <c r="AH86" s="1320"/>
      <c r="AI86" s="1320"/>
      <c r="AJ86" s="1320"/>
      <c r="AK86" s="1320"/>
      <c r="AL86" s="1320"/>
      <c r="AM86" s="7"/>
      <c r="AN86" s="7" t="s">
        <v>30</v>
      </c>
      <c r="AO86" s="7"/>
      <c r="AP86" s="8"/>
      <c r="AQ86" s="3" t="s">
        <v>91</v>
      </c>
      <c r="AR86" s="5"/>
      <c r="AS86" s="9"/>
    </row>
    <row r="87" spans="2:45">
      <c r="B87" s="10"/>
      <c r="C87" s="10" t="s">
        <v>76</v>
      </c>
      <c r="D87" s="11"/>
      <c r="E87" s="11"/>
      <c r="F87" s="11" t="s">
        <v>30</v>
      </c>
      <c r="G87" s="10" t="s">
        <v>81</v>
      </c>
      <c r="H87" s="11"/>
      <c r="I87" s="12" t="s">
        <v>30</v>
      </c>
      <c r="J87" s="11"/>
      <c r="K87" s="11"/>
      <c r="L87" s="11"/>
      <c r="M87" s="11" t="s">
        <v>30</v>
      </c>
      <c r="N87" s="10" t="s">
        <v>87</v>
      </c>
      <c r="O87" s="11"/>
      <c r="P87" s="11"/>
      <c r="Q87" s="11"/>
      <c r="R87" s="1319" t="s">
        <v>89</v>
      </c>
      <c r="S87" s="1320"/>
      <c r="T87" s="1320"/>
      <c r="U87" s="1320"/>
      <c r="V87" s="1320"/>
      <c r="W87" s="1320"/>
      <c r="X87" s="1320"/>
      <c r="Y87" s="1320"/>
      <c r="Z87" s="1320"/>
      <c r="AA87" s="1320"/>
      <c r="AB87" s="1320"/>
      <c r="AC87" s="1320"/>
      <c r="AD87" s="1320"/>
      <c r="AE87" s="1320"/>
      <c r="AF87" s="1320"/>
      <c r="AG87" s="1320"/>
      <c r="AH87" s="1320"/>
      <c r="AI87" s="1320"/>
      <c r="AJ87" s="1320"/>
      <c r="AK87" s="1320"/>
      <c r="AL87" s="1321"/>
      <c r="AM87" s="6" t="s">
        <v>90</v>
      </c>
      <c r="AN87" s="11"/>
      <c r="AO87" s="11"/>
      <c r="AP87" s="11"/>
      <c r="AQ87" s="10" t="s">
        <v>92</v>
      </c>
      <c r="AR87" s="12"/>
      <c r="AS87" s="9"/>
    </row>
    <row r="88" spans="2:45" ht="13.5" customHeight="1">
      <c r="B88" s="1299" t="s">
        <v>179</v>
      </c>
      <c r="C88" s="9" t="s">
        <v>1400</v>
      </c>
      <c r="G88" s="278" t="s">
        <v>177</v>
      </c>
      <c r="H88" s="416" t="s">
        <v>127</v>
      </c>
      <c r="I88" s="417"/>
      <c r="J88" s="2" t="s">
        <v>18</v>
      </c>
      <c r="N88" s="3" t="s">
        <v>20</v>
      </c>
      <c r="O88" s="4"/>
      <c r="P88" s="4"/>
      <c r="Q88" s="5"/>
      <c r="R88" s="280" t="s">
        <v>177</v>
      </c>
      <c r="S88" s="153" t="s">
        <v>1100</v>
      </c>
      <c r="T88" s="153"/>
      <c r="U88" s="153"/>
      <c r="V88" s="153"/>
      <c r="W88" s="153"/>
      <c r="X88" s="153"/>
      <c r="Y88" s="153"/>
      <c r="Z88" s="153"/>
      <c r="AA88" s="153"/>
      <c r="AB88" s="153"/>
      <c r="AC88" s="153"/>
      <c r="AD88" s="153"/>
      <c r="AE88" s="153"/>
      <c r="AF88" s="153"/>
      <c r="AG88" s="153"/>
      <c r="AH88" s="153"/>
      <c r="AI88" s="153"/>
      <c r="AJ88" s="153"/>
      <c r="AK88" s="153"/>
      <c r="AL88" s="155"/>
      <c r="AM88" s="276" t="s">
        <v>177</v>
      </c>
      <c r="AN88" s="1297" t="s">
        <v>1336</v>
      </c>
      <c r="AO88" s="1297"/>
      <c r="AP88" s="1298"/>
      <c r="AQ88" s="9"/>
      <c r="AR88" s="13"/>
      <c r="AS88" s="9"/>
    </row>
    <row r="89" spans="2:45" ht="13.5" customHeight="1">
      <c r="B89" s="1300"/>
      <c r="C89" s="9" t="s">
        <v>182</v>
      </c>
      <c r="G89" s="9"/>
      <c r="I89" s="13"/>
      <c r="N89" s="9"/>
      <c r="Q89" s="13"/>
      <c r="R89" s="279" t="s">
        <v>177</v>
      </c>
      <c r="S89" s="2" t="s">
        <v>1101</v>
      </c>
      <c r="AM89" s="278" t="s">
        <v>177</v>
      </c>
      <c r="AN89" s="1292" t="s">
        <v>1320</v>
      </c>
      <c r="AO89" s="1292"/>
      <c r="AP89" s="1293"/>
      <c r="AQ89" s="9"/>
      <c r="AR89" s="13"/>
      <c r="AS89" s="9"/>
    </row>
    <row r="90" spans="2:45" ht="13.5" customHeight="1">
      <c r="B90" s="1300"/>
      <c r="C90" s="9" t="s">
        <v>183</v>
      </c>
      <c r="G90" s="278" t="s">
        <v>177</v>
      </c>
      <c r="H90" s="2" t="s">
        <v>320</v>
      </c>
      <c r="I90" s="13"/>
      <c r="J90" s="279" t="s">
        <v>177</v>
      </c>
      <c r="K90" s="2" t="s">
        <v>94</v>
      </c>
      <c r="N90" s="10"/>
      <c r="O90" s="11"/>
      <c r="P90" s="11"/>
      <c r="Q90" s="12"/>
      <c r="R90" s="11"/>
      <c r="S90" s="33" t="s">
        <v>1102</v>
      </c>
      <c r="T90" s="275" t="s">
        <v>177</v>
      </c>
      <c r="U90" s="11" t="s">
        <v>1103</v>
      </c>
      <c r="V90" s="11"/>
      <c r="W90" s="11"/>
      <c r="X90" s="11"/>
      <c r="Y90" s="11"/>
      <c r="Z90" s="11"/>
      <c r="AA90" s="11"/>
      <c r="AB90" s="11"/>
      <c r="AC90" s="11"/>
      <c r="AD90" s="11"/>
      <c r="AE90" s="11"/>
      <c r="AF90" s="11"/>
      <c r="AG90" s="11"/>
      <c r="AH90" s="11"/>
      <c r="AI90" s="11"/>
      <c r="AJ90" s="11"/>
      <c r="AK90" s="11"/>
      <c r="AL90" s="12"/>
      <c r="AM90" s="278" t="s">
        <v>177</v>
      </c>
      <c r="AN90" s="1292" t="s">
        <v>1316</v>
      </c>
      <c r="AO90" s="1292"/>
      <c r="AP90" s="1293"/>
      <c r="AQ90" s="9"/>
      <c r="AR90" s="13"/>
      <c r="AS90" s="9"/>
    </row>
    <row r="91" spans="2:45" ht="13.5" customHeight="1">
      <c r="B91" s="1300"/>
      <c r="C91" s="9" t="s">
        <v>186</v>
      </c>
      <c r="G91" s="9"/>
      <c r="H91" s="2" t="s">
        <v>1151</v>
      </c>
      <c r="I91" s="13"/>
      <c r="N91" s="9" t="s">
        <v>1104</v>
      </c>
      <c r="Q91" s="13"/>
      <c r="R91" s="279" t="s">
        <v>177</v>
      </c>
      <c r="S91" s="2" t="s">
        <v>1105</v>
      </c>
      <c r="AM91" s="278" t="s">
        <v>177</v>
      </c>
      <c r="AN91" s="1292" t="s">
        <v>1322</v>
      </c>
      <c r="AO91" s="1292"/>
      <c r="AP91" s="1293"/>
      <c r="AQ91" s="9"/>
      <c r="AR91" s="13"/>
      <c r="AS91" s="9"/>
    </row>
    <row r="92" spans="2:45" ht="13.5" customHeight="1">
      <c r="B92" s="1300"/>
      <c r="C92" s="9"/>
      <c r="G92" s="9"/>
      <c r="I92" s="13"/>
      <c r="N92" s="10" t="s">
        <v>19</v>
      </c>
      <c r="O92" s="11"/>
      <c r="P92" s="11"/>
      <c r="Q92" s="12"/>
      <c r="R92" s="11"/>
      <c r="S92" s="11"/>
      <c r="T92" s="11"/>
      <c r="U92" s="11"/>
      <c r="V92" s="11"/>
      <c r="W92" s="11"/>
      <c r="X92" s="11"/>
      <c r="Y92" s="11"/>
      <c r="Z92" s="11"/>
      <c r="AA92" s="11"/>
      <c r="AB92" s="11"/>
      <c r="AC92" s="11"/>
      <c r="AD92" s="11"/>
      <c r="AE92" s="11"/>
      <c r="AF92" s="11"/>
      <c r="AG92" s="11"/>
      <c r="AH92" s="11"/>
      <c r="AI92" s="11"/>
      <c r="AJ92" s="11"/>
      <c r="AK92" s="11"/>
      <c r="AL92" s="12"/>
      <c r="AM92" s="278" t="s">
        <v>177</v>
      </c>
      <c r="AN92" s="1292" t="s">
        <v>1338</v>
      </c>
      <c r="AO92" s="1292"/>
      <c r="AP92" s="1293"/>
      <c r="AQ92" s="9"/>
      <c r="AR92" s="13"/>
      <c r="AS92" s="9"/>
    </row>
    <row r="93" spans="2:45" ht="13.5" customHeight="1">
      <c r="B93" s="1300"/>
      <c r="C93" s="9"/>
      <c r="G93" s="244" t="s">
        <v>1152</v>
      </c>
      <c r="I93" s="13"/>
      <c r="N93" s="9" t="s">
        <v>1106</v>
      </c>
      <c r="Q93" s="13"/>
      <c r="R93" s="280" t="s">
        <v>177</v>
      </c>
      <c r="S93" s="153" t="s">
        <v>1107</v>
      </c>
      <c r="T93" s="153"/>
      <c r="U93" s="153"/>
      <c r="V93" s="153"/>
      <c r="W93" s="153"/>
      <c r="X93" s="153"/>
      <c r="Y93" s="153"/>
      <c r="Z93" s="153"/>
      <c r="AA93" s="153"/>
      <c r="AB93" s="153"/>
      <c r="AC93" s="153"/>
      <c r="AD93" s="153"/>
      <c r="AE93" s="153"/>
      <c r="AF93" s="153"/>
      <c r="AG93" s="153"/>
      <c r="AH93" s="153"/>
      <c r="AI93" s="153"/>
      <c r="AJ93" s="153"/>
      <c r="AK93" s="153"/>
      <c r="AL93" s="155"/>
      <c r="AM93" s="278" t="s">
        <v>177</v>
      </c>
      <c r="AN93" s="1292" t="s">
        <v>1323</v>
      </c>
      <c r="AO93" s="1292"/>
      <c r="AP93" s="1293"/>
      <c r="AQ93" s="9"/>
      <c r="AR93" s="13"/>
      <c r="AS93" s="9"/>
    </row>
    <row r="94" spans="2:45" ht="13.5" customHeight="1">
      <c r="B94" s="1300"/>
      <c r="G94" s="244" t="s">
        <v>1153</v>
      </c>
      <c r="I94" s="13"/>
      <c r="N94" s="9" t="s">
        <v>1050</v>
      </c>
      <c r="Q94" s="13"/>
      <c r="R94" s="279" t="s">
        <v>177</v>
      </c>
      <c r="S94" s="2" t="s">
        <v>1108</v>
      </c>
      <c r="AM94" s="278" t="s">
        <v>177</v>
      </c>
      <c r="AN94" s="1292" t="s">
        <v>1334</v>
      </c>
      <c r="AO94" s="1292"/>
      <c r="AP94" s="1293"/>
      <c r="AQ94" s="9"/>
      <c r="AR94" s="13"/>
      <c r="AS94" s="9"/>
    </row>
    <row r="95" spans="2:45" ht="13.5" customHeight="1">
      <c r="B95" s="1300"/>
      <c r="C95" s="9"/>
      <c r="G95" s="9"/>
      <c r="I95" s="13"/>
      <c r="N95" s="10" t="s">
        <v>13</v>
      </c>
      <c r="O95" s="11"/>
      <c r="P95" s="11"/>
      <c r="Q95" s="12"/>
      <c r="R95" s="11"/>
      <c r="S95" s="11"/>
      <c r="T95" s="11"/>
      <c r="U95" s="11"/>
      <c r="V95" s="11"/>
      <c r="W95" s="11"/>
      <c r="X95" s="11"/>
      <c r="Y95" s="11"/>
      <c r="Z95" s="11"/>
      <c r="AA95" s="11"/>
      <c r="AB95" s="11"/>
      <c r="AC95" s="11"/>
      <c r="AD95" s="11"/>
      <c r="AE95" s="11"/>
      <c r="AF95" s="11"/>
      <c r="AG95" s="11"/>
      <c r="AH95" s="11"/>
      <c r="AI95" s="11"/>
      <c r="AJ95" s="11"/>
      <c r="AK95" s="11"/>
      <c r="AL95" s="12"/>
      <c r="AM95" s="278" t="s">
        <v>177</v>
      </c>
      <c r="AN95" s="1292" t="s">
        <v>1340</v>
      </c>
      <c r="AO95" s="1292"/>
      <c r="AP95" s="1293"/>
      <c r="AQ95" s="9"/>
      <c r="AR95" s="13"/>
      <c r="AS95" s="9"/>
    </row>
    <row r="96" spans="2:45" ht="13.5" customHeight="1">
      <c r="B96" s="1300"/>
      <c r="C96" s="9"/>
      <c r="G96" s="9"/>
      <c r="I96" s="13"/>
      <c r="N96" s="9" t="s">
        <v>1120</v>
      </c>
      <c r="Q96" s="13"/>
      <c r="R96" s="276" t="s">
        <v>177</v>
      </c>
      <c r="S96" s="4" t="s">
        <v>1136</v>
      </c>
      <c r="T96" s="4"/>
      <c r="U96" s="4"/>
      <c r="V96" s="4"/>
      <c r="W96" s="4"/>
      <c r="X96" s="4"/>
      <c r="Y96" s="4"/>
      <c r="Z96" s="4"/>
      <c r="AA96" s="4"/>
      <c r="AB96" s="4"/>
      <c r="AC96" s="4"/>
      <c r="AD96" s="4"/>
      <c r="AE96" s="4"/>
      <c r="AF96" s="4"/>
      <c r="AG96" s="4"/>
      <c r="AH96" s="4"/>
      <c r="AI96" s="4"/>
      <c r="AJ96" s="4"/>
      <c r="AK96" s="4"/>
      <c r="AL96" s="5"/>
      <c r="AM96" s="278" t="s">
        <v>177</v>
      </c>
      <c r="AN96" s="1292" t="s">
        <v>1341</v>
      </c>
      <c r="AO96" s="1292"/>
      <c r="AP96" s="1293"/>
      <c r="AQ96" s="9"/>
      <c r="AR96" s="13"/>
      <c r="AS96" s="9"/>
    </row>
    <row r="97" spans="2:45" ht="13.5" customHeight="1">
      <c r="B97" s="1300"/>
      <c r="C97" s="9"/>
      <c r="G97" s="9"/>
      <c r="I97" s="13"/>
      <c r="J97" s="10"/>
      <c r="K97" s="11"/>
      <c r="L97" s="11"/>
      <c r="M97" s="11"/>
      <c r="N97" s="10"/>
      <c r="O97" s="11"/>
      <c r="P97" s="11"/>
      <c r="Q97" s="12"/>
      <c r="R97" s="236"/>
      <c r="S97" s="11"/>
      <c r="T97" s="11"/>
      <c r="U97" s="11"/>
      <c r="V97" s="11"/>
      <c r="W97" s="11"/>
      <c r="X97" s="11"/>
      <c r="Y97" s="11"/>
      <c r="Z97" s="11"/>
      <c r="AA97" s="11"/>
      <c r="AB97" s="11"/>
      <c r="AC97" s="11"/>
      <c r="AD97" s="11"/>
      <c r="AE97" s="11"/>
      <c r="AF97" s="11"/>
      <c r="AG97" s="11"/>
      <c r="AH97" s="11"/>
      <c r="AI97" s="11"/>
      <c r="AJ97" s="11"/>
      <c r="AK97" s="11"/>
      <c r="AL97" s="12"/>
      <c r="AM97" s="278" t="s">
        <v>177</v>
      </c>
      <c r="AN97" s="1292"/>
      <c r="AO97" s="1292"/>
      <c r="AP97" s="1293"/>
      <c r="AQ97" s="9"/>
      <c r="AR97" s="13"/>
      <c r="AS97" s="9"/>
    </row>
    <row r="98" spans="2:45" ht="13.5" customHeight="1">
      <c r="B98" s="1300"/>
      <c r="C98" s="9"/>
      <c r="G98" s="9"/>
      <c r="I98" s="13"/>
      <c r="J98" s="2" t="s">
        <v>22</v>
      </c>
      <c r="N98" s="3" t="s">
        <v>11</v>
      </c>
      <c r="O98" s="4"/>
      <c r="P98" s="4"/>
      <c r="Q98" s="5"/>
      <c r="R98" s="280" t="s">
        <v>177</v>
      </c>
      <c r="S98" s="242" t="s">
        <v>1137</v>
      </c>
      <c r="T98" s="153"/>
      <c r="U98" s="153"/>
      <c r="V98" s="153"/>
      <c r="W98" s="153"/>
      <c r="X98" s="153"/>
      <c r="Y98" s="153"/>
      <c r="Z98" s="153"/>
      <c r="AA98" s="153"/>
      <c r="AB98" s="153"/>
      <c r="AC98" s="153"/>
      <c r="AD98" s="153"/>
      <c r="AE98" s="153"/>
      <c r="AF98" s="153"/>
      <c r="AG98" s="153"/>
      <c r="AH98" s="153"/>
      <c r="AI98" s="153"/>
      <c r="AJ98" s="153"/>
      <c r="AK98" s="153"/>
      <c r="AL98" s="155"/>
      <c r="AM98" s="278" t="s">
        <v>177</v>
      </c>
      <c r="AN98" s="1292"/>
      <c r="AO98" s="1292"/>
      <c r="AP98" s="1293"/>
      <c r="AQ98" s="9"/>
      <c r="AR98" s="13"/>
      <c r="AS98" s="9"/>
    </row>
    <row r="99" spans="2:45" ht="13.5" customHeight="1">
      <c r="B99" s="1300"/>
      <c r="G99" s="9"/>
      <c r="I99" s="13"/>
      <c r="N99" s="10"/>
      <c r="O99" s="11"/>
      <c r="P99" s="11"/>
      <c r="Q99" s="12"/>
      <c r="R99" s="275" t="s">
        <v>177</v>
      </c>
      <c r="S99" s="241" t="s">
        <v>1141</v>
      </c>
      <c r="T99" s="11"/>
      <c r="U99" s="11"/>
      <c r="V99" s="11"/>
      <c r="W99" s="11"/>
      <c r="X99" s="11"/>
      <c r="Y99" s="11"/>
      <c r="Z99" s="11"/>
      <c r="AA99" s="11"/>
      <c r="AB99" s="11"/>
      <c r="AC99" s="11"/>
      <c r="AD99" s="11"/>
      <c r="AE99" s="11"/>
      <c r="AF99" s="11"/>
      <c r="AG99" s="11"/>
      <c r="AH99" s="11"/>
      <c r="AI99" s="11"/>
      <c r="AJ99" s="11"/>
      <c r="AK99" s="11"/>
      <c r="AL99" s="12"/>
      <c r="AM99" s="287"/>
      <c r="AN99" s="1292"/>
      <c r="AO99" s="1292"/>
      <c r="AP99" s="1293"/>
      <c r="AQ99" s="9"/>
      <c r="AR99" s="13"/>
      <c r="AS99" s="9"/>
    </row>
    <row r="100" spans="2:45" ht="13.5" customHeight="1">
      <c r="B100" s="1300"/>
      <c r="G100" s="9"/>
      <c r="I100" s="13"/>
      <c r="J100" s="279" t="s">
        <v>177</v>
      </c>
      <c r="K100" s="2" t="s">
        <v>94</v>
      </c>
      <c r="N100" s="3" t="s">
        <v>1035</v>
      </c>
      <c r="O100" s="4"/>
      <c r="P100" s="4"/>
      <c r="Q100" s="5"/>
      <c r="R100" s="280" t="s">
        <v>177</v>
      </c>
      <c r="S100" s="153" t="s">
        <v>1142</v>
      </c>
      <c r="T100" s="153"/>
      <c r="U100" s="153"/>
      <c r="V100" s="153"/>
      <c r="W100" s="153"/>
      <c r="X100" s="153"/>
      <c r="Y100" s="153"/>
      <c r="Z100" s="153"/>
      <c r="AA100" s="153"/>
      <c r="AB100" s="153"/>
      <c r="AC100" s="153"/>
      <c r="AD100" s="153"/>
      <c r="AE100" s="153"/>
      <c r="AF100" s="153"/>
      <c r="AG100" s="153"/>
      <c r="AH100" s="153"/>
      <c r="AI100" s="153"/>
      <c r="AJ100" s="153"/>
      <c r="AK100" s="153"/>
      <c r="AL100" s="155"/>
      <c r="AM100" s="287"/>
      <c r="AN100" s="1292"/>
      <c r="AO100" s="1292"/>
      <c r="AP100" s="1293"/>
      <c r="AQ100" s="9"/>
      <c r="AR100" s="13"/>
      <c r="AS100" s="9"/>
    </row>
    <row r="101" spans="2:45" ht="13.5" customHeight="1">
      <c r="B101" s="1300"/>
      <c r="G101" s="9"/>
      <c r="I101" s="13"/>
      <c r="N101" s="10"/>
      <c r="O101" s="11"/>
      <c r="P101" s="11"/>
      <c r="Q101" s="12"/>
      <c r="R101" s="275" t="s">
        <v>177</v>
      </c>
      <c r="S101" s="241" t="s">
        <v>1141</v>
      </c>
      <c r="T101" s="11"/>
      <c r="U101" s="11"/>
      <c r="V101" s="11"/>
      <c r="W101" s="11"/>
      <c r="X101" s="11"/>
      <c r="Y101" s="11"/>
      <c r="Z101" s="11"/>
      <c r="AA101" s="11"/>
      <c r="AB101" s="11"/>
      <c r="AC101" s="11"/>
      <c r="AD101" s="11"/>
      <c r="AE101" s="11"/>
      <c r="AF101" s="11"/>
      <c r="AG101" s="11"/>
      <c r="AH101" s="11"/>
      <c r="AI101" s="11"/>
      <c r="AJ101" s="11"/>
      <c r="AK101" s="11"/>
      <c r="AL101" s="12"/>
      <c r="AM101" s="287"/>
      <c r="AN101" s="1292"/>
      <c r="AO101" s="1292"/>
      <c r="AP101" s="1293"/>
      <c r="AQ101" s="9"/>
      <c r="AR101" s="13"/>
      <c r="AS101" s="9"/>
    </row>
    <row r="102" spans="2:45" ht="13.5" customHeight="1">
      <c r="B102" s="1300"/>
      <c r="C102" s="9"/>
      <c r="G102" s="9"/>
      <c r="I102" s="13"/>
      <c r="N102" s="6" t="s">
        <v>340</v>
      </c>
      <c r="O102" s="7"/>
      <c r="P102" s="7"/>
      <c r="Q102" s="8"/>
      <c r="R102" s="272" t="s">
        <v>177</v>
      </c>
      <c r="S102" s="240" t="s">
        <v>1139</v>
      </c>
      <c r="T102" s="7"/>
      <c r="U102" s="7"/>
      <c r="V102" s="7"/>
      <c r="W102" s="7"/>
      <c r="X102" s="7"/>
      <c r="Y102" s="7"/>
      <c r="Z102" s="7"/>
      <c r="AA102" s="7"/>
      <c r="AB102" s="7"/>
      <c r="AC102" s="7"/>
      <c r="AD102" s="7"/>
      <c r="AE102" s="7"/>
      <c r="AF102" s="7"/>
      <c r="AG102" s="7"/>
      <c r="AH102" s="7"/>
      <c r="AI102" s="7"/>
      <c r="AJ102" s="7"/>
      <c r="AK102" s="7"/>
      <c r="AL102" s="8"/>
      <c r="AM102" s="287"/>
      <c r="AN102" s="1292"/>
      <c r="AO102" s="1292"/>
      <c r="AP102" s="1293"/>
      <c r="AQ102" s="9"/>
      <c r="AR102" s="13"/>
      <c r="AS102" s="9"/>
    </row>
    <row r="103" spans="2:45" ht="13.5" customHeight="1">
      <c r="B103" s="1300"/>
      <c r="C103" s="9"/>
      <c r="G103" s="9"/>
      <c r="I103" s="13"/>
      <c r="N103" s="9" t="s">
        <v>23</v>
      </c>
      <c r="Q103" s="13"/>
      <c r="R103" s="279" t="s">
        <v>177</v>
      </c>
      <c r="S103" s="2" t="s">
        <v>1143</v>
      </c>
      <c r="AM103" s="287"/>
      <c r="AN103" s="1292"/>
      <c r="AO103" s="1292"/>
      <c r="AP103" s="1293"/>
      <c r="AQ103" s="9"/>
      <c r="AR103" s="13"/>
      <c r="AS103" s="9"/>
    </row>
    <row r="104" spans="2:45" ht="13.5" customHeight="1">
      <c r="B104" s="1300"/>
      <c r="C104" s="9"/>
      <c r="G104" s="9"/>
      <c r="I104" s="13"/>
      <c r="N104" s="10" t="s">
        <v>13</v>
      </c>
      <c r="O104" s="11"/>
      <c r="P104" s="11"/>
      <c r="Q104" s="12"/>
      <c r="R104" s="11"/>
      <c r="S104" s="11"/>
      <c r="T104" s="11"/>
      <c r="U104" s="11"/>
      <c r="V104" s="11"/>
      <c r="W104" s="11"/>
      <c r="X104" s="11"/>
      <c r="Y104" s="11"/>
      <c r="Z104" s="11"/>
      <c r="AA104" s="11"/>
      <c r="AB104" s="11"/>
      <c r="AC104" s="11"/>
      <c r="AD104" s="11"/>
      <c r="AE104" s="11"/>
      <c r="AF104" s="11"/>
      <c r="AG104" s="11"/>
      <c r="AH104" s="11"/>
      <c r="AI104" s="11"/>
      <c r="AJ104" s="11"/>
      <c r="AK104" s="11"/>
      <c r="AL104" s="12"/>
      <c r="AM104" s="287"/>
      <c r="AN104" s="1292"/>
      <c r="AO104" s="1292"/>
      <c r="AP104" s="1293"/>
      <c r="AQ104" s="9"/>
      <c r="AR104" s="13"/>
      <c r="AS104" s="9"/>
    </row>
    <row r="105" spans="2:45" ht="13.5" customHeight="1">
      <c r="B105" s="1300"/>
      <c r="C105" s="9"/>
      <c r="G105" s="9"/>
      <c r="I105" s="13"/>
      <c r="N105" s="9" t="s">
        <v>1140</v>
      </c>
      <c r="Q105" s="13"/>
      <c r="R105" s="280" t="s">
        <v>177</v>
      </c>
      <c r="S105" s="153" t="s">
        <v>1107</v>
      </c>
      <c r="T105" s="153"/>
      <c r="U105" s="153"/>
      <c r="V105" s="153"/>
      <c r="W105" s="153"/>
      <c r="X105" s="153"/>
      <c r="Y105" s="153"/>
      <c r="Z105" s="153"/>
      <c r="AA105" s="153"/>
      <c r="AB105" s="153"/>
      <c r="AC105" s="153"/>
      <c r="AD105" s="153"/>
      <c r="AE105" s="153"/>
      <c r="AF105" s="153"/>
      <c r="AG105" s="153"/>
      <c r="AH105" s="153"/>
      <c r="AI105" s="153"/>
      <c r="AJ105" s="153"/>
      <c r="AK105" s="153"/>
      <c r="AL105" s="155"/>
      <c r="AM105" s="287"/>
      <c r="AN105" s="1292"/>
      <c r="AO105" s="1292"/>
      <c r="AP105" s="1293"/>
      <c r="AQ105" s="9"/>
      <c r="AR105" s="13"/>
      <c r="AS105" s="9"/>
    </row>
    <row r="106" spans="2:45" ht="13.5" customHeight="1">
      <c r="B106" s="1300"/>
      <c r="C106" s="9"/>
      <c r="G106" s="9"/>
      <c r="I106" s="13"/>
      <c r="N106" s="9" t="s">
        <v>1043</v>
      </c>
      <c r="Q106" s="13"/>
      <c r="R106" s="279" t="s">
        <v>177</v>
      </c>
      <c r="S106" s="2" t="s">
        <v>1123</v>
      </c>
      <c r="AM106" s="287"/>
      <c r="AN106" s="1292"/>
      <c r="AO106" s="1292"/>
      <c r="AP106" s="1293"/>
      <c r="AQ106" s="9"/>
      <c r="AR106" s="13"/>
      <c r="AS106" s="9"/>
    </row>
    <row r="107" spans="2:45" ht="13.5" customHeight="1">
      <c r="B107" s="1300"/>
      <c r="G107" s="9"/>
      <c r="I107" s="13"/>
      <c r="N107" s="9" t="s">
        <v>1050</v>
      </c>
      <c r="Q107" s="13"/>
      <c r="S107" s="2" t="s">
        <v>1124</v>
      </c>
      <c r="AM107" s="287"/>
      <c r="AN107" s="1292"/>
      <c r="AO107" s="1292"/>
      <c r="AP107" s="1293"/>
      <c r="AQ107" s="9"/>
      <c r="AR107" s="13"/>
      <c r="AS107" s="9"/>
    </row>
    <row r="108" spans="2:45" ht="13.5" customHeight="1">
      <c r="B108" s="1300"/>
      <c r="C108" s="9"/>
      <c r="G108" s="9"/>
      <c r="I108" s="13"/>
      <c r="N108" s="10" t="s">
        <v>13</v>
      </c>
      <c r="O108" s="11"/>
      <c r="P108" s="11"/>
      <c r="Q108" s="12"/>
      <c r="R108" s="11"/>
      <c r="S108" s="11"/>
      <c r="T108" s="11"/>
      <c r="U108" s="11"/>
      <c r="V108" s="11"/>
      <c r="W108" s="11"/>
      <c r="X108" s="11"/>
      <c r="Y108" s="11"/>
      <c r="Z108" s="11"/>
      <c r="AA108" s="11"/>
      <c r="AB108" s="11"/>
      <c r="AC108" s="11"/>
      <c r="AD108" s="11"/>
      <c r="AE108" s="11"/>
      <c r="AF108" s="11"/>
      <c r="AG108" s="11"/>
      <c r="AH108" s="11"/>
      <c r="AI108" s="11"/>
      <c r="AJ108" s="11"/>
      <c r="AK108" s="11"/>
      <c r="AL108" s="12"/>
      <c r="AM108" s="287"/>
      <c r="AN108" s="1292"/>
      <c r="AO108" s="1292"/>
      <c r="AP108" s="1293"/>
      <c r="AQ108" s="9"/>
      <c r="AR108" s="13"/>
      <c r="AS108" s="9"/>
    </row>
    <row r="109" spans="2:45" ht="13.5" customHeight="1">
      <c r="B109" s="1300"/>
      <c r="C109" s="9"/>
      <c r="G109" s="9"/>
      <c r="I109" s="13"/>
      <c r="N109" s="9" t="s">
        <v>1120</v>
      </c>
      <c r="Q109" s="13"/>
      <c r="R109" s="279" t="s">
        <v>177</v>
      </c>
      <c r="S109" s="2" t="s">
        <v>1121</v>
      </c>
      <c r="AM109" s="287"/>
      <c r="AN109" s="1292"/>
      <c r="AO109" s="1292"/>
      <c r="AP109" s="1293"/>
      <c r="AQ109" s="9"/>
      <c r="AR109" s="13"/>
      <c r="AS109" s="9"/>
    </row>
    <row r="110" spans="2:45" ht="13.5" customHeight="1">
      <c r="B110" s="1300"/>
      <c r="C110" s="9"/>
      <c r="G110" s="9"/>
      <c r="I110" s="13"/>
      <c r="J110" s="9"/>
      <c r="M110" s="13"/>
      <c r="N110" s="10"/>
      <c r="O110" s="11"/>
      <c r="P110" s="11"/>
      <c r="Q110" s="12"/>
      <c r="R110" s="11"/>
      <c r="S110" s="11" t="s">
        <v>1122</v>
      </c>
      <c r="T110" s="11"/>
      <c r="U110" s="11"/>
      <c r="V110" s="11"/>
      <c r="W110" s="11"/>
      <c r="X110" s="11"/>
      <c r="Y110" s="11"/>
      <c r="Z110" s="11"/>
      <c r="AA110" s="11"/>
      <c r="AB110" s="11"/>
      <c r="AC110" s="11"/>
      <c r="AD110" s="11"/>
      <c r="AE110" s="11"/>
      <c r="AF110" s="11"/>
      <c r="AG110" s="11"/>
      <c r="AH110" s="11"/>
      <c r="AI110" s="11"/>
      <c r="AJ110" s="11"/>
      <c r="AK110" s="11"/>
      <c r="AL110" s="12"/>
      <c r="AM110" s="287"/>
      <c r="AN110" s="1292"/>
      <c r="AO110" s="1292"/>
      <c r="AP110" s="1293"/>
      <c r="AQ110" s="9"/>
      <c r="AR110" s="13"/>
      <c r="AS110" s="9"/>
    </row>
    <row r="111" spans="2:45" ht="13.5" customHeight="1">
      <c r="B111" s="1300"/>
      <c r="C111" s="9"/>
      <c r="G111" s="9"/>
      <c r="I111" s="13"/>
      <c r="N111" s="9" t="s">
        <v>21</v>
      </c>
      <c r="Q111" s="13"/>
      <c r="R111" s="279" t="s">
        <v>177</v>
      </c>
      <c r="S111" s="243" t="s">
        <v>1147</v>
      </c>
      <c r="AM111" s="287"/>
      <c r="AN111" s="1292"/>
      <c r="AO111" s="1292"/>
      <c r="AP111" s="1293"/>
      <c r="AQ111" s="9"/>
      <c r="AR111" s="13"/>
      <c r="AS111" s="9"/>
    </row>
    <row r="112" spans="2:45" ht="13.5" customHeight="1">
      <c r="B112" s="1300"/>
      <c r="C112" s="9"/>
      <c r="G112" s="9"/>
      <c r="I112" s="13"/>
      <c r="N112" s="9" t="s">
        <v>1144</v>
      </c>
      <c r="Q112" s="13"/>
      <c r="AM112" s="287"/>
      <c r="AN112" s="1292"/>
      <c r="AO112" s="1292"/>
      <c r="AP112" s="1293"/>
      <c r="AQ112" s="9"/>
      <c r="AR112" s="13"/>
      <c r="AS112" s="9"/>
    </row>
    <row r="113" spans="2:45" ht="13.5" customHeight="1">
      <c r="B113" s="1300"/>
      <c r="C113" s="9"/>
      <c r="G113" s="9"/>
      <c r="I113" s="13"/>
      <c r="N113" s="9" t="s">
        <v>1145</v>
      </c>
      <c r="Q113" s="13"/>
      <c r="AM113" s="287"/>
      <c r="AN113" s="1292"/>
      <c r="AO113" s="1292"/>
      <c r="AP113" s="1293"/>
      <c r="AQ113" s="9"/>
      <c r="AR113" s="13"/>
      <c r="AS113" s="9"/>
    </row>
    <row r="114" spans="2:45" ht="13.5" customHeight="1">
      <c r="B114" s="1300"/>
      <c r="C114" s="9"/>
      <c r="G114" s="9"/>
      <c r="I114" s="13"/>
      <c r="J114" s="10"/>
      <c r="K114" s="11"/>
      <c r="L114" s="11"/>
      <c r="M114" s="11"/>
      <c r="N114" s="10" t="s">
        <v>1146</v>
      </c>
      <c r="O114" s="11"/>
      <c r="P114" s="11"/>
      <c r="Q114" s="12"/>
      <c r="R114" s="11"/>
      <c r="S114" s="11"/>
      <c r="T114" s="11"/>
      <c r="U114" s="11"/>
      <c r="V114" s="11"/>
      <c r="W114" s="11"/>
      <c r="X114" s="11"/>
      <c r="Y114" s="11"/>
      <c r="Z114" s="11"/>
      <c r="AA114" s="11"/>
      <c r="AB114" s="11"/>
      <c r="AC114" s="11"/>
      <c r="AD114" s="11"/>
      <c r="AE114" s="11"/>
      <c r="AF114" s="11"/>
      <c r="AG114" s="11"/>
      <c r="AH114" s="11"/>
      <c r="AI114" s="11"/>
      <c r="AJ114" s="11"/>
      <c r="AK114" s="11"/>
      <c r="AL114" s="12"/>
      <c r="AM114" s="287"/>
      <c r="AN114" s="1292"/>
      <c r="AO114" s="1292"/>
      <c r="AP114" s="1293"/>
      <c r="AQ114" s="9"/>
      <c r="AR114" s="13"/>
      <c r="AS114" s="9"/>
    </row>
    <row r="115" spans="2:45" ht="13.5" customHeight="1">
      <c r="B115" s="1300"/>
      <c r="C115" s="9"/>
      <c r="G115" s="9"/>
      <c r="I115" s="13"/>
      <c r="J115" s="2" t="s">
        <v>1125</v>
      </c>
      <c r="N115" s="9" t="s">
        <v>1126</v>
      </c>
      <c r="Q115" s="13"/>
      <c r="R115" s="279" t="s">
        <v>177</v>
      </c>
      <c r="S115" s="2" t="s">
        <v>1133</v>
      </c>
      <c r="AM115" s="287"/>
      <c r="AN115" s="1292"/>
      <c r="AO115" s="1292"/>
      <c r="AP115" s="1293"/>
      <c r="AQ115" s="9"/>
      <c r="AR115" s="13"/>
      <c r="AS115" s="9"/>
    </row>
    <row r="116" spans="2:45" ht="13.5" customHeight="1">
      <c r="B116" s="1300"/>
      <c r="G116" s="9"/>
      <c r="I116" s="13"/>
      <c r="N116" s="9" t="s">
        <v>25</v>
      </c>
      <c r="Q116" s="13"/>
      <c r="R116" s="29"/>
      <c r="S116" s="28" t="s">
        <v>1134</v>
      </c>
      <c r="T116" s="28"/>
      <c r="U116" s="28"/>
      <c r="V116" s="28"/>
      <c r="W116" s="28"/>
      <c r="X116" s="28"/>
      <c r="Y116" s="28"/>
      <c r="Z116" s="28"/>
      <c r="AA116" s="28"/>
      <c r="AB116" s="28"/>
      <c r="AC116" s="28"/>
      <c r="AD116" s="28"/>
      <c r="AE116" s="28"/>
      <c r="AF116" s="28"/>
      <c r="AG116" s="28"/>
      <c r="AH116" s="28"/>
      <c r="AI116" s="28"/>
      <c r="AJ116" s="28"/>
      <c r="AK116" s="28"/>
      <c r="AL116" s="152"/>
      <c r="AM116" s="287"/>
      <c r="AN116" s="1292"/>
      <c r="AO116" s="1292"/>
      <c r="AP116" s="1293"/>
      <c r="AQ116" s="9"/>
      <c r="AR116" s="13"/>
      <c r="AS116" s="9"/>
    </row>
    <row r="117" spans="2:45" ht="13.5" customHeight="1">
      <c r="B117" s="1300"/>
      <c r="G117" s="9"/>
      <c r="I117" s="13"/>
      <c r="J117" s="279" t="s">
        <v>177</v>
      </c>
      <c r="K117" s="2" t="s">
        <v>94</v>
      </c>
      <c r="N117" s="9"/>
      <c r="Q117" s="13"/>
      <c r="R117" s="279" t="s">
        <v>177</v>
      </c>
      <c r="S117" s="243" t="s">
        <v>1149</v>
      </c>
      <c r="AL117" s="13"/>
      <c r="AM117" s="287"/>
      <c r="AN117" s="1292"/>
      <c r="AO117" s="1292"/>
      <c r="AP117" s="1293"/>
      <c r="AQ117" s="9"/>
      <c r="AR117" s="13"/>
      <c r="AS117" s="9"/>
    </row>
    <row r="118" spans="2:45" ht="13.5" customHeight="1">
      <c r="B118" s="1300"/>
      <c r="G118" s="9"/>
      <c r="I118" s="13"/>
      <c r="N118" s="10"/>
      <c r="O118" s="11"/>
      <c r="P118" s="11"/>
      <c r="Q118" s="12"/>
      <c r="R118" s="11"/>
      <c r="S118" s="241" t="s">
        <v>1148</v>
      </c>
      <c r="T118" s="11"/>
      <c r="U118" s="11"/>
      <c r="V118" s="11"/>
      <c r="W118" s="11"/>
      <c r="X118" s="11"/>
      <c r="Y118" s="11"/>
      <c r="Z118" s="11"/>
      <c r="AA118" s="11"/>
      <c r="AB118" s="11"/>
      <c r="AC118" s="11"/>
      <c r="AD118" s="11"/>
      <c r="AE118" s="11"/>
      <c r="AF118" s="11"/>
      <c r="AG118" s="11"/>
      <c r="AH118" s="11"/>
      <c r="AI118" s="11"/>
      <c r="AJ118" s="11"/>
      <c r="AK118" s="11"/>
      <c r="AL118" s="12"/>
      <c r="AM118" s="287"/>
      <c r="AN118" s="1292"/>
      <c r="AO118" s="1292"/>
      <c r="AP118" s="1293"/>
      <c r="AQ118" s="9"/>
      <c r="AR118" s="13"/>
      <c r="AS118" s="9"/>
    </row>
    <row r="119" spans="2:45" ht="13.5" customHeight="1">
      <c r="B119" s="1300"/>
      <c r="C119" s="9"/>
      <c r="G119" s="9"/>
      <c r="I119" s="13"/>
      <c r="N119" s="9" t="s">
        <v>24</v>
      </c>
      <c r="Q119" s="13"/>
      <c r="R119" s="276" t="s">
        <v>177</v>
      </c>
      <c r="S119" s="4" t="s">
        <v>1127</v>
      </c>
      <c r="T119" s="4"/>
      <c r="U119" s="4"/>
      <c r="V119" s="4"/>
      <c r="W119" s="4"/>
      <c r="X119" s="4"/>
      <c r="Y119" s="4"/>
      <c r="Z119" s="4"/>
      <c r="AA119" s="4"/>
      <c r="AB119" s="4"/>
      <c r="AC119" s="4"/>
      <c r="AD119" s="4"/>
      <c r="AE119" s="4"/>
      <c r="AF119" s="4"/>
      <c r="AG119" s="4"/>
      <c r="AH119" s="4"/>
      <c r="AI119" s="4"/>
      <c r="AJ119" s="4"/>
      <c r="AK119" s="4"/>
      <c r="AL119" s="5"/>
      <c r="AM119" s="287"/>
      <c r="AN119" s="1292"/>
      <c r="AO119" s="1292"/>
      <c r="AP119" s="1293"/>
      <c r="AQ119" s="9"/>
      <c r="AR119" s="13"/>
      <c r="AS119" s="9"/>
    </row>
    <row r="120" spans="2:45" ht="13.5" customHeight="1">
      <c r="B120" s="1300"/>
      <c r="C120" s="9"/>
      <c r="G120" s="9"/>
      <c r="I120" s="13"/>
      <c r="N120" s="10" t="s">
        <v>26</v>
      </c>
      <c r="O120" s="11"/>
      <c r="P120" s="11"/>
      <c r="Q120" s="12"/>
      <c r="R120" s="201"/>
      <c r="S120" s="11"/>
      <c r="T120" s="11"/>
      <c r="U120" s="11"/>
      <c r="V120" s="11"/>
      <c r="W120" s="11"/>
      <c r="X120" s="11"/>
      <c r="Y120" s="11"/>
      <c r="Z120" s="11"/>
      <c r="AA120" s="11"/>
      <c r="AB120" s="11"/>
      <c r="AC120" s="11"/>
      <c r="AD120" s="11"/>
      <c r="AE120" s="11"/>
      <c r="AF120" s="11"/>
      <c r="AG120" s="11"/>
      <c r="AH120" s="11"/>
      <c r="AI120" s="11"/>
      <c r="AJ120" s="11"/>
      <c r="AK120" s="11"/>
      <c r="AL120" s="12"/>
      <c r="AM120" s="287"/>
      <c r="AN120" s="1292"/>
      <c r="AO120" s="1292"/>
      <c r="AP120" s="1293"/>
      <c r="AQ120" s="9"/>
      <c r="AR120" s="13"/>
      <c r="AS120" s="9"/>
    </row>
    <row r="121" spans="2:45" ht="13.5" customHeight="1">
      <c r="B121" s="1300"/>
      <c r="C121" s="9"/>
      <c r="G121" s="9"/>
      <c r="I121" s="13"/>
      <c r="N121" s="9" t="s">
        <v>1129</v>
      </c>
      <c r="Q121" s="13"/>
      <c r="R121" s="279" t="s">
        <v>177</v>
      </c>
      <c r="S121" s="2" t="s">
        <v>1132</v>
      </c>
      <c r="AM121" s="287"/>
      <c r="AN121" s="1292"/>
      <c r="AO121" s="1292"/>
      <c r="AP121" s="1293"/>
      <c r="AQ121" s="9"/>
      <c r="AR121" s="13"/>
      <c r="AS121" s="9"/>
    </row>
    <row r="122" spans="2:45" ht="13.5" customHeight="1">
      <c r="B122" s="1300"/>
      <c r="G122" s="9"/>
      <c r="I122" s="13"/>
      <c r="N122" s="9" t="s">
        <v>1130</v>
      </c>
      <c r="Q122" s="13"/>
      <c r="AM122" s="287"/>
      <c r="AN122" s="1292"/>
      <c r="AO122" s="1292"/>
      <c r="AP122" s="1293"/>
      <c r="AQ122" s="9"/>
      <c r="AR122" s="13"/>
      <c r="AS122" s="9"/>
    </row>
    <row r="123" spans="2:45" ht="13.5" customHeight="1">
      <c r="B123" s="1300"/>
      <c r="C123" s="9"/>
      <c r="G123" s="9"/>
      <c r="I123" s="13"/>
      <c r="N123" s="10" t="s">
        <v>1131</v>
      </c>
      <c r="O123" s="11"/>
      <c r="P123" s="11"/>
      <c r="Q123" s="12"/>
      <c r="R123" s="11"/>
      <c r="S123" s="11"/>
      <c r="T123" s="11"/>
      <c r="U123" s="11"/>
      <c r="V123" s="11"/>
      <c r="W123" s="11"/>
      <c r="X123" s="11"/>
      <c r="Y123" s="11"/>
      <c r="Z123" s="11"/>
      <c r="AA123" s="11"/>
      <c r="AB123" s="11"/>
      <c r="AC123" s="11"/>
      <c r="AD123" s="11"/>
      <c r="AE123" s="11"/>
      <c r="AF123" s="11"/>
      <c r="AG123" s="11"/>
      <c r="AH123" s="11"/>
      <c r="AI123" s="11"/>
      <c r="AJ123" s="11"/>
      <c r="AK123" s="11"/>
      <c r="AL123" s="12"/>
      <c r="AM123" s="287"/>
      <c r="AN123" s="1292"/>
      <c r="AO123" s="1292"/>
      <c r="AP123" s="1293"/>
      <c r="AQ123" s="9"/>
      <c r="AR123" s="13"/>
      <c r="AS123" s="9"/>
    </row>
    <row r="124" spans="2:45" ht="13.5" customHeight="1">
      <c r="B124" s="1300"/>
      <c r="C124" s="9"/>
      <c r="G124" s="9"/>
      <c r="I124" s="13"/>
      <c r="N124" s="9" t="s">
        <v>27</v>
      </c>
      <c r="Q124" s="13"/>
      <c r="R124" s="280" t="s">
        <v>177</v>
      </c>
      <c r="S124" s="153" t="s">
        <v>1100</v>
      </c>
      <c r="T124" s="153"/>
      <c r="U124" s="153"/>
      <c r="V124" s="153"/>
      <c r="W124" s="153"/>
      <c r="X124" s="153"/>
      <c r="Y124" s="153"/>
      <c r="Z124" s="153"/>
      <c r="AA124" s="153"/>
      <c r="AB124" s="153"/>
      <c r="AC124" s="153"/>
      <c r="AD124" s="153"/>
      <c r="AE124" s="153"/>
      <c r="AF124" s="153"/>
      <c r="AG124" s="153"/>
      <c r="AH124" s="153"/>
      <c r="AI124" s="153"/>
      <c r="AJ124" s="153"/>
      <c r="AK124" s="153"/>
      <c r="AL124" s="155"/>
      <c r="AM124" s="287"/>
      <c r="AN124" s="1292"/>
      <c r="AO124" s="1292"/>
      <c r="AP124" s="1293"/>
      <c r="AQ124" s="9"/>
      <c r="AR124" s="13"/>
      <c r="AS124" s="9"/>
    </row>
    <row r="125" spans="2:45" ht="13.5" customHeight="1">
      <c r="B125" s="1300"/>
      <c r="C125" s="9"/>
      <c r="G125" s="9"/>
      <c r="I125" s="13"/>
      <c r="N125" s="9" t="s">
        <v>1135</v>
      </c>
      <c r="Q125" s="13"/>
      <c r="R125" s="279" t="s">
        <v>177</v>
      </c>
      <c r="S125" s="2" t="s">
        <v>1101</v>
      </c>
      <c r="AM125" s="287"/>
      <c r="AN125" s="1292"/>
      <c r="AO125" s="1292"/>
      <c r="AP125" s="1293"/>
      <c r="AQ125" s="9"/>
      <c r="AR125" s="13"/>
      <c r="AS125" s="9"/>
    </row>
    <row r="126" spans="2:45" ht="13.5" customHeight="1">
      <c r="B126" s="1300"/>
      <c r="C126" s="9"/>
      <c r="G126" s="10"/>
      <c r="H126" s="11"/>
      <c r="I126" s="12"/>
      <c r="J126" s="11"/>
      <c r="K126" s="11"/>
      <c r="L126" s="11"/>
      <c r="M126" s="11"/>
      <c r="N126" s="10"/>
      <c r="O126" s="11"/>
      <c r="P126" s="11"/>
      <c r="Q126" s="12"/>
      <c r="R126" s="11"/>
      <c r="S126" s="33" t="s">
        <v>1102</v>
      </c>
      <c r="T126" s="275" t="s">
        <v>177</v>
      </c>
      <c r="U126" s="11" t="s">
        <v>1103</v>
      </c>
      <c r="V126" s="11"/>
      <c r="W126" s="11"/>
      <c r="X126" s="11"/>
      <c r="Y126" s="11"/>
      <c r="Z126" s="11"/>
      <c r="AA126" s="11"/>
      <c r="AB126" s="11"/>
      <c r="AC126" s="11"/>
      <c r="AD126" s="11"/>
      <c r="AE126" s="11"/>
      <c r="AF126" s="11"/>
      <c r="AG126" s="11"/>
      <c r="AH126" s="11"/>
      <c r="AI126" s="11"/>
      <c r="AJ126" s="11"/>
      <c r="AK126" s="11"/>
      <c r="AL126" s="11"/>
      <c r="AM126" s="287"/>
      <c r="AN126" s="1292"/>
      <c r="AO126" s="1292"/>
      <c r="AP126" s="1293"/>
      <c r="AQ126" s="9"/>
      <c r="AR126" s="13"/>
      <c r="AS126" s="9"/>
    </row>
    <row r="127" spans="2:45" ht="13.5" customHeight="1">
      <c r="B127" s="1300"/>
      <c r="F127" s="13"/>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5"/>
      <c r="AM127" s="287"/>
      <c r="AN127" s="1292"/>
      <c r="AO127" s="1292"/>
      <c r="AP127" s="1293"/>
      <c r="AR127" s="13"/>
    </row>
    <row r="128" spans="2:45" ht="13.5" customHeight="1">
      <c r="B128" s="1300"/>
      <c r="F128" s="13"/>
      <c r="AL128" s="13"/>
      <c r="AM128" s="287"/>
      <c r="AN128" s="1292"/>
      <c r="AO128" s="1292"/>
      <c r="AP128" s="1293"/>
      <c r="AR128" s="13"/>
    </row>
    <row r="129" spans="2:44" ht="13.5" customHeight="1">
      <c r="B129" s="1300"/>
      <c r="F129" s="13"/>
      <c r="AL129" s="13"/>
      <c r="AM129" s="287"/>
      <c r="AN129" s="1292"/>
      <c r="AO129" s="1292"/>
      <c r="AP129" s="1293"/>
      <c r="AR129" s="13"/>
    </row>
    <row r="130" spans="2:44" ht="13.5" customHeight="1">
      <c r="B130" s="1300"/>
      <c r="F130" s="13"/>
      <c r="AL130" s="13"/>
      <c r="AM130" s="287"/>
      <c r="AN130" s="1292"/>
      <c r="AO130" s="1292"/>
      <c r="AP130" s="1293"/>
      <c r="AR130" s="13"/>
    </row>
    <row r="131" spans="2:44" ht="13.5" customHeight="1">
      <c r="B131" s="1367"/>
      <c r="C131" s="11"/>
      <c r="D131" s="11"/>
      <c r="E131" s="11"/>
      <c r="F131" s="12"/>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c r="AF131" s="11"/>
      <c r="AG131" s="11"/>
      <c r="AH131" s="11"/>
      <c r="AI131" s="11"/>
      <c r="AJ131" s="11"/>
      <c r="AK131" s="11"/>
      <c r="AL131" s="12"/>
      <c r="AM131" s="288"/>
      <c r="AN131" s="1278"/>
      <c r="AO131" s="1278"/>
      <c r="AP131" s="1279"/>
      <c r="AQ131" s="11"/>
      <c r="AR131" s="12"/>
    </row>
    <row r="132" spans="2:44" ht="13.5" customHeight="1"/>
    <row r="133" spans="2:44" ht="13.5" customHeight="1"/>
    <row r="134" spans="2:44" ht="13.5" customHeight="1"/>
    <row r="135" spans="2:44" ht="13.5" customHeight="1"/>
    <row r="136" spans="2:44" ht="13.5" customHeight="1"/>
    <row r="137" spans="2:44" ht="13.5" customHeight="1"/>
    <row r="138" spans="2:44" ht="13.5" customHeight="1"/>
    <row r="139" spans="2:44" ht="13.5" customHeight="1"/>
    <row r="140" spans="2:44" ht="13.5" customHeight="1"/>
    <row r="141" spans="2:44" ht="13.5" customHeight="1"/>
    <row r="142" spans="2:44" ht="13.5" customHeight="1"/>
    <row r="143" spans="2:44" ht="13.5" customHeight="1"/>
    <row r="144" spans="2: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sheetData>
  <mergeCells count="93">
    <mergeCell ref="AN128:AP128"/>
    <mergeCell ref="AN129:AP129"/>
    <mergeCell ref="AN130:AP130"/>
    <mergeCell ref="AN131:AP131"/>
    <mergeCell ref="AN119:AP119"/>
    <mergeCell ref="AN120:AP120"/>
    <mergeCell ref="AN121:AP121"/>
    <mergeCell ref="AN122:AP122"/>
    <mergeCell ref="AN126:AP126"/>
    <mergeCell ref="AN127:AP127"/>
    <mergeCell ref="AN123:AP123"/>
    <mergeCell ref="AN124:AP124"/>
    <mergeCell ref="AN116:AP116"/>
    <mergeCell ref="AN99:AP99"/>
    <mergeCell ref="AN100:AP100"/>
    <mergeCell ref="AN101:AP101"/>
    <mergeCell ref="AN102:AP102"/>
    <mergeCell ref="AN108:AP108"/>
    <mergeCell ref="AN107:AP107"/>
    <mergeCell ref="AN97:AP97"/>
    <mergeCell ref="AN112:AP112"/>
    <mergeCell ref="AN113:AP113"/>
    <mergeCell ref="AN114:AP114"/>
    <mergeCell ref="AN115:AP115"/>
    <mergeCell ref="AN98:AP98"/>
    <mergeCell ref="AN44:AP44"/>
    <mergeCell ref="AN117:AP117"/>
    <mergeCell ref="AN118:AP118"/>
    <mergeCell ref="AN109:AP109"/>
    <mergeCell ref="AN48:AP48"/>
    <mergeCell ref="AN49:AP49"/>
    <mergeCell ref="AN50:AP50"/>
    <mergeCell ref="AN51:AP51"/>
    <mergeCell ref="AN110:AP110"/>
    <mergeCell ref="AN111:AP111"/>
    <mergeCell ref="AN91:AP91"/>
    <mergeCell ref="AN92:AP92"/>
    <mergeCell ref="AN93:AP93"/>
    <mergeCell ref="AN94:AP94"/>
    <mergeCell ref="AN95:AP95"/>
    <mergeCell ref="AN96:AP96"/>
    <mergeCell ref="AN43:AP43"/>
    <mergeCell ref="AN37:AP37"/>
    <mergeCell ref="AN38:AP38"/>
    <mergeCell ref="AN39:AP39"/>
    <mergeCell ref="AN40:AP40"/>
    <mergeCell ref="B13:B53"/>
    <mergeCell ref="B88:B131"/>
    <mergeCell ref="AN13:AP13"/>
    <mergeCell ref="AN14:AP14"/>
    <mergeCell ref="AN15:AP15"/>
    <mergeCell ref="AN103:AP103"/>
    <mergeCell ref="AN104:AP104"/>
    <mergeCell ref="AN105:AP105"/>
    <mergeCell ref="AN106:AP106"/>
    <mergeCell ref="AN125:AP125"/>
    <mergeCell ref="AN20:AP20"/>
    <mergeCell ref="AN21:AP21"/>
    <mergeCell ref="AN22:AP22"/>
    <mergeCell ref="AN24:AP24"/>
    <mergeCell ref="AN25:AP25"/>
    <mergeCell ref="AN26:AP26"/>
    <mergeCell ref="N86:AL86"/>
    <mergeCell ref="R87:AL87"/>
    <mergeCell ref="AN88:AP88"/>
    <mergeCell ref="AN89:AP89"/>
    <mergeCell ref="AN90:AP90"/>
    <mergeCell ref="AN52:AP52"/>
    <mergeCell ref="AN53:AP53"/>
    <mergeCell ref="AN18:AP18"/>
    <mergeCell ref="AN19:AP19"/>
    <mergeCell ref="AN30:AP30"/>
    <mergeCell ref="AN31:AP31"/>
    <mergeCell ref="AN32:AP32"/>
    <mergeCell ref="AN33:AP33"/>
    <mergeCell ref="AN34:AP34"/>
    <mergeCell ref="AN35:AP35"/>
    <mergeCell ref="AN36:AP36"/>
    <mergeCell ref="AN45:AP45"/>
    <mergeCell ref="AN46:AP46"/>
    <mergeCell ref="AN47:AP47"/>
    <mergeCell ref="AN41:AP41"/>
    <mergeCell ref="AN42:AP42"/>
    <mergeCell ref="K9:AR9"/>
    <mergeCell ref="K10:AR10"/>
    <mergeCell ref="N11:AL11"/>
    <mergeCell ref="R12:AL12"/>
    <mergeCell ref="AN16:AP16"/>
    <mergeCell ref="AN17:AP17"/>
    <mergeCell ref="AN23:AP23"/>
    <mergeCell ref="AN27:AP27"/>
    <mergeCell ref="AN28:AP28"/>
    <mergeCell ref="AN29:AP29"/>
  </mergeCells>
  <phoneticPr fontId="2"/>
  <dataValidations count="1">
    <dataValidation type="list" allowBlank="1" showInputMessage="1" showErrorMessage="1" sqref="B9 G13 R17:R18 R21 R46:R47 J24 R33 R35 R37:R43 R13 R25 R23 R27:R28 R31 G88 J90 R88:R89 T90 R91 R93:R94 T126 J100 R98:R103 R105:R106 R109 J117 R115 R117 R124:R125 R96 R111 R119 R121 G90 AM13:AM23 AM88:AM98" xr:uid="{00000000-0002-0000-1200-000000000000}">
      <formula1>"□,■"</formula1>
    </dataValidation>
  </dataValidations>
  <pageMargins left="0.78740157480314965" right="0.51181102362204722" top="0.59055118110236227" bottom="0.59055118110236227" header="0.11811023622047245" footer="0.23622047244094491"/>
  <pageSetup paperSize="9" scale="80" firstPageNumber="19" fitToHeight="2" orientation="portrait" blackAndWhite="1" useFirstPageNumber="1" r:id="rId1"/>
  <headerFooter alignWithMargins="0">
    <oddFooter>&amp;C&amp;10戸-P&amp;P&amp;R&amp;10株式会社都市建築確認センター</oddFooter>
  </headerFooter>
  <rowBreaks count="1" manualBreakCount="1">
    <brk id="78" min="1" max="4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0070C0"/>
    <pageSetUpPr fitToPage="1"/>
  </sheetPr>
  <dimension ref="B5:AU161"/>
  <sheetViews>
    <sheetView showGridLines="0" view="pageBreakPreview" zoomScaleNormal="100" zoomScaleSheetLayoutView="100" workbookViewId="0">
      <selection activeCell="N21" sqref="N21"/>
    </sheetView>
  </sheetViews>
  <sheetFormatPr defaultRowHeight="12"/>
  <cols>
    <col min="1" max="1" width="1.625" style="2" customWidth="1"/>
    <col min="2" max="49" width="2.625" style="2" customWidth="1"/>
    <col min="50" max="16384" width="9" style="2"/>
  </cols>
  <sheetData>
    <row r="5" spans="2:47" s="169" customFormat="1" ht="15" customHeight="1">
      <c r="B5" s="169" t="s">
        <v>95</v>
      </c>
    </row>
    <row r="7" spans="2:47">
      <c r="B7" s="1" t="s">
        <v>180</v>
      </c>
      <c r="D7" s="2" t="s">
        <v>1369</v>
      </c>
      <c r="AR7" s="30" t="s">
        <v>1236</v>
      </c>
    </row>
    <row r="9" spans="2:47" ht="12" customHeight="1">
      <c r="B9" s="279" t="s">
        <v>177</v>
      </c>
      <c r="C9" s="2" t="s">
        <v>67</v>
      </c>
      <c r="K9" s="1380"/>
      <c r="L9" s="1381"/>
      <c r="M9" s="1381"/>
      <c r="N9" s="1381"/>
      <c r="O9" s="1381"/>
      <c r="P9" s="1381"/>
      <c r="Q9" s="1381"/>
      <c r="R9" s="1381"/>
      <c r="S9" s="1381"/>
      <c r="T9" s="1381"/>
      <c r="U9" s="1381"/>
      <c r="V9" s="1381"/>
      <c r="W9" s="1381"/>
      <c r="X9" s="1381"/>
      <c r="Y9" s="1381"/>
      <c r="Z9" s="1381"/>
      <c r="AA9" s="1381"/>
      <c r="AB9" s="1381"/>
      <c r="AC9" s="1381"/>
      <c r="AD9" s="1381"/>
      <c r="AE9" s="1381"/>
      <c r="AF9" s="1381"/>
      <c r="AG9" s="1381"/>
      <c r="AH9" s="1381"/>
      <c r="AI9" s="1381"/>
      <c r="AJ9" s="1381"/>
      <c r="AK9" s="1381"/>
      <c r="AL9" s="1381"/>
      <c r="AM9" s="1381"/>
      <c r="AN9" s="1381"/>
      <c r="AO9" s="1381"/>
      <c r="AP9" s="1381"/>
      <c r="AQ9" s="1381"/>
      <c r="AR9" s="1382"/>
      <c r="AT9" s="2" t="s">
        <v>633</v>
      </c>
      <c r="AU9" s="2" t="s">
        <v>637</v>
      </c>
    </row>
    <row r="10" spans="2:47" s="30" customFormat="1" ht="12" customHeight="1">
      <c r="K10" s="1389"/>
      <c r="L10" s="1390"/>
      <c r="M10" s="1390"/>
      <c r="N10" s="1390"/>
      <c r="O10" s="1390"/>
      <c r="P10" s="1390"/>
      <c r="Q10" s="1390"/>
      <c r="R10" s="1390"/>
      <c r="S10" s="1390"/>
      <c r="T10" s="1390"/>
      <c r="U10" s="1390"/>
      <c r="V10" s="1390"/>
      <c r="W10" s="1390"/>
      <c r="X10" s="1390"/>
      <c r="Y10" s="1390"/>
      <c r="Z10" s="1390"/>
      <c r="AA10" s="1390"/>
      <c r="AB10" s="1390"/>
      <c r="AC10" s="1390"/>
      <c r="AD10" s="1390"/>
      <c r="AE10" s="1390"/>
      <c r="AF10" s="1390"/>
      <c r="AG10" s="1390"/>
      <c r="AH10" s="1390"/>
      <c r="AI10" s="1390"/>
      <c r="AJ10" s="1390"/>
      <c r="AK10" s="1390"/>
      <c r="AL10" s="1390"/>
      <c r="AM10" s="1390"/>
      <c r="AN10" s="1390"/>
      <c r="AO10" s="1390"/>
      <c r="AP10" s="1390"/>
      <c r="AQ10" s="1390"/>
      <c r="AR10" s="1391"/>
      <c r="AT10" s="2"/>
      <c r="AU10" s="2" t="s">
        <v>638</v>
      </c>
    </row>
    <row r="11" spans="2:47">
      <c r="B11" s="3"/>
      <c r="C11" s="3" t="s">
        <v>75</v>
      </c>
      <c r="D11" s="4"/>
      <c r="E11" s="4"/>
      <c r="F11" s="4"/>
      <c r="G11" s="3" t="s">
        <v>80</v>
      </c>
      <c r="H11" s="4"/>
      <c r="I11" s="5"/>
      <c r="J11" s="4" t="s">
        <v>85</v>
      </c>
      <c r="K11" s="4"/>
      <c r="L11" s="4"/>
      <c r="M11" s="4"/>
      <c r="N11" s="1319" t="s">
        <v>88</v>
      </c>
      <c r="O11" s="1320"/>
      <c r="P11" s="1320"/>
      <c r="Q11" s="1320"/>
      <c r="R11" s="1320"/>
      <c r="S11" s="1320"/>
      <c r="T11" s="1320"/>
      <c r="U11" s="1320"/>
      <c r="V11" s="1320"/>
      <c r="W11" s="1320"/>
      <c r="X11" s="1320"/>
      <c r="Y11" s="1320"/>
      <c r="Z11" s="1320"/>
      <c r="AA11" s="1320"/>
      <c r="AB11" s="1320"/>
      <c r="AC11" s="1320"/>
      <c r="AD11" s="1320"/>
      <c r="AE11" s="1320"/>
      <c r="AF11" s="1320"/>
      <c r="AG11" s="1320"/>
      <c r="AH11" s="1320"/>
      <c r="AI11" s="1320"/>
      <c r="AJ11" s="1320"/>
      <c r="AK11" s="1320"/>
      <c r="AL11" s="1320"/>
      <c r="AM11" s="7"/>
      <c r="AN11" s="7" t="s">
        <v>30</v>
      </c>
      <c r="AO11" s="7"/>
      <c r="AP11" s="8"/>
      <c r="AQ11" s="3" t="s">
        <v>91</v>
      </c>
      <c r="AR11" s="5"/>
      <c r="AS11" s="9"/>
      <c r="AU11" s="2" t="s">
        <v>639</v>
      </c>
    </row>
    <row r="12" spans="2:47">
      <c r="B12" s="10"/>
      <c r="C12" s="10" t="s">
        <v>76</v>
      </c>
      <c r="D12" s="11"/>
      <c r="E12" s="11"/>
      <c r="F12" s="11" t="s">
        <v>30</v>
      </c>
      <c r="G12" s="10" t="s">
        <v>81</v>
      </c>
      <c r="H12" s="11"/>
      <c r="I12" s="12" t="s">
        <v>30</v>
      </c>
      <c r="J12" s="11"/>
      <c r="K12" s="11"/>
      <c r="L12" s="11"/>
      <c r="M12" s="11" t="s">
        <v>30</v>
      </c>
      <c r="N12" s="10" t="s">
        <v>87</v>
      </c>
      <c r="O12" s="11"/>
      <c r="P12" s="11"/>
      <c r="Q12" s="11"/>
      <c r="R12" s="1319" t="s">
        <v>89</v>
      </c>
      <c r="S12" s="1320"/>
      <c r="T12" s="1320"/>
      <c r="U12" s="1320"/>
      <c r="V12" s="1320"/>
      <c r="W12" s="1320"/>
      <c r="X12" s="1320"/>
      <c r="Y12" s="1320"/>
      <c r="Z12" s="1320"/>
      <c r="AA12" s="1320"/>
      <c r="AB12" s="1320"/>
      <c r="AC12" s="1320"/>
      <c r="AD12" s="1320"/>
      <c r="AE12" s="1320"/>
      <c r="AF12" s="1320"/>
      <c r="AG12" s="1320"/>
      <c r="AH12" s="1320"/>
      <c r="AI12" s="1320"/>
      <c r="AJ12" s="1320"/>
      <c r="AK12" s="1320"/>
      <c r="AL12" s="1321"/>
      <c r="AM12" s="6" t="s">
        <v>90</v>
      </c>
      <c r="AN12" s="11"/>
      <c r="AO12" s="11"/>
      <c r="AP12" s="11"/>
      <c r="AQ12" s="10" t="s">
        <v>92</v>
      </c>
      <c r="AR12" s="12"/>
      <c r="AS12" s="9"/>
      <c r="AT12" s="30"/>
      <c r="AU12" s="30"/>
    </row>
    <row r="13" spans="2:47" ht="13.5" customHeight="1">
      <c r="B13" s="1299" t="s">
        <v>179</v>
      </c>
      <c r="C13" s="9" t="s">
        <v>1398</v>
      </c>
      <c r="F13" s="13"/>
      <c r="G13" s="278" t="s">
        <v>177</v>
      </c>
      <c r="H13" s="2" t="s">
        <v>128</v>
      </c>
      <c r="I13" s="13"/>
      <c r="J13" s="2" t="s">
        <v>852</v>
      </c>
      <c r="N13" s="9" t="s">
        <v>853</v>
      </c>
      <c r="R13" s="276" t="s">
        <v>177</v>
      </c>
      <c r="S13" s="4" t="s">
        <v>1071</v>
      </c>
      <c r="T13" s="4"/>
      <c r="U13" s="4"/>
      <c r="V13" s="4"/>
      <c r="W13" s="4"/>
      <c r="X13" s="4"/>
      <c r="Y13" s="4"/>
      <c r="Z13" s="4"/>
      <c r="AA13" s="4"/>
      <c r="AB13" s="4"/>
      <c r="AC13" s="4"/>
      <c r="AD13" s="4"/>
      <c r="AE13" s="4"/>
      <c r="AF13" s="4"/>
      <c r="AG13" s="4"/>
      <c r="AH13" s="4"/>
      <c r="AI13" s="4"/>
      <c r="AJ13" s="4"/>
      <c r="AK13" s="4"/>
      <c r="AL13" s="5"/>
      <c r="AM13" s="276" t="s">
        <v>177</v>
      </c>
      <c r="AN13" s="1297" t="s">
        <v>1336</v>
      </c>
      <c r="AO13" s="1297"/>
      <c r="AP13" s="1298"/>
      <c r="AQ13" s="3"/>
      <c r="AR13" s="5"/>
      <c r="AS13" s="9"/>
    </row>
    <row r="14" spans="2:47" ht="13.5" customHeight="1">
      <c r="B14" s="1300"/>
      <c r="C14" s="9" t="s">
        <v>182</v>
      </c>
      <c r="F14" s="13"/>
      <c r="G14" s="9"/>
      <c r="I14" s="13"/>
      <c r="J14" s="2" t="s">
        <v>205</v>
      </c>
      <c r="N14" s="9" t="s">
        <v>854</v>
      </c>
      <c r="R14" s="198"/>
      <c r="AL14" s="13"/>
      <c r="AM14" s="278" t="s">
        <v>177</v>
      </c>
      <c r="AN14" s="1292" t="s">
        <v>1320</v>
      </c>
      <c r="AO14" s="1292"/>
      <c r="AP14" s="1293"/>
      <c r="AQ14" s="9"/>
      <c r="AR14" s="13"/>
      <c r="AS14" s="9"/>
    </row>
    <row r="15" spans="2:47" ht="13.5" customHeight="1">
      <c r="B15" s="1300"/>
      <c r="C15" s="9" t="s">
        <v>183</v>
      </c>
      <c r="F15" s="13"/>
      <c r="G15" s="9"/>
      <c r="I15" s="13"/>
      <c r="N15" s="9" t="s">
        <v>1021</v>
      </c>
      <c r="R15" s="198"/>
      <c r="AL15" s="13"/>
      <c r="AM15" s="278" t="s">
        <v>177</v>
      </c>
      <c r="AN15" s="1292" t="s">
        <v>1316</v>
      </c>
      <c r="AO15" s="1292"/>
      <c r="AP15" s="1293"/>
      <c r="AQ15" s="9"/>
      <c r="AR15" s="13"/>
      <c r="AS15" s="9"/>
    </row>
    <row r="16" spans="2:47" ht="13.5" customHeight="1">
      <c r="B16" s="1300"/>
      <c r="C16" s="9" t="s">
        <v>184</v>
      </c>
      <c r="F16" s="13"/>
      <c r="G16" s="9"/>
      <c r="I16" s="13"/>
      <c r="J16" s="10"/>
      <c r="K16" s="11"/>
      <c r="L16" s="11"/>
      <c r="M16" s="11"/>
      <c r="N16" s="10"/>
      <c r="O16" s="11"/>
      <c r="P16" s="11"/>
      <c r="Q16" s="11"/>
      <c r="R16" s="10"/>
      <c r="S16" s="11"/>
      <c r="T16" s="11"/>
      <c r="U16" s="11"/>
      <c r="V16" s="11"/>
      <c r="W16" s="11"/>
      <c r="X16" s="11"/>
      <c r="Y16" s="11"/>
      <c r="Z16" s="11"/>
      <c r="AA16" s="11"/>
      <c r="AB16" s="11"/>
      <c r="AC16" s="11"/>
      <c r="AD16" s="11"/>
      <c r="AE16" s="11"/>
      <c r="AF16" s="11"/>
      <c r="AG16" s="11"/>
      <c r="AH16" s="11"/>
      <c r="AI16" s="11"/>
      <c r="AJ16" s="11"/>
      <c r="AK16" s="11"/>
      <c r="AL16" s="12"/>
      <c r="AM16" s="278" t="s">
        <v>177</v>
      </c>
      <c r="AN16" s="1292" t="s">
        <v>1322</v>
      </c>
      <c r="AO16" s="1292"/>
      <c r="AP16" s="1293"/>
      <c r="AQ16" s="9"/>
      <c r="AR16" s="13"/>
      <c r="AS16" s="9"/>
    </row>
    <row r="17" spans="2:45" ht="13.5" customHeight="1">
      <c r="B17" s="1300"/>
      <c r="C17" s="9"/>
      <c r="F17" s="13"/>
      <c r="G17" s="9"/>
      <c r="I17" s="13"/>
      <c r="J17" s="2" t="s">
        <v>861</v>
      </c>
      <c r="N17" s="9" t="s">
        <v>1025</v>
      </c>
      <c r="R17" s="280" t="s">
        <v>177</v>
      </c>
      <c r="S17" s="153" t="s">
        <v>1027</v>
      </c>
      <c r="T17" s="153"/>
      <c r="U17" s="153"/>
      <c r="V17" s="153"/>
      <c r="W17" s="153"/>
      <c r="X17" s="153"/>
      <c r="Y17" s="153"/>
      <c r="Z17" s="153"/>
      <c r="AA17" s="153"/>
      <c r="AB17" s="153"/>
      <c r="AC17" s="153"/>
      <c r="AD17" s="153"/>
      <c r="AE17" s="153"/>
      <c r="AF17" s="153"/>
      <c r="AG17" s="153"/>
      <c r="AH17" s="153"/>
      <c r="AI17" s="153"/>
      <c r="AJ17" s="153"/>
      <c r="AK17" s="153"/>
      <c r="AL17" s="155"/>
      <c r="AM17" s="278" t="s">
        <v>177</v>
      </c>
      <c r="AN17" s="1292" t="s">
        <v>1338</v>
      </c>
      <c r="AO17" s="1292"/>
      <c r="AP17" s="1293"/>
      <c r="AQ17" s="9"/>
      <c r="AR17" s="13"/>
      <c r="AS17" s="9"/>
    </row>
    <row r="18" spans="2:45" ht="13.5" customHeight="1">
      <c r="B18" s="1300"/>
      <c r="C18" s="9"/>
      <c r="F18" s="13"/>
      <c r="G18" s="9"/>
      <c r="I18" s="13"/>
      <c r="J18" s="9"/>
      <c r="N18" s="9" t="s">
        <v>1026</v>
      </c>
      <c r="R18" s="278" t="s">
        <v>177</v>
      </c>
      <c r="S18" s="2" t="s">
        <v>1028</v>
      </c>
      <c r="AL18" s="13"/>
      <c r="AM18" s="278" t="s">
        <v>177</v>
      </c>
      <c r="AN18" s="1292" t="s">
        <v>1323</v>
      </c>
      <c r="AO18" s="1292"/>
      <c r="AP18" s="1293"/>
      <c r="AQ18" s="9"/>
      <c r="AR18" s="13"/>
      <c r="AS18" s="9"/>
    </row>
    <row r="19" spans="2:45" ht="13.5" customHeight="1">
      <c r="B19" s="1300"/>
      <c r="C19" s="9"/>
      <c r="F19" s="13"/>
      <c r="G19" s="9"/>
      <c r="I19" s="13"/>
      <c r="N19" s="9"/>
      <c r="Q19" s="13"/>
      <c r="S19" s="2" t="s">
        <v>1030</v>
      </c>
      <c r="AM19" s="278" t="s">
        <v>177</v>
      </c>
      <c r="AN19" s="1292" t="s">
        <v>1334</v>
      </c>
      <c r="AO19" s="1292"/>
      <c r="AP19" s="1293"/>
      <c r="AQ19" s="9"/>
      <c r="AR19" s="13"/>
      <c r="AS19" s="9"/>
    </row>
    <row r="20" spans="2:45" ht="13.5" customHeight="1">
      <c r="B20" s="1300"/>
      <c r="C20" s="9"/>
      <c r="F20" s="13"/>
      <c r="G20" s="9"/>
      <c r="I20" s="13"/>
      <c r="N20" s="10"/>
      <c r="O20" s="11"/>
      <c r="P20" s="11"/>
      <c r="Q20" s="12"/>
      <c r="R20" s="11"/>
      <c r="S20" s="11" t="s">
        <v>1073</v>
      </c>
      <c r="T20" s="11"/>
      <c r="U20" s="11"/>
      <c r="V20" s="11"/>
      <c r="W20" s="11"/>
      <c r="X20" s="11"/>
      <c r="Y20" s="11"/>
      <c r="Z20" s="11"/>
      <c r="AA20" s="11"/>
      <c r="AB20" s="11"/>
      <c r="AC20" s="11"/>
      <c r="AD20" s="11"/>
      <c r="AE20" s="11"/>
      <c r="AF20" s="11"/>
      <c r="AG20" s="11"/>
      <c r="AH20" s="11"/>
      <c r="AI20" s="11"/>
      <c r="AJ20" s="11"/>
      <c r="AK20" s="11"/>
      <c r="AL20" s="12"/>
      <c r="AM20" s="278" t="s">
        <v>177</v>
      </c>
      <c r="AN20" s="1292" t="s">
        <v>1340</v>
      </c>
      <c r="AO20" s="1292"/>
      <c r="AP20" s="1293"/>
      <c r="AQ20" s="9"/>
      <c r="AR20" s="13"/>
      <c r="AS20" s="9"/>
    </row>
    <row r="21" spans="2:45" ht="13.5" customHeight="1">
      <c r="B21" s="1300"/>
      <c r="C21" s="9"/>
      <c r="F21" s="13"/>
      <c r="G21" s="9"/>
      <c r="I21" s="13"/>
      <c r="N21" s="9" t="s">
        <v>1025</v>
      </c>
      <c r="Q21" s="13"/>
      <c r="R21" s="279" t="s">
        <v>177</v>
      </c>
      <c r="S21" s="2" t="s">
        <v>1027</v>
      </c>
      <c r="AM21" s="278" t="s">
        <v>177</v>
      </c>
      <c r="AN21" s="1292"/>
      <c r="AO21" s="1292"/>
      <c r="AP21" s="1293"/>
      <c r="AQ21" s="9"/>
      <c r="AR21" s="13"/>
      <c r="AS21" s="9"/>
    </row>
    <row r="22" spans="2:45" ht="13.5" customHeight="1">
      <c r="B22" s="1300"/>
      <c r="C22" s="9"/>
      <c r="F22" s="13"/>
      <c r="G22" s="9"/>
      <c r="I22" s="13"/>
      <c r="J22" s="10"/>
      <c r="K22" s="11"/>
      <c r="L22" s="11"/>
      <c r="M22" s="11"/>
      <c r="N22" s="10" t="s">
        <v>1031</v>
      </c>
      <c r="O22" s="11"/>
      <c r="P22" s="11"/>
      <c r="Q22" s="12"/>
      <c r="R22" s="11"/>
      <c r="S22" s="11"/>
      <c r="T22" s="11"/>
      <c r="U22" s="11"/>
      <c r="V22" s="11"/>
      <c r="W22" s="11"/>
      <c r="X22" s="11"/>
      <c r="Y22" s="11"/>
      <c r="Z22" s="11"/>
      <c r="AA22" s="11"/>
      <c r="AB22" s="11"/>
      <c r="AC22" s="11"/>
      <c r="AD22" s="11"/>
      <c r="AE22" s="11"/>
      <c r="AF22" s="11"/>
      <c r="AG22" s="11"/>
      <c r="AH22" s="11"/>
      <c r="AI22" s="11"/>
      <c r="AJ22" s="11"/>
      <c r="AK22" s="11"/>
      <c r="AL22" s="12"/>
      <c r="AM22" s="278" t="s">
        <v>177</v>
      </c>
      <c r="AN22" s="1292"/>
      <c r="AO22" s="1292"/>
      <c r="AP22" s="1293"/>
      <c r="AQ22" s="9"/>
      <c r="AR22" s="13"/>
      <c r="AS22" s="9"/>
    </row>
    <row r="23" spans="2:45" ht="13.5" customHeight="1">
      <c r="B23" s="1300"/>
      <c r="C23" s="9"/>
      <c r="F23" s="13"/>
      <c r="G23" s="9"/>
      <c r="I23" s="13"/>
      <c r="J23" s="2" t="s">
        <v>522</v>
      </c>
      <c r="N23" s="9" t="s">
        <v>11</v>
      </c>
      <c r="Q23" s="13"/>
      <c r="R23" s="276" t="s">
        <v>177</v>
      </c>
      <c r="S23" s="4" t="s">
        <v>1087</v>
      </c>
      <c r="T23" s="4"/>
      <c r="U23" s="4"/>
      <c r="V23" s="4"/>
      <c r="W23" s="4"/>
      <c r="X23" s="4"/>
      <c r="Y23" s="4"/>
      <c r="Z23" s="4"/>
      <c r="AA23" s="4"/>
      <c r="AB23" s="4"/>
      <c r="AC23" s="4"/>
      <c r="AD23" s="4"/>
      <c r="AE23" s="4"/>
      <c r="AF23" s="4"/>
      <c r="AG23" s="4"/>
      <c r="AH23" s="4"/>
      <c r="AI23" s="4"/>
      <c r="AJ23" s="4"/>
      <c r="AK23" s="4"/>
      <c r="AL23" s="5"/>
      <c r="AM23" s="278" t="s">
        <v>177</v>
      </c>
      <c r="AN23" s="1292"/>
      <c r="AO23" s="1292"/>
      <c r="AP23" s="1293"/>
      <c r="AQ23" s="9"/>
      <c r="AR23" s="13"/>
      <c r="AS23" s="9"/>
    </row>
    <row r="24" spans="2:45" ht="13.5" customHeight="1">
      <c r="B24" s="1300"/>
      <c r="C24" s="9"/>
      <c r="F24" s="13"/>
      <c r="G24" s="9"/>
      <c r="I24" s="13"/>
      <c r="J24" s="279" t="s">
        <v>177</v>
      </c>
      <c r="K24" s="2" t="s">
        <v>1032</v>
      </c>
      <c r="N24" s="9"/>
      <c r="Q24" s="13"/>
      <c r="R24" s="235"/>
      <c r="S24" s="28" t="s">
        <v>1088</v>
      </c>
      <c r="T24" s="28"/>
      <c r="U24" s="28"/>
      <c r="V24" s="28"/>
      <c r="W24" s="28"/>
      <c r="X24" s="28"/>
      <c r="Y24" s="28"/>
      <c r="Z24" s="28"/>
      <c r="AA24" s="28"/>
      <c r="AB24" s="28"/>
      <c r="AC24" s="28"/>
      <c r="AD24" s="28"/>
      <c r="AE24" s="28"/>
      <c r="AF24" s="28"/>
      <c r="AG24" s="28"/>
      <c r="AH24" s="28"/>
      <c r="AI24" s="28"/>
      <c r="AJ24" s="28"/>
      <c r="AK24" s="28"/>
      <c r="AL24" s="152"/>
      <c r="AM24" s="287"/>
      <c r="AN24" s="1292"/>
      <c r="AO24" s="1292"/>
      <c r="AP24" s="1293"/>
      <c r="AQ24" s="9"/>
      <c r="AR24" s="13"/>
      <c r="AS24" s="9"/>
    </row>
    <row r="25" spans="2:45" ht="13.5" customHeight="1">
      <c r="B25" s="1300"/>
      <c r="C25" s="9"/>
      <c r="F25" s="13"/>
      <c r="G25" s="9"/>
      <c r="I25" s="13"/>
      <c r="J25" s="200"/>
      <c r="N25" s="9"/>
      <c r="Q25" s="13"/>
      <c r="R25" s="279" t="s">
        <v>177</v>
      </c>
      <c r="S25" s="2" t="s">
        <v>1086</v>
      </c>
      <c r="AL25" s="13"/>
      <c r="AM25" s="287"/>
      <c r="AN25" s="1292"/>
      <c r="AO25" s="1292"/>
      <c r="AP25" s="1293"/>
      <c r="AQ25" s="9"/>
      <c r="AR25" s="13"/>
      <c r="AS25" s="9"/>
    </row>
    <row r="26" spans="2:45" ht="13.5" customHeight="1">
      <c r="B26" s="1300"/>
      <c r="C26" s="9"/>
      <c r="F26" s="13"/>
      <c r="G26" s="9"/>
      <c r="I26" s="13"/>
      <c r="J26" s="200"/>
      <c r="N26" s="10"/>
      <c r="O26" s="11"/>
      <c r="P26" s="11"/>
      <c r="Q26" s="12"/>
      <c r="R26" s="200"/>
      <c r="AL26" s="13"/>
      <c r="AM26" s="287"/>
      <c r="AN26" s="1292"/>
      <c r="AO26" s="1292"/>
      <c r="AP26" s="1293"/>
      <c r="AQ26" s="9"/>
      <c r="AR26" s="13"/>
      <c r="AS26" s="9"/>
    </row>
    <row r="27" spans="2:45" ht="13.5" customHeight="1">
      <c r="B27" s="1300"/>
      <c r="C27" s="9"/>
      <c r="F27" s="13"/>
      <c r="G27" s="9"/>
      <c r="I27" s="13"/>
      <c r="N27" s="9" t="s">
        <v>1035</v>
      </c>
      <c r="Q27" s="13"/>
      <c r="R27" s="280" t="s">
        <v>177</v>
      </c>
      <c r="S27" s="153" t="s">
        <v>1089</v>
      </c>
      <c r="T27" s="153"/>
      <c r="U27" s="153"/>
      <c r="V27" s="153"/>
      <c r="W27" s="153"/>
      <c r="X27" s="153"/>
      <c r="Y27" s="153"/>
      <c r="Z27" s="153"/>
      <c r="AA27" s="153"/>
      <c r="AB27" s="153"/>
      <c r="AC27" s="153"/>
      <c r="AD27" s="153"/>
      <c r="AE27" s="153"/>
      <c r="AF27" s="153"/>
      <c r="AG27" s="153"/>
      <c r="AH27" s="153"/>
      <c r="AI27" s="153"/>
      <c r="AJ27" s="153"/>
      <c r="AK27" s="153"/>
      <c r="AL27" s="155"/>
      <c r="AM27" s="287"/>
      <c r="AN27" s="1292"/>
      <c r="AO27" s="1292"/>
      <c r="AP27" s="1293"/>
      <c r="AQ27" s="9"/>
      <c r="AR27" s="13"/>
      <c r="AS27" s="9"/>
    </row>
    <row r="28" spans="2:45" ht="13.5" customHeight="1">
      <c r="B28" s="1300"/>
      <c r="C28" s="9"/>
      <c r="F28" s="13"/>
      <c r="G28" s="9"/>
      <c r="I28" s="13"/>
      <c r="N28" s="9"/>
      <c r="Q28" s="13"/>
      <c r="R28" s="295" t="s">
        <v>177</v>
      </c>
      <c r="S28" s="167" t="s">
        <v>1039</v>
      </c>
      <c r="T28" s="167"/>
      <c r="U28" s="167"/>
      <c r="V28" s="167"/>
      <c r="W28" s="167"/>
      <c r="X28" s="167"/>
      <c r="Y28" s="167"/>
      <c r="Z28" s="167"/>
      <c r="AA28" s="167"/>
      <c r="AB28" s="167"/>
      <c r="AC28" s="167"/>
      <c r="AD28" s="167"/>
      <c r="AE28" s="167"/>
      <c r="AF28" s="167"/>
      <c r="AG28" s="167"/>
      <c r="AH28" s="167"/>
      <c r="AI28" s="167"/>
      <c r="AJ28" s="167"/>
      <c r="AK28" s="167"/>
      <c r="AL28" s="168"/>
      <c r="AM28" s="287"/>
      <c r="AN28" s="1292"/>
      <c r="AO28" s="1292"/>
      <c r="AP28" s="1293"/>
      <c r="AQ28" s="9"/>
      <c r="AR28" s="13"/>
      <c r="AS28" s="9"/>
    </row>
    <row r="29" spans="2:45" ht="13.5" customHeight="1">
      <c r="B29" s="1300"/>
      <c r="C29" s="9"/>
      <c r="F29" s="13"/>
      <c r="G29" s="9"/>
      <c r="I29" s="13"/>
      <c r="J29" s="200"/>
      <c r="N29" s="9"/>
      <c r="Q29" s="13"/>
      <c r="R29" s="200"/>
      <c r="AL29" s="13"/>
      <c r="AM29" s="287"/>
      <c r="AN29" s="1292"/>
      <c r="AO29" s="1292"/>
      <c r="AP29" s="1293"/>
      <c r="AQ29" s="9"/>
      <c r="AR29" s="13"/>
      <c r="AS29" s="9"/>
    </row>
    <row r="30" spans="2:45" ht="13.5" customHeight="1">
      <c r="B30" s="1300"/>
      <c r="C30" s="9"/>
      <c r="F30" s="13"/>
      <c r="G30" s="9"/>
      <c r="I30" s="13"/>
      <c r="J30" s="200"/>
      <c r="N30" s="10"/>
      <c r="O30" s="11"/>
      <c r="P30" s="11"/>
      <c r="Q30" s="12"/>
      <c r="R30" s="236"/>
      <c r="S30" s="11"/>
      <c r="T30" s="11"/>
      <c r="U30" s="11"/>
      <c r="V30" s="11"/>
      <c r="W30" s="11"/>
      <c r="X30" s="11"/>
      <c r="Y30" s="11"/>
      <c r="Z30" s="11"/>
      <c r="AA30" s="11"/>
      <c r="AB30" s="11"/>
      <c r="AC30" s="11"/>
      <c r="AD30" s="11"/>
      <c r="AE30" s="11"/>
      <c r="AF30" s="11"/>
      <c r="AG30" s="11"/>
      <c r="AH30" s="11"/>
      <c r="AI30" s="11"/>
      <c r="AJ30" s="11"/>
      <c r="AK30" s="11"/>
      <c r="AL30" s="12"/>
      <c r="AM30" s="287"/>
      <c r="AN30" s="1292"/>
      <c r="AO30" s="1292"/>
      <c r="AP30" s="1293"/>
      <c r="AQ30" s="9"/>
      <c r="AR30" s="13"/>
      <c r="AS30" s="9"/>
    </row>
    <row r="31" spans="2:45" ht="13.5" customHeight="1">
      <c r="B31" s="1300"/>
      <c r="C31" s="9"/>
      <c r="F31" s="13"/>
      <c r="G31" s="9"/>
      <c r="I31" s="13"/>
      <c r="N31" s="9" t="s">
        <v>1047</v>
      </c>
      <c r="Q31" s="13"/>
      <c r="R31" s="279" t="s">
        <v>177</v>
      </c>
      <c r="S31" s="2" t="s">
        <v>1044</v>
      </c>
      <c r="AM31" s="287"/>
      <c r="AN31" s="1292"/>
      <c r="AO31" s="1292"/>
      <c r="AP31" s="1293"/>
      <c r="AQ31" s="9"/>
      <c r="AR31" s="13"/>
      <c r="AS31" s="9"/>
    </row>
    <row r="32" spans="2:45" ht="13.5" customHeight="1">
      <c r="B32" s="1300"/>
      <c r="C32" s="9"/>
      <c r="F32" s="13"/>
      <c r="G32" s="9"/>
      <c r="I32" s="13"/>
      <c r="J32" s="10"/>
      <c r="K32" s="11"/>
      <c r="L32" s="11"/>
      <c r="M32" s="11"/>
      <c r="N32" s="10" t="s">
        <v>1046</v>
      </c>
      <c r="O32" s="11"/>
      <c r="P32" s="11"/>
      <c r="Q32" s="12"/>
      <c r="R32" s="11"/>
      <c r="S32" s="11"/>
      <c r="T32" s="11"/>
      <c r="U32" s="11"/>
      <c r="V32" s="11"/>
      <c r="W32" s="11"/>
      <c r="X32" s="11"/>
      <c r="Y32" s="11"/>
      <c r="Z32" s="11"/>
      <c r="AA32" s="11"/>
      <c r="AB32" s="11"/>
      <c r="AC32" s="11"/>
      <c r="AD32" s="11"/>
      <c r="AE32" s="11"/>
      <c r="AF32" s="11"/>
      <c r="AG32" s="11"/>
      <c r="AH32" s="11"/>
      <c r="AI32" s="11"/>
      <c r="AJ32" s="11"/>
      <c r="AK32" s="11"/>
      <c r="AL32" s="12"/>
      <c r="AM32" s="287"/>
      <c r="AN32" s="1292"/>
      <c r="AO32" s="1292"/>
      <c r="AP32" s="1293"/>
      <c r="AQ32" s="9"/>
      <c r="AR32" s="13"/>
      <c r="AS32" s="9"/>
    </row>
    <row r="33" spans="2:45" ht="13.5" customHeight="1">
      <c r="B33" s="1300"/>
      <c r="C33" s="9"/>
      <c r="F33" s="13"/>
      <c r="G33" s="9"/>
      <c r="I33" s="13"/>
      <c r="J33" s="2" t="s">
        <v>13</v>
      </c>
      <c r="N33" s="9" t="s">
        <v>1045</v>
      </c>
      <c r="Q33" s="13"/>
      <c r="R33" s="279" t="s">
        <v>177</v>
      </c>
      <c r="S33" s="2" t="s">
        <v>1049</v>
      </c>
      <c r="AM33" s="287"/>
      <c r="AN33" s="1292"/>
      <c r="AO33" s="1292"/>
      <c r="AP33" s="1293"/>
      <c r="AQ33" s="9"/>
      <c r="AR33" s="13"/>
      <c r="AS33" s="9"/>
    </row>
    <row r="34" spans="2:45" ht="13.5" customHeight="1">
      <c r="B34" s="1300"/>
      <c r="C34" s="9"/>
      <c r="F34" s="13"/>
      <c r="G34" s="9"/>
      <c r="I34" s="13"/>
      <c r="N34" s="10"/>
      <c r="O34" s="11"/>
      <c r="P34" s="11"/>
      <c r="Q34" s="12"/>
      <c r="R34" s="11"/>
      <c r="S34" s="11" t="s">
        <v>1048</v>
      </c>
      <c r="T34" s="11"/>
      <c r="U34" s="11"/>
      <c r="V34" s="11"/>
      <c r="W34" s="11"/>
      <c r="X34" s="11"/>
      <c r="Y34" s="11"/>
      <c r="Z34" s="11"/>
      <c r="AA34" s="11"/>
      <c r="AB34" s="11"/>
      <c r="AC34" s="11"/>
      <c r="AD34" s="11"/>
      <c r="AE34" s="11"/>
      <c r="AF34" s="11"/>
      <c r="AG34" s="11"/>
      <c r="AH34" s="11"/>
      <c r="AI34" s="11"/>
      <c r="AJ34" s="11"/>
      <c r="AK34" s="11"/>
      <c r="AL34" s="237" t="s">
        <v>1090</v>
      </c>
      <c r="AM34" s="287"/>
      <c r="AN34" s="1292"/>
      <c r="AO34" s="1292"/>
      <c r="AP34" s="1293"/>
      <c r="AQ34" s="9"/>
      <c r="AR34" s="13"/>
      <c r="AS34" s="9"/>
    </row>
    <row r="35" spans="2:45" ht="13.5" customHeight="1">
      <c r="B35" s="1300"/>
      <c r="C35" s="9"/>
      <c r="F35" s="13"/>
      <c r="G35" s="9"/>
      <c r="I35" s="13"/>
      <c r="N35" s="9" t="s">
        <v>1050</v>
      </c>
      <c r="Q35" s="13"/>
      <c r="R35" s="279" t="s">
        <v>177</v>
      </c>
      <c r="S35" s="2" t="s">
        <v>1052</v>
      </c>
      <c r="AM35" s="287"/>
      <c r="AN35" s="1292"/>
      <c r="AO35" s="1292"/>
      <c r="AP35" s="1293"/>
      <c r="AQ35" s="9"/>
      <c r="AR35" s="13"/>
      <c r="AS35" s="9"/>
    </row>
    <row r="36" spans="2:45" ht="13.5" customHeight="1">
      <c r="B36" s="1300"/>
      <c r="C36" s="9"/>
      <c r="F36" s="13"/>
      <c r="G36" s="9"/>
      <c r="I36" s="13"/>
      <c r="N36" s="10" t="s">
        <v>1051</v>
      </c>
      <c r="O36" s="11"/>
      <c r="P36" s="11"/>
      <c r="Q36" s="12"/>
      <c r="R36" s="11"/>
      <c r="S36" s="11" t="s">
        <v>1053</v>
      </c>
      <c r="T36" s="11"/>
      <c r="U36" s="11"/>
      <c r="V36" s="11"/>
      <c r="W36" s="11"/>
      <c r="X36" s="11"/>
      <c r="Y36" s="11"/>
      <c r="Z36" s="11"/>
      <c r="AA36" s="11"/>
      <c r="AB36" s="11"/>
      <c r="AC36" s="11"/>
      <c r="AD36" s="11"/>
      <c r="AE36" s="11"/>
      <c r="AF36" s="11"/>
      <c r="AG36" s="11"/>
      <c r="AH36" s="11"/>
      <c r="AI36" s="11"/>
      <c r="AJ36" s="11"/>
      <c r="AK36" s="11"/>
      <c r="AL36" s="12"/>
      <c r="AM36" s="287"/>
      <c r="AN36" s="1292"/>
      <c r="AO36" s="1292"/>
      <c r="AP36" s="1293"/>
      <c r="AQ36" s="9"/>
      <c r="AR36" s="13"/>
      <c r="AS36" s="9"/>
    </row>
    <row r="37" spans="2:45" ht="13.5" customHeight="1">
      <c r="B37" s="1300"/>
      <c r="C37" s="9"/>
      <c r="F37" s="13"/>
      <c r="G37" s="10"/>
      <c r="H37" s="11"/>
      <c r="I37" s="12"/>
      <c r="J37" s="10"/>
      <c r="K37" s="11"/>
      <c r="L37" s="11"/>
      <c r="M37" s="11"/>
      <c r="N37" s="10" t="s">
        <v>457</v>
      </c>
      <c r="O37" s="11"/>
      <c r="P37" s="11"/>
      <c r="Q37" s="12"/>
      <c r="R37" s="275" t="s">
        <v>177</v>
      </c>
      <c r="S37" s="11" t="s">
        <v>1054</v>
      </c>
      <c r="T37" s="11"/>
      <c r="U37" s="11"/>
      <c r="V37" s="11"/>
      <c r="W37" s="11"/>
      <c r="X37" s="11"/>
      <c r="Y37" s="11"/>
      <c r="Z37" s="11"/>
      <c r="AA37" s="11"/>
      <c r="AB37" s="11"/>
      <c r="AC37" s="11"/>
      <c r="AD37" s="11"/>
      <c r="AE37" s="11"/>
      <c r="AF37" s="11"/>
      <c r="AG37" s="11"/>
      <c r="AH37" s="11"/>
      <c r="AI37" s="11"/>
      <c r="AJ37" s="11"/>
      <c r="AK37" s="11"/>
      <c r="AL37" s="12"/>
      <c r="AM37" s="287"/>
      <c r="AN37" s="1292"/>
      <c r="AO37" s="1292"/>
      <c r="AP37" s="1293"/>
      <c r="AQ37" s="9"/>
      <c r="AR37" s="13"/>
      <c r="AS37" s="9"/>
    </row>
    <row r="38" spans="2:45" ht="13.5" customHeight="1">
      <c r="B38" s="1300"/>
      <c r="F38" s="13"/>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5"/>
      <c r="AM38" s="287"/>
      <c r="AN38" s="1292"/>
      <c r="AO38" s="1292"/>
      <c r="AP38" s="1293"/>
      <c r="AR38" s="13"/>
      <c r="AS38" s="9"/>
    </row>
    <row r="39" spans="2:45" ht="13.5" customHeight="1">
      <c r="B39" s="1300"/>
      <c r="F39" s="13"/>
      <c r="AL39" s="13"/>
      <c r="AM39" s="287"/>
      <c r="AN39" s="1292"/>
      <c r="AO39" s="1292"/>
      <c r="AP39" s="1293"/>
      <c r="AR39" s="13"/>
      <c r="AS39" s="9"/>
    </row>
    <row r="40" spans="2:45" ht="13.5" customHeight="1">
      <c r="B40" s="1300"/>
      <c r="F40" s="13"/>
      <c r="AL40" s="13"/>
      <c r="AM40" s="287"/>
      <c r="AN40" s="1292"/>
      <c r="AO40" s="1292"/>
      <c r="AP40" s="1293"/>
      <c r="AR40" s="13"/>
      <c r="AS40" s="9"/>
    </row>
    <row r="41" spans="2:45" ht="13.5" customHeight="1">
      <c r="B41" s="1300"/>
      <c r="F41" s="13"/>
      <c r="AL41" s="13"/>
      <c r="AM41" s="287"/>
      <c r="AN41" s="1292"/>
      <c r="AO41" s="1292"/>
      <c r="AP41" s="1293"/>
      <c r="AR41" s="13"/>
      <c r="AS41" s="9"/>
    </row>
    <row r="42" spans="2:45" ht="13.5" customHeight="1">
      <c r="B42" s="1367"/>
      <c r="C42" s="11"/>
      <c r="D42" s="11"/>
      <c r="E42" s="11"/>
      <c r="F42" s="12"/>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11"/>
      <c r="AK42" s="11"/>
      <c r="AL42" s="12"/>
      <c r="AM42" s="288"/>
      <c r="AN42" s="1278"/>
      <c r="AO42" s="1278"/>
      <c r="AP42" s="1279"/>
      <c r="AQ42" s="11"/>
      <c r="AR42" s="12"/>
      <c r="AS42" s="9"/>
    </row>
    <row r="43" spans="2:45" ht="13.5" customHeight="1">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row>
    <row r="44" spans="2:45" ht="13.5" customHeight="1"/>
    <row r="45" spans="2:45" ht="13.5" customHeight="1"/>
    <row r="46" spans="2:45" ht="13.5" customHeight="1"/>
    <row r="47" spans="2:45" ht="13.5" customHeight="1"/>
    <row r="48" spans="2:45"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82" spans="2:45" s="169" customFormat="1" ht="15" customHeight="1">
      <c r="B82" s="169" t="s">
        <v>95</v>
      </c>
    </row>
    <row r="84" spans="2:45">
      <c r="B84" s="1" t="s">
        <v>185</v>
      </c>
      <c r="D84" s="2" t="s">
        <v>1370</v>
      </c>
      <c r="AR84" s="30" t="s">
        <v>1236</v>
      </c>
    </row>
    <row r="85" spans="2:45">
      <c r="B85" s="1"/>
    </row>
    <row r="86" spans="2:45">
      <c r="B86" s="3"/>
      <c r="C86" s="3" t="s">
        <v>75</v>
      </c>
      <c r="D86" s="4"/>
      <c r="E86" s="4"/>
      <c r="F86" s="4"/>
      <c r="G86" s="3" t="s">
        <v>80</v>
      </c>
      <c r="H86" s="4"/>
      <c r="I86" s="5"/>
      <c r="J86" s="4" t="s">
        <v>85</v>
      </c>
      <c r="K86" s="4"/>
      <c r="L86" s="4"/>
      <c r="M86" s="4"/>
      <c r="N86" s="1319" t="s">
        <v>88</v>
      </c>
      <c r="O86" s="1320"/>
      <c r="P86" s="1320"/>
      <c r="Q86" s="1320"/>
      <c r="R86" s="1320"/>
      <c r="S86" s="1320"/>
      <c r="T86" s="1320"/>
      <c r="U86" s="1320"/>
      <c r="V86" s="1320"/>
      <c r="W86" s="1320"/>
      <c r="X86" s="1320"/>
      <c r="Y86" s="1320"/>
      <c r="Z86" s="1320"/>
      <c r="AA86" s="1320"/>
      <c r="AB86" s="1320"/>
      <c r="AC86" s="1320"/>
      <c r="AD86" s="1320"/>
      <c r="AE86" s="1320"/>
      <c r="AF86" s="1320"/>
      <c r="AG86" s="1320"/>
      <c r="AH86" s="1320"/>
      <c r="AI86" s="1320"/>
      <c r="AJ86" s="1320"/>
      <c r="AK86" s="1320"/>
      <c r="AL86" s="1320"/>
      <c r="AM86" s="7"/>
      <c r="AN86" s="7" t="s">
        <v>30</v>
      </c>
      <c r="AO86" s="7"/>
      <c r="AP86" s="8"/>
      <c r="AQ86" s="3" t="s">
        <v>91</v>
      </c>
      <c r="AR86" s="5"/>
      <c r="AS86" s="9"/>
    </row>
    <row r="87" spans="2:45">
      <c r="B87" s="10"/>
      <c r="C87" s="10" t="s">
        <v>76</v>
      </c>
      <c r="D87" s="11"/>
      <c r="E87" s="11"/>
      <c r="F87" s="11" t="s">
        <v>30</v>
      </c>
      <c r="G87" s="10" t="s">
        <v>81</v>
      </c>
      <c r="H87" s="11"/>
      <c r="I87" s="12" t="s">
        <v>30</v>
      </c>
      <c r="J87" s="11"/>
      <c r="K87" s="11"/>
      <c r="L87" s="11"/>
      <c r="M87" s="11" t="s">
        <v>30</v>
      </c>
      <c r="N87" s="10" t="s">
        <v>87</v>
      </c>
      <c r="O87" s="11"/>
      <c r="P87" s="11"/>
      <c r="Q87" s="11"/>
      <c r="R87" s="1319" t="s">
        <v>89</v>
      </c>
      <c r="S87" s="1320"/>
      <c r="T87" s="1320"/>
      <c r="U87" s="1320"/>
      <c r="V87" s="1320"/>
      <c r="W87" s="1320"/>
      <c r="X87" s="1320"/>
      <c r="Y87" s="1320"/>
      <c r="Z87" s="1320"/>
      <c r="AA87" s="1320"/>
      <c r="AB87" s="1320"/>
      <c r="AC87" s="1320"/>
      <c r="AD87" s="1320"/>
      <c r="AE87" s="1320"/>
      <c r="AF87" s="1320"/>
      <c r="AG87" s="1320"/>
      <c r="AH87" s="1320"/>
      <c r="AI87" s="1320"/>
      <c r="AJ87" s="1320"/>
      <c r="AK87" s="1320"/>
      <c r="AL87" s="1321"/>
      <c r="AM87" s="6" t="s">
        <v>90</v>
      </c>
      <c r="AN87" s="11"/>
      <c r="AO87" s="11"/>
      <c r="AP87" s="11"/>
      <c r="AQ87" s="10" t="s">
        <v>92</v>
      </c>
      <c r="AR87" s="12"/>
      <c r="AS87" s="9"/>
    </row>
    <row r="88" spans="2:45" ht="13.5" customHeight="1">
      <c r="B88" s="1299" t="s">
        <v>179</v>
      </c>
      <c r="C88" s="9" t="s">
        <v>1399</v>
      </c>
      <c r="F88" s="13"/>
      <c r="G88" s="278" t="s">
        <v>177</v>
      </c>
      <c r="H88" s="2" t="s">
        <v>128</v>
      </c>
      <c r="I88" s="13"/>
      <c r="J88" s="2" t="s">
        <v>18</v>
      </c>
      <c r="N88" s="3" t="s">
        <v>20</v>
      </c>
      <c r="O88" s="4"/>
      <c r="P88" s="4"/>
      <c r="Q88" s="5"/>
      <c r="R88" s="280" t="s">
        <v>177</v>
      </c>
      <c r="S88" s="153" t="s">
        <v>1100</v>
      </c>
      <c r="T88" s="153"/>
      <c r="U88" s="153"/>
      <c r="V88" s="153"/>
      <c r="W88" s="153"/>
      <c r="X88" s="153"/>
      <c r="Y88" s="153"/>
      <c r="Z88" s="153"/>
      <c r="AA88" s="153"/>
      <c r="AB88" s="153"/>
      <c r="AC88" s="153"/>
      <c r="AD88" s="153"/>
      <c r="AE88" s="153"/>
      <c r="AF88" s="153"/>
      <c r="AG88" s="153"/>
      <c r="AH88" s="153"/>
      <c r="AI88" s="153"/>
      <c r="AJ88" s="153"/>
      <c r="AK88" s="153"/>
      <c r="AL88" s="155"/>
      <c r="AM88" s="276" t="s">
        <v>177</v>
      </c>
      <c r="AN88" s="1297" t="s">
        <v>1336</v>
      </c>
      <c r="AO88" s="1297"/>
      <c r="AP88" s="1298"/>
      <c r="AQ88" s="9"/>
      <c r="AR88" s="13"/>
      <c r="AS88" s="9"/>
    </row>
    <row r="89" spans="2:45" ht="13.5" customHeight="1">
      <c r="B89" s="1300"/>
      <c r="C89" s="9" t="s">
        <v>182</v>
      </c>
      <c r="F89" s="13"/>
      <c r="G89" s="9"/>
      <c r="I89" s="13"/>
      <c r="N89" s="9"/>
      <c r="Q89" s="13"/>
      <c r="R89" s="279" t="s">
        <v>177</v>
      </c>
      <c r="S89" s="2" t="s">
        <v>1101</v>
      </c>
      <c r="AM89" s="278" t="s">
        <v>177</v>
      </c>
      <c r="AN89" s="1292" t="s">
        <v>1320</v>
      </c>
      <c r="AO89" s="1292"/>
      <c r="AP89" s="1293"/>
      <c r="AQ89" s="9"/>
      <c r="AR89" s="13"/>
      <c r="AS89" s="9"/>
    </row>
    <row r="90" spans="2:45" ht="13.5" customHeight="1">
      <c r="B90" s="1300"/>
      <c r="C90" s="9" t="s">
        <v>183</v>
      </c>
      <c r="F90" s="13"/>
      <c r="G90" s="278" t="s">
        <v>177</v>
      </c>
      <c r="H90" s="2" t="s">
        <v>320</v>
      </c>
      <c r="I90" s="13"/>
      <c r="J90" s="279" t="s">
        <v>177</v>
      </c>
      <c r="K90" s="2" t="s">
        <v>94</v>
      </c>
      <c r="N90" s="10"/>
      <c r="O90" s="11"/>
      <c r="P90" s="11"/>
      <c r="Q90" s="12"/>
      <c r="R90" s="11"/>
      <c r="S90" s="33" t="s">
        <v>1102</v>
      </c>
      <c r="T90" s="275" t="s">
        <v>177</v>
      </c>
      <c r="U90" s="11" t="s">
        <v>1103</v>
      </c>
      <c r="V90" s="11"/>
      <c r="W90" s="11"/>
      <c r="X90" s="11"/>
      <c r="Y90" s="11"/>
      <c r="Z90" s="11"/>
      <c r="AA90" s="11"/>
      <c r="AB90" s="11"/>
      <c r="AC90" s="11"/>
      <c r="AD90" s="11"/>
      <c r="AE90" s="11"/>
      <c r="AF90" s="11"/>
      <c r="AG90" s="11"/>
      <c r="AH90" s="11"/>
      <c r="AI90" s="11"/>
      <c r="AJ90" s="11"/>
      <c r="AK90" s="11"/>
      <c r="AL90" s="12"/>
      <c r="AM90" s="278" t="s">
        <v>177</v>
      </c>
      <c r="AN90" s="1292" t="s">
        <v>1316</v>
      </c>
      <c r="AO90" s="1292"/>
      <c r="AP90" s="1293"/>
      <c r="AQ90" s="9"/>
      <c r="AR90" s="13"/>
      <c r="AS90" s="9"/>
    </row>
    <row r="91" spans="2:45" ht="13.5" customHeight="1">
      <c r="B91" s="1300"/>
      <c r="C91" s="9" t="s">
        <v>186</v>
      </c>
      <c r="F91" s="13"/>
      <c r="G91" s="9"/>
      <c r="H91" s="2" t="s">
        <v>1151</v>
      </c>
      <c r="I91" s="13"/>
      <c r="N91" s="9" t="s">
        <v>1104</v>
      </c>
      <c r="Q91" s="13"/>
      <c r="R91" s="279" t="s">
        <v>177</v>
      </c>
      <c r="S91" s="2" t="s">
        <v>1105</v>
      </c>
      <c r="AM91" s="278" t="s">
        <v>177</v>
      </c>
      <c r="AN91" s="1292" t="s">
        <v>1322</v>
      </c>
      <c r="AO91" s="1292"/>
      <c r="AP91" s="1293"/>
      <c r="AQ91" s="9"/>
      <c r="AR91" s="13"/>
      <c r="AS91" s="9"/>
    </row>
    <row r="92" spans="2:45" ht="13.5" customHeight="1">
      <c r="B92" s="1300"/>
      <c r="C92" s="9"/>
      <c r="F92" s="13"/>
      <c r="G92" s="9"/>
      <c r="I92" s="13"/>
      <c r="N92" s="10" t="s">
        <v>19</v>
      </c>
      <c r="O92" s="11"/>
      <c r="P92" s="11"/>
      <c r="Q92" s="12"/>
      <c r="R92" s="11"/>
      <c r="S92" s="11"/>
      <c r="T92" s="11"/>
      <c r="U92" s="11"/>
      <c r="V92" s="11"/>
      <c r="W92" s="11"/>
      <c r="X92" s="11"/>
      <c r="Y92" s="11"/>
      <c r="Z92" s="11"/>
      <c r="AA92" s="11"/>
      <c r="AB92" s="11"/>
      <c r="AC92" s="11"/>
      <c r="AD92" s="11"/>
      <c r="AE92" s="11"/>
      <c r="AF92" s="11"/>
      <c r="AG92" s="11"/>
      <c r="AH92" s="11"/>
      <c r="AI92" s="11"/>
      <c r="AJ92" s="11"/>
      <c r="AK92" s="11"/>
      <c r="AL92" s="12"/>
      <c r="AM92" s="278" t="s">
        <v>177</v>
      </c>
      <c r="AN92" s="1292" t="s">
        <v>1338</v>
      </c>
      <c r="AO92" s="1292"/>
      <c r="AP92" s="1293"/>
      <c r="AQ92" s="9"/>
      <c r="AR92" s="13"/>
      <c r="AS92" s="9"/>
    </row>
    <row r="93" spans="2:45" ht="13.5" customHeight="1">
      <c r="B93" s="1300"/>
      <c r="C93" s="9"/>
      <c r="F93" s="13"/>
      <c r="G93" s="244" t="s">
        <v>1152</v>
      </c>
      <c r="I93" s="13"/>
      <c r="N93" s="9" t="s">
        <v>1106</v>
      </c>
      <c r="Q93" s="13"/>
      <c r="R93" s="280" t="s">
        <v>177</v>
      </c>
      <c r="S93" s="153" t="s">
        <v>1107</v>
      </c>
      <c r="T93" s="153"/>
      <c r="U93" s="153"/>
      <c r="V93" s="153"/>
      <c r="W93" s="153"/>
      <c r="X93" s="153"/>
      <c r="Y93" s="153"/>
      <c r="Z93" s="153"/>
      <c r="AA93" s="153"/>
      <c r="AB93" s="153"/>
      <c r="AC93" s="153"/>
      <c r="AD93" s="153"/>
      <c r="AE93" s="153"/>
      <c r="AF93" s="153"/>
      <c r="AG93" s="153"/>
      <c r="AH93" s="153"/>
      <c r="AI93" s="153"/>
      <c r="AJ93" s="153"/>
      <c r="AK93" s="153"/>
      <c r="AL93" s="155"/>
      <c r="AM93" s="278" t="s">
        <v>177</v>
      </c>
      <c r="AN93" s="1292" t="s">
        <v>1323</v>
      </c>
      <c r="AO93" s="1292"/>
      <c r="AP93" s="1293"/>
      <c r="AQ93" s="9"/>
      <c r="AR93" s="13"/>
      <c r="AS93" s="9"/>
    </row>
    <row r="94" spans="2:45" ht="13.5" customHeight="1">
      <c r="B94" s="1300"/>
      <c r="F94" s="13"/>
      <c r="G94" s="244" t="s">
        <v>1153</v>
      </c>
      <c r="I94" s="13"/>
      <c r="N94" s="9" t="s">
        <v>1050</v>
      </c>
      <c r="Q94" s="13"/>
      <c r="R94" s="279" t="s">
        <v>177</v>
      </c>
      <c r="S94" s="2" t="s">
        <v>1108</v>
      </c>
      <c r="AM94" s="278" t="s">
        <v>177</v>
      </c>
      <c r="AN94" s="1292" t="s">
        <v>1334</v>
      </c>
      <c r="AO94" s="1292"/>
      <c r="AP94" s="1293"/>
      <c r="AQ94" s="9"/>
      <c r="AR94" s="13"/>
      <c r="AS94" s="9"/>
    </row>
    <row r="95" spans="2:45" ht="13.5" customHeight="1">
      <c r="B95" s="1300"/>
      <c r="C95" s="9"/>
      <c r="F95" s="13"/>
      <c r="G95" s="9"/>
      <c r="I95" s="13"/>
      <c r="N95" s="10" t="s">
        <v>13</v>
      </c>
      <c r="O95" s="11"/>
      <c r="P95" s="11"/>
      <c r="Q95" s="12"/>
      <c r="R95" s="11"/>
      <c r="S95" s="11"/>
      <c r="T95" s="11"/>
      <c r="U95" s="11"/>
      <c r="V95" s="11"/>
      <c r="W95" s="11"/>
      <c r="X95" s="11"/>
      <c r="Y95" s="11"/>
      <c r="Z95" s="11"/>
      <c r="AA95" s="11"/>
      <c r="AB95" s="11"/>
      <c r="AC95" s="11"/>
      <c r="AD95" s="11"/>
      <c r="AE95" s="11"/>
      <c r="AF95" s="11"/>
      <c r="AG95" s="11"/>
      <c r="AH95" s="11"/>
      <c r="AI95" s="11"/>
      <c r="AJ95" s="11"/>
      <c r="AK95" s="11"/>
      <c r="AL95" s="12"/>
      <c r="AM95" s="278" t="s">
        <v>177</v>
      </c>
      <c r="AN95" s="1292" t="s">
        <v>1340</v>
      </c>
      <c r="AO95" s="1292"/>
      <c r="AP95" s="1293"/>
      <c r="AQ95" s="9"/>
      <c r="AR95" s="13"/>
      <c r="AS95" s="9"/>
    </row>
    <row r="96" spans="2:45" ht="13.5" customHeight="1">
      <c r="B96" s="1300"/>
      <c r="C96" s="9"/>
      <c r="F96" s="13"/>
      <c r="G96" s="9"/>
      <c r="I96" s="13"/>
      <c r="N96" s="9" t="s">
        <v>1120</v>
      </c>
      <c r="Q96" s="13"/>
      <c r="R96" s="276" t="s">
        <v>177</v>
      </c>
      <c r="S96" s="4" t="s">
        <v>1136</v>
      </c>
      <c r="T96" s="4"/>
      <c r="U96" s="4"/>
      <c r="V96" s="4"/>
      <c r="W96" s="4"/>
      <c r="X96" s="4"/>
      <c r="Y96" s="4"/>
      <c r="Z96" s="4"/>
      <c r="AA96" s="4"/>
      <c r="AB96" s="4"/>
      <c r="AC96" s="4"/>
      <c r="AD96" s="4"/>
      <c r="AE96" s="4"/>
      <c r="AF96" s="4"/>
      <c r="AG96" s="4"/>
      <c r="AH96" s="4"/>
      <c r="AI96" s="4"/>
      <c r="AJ96" s="4"/>
      <c r="AK96" s="4"/>
      <c r="AL96" s="5"/>
      <c r="AM96" s="278" t="s">
        <v>177</v>
      </c>
      <c r="AN96" s="1292" t="s">
        <v>1341</v>
      </c>
      <c r="AO96" s="1292"/>
      <c r="AP96" s="1293"/>
      <c r="AQ96" s="9"/>
      <c r="AR96" s="13"/>
      <c r="AS96" s="9"/>
    </row>
    <row r="97" spans="2:45" ht="13.5" customHeight="1">
      <c r="B97" s="1300"/>
      <c r="C97" s="9"/>
      <c r="F97" s="13"/>
      <c r="G97" s="9"/>
      <c r="I97" s="13"/>
      <c r="J97" s="10"/>
      <c r="K97" s="11"/>
      <c r="L97" s="11"/>
      <c r="M97" s="11"/>
      <c r="N97" s="10"/>
      <c r="O97" s="11"/>
      <c r="P97" s="11"/>
      <c r="Q97" s="12"/>
      <c r="R97" s="236"/>
      <c r="S97" s="11"/>
      <c r="T97" s="11"/>
      <c r="U97" s="11"/>
      <c r="V97" s="11"/>
      <c r="W97" s="11"/>
      <c r="X97" s="11"/>
      <c r="Y97" s="11"/>
      <c r="Z97" s="11"/>
      <c r="AA97" s="11"/>
      <c r="AB97" s="11"/>
      <c r="AC97" s="11"/>
      <c r="AD97" s="11"/>
      <c r="AE97" s="11"/>
      <c r="AF97" s="11"/>
      <c r="AG97" s="11"/>
      <c r="AH97" s="11"/>
      <c r="AI97" s="11"/>
      <c r="AJ97" s="11"/>
      <c r="AK97" s="11"/>
      <c r="AL97" s="12"/>
      <c r="AM97" s="278" t="s">
        <v>177</v>
      </c>
      <c r="AN97" s="1292"/>
      <c r="AO97" s="1292"/>
      <c r="AP97" s="1293"/>
      <c r="AQ97" s="9"/>
      <c r="AR97" s="13"/>
      <c r="AS97" s="9"/>
    </row>
    <row r="98" spans="2:45" ht="13.5" customHeight="1">
      <c r="B98" s="1300"/>
      <c r="C98" s="9"/>
      <c r="F98" s="13"/>
      <c r="G98" s="9"/>
      <c r="I98" s="13"/>
      <c r="J98" s="2" t="s">
        <v>22</v>
      </c>
      <c r="N98" s="3" t="s">
        <v>11</v>
      </c>
      <c r="O98" s="4"/>
      <c r="P98" s="4"/>
      <c r="Q98" s="5"/>
      <c r="R98" s="280" t="s">
        <v>177</v>
      </c>
      <c r="S98" s="242" t="s">
        <v>1137</v>
      </c>
      <c r="T98" s="153"/>
      <c r="U98" s="153"/>
      <c r="V98" s="153"/>
      <c r="W98" s="153"/>
      <c r="X98" s="153"/>
      <c r="Y98" s="153"/>
      <c r="Z98" s="153"/>
      <c r="AA98" s="153"/>
      <c r="AB98" s="153"/>
      <c r="AC98" s="153"/>
      <c r="AD98" s="153"/>
      <c r="AE98" s="153"/>
      <c r="AF98" s="153"/>
      <c r="AG98" s="153"/>
      <c r="AH98" s="153"/>
      <c r="AI98" s="153"/>
      <c r="AJ98" s="153"/>
      <c r="AK98" s="153"/>
      <c r="AL98" s="155"/>
      <c r="AM98" s="278" t="s">
        <v>177</v>
      </c>
      <c r="AN98" s="1292"/>
      <c r="AO98" s="1292"/>
      <c r="AP98" s="1293"/>
      <c r="AQ98" s="9"/>
      <c r="AR98" s="13"/>
      <c r="AS98" s="9"/>
    </row>
    <row r="99" spans="2:45" ht="13.5" customHeight="1">
      <c r="B99" s="1300"/>
      <c r="F99" s="13"/>
      <c r="G99" s="9"/>
      <c r="I99" s="13"/>
      <c r="N99" s="10"/>
      <c r="O99" s="11"/>
      <c r="P99" s="11"/>
      <c r="Q99" s="12"/>
      <c r="R99" s="275" t="s">
        <v>177</v>
      </c>
      <c r="S99" s="241" t="s">
        <v>1141</v>
      </c>
      <c r="T99" s="11"/>
      <c r="U99" s="11"/>
      <c r="V99" s="11"/>
      <c r="W99" s="11"/>
      <c r="X99" s="11"/>
      <c r="Y99" s="11"/>
      <c r="Z99" s="11"/>
      <c r="AA99" s="11"/>
      <c r="AB99" s="11"/>
      <c r="AC99" s="11"/>
      <c r="AD99" s="11"/>
      <c r="AE99" s="11"/>
      <c r="AF99" s="11"/>
      <c r="AG99" s="11"/>
      <c r="AH99" s="11"/>
      <c r="AI99" s="11"/>
      <c r="AJ99" s="11"/>
      <c r="AK99" s="11"/>
      <c r="AL99" s="12"/>
      <c r="AM99" s="287"/>
      <c r="AN99" s="1292"/>
      <c r="AO99" s="1292"/>
      <c r="AP99" s="1293"/>
      <c r="AQ99" s="9"/>
      <c r="AR99" s="13"/>
      <c r="AS99" s="9"/>
    </row>
    <row r="100" spans="2:45" ht="13.5" customHeight="1">
      <c r="B100" s="1300"/>
      <c r="F100" s="13"/>
      <c r="G100" s="9"/>
      <c r="I100" s="13"/>
      <c r="J100" s="279" t="s">
        <v>177</v>
      </c>
      <c r="K100" s="2" t="s">
        <v>94</v>
      </c>
      <c r="N100" s="3" t="s">
        <v>1035</v>
      </c>
      <c r="O100" s="4"/>
      <c r="P100" s="4"/>
      <c r="Q100" s="5"/>
      <c r="R100" s="280" t="s">
        <v>177</v>
      </c>
      <c r="S100" s="153" t="s">
        <v>1142</v>
      </c>
      <c r="T100" s="153"/>
      <c r="U100" s="153"/>
      <c r="V100" s="153"/>
      <c r="W100" s="153"/>
      <c r="X100" s="153"/>
      <c r="Y100" s="153"/>
      <c r="Z100" s="153"/>
      <c r="AA100" s="153"/>
      <c r="AB100" s="153"/>
      <c r="AC100" s="153"/>
      <c r="AD100" s="153"/>
      <c r="AE100" s="153"/>
      <c r="AF100" s="153"/>
      <c r="AG100" s="153"/>
      <c r="AH100" s="153"/>
      <c r="AI100" s="153"/>
      <c r="AJ100" s="153"/>
      <c r="AK100" s="153"/>
      <c r="AL100" s="155"/>
      <c r="AM100" s="287"/>
      <c r="AN100" s="1292"/>
      <c r="AO100" s="1292"/>
      <c r="AP100" s="1293"/>
      <c r="AQ100" s="9"/>
      <c r="AR100" s="13"/>
      <c r="AS100" s="9"/>
    </row>
    <row r="101" spans="2:45" ht="13.5" customHeight="1">
      <c r="B101" s="1300"/>
      <c r="F101" s="13"/>
      <c r="G101" s="9"/>
      <c r="I101" s="13"/>
      <c r="N101" s="10"/>
      <c r="O101" s="11"/>
      <c r="P101" s="11"/>
      <c r="Q101" s="12"/>
      <c r="R101" s="275" t="s">
        <v>177</v>
      </c>
      <c r="S101" s="241" t="s">
        <v>1141</v>
      </c>
      <c r="T101" s="11"/>
      <c r="U101" s="11"/>
      <c r="V101" s="11"/>
      <c r="W101" s="11"/>
      <c r="X101" s="11"/>
      <c r="Y101" s="11"/>
      <c r="Z101" s="11"/>
      <c r="AA101" s="11"/>
      <c r="AB101" s="11"/>
      <c r="AC101" s="11"/>
      <c r="AD101" s="11"/>
      <c r="AE101" s="11"/>
      <c r="AF101" s="11"/>
      <c r="AG101" s="11"/>
      <c r="AH101" s="11"/>
      <c r="AI101" s="11"/>
      <c r="AJ101" s="11"/>
      <c r="AK101" s="11"/>
      <c r="AL101" s="12"/>
      <c r="AM101" s="287"/>
      <c r="AN101" s="1292"/>
      <c r="AO101" s="1292"/>
      <c r="AP101" s="1293"/>
      <c r="AQ101" s="9"/>
      <c r="AR101" s="13"/>
      <c r="AS101" s="9"/>
    </row>
    <row r="102" spans="2:45" ht="13.5" customHeight="1">
      <c r="B102" s="1300"/>
      <c r="C102" s="9"/>
      <c r="F102" s="13"/>
      <c r="G102" s="9"/>
      <c r="I102" s="13"/>
      <c r="N102" s="6" t="s">
        <v>340</v>
      </c>
      <c r="O102" s="7"/>
      <c r="P102" s="7"/>
      <c r="Q102" s="8"/>
      <c r="R102" s="272" t="s">
        <v>177</v>
      </c>
      <c r="S102" s="240" t="s">
        <v>1139</v>
      </c>
      <c r="T102" s="7"/>
      <c r="U102" s="7"/>
      <c r="V102" s="7"/>
      <c r="W102" s="7"/>
      <c r="X102" s="7"/>
      <c r="Y102" s="7"/>
      <c r="Z102" s="7"/>
      <c r="AA102" s="7"/>
      <c r="AB102" s="7"/>
      <c r="AC102" s="7"/>
      <c r="AD102" s="7"/>
      <c r="AE102" s="7"/>
      <c r="AF102" s="7"/>
      <c r="AG102" s="7"/>
      <c r="AH102" s="7"/>
      <c r="AI102" s="7"/>
      <c r="AJ102" s="7"/>
      <c r="AK102" s="7"/>
      <c r="AL102" s="8"/>
      <c r="AM102" s="287"/>
      <c r="AN102" s="1292"/>
      <c r="AO102" s="1292"/>
      <c r="AP102" s="1293"/>
      <c r="AQ102" s="9"/>
      <c r="AR102" s="13"/>
      <c r="AS102" s="9"/>
    </row>
    <row r="103" spans="2:45" ht="13.5" customHeight="1">
      <c r="B103" s="1300"/>
      <c r="C103" s="9"/>
      <c r="F103" s="13"/>
      <c r="G103" s="9"/>
      <c r="I103" s="13"/>
      <c r="N103" s="9" t="s">
        <v>23</v>
      </c>
      <c r="Q103" s="13"/>
      <c r="R103" s="279" t="s">
        <v>177</v>
      </c>
      <c r="S103" s="2" t="s">
        <v>1143</v>
      </c>
      <c r="AM103" s="287"/>
      <c r="AN103" s="283"/>
      <c r="AO103" s="283"/>
      <c r="AP103" s="284"/>
      <c r="AQ103" s="9"/>
      <c r="AR103" s="13"/>
      <c r="AS103" s="9"/>
    </row>
    <row r="104" spans="2:45" ht="13.5" customHeight="1">
      <c r="B104" s="1300"/>
      <c r="C104" s="9"/>
      <c r="F104" s="13"/>
      <c r="G104" s="9"/>
      <c r="I104" s="13"/>
      <c r="N104" s="10" t="s">
        <v>13</v>
      </c>
      <c r="O104" s="11"/>
      <c r="P104" s="11"/>
      <c r="Q104" s="12"/>
      <c r="R104" s="11"/>
      <c r="S104" s="11"/>
      <c r="T104" s="11"/>
      <c r="U104" s="11"/>
      <c r="V104" s="11"/>
      <c r="W104" s="11"/>
      <c r="X104" s="11"/>
      <c r="Y104" s="11"/>
      <c r="Z104" s="11"/>
      <c r="AA104" s="11"/>
      <c r="AB104" s="11"/>
      <c r="AC104" s="11"/>
      <c r="AD104" s="11"/>
      <c r="AE104" s="11"/>
      <c r="AF104" s="11"/>
      <c r="AG104" s="11"/>
      <c r="AH104" s="11"/>
      <c r="AI104" s="11"/>
      <c r="AJ104" s="11"/>
      <c r="AK104" s="11"/>
      <c r="AL104" s="12"/>
      <c r="AM104" s="287"/>
      <c r="AN104" s="283"/>
      <c r="AO104" s="283"/>
      <c r="AP104" s="284"/>
      <c r="AQ104" s="9"/>
      <c r="AR104" s="13"/>
      <c r="AS104" s="9"/>
    </row>
    <row r="105" spans="2:45" ht="13.5" customHeight="1">
      <c r="B105" s="1300"/>
      <c r="C105" s="9"/>
      <c r="F105" s="13"/>
      <c r="G105" s="9"/>
      <c r="I105" s="13"/>
      <c r="N105" s="9" t="s">
        <v>1140</v>
      </c>
      <c r="Q105" s="13"/>
      <c r="R105" s="280" t="s">
        <v>177</v>
      </c>
      <c r="S105" s="153" t="s">
        <v>1107</v>
      </c>
      <c r="T105" s="153"/>
      <c r="U105" s="153"/>
      <c r="V105" s="153"/>
      <c r="W105" s="153"/>
      <c r="X105" s="153"/>
      <c r="Y105" s="153"/>
      <c r="Z105" s="153"/>
      <c r="AA105" s="153"/>
      <c r="AB105" s="153"/>
      <c r="AC105" s="153"/>
      <c r="AD105" s="153"/>
      <c r="AE105" s="153"/>
      <c r="AF105" s="153"/>
      <c r="AG105" s="153"/>
      <c r="AH105" s="153"/>
      <c r="AI105" s="153"/>
      <c r="AJ105" s="153"/>
      <c r="AK105" s="153"/>
      <c r="AL105" s="155"/>
      <c r="AM105" s="287"/>
      <c r="AN105" s="283"/>
      <c r="AO105" s="283"/>
      <c r="AP105" s="284"/>
      <c r="AQ105" s="9"/>
      <c r="AR105" s="13"/>
      <c r="AS105" s="9"/>
    </row>
    <row r="106" spans="2:45" ht="13.5" customHeight="1">
      <c r="B106" s="1300"/>
      <c r="C106" s="9"/>
      <c r="F106" s="13"/>
      <c r="G106" s="9"/>
      <c r="I106" s="13"/>
      <c r="N106" s="9" t="s">
        <v>1043</v>
      </c>
      <c r="Q106" s="13"/>
      <c r="R106" s="279" t="s">
        <v>177</v>
      </c>
      <c r="S106" s="2" t="s">
        <v>1150</v>
      </c>
      <c r="AM106" s="287"/>
      <c r="AN106" s="283"/>
      <c r="AO106" s="283"/>
      <c r="AP106" s="284"/>
      <c r="AQ106" s="9"/>
      <c r="AR106" s="13"/>
      <c r="AS106" s="9"/>
    </row>
    <row r="107" spans="2:45" ht="13.5" customHeight="1">
      <c r="B107" s="1300"/>
      <c r="F107" s="13"/>
      <c r="G107" s="9"/>
      <c r="I107" s="13"/>
      <c r="N107" s="9" t="s">
        <v>1050</v>
      </c>
      <c r="Q107" s="13"/>
      <c r="AM107" s="287"/>
      <c r="AN107" s="283"/>
      <c r="AO107" s="283"/>
      <c r="AP107" s="284"/>
      <c r="AQ107" s="9"/>
      <c r="AR107" s="13"/>
      <c r="AS107" s="9"/>
    </row>
    <row r="108" spans="2:45" ht="13.5" customHeight="1">
      <c r="B108" s="1300"/>
      <c r="C108" s="9"/>
      <c r="F108" s="13"/>
      <c r="G108" s="9"/>
      <c r="I108" s="13"/>
      <c r="N108" s="10" t="s">
        <v>13</v>
      </c>
      <c r="O108" s="11"/>
      <c r="P108" s="11"/>
      <c r="Q108" s="12"/>
      <c r="R108" s="11"/>
      <c r="S108" s="11"/>
      <c r="T108" s="11"/>
      <c r="U108" s="11"/>
      <c r="V108" s="11"/>
      <c r="W108" s="11"/>
      <c r="X108" s="11"/>
      <c r="Y108" s="11"/>
      <c r="Z108" s="11"/>
      <c r="AA108" s="11"/>
      <c r="AB108" s="11"/>
      <c r="AC108" s="11"/>
      <c r="AD108" s="11"/>
      <c r="AE108" s="11"/>
      <c r="AF108" s="11"/>
      <c r="AG108" s="11"/>
      <c r="AH108" s="11"/>
      <c r="AI108" s="11"/>
      <c r="AJ108" s="11"/>
      <c r="AK108" s="11"/>
      <c r="AL108" s="12"/>
      <c r="AM108" s="287"/>
      <c r="AN108" s="283"/>
      <c r="AO108" s="283"/>
      <c r="AP108" s="284"/>
      <c r="AQ108" s="9"/>
      <c r="AR108" s="13"/>
      <c r="AS108" s="9"/>
    </row>
    <row r="109" spans="2:45" ht="13.5" customHeight="1">
      <c r="B109" s="1300"/>
      <c r="C109" s="9"/>
      <c r="F109" s="13"/>
      <c r="G109" s="9"/>
      <c r="I109" s="13"/>
      <c r="N109" s="9" t="s">
        <v>1120</v>
      </c>
      <c r="Q109" s="13"/>
      <c r="R109" s="279" t="s">
        <v>177</v>
      </c>
      <c r="S109" s="2" t="s">
        <v>1121</v>
      </c>
      <c r="AM109" s="287"/>
      <c r="AN109" s="283"/>
      <c r="AO109" s="283"/>
      <c r="AP109" s="284"/>
      <c r="AQ109" s="9"/>
      <c r="AR109" s="13"/>
      <c r="AS109" s="9"/>
    </row>
    <row r="110" spans="2:45" ht="13.5" customHeight="1">
      <c r="B110" s="1300"/>
      <c r="C110" s="9"/>
      <c r="F110" s="13"/>
      <c r="G110" s="10"/>
      <c r="H110" s="11"/>
      <c r="I110" s="12"/>
      <c r="J110" s="10"/>
      <c r="K110" s="11"/>
      <c r="L110" s="11"/>
      <c r="M110" s="12"/>
      <c r="N110" s="10"/>
      <c r="O110" s="11"/>
      <c r="P110" s="11"/>
      <c r="Q110" s="12"/>
      <c r="R110" s="11"/>
      <c r="S110" s="11" t="s">
        <v>1122</v>
      </c>
      <c r="T110" s="11"/>
      <c r="U110" s="11"/>
      <c r="V110" s="11"/>
      <c r="W110" s="11"/>
      <c r="X110" s="11"/>
      <c r="Y110" s="11"/>
      <c r="Z110" s="11"/>
      <c r="AA110" s="11"/>
      <c r="AB110" s="11"/>
      <c r="AC110" s="11"/>
      <c r="AD110" s="11"/>
      <c r="AE110" s="11"/>
      <c r="AF110" s="11"/>
      <c r="AG110" s="11"/>
      <c r="AH110" s="11"/>
      <c r="AI110" s="11"/>
      <c r="AJ110" s="11"/>
      <c r="AK110" s="11"/>
      <c r="AL110" s="12"/>
      <c r="AM110" s="287"/>
      <c r="AN110" s="283"/>
      <c r="AO110" s="283"/>
      <c r="AP110" s="284"/>
      <c r="AQ110" s="9"/>
      <c r="AR110" s="13"/>
      <c r="AS110" s="9"/>
    </row>
    <row r="111" spans="2:45" ht="13.5" customHeight="1">
      <c r="B111" s="1300"/>
      <c r="F111" s="13"/>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5"/>
      <c r="AM111" s="287"/>
      <c r="AN111" s="283"/>
      <c r="AO111" s="283"/>
      <c r="AP111" s="284"/>
      <c r="AR111" s="13"/>
    </row>
    <row r="112" spans="2:45" ht="13.5" customHeight="1">
      <c r="B112" s="1300"/>
      <c r="F112" s="13"/>
      <c r="AL112" s="13"/>
      <c r="AM112" s="287"/>
      <c r="AN112" s="283"/>
      <c r="AO112" s="283"/>
      <c r="AP112" s="284"/>
      <c r="AR112" s="13"/>
    </row>
    <row r="113" spans="2:44" ht="13.5" customHeight="1">
      <c r="B113" s="1300"/>
      <c r="F113" s="13"/>
      <c r="AL113" s="13"/>
      <c r="AM113" s="287"/>
      <c r="AN113" s="283"/>
      <c r="AO113" s="283"/>
      <c r="AP113" s="284"/>
      <c r="AR113" s="13"/>
    </row>
    <row r="114" spans="2:44" ht="13.5" customHeight="1">
      <c r="B114" s="1300"/>
      <c r="F114" s="13"/>
      <c r="AL114" s="13"/>
      <c r="AM114" s="287"/>
      <c r="AN114" s="283"/>
      <c r="AO114" s="283"/>
      <c r="AP114" s="284"/>
      <c r="AR114" s="13"/>
    </row>
    <row r="115" spans="2:44" ht="13.5" customHeight="1">
      <c r="B115" s="1367"/>
      <c r="C115" s="11"/>
      <c r="D115" s="11"/>
      <c r="E115" s="11"/>
      <c r="F115" s="12"/>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c r="AI115" s="11"/>
      <c r="AJ115" s="11"/>
      <c r="AK115" s="11"/>
      <c r="AL115" s="12"/>
      <c r="AM115" s="288"/>
      <c r="AN115" s="285"/>
      <c r="AO115" s="285"/>
      <c r="AP115" s="286"/>
      <c r="AQ115" s="11"/>
      <c r="AR115" s="12"/>
    </row>
    <row r="116" spans="2:44" ht="13.5" customHeight="1"/>
    <row r="117" spans="2:44" ht="13.5" customHeight="1"/>
    <row r="118" spans="2:44" ht="13.5" customHeight="1"/>
    <row r="119" spans="2:44" ht="13.5" customHeight="1"/>
    <row r="120" spans="2:44" ht="13.5" customHeight="1"/>
    <row r="121" spans="2:44" ht="13.5" customHeight="1"/>
    <row r="122" spans="2:44" ht="13.5" customHeight="1"/>
    <row r="123" spans="2:44" ht="13.5" customHeight="1"/>
    <row r="124" spans="2:44" ht="13.5" customHeight="1"/>
    <row r="125" spans="2:44" ht="13.5" customHeight="1"/>
    <row r="126" spans="2:44" ht="13.5" customHeight="1"/>
    <row r="127" spans="2:44" ht="13.5" customHeight="1"/>
    <row r="128" spans="2:44"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sheetData>
  <mergeCells count="53">
    <mergeCell ref="AN102:AP102"/>
    <mergeCell ref="AN93:AP93"/>
    <mergeCell ref="AN94:AP94"/>
    <mergeCell ref="AN95:AP95"/>
    <mergeCell ref="AN96:AP96"/>
    <mergeCell ref="AN97:AP97"/>
    <mergeCell ref="AN98:AP98"/>
    <mergeCell ref="AN89:AP89"/>
    <mergeCell ref="AN90:AP90"/>
    <mergeCell ref="AN91:AP91"/>
    <mergeCell ref="AN92:AP92"/>
    <mergeCell ref="AN101:AP101"/>
    <mergeCell ref="AN39:AP39"/>
    <mergeCell ref="AN40:AP40"/>
    <mergeCell ref="AN41:AP41"/>
    <mergeCell ref="AN42:AP42"/>
    <mergeCell ref="AN88:AP88"/>
    <mergeCell ref="AN34:AP34"/>
    <mergeCell ref="AN35:AP35"/>
    <mergeCell ref="AN36:AP36"/>
    <mergeCell ref="AN37:AP37"/>
    <mergeCell ref="AN38:AP38"/>
    <mergeCell ref="AN29:AP29"/>
    <mergeCell ref="AN30:AP30"/>
    <mergeCell ref="AN31:AP31"/>
    <mergeCell ref="AN32:AP32"/>
    <mergeCell ref="AN33:AP33"/>
    <mergeCell ref="AN24:AP24"/>
    <mergeCell ref="AN25:AP25"/>
    <mergeCell ref="AN26:AP26"/>
    <mergeCell ref="AN27:AP27"/>
    <mergeCell ref="AN28:AP28"/>
    <mergeCell ref="B88:B115"/>
    <mergeCell ref="AN99:AP99"/>
    <mergeCell ref="AN100:AP100"/>
    <mergeCell ref="B13:B42"/>
    <mergeCell ref="N86:AL86"/>
    <mergeCell ref="AN13:AP13"/>
    <mergeCell ref="AN14:AP14"/>
    <mergeCell ref="AN15:AP15"/>
    <mergeCell ref="R87:AL87"/>
    <mergeCell ref="AN23:AP23"/>
    <mergeCell ref="AN17:AP17"/>
    <mergeCell ref="AN18:AP18"/>
    <mergeCell ref="AN19:AP19"/>
    <mergeCell ref="AN20:AP20"/>
    <mergeCell ref="AN21:AP21"/>
    <mergeCell ref="AN22:AP22"/>
    <mergeCell ref="K9:AR9"/>
    <mergeCell ref="K10:AR10"/>
    <mergeCell ref="N11:AL11"/>
    <mergeCell ref="R12:AL12"/>
    <mergeCell ref="AN16:AP16"/>
  </mergeCells>
  <phoneticPr fontId="2"/>
  <dataValidations count="1">
    <dataValidation type="list" allowBlank="1" showInputMessage="1" showErrorMessage="1" sqref="B9 G13 R17:R18 R21 J24 R33 R35 R37 R13 R25 R23 R27:R28 R31 G88 J90 R88:R89 T90 R91 R93:R94 J100 R98:R103 R105:R106 R109 R96 G90 AM13:AM23 AM88:AM98" xr:uid="{00000000-0002-0000-1300-000000000000}">
      <formula1>"□,■"</formula1>
    </dataValidation>
  </dataValidations>
  <pageMargins left="0.78740157480314965" right="0.51181102362204722" top="0.59055118110236227" bottom="0.59055118110236227" header="0.11811023622047245" footer="0.23622047244094491"/>
  <pageSetup paperSize="9" scale="80" firstPageNumber="21" fitToHeight="2" orientation="portrait" blackAndWhite="1" useFirstPageNumber="1" r:id="rId1"/>
  <headerFooter alignWithMargins="0">
    <oddFooter>&amp;C&amp;10戸-P&amp;P&amp;R&amp;10株式会社都市建築確認センター</oddFooter>
  </headerFooter>
  <rowBreaks count="1" manualBreakCount="1">
    <brk id="78" min="1" max="4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70C0"/>
    <pageSetUpPr fitToPage="1"/>
  </sheetPr>
  <dimension ref="B5:AU170"/>
  <sheetViews>
    <sheetView showGridLines="0" view="pageBreakPreview" zoomScaleNormal="100" zoomScaleSheetLayoutView="100" workbookViewId="0">
      <selection activeCell="K9" sqref="K9:AR9"/>
    </sheetView>
  </sheetViews>
  <sheetFormatPr defaultRowHeight="12"/>
  <cols>
    <col min="1" max="1" width="1.625" style="2" customWidth="1"/>
    <col min="2" max="49" width="2.625" style="2" customWidth="1"/>
    <col min="50" max="16384" width="9" style="2"/>
  </cols>
  <sheetData>
    <row r="5" spans="2:47" s="169" customFormat="1" ht="15" customHeight="1">
      <c r="B5" s="169" t="s">
        <v>95</v>
      </c>
    </row>
    <row r="7" spans="2:47">
      <c r="B7" s="1" t="s">
        <v>180</v>
      </c>
      <c r="D7" s="2" t="s">
        <v>1369</v>
      </c>
      <c r="AR7" s="30" t="s">
        <v>1236</v>
      </c>
    </row>
    <row r="9" spans="2:47" ht="12" customHeight="1">
      <c r="B9" s="279" t="s">
        <v>177</v>
      </c>
      <c r="C9" s="2" t="s">
        <v>67</v>
      </c>
      <c r="K9" s="1380"/>
      <c r="L9" s="1381"/>
      <c r="M9" s="1381"/>
      <c r="N9" s="1381"/>
      <c r="O9" s="1381"/>
      <c r="P9" s="1381"/>
      <c r="Q9" s="1381"/>
      <c r="R9" s="1381"/>
      <c r="S9" s="1381"/>
      <c r="T9" s="1381"/>
      <c r="U9" s="1381"/>
      <c r="V9" s="1381"/>
      <c r="W9" s="1381"/>
      <c r="X9" s="1381"/>
      <c r="Y9" s="1381"/>
      <c r="Z9" s="1381"/>
      <c r="AA9" s="1381"/>
      <c r="AB9" s="1381"/>
      <c r="AC9" s="1381"/>
      <c r="AD9" s="1381"/>
      <c r="AE9" s="1381"/>
      <c r="AF9" s="1381"/>
      <c r="AG9" s="1381"/>
      <c r="AH9" s="1381"/>
      <c r="AI9" s="1381"/>
      <c r="AJ9" s="1381"/>
      <c r="AK9" s="1381"/>
      <c r="AL9" s="1381"/>
      <c r="AM9" s="1381"/>
      <c r="AN9" s="1381"/>
      <c r="AO9" s="1381"/>
      <c r="AP9" s="1381"/>
      <c r="AQ9" s="1381"/>
      <c r="AR9" s="1382"/>
      <c r="AT9" s="2" t="s">
        <v>633</v>
      </c>
      <c r="AU9" s="2" t="s">
        <v>637</v>
      </c>
    </row>
    <row r="10" spans="2:47" s="30" customFormat="1" ht="12" customHeight="1">
      <c r="K10" s="1389"/>
      <c r="L10" s="1390"/>
      <c r="M10" s="1390"/>
      <c r="N10" s="1390"/>
      <c r="O10" s="1390"/>
      <c r="P10" s="1390"/>
      <c r="Q10" s="1390"/>
      <c r="R10" s="1390"/>
      <c r="S10" s="1390"/>
      <c r="T10" s="1390"/>
      <c r="U10" s="1390"/>
      <c r="V10" s="1390"/>
      <c r="W10" s="1390"/>
      <c r="X10" s="1390"/>
      <c r="Y10" s="1390"/>
      <c r="Z10" s="1390"/>
      <c r="AA10" s="1390"/>
      <c r="AB10" s="1390"/>
      <c r="AC10" s="1390"/>
      <c r="AD10" s="1390"/>
      <c r="AE10" s="1390"/>
      <c r="AF10" s="1390"/>
      <c r="AG10" s="1390"/>
      <c r="AH10" s="1390"/>
      <c r="AI10" s="1390"/>
      <c r="AJ10" s="1390"/>
      <c r="AK10" s="1390"/>
      <c r="AL10" s="1390"/>
      <c r="AM10" s="1390"/>
      <c r="AN10" s="1390"/>
      <c r="AO10" s="1390"/>
      <c r="AP10" s="1390"/>
      <c r="AQ10" s="1390"/>
      <c r="AR10" s="1391"/>
      <c r="AT10" s="2"/>
      <c r="AU10" s="2" t="s">
        <v>638</v>
      </c>
    </row>
    <row r="11" spans="2:47">
      <c r="B11" s="3"/>
      <c r="C11" s="3" t="s">
        <v>75</v>
      </c>
      <c r="D11" s="4"/>
      <c r="E11" s="4"/>
      <c r="F11" s="4"/>
      <c r="G11" s="3" t="s">
        <v>80</v>
      </c>
      <c r="H11" s="4"/>
      <c r="I11" s="5"/>
      <c r="J11" s="4" t="s">
        <v>85</v>
      </c>
      <c r="K11" s="4"/>
      <c r="L11" s="4"/>
      <c r="M11" s="4"/>
      <c r="N11" s="1319" t="s">
        <v>88</v>
      </c>
      <c r="O11" s="1320"/>
      <c r="P11" s="1320"/>
      <c r="Q11" s="1320"/>
      <c r="R11" s="1320"/>
      <c r="S11" s="1320"/>
      <c r="T11" s="1320"/>
      <c r="U11" s="1320"/>
      <c r="V11" s="1320"/>
      <c r="W11" s="1320"/>
      <c r="X11" s="1320"/>
      <c r="Y11" s="1320"/>
      <c r="Z11" s="1320"/>
      <c r="AA11" s="1320"/>
      <c r="AB11" s="1320"/>
      <c r="AC11" s="1320"/>
      <c r="AD11" s="1320"/>
      <c r="AE11" s="1320"/>
      <c r="AF11" s="1320"/>
      <c r="AG11" s="1320"/>
      <c r="AH11" s="1320"/>
      <c r="AI11" s="1320"/>
      <c r="AJ11" s="1320"/>
      <c r="AK11" s="1320"/>
      <c r="AL11" s="1320"/>
      <c r="AM11" s="7"/>
      <c r="AN11" s="7" t="s">
        <v>30</v>
      </c>
      <c r="AO11" s="7"/>
      <c r="AP11" s="8"/>
      <c r="AQ11" s="3" t="s">
        <v>91</v>
      </c>
      <c r="AR11" s="5"/>
      <c r="AU11" s="2" t="s">
        <v>639</v>
      </c>
    </row>
    <row r="12" spans="2:47">
      <c r="B12" s="10"/>
      <c r="C12" s="10" t="s">
        <v>76</v>
      </c>
      <c r="D12" s="11"/>
      <c r="E12" s="11"/>
      <c r="F12" s="11" t="s">
        <v>30</v>
      </c>
      <c r="G12" s="10" t="s">
        <v>81</v>
      </c>
      <c r="H12" s="11"/>
      <c r="I12" s="12" t="s">
        <v>30</v>
      </c>
      <c r="J12" s="11"/>
      <c r="K12" s="11"/>
      <c r="L12" s="11"/>
      <c r="M12" s="11" t="s">
        <v>30</v>
      </c>
      <c r="N12" s="10" t="s">
        <v>87</v>
      </c>
      <c r="O12" s="11"/>
      <c r="P12" s="11"/>
      <c r="Q12" s="11"/>
      <c r="R12" s="1319" t="s">
        <v>89</v>
      </c>
      <c r="S12" s="1320"/>
      <c r="T12" s="1320"/>
      <c r="U12" s="1320"/>
      <c r="V12" s="1320"/>
      <c r="W12" s="1320"/>
      <c r="X12" s="1320"/>
      <c r="Y12" s="1320"/>
      <c r="Z12" s="1320"/>
      <c r="AA12" s="1320"/>
      <c r="AB12" s="1320"/>
      <c r="AC12" s="1320"/>
      <c r="AD12" s="1320"/>
      <c r="AE12" s="1320"/>
      <c r="AF12" s="1320"/>
      <c r="AG12" s="1320"/>
      <c r="AH12" s="1320"/>
      <c r="AI12" s="1320"/>
      <c r="AJ12" s="1320"/>
      <c r="AK12" s="1320"/>
      <c r="AL12" s="1321"/>
      <c r="AM12" s="6" t="s">
        <v>90</v>
      </c>
      <c r="AN12" s="11"/>
      <c r="AO12" s="11"/>
      <c r="AP12" s="11"/>
      <c r="AQ12" s="10" t="s">
        <v>92</v>
      </c>
      <c r="AR12" s="12"/>
      <c r="AT12" s="30"/>
      <c r="AU12" s="30"/>
    </row>
    <row r="13" spans="2:47" ht="13.5" customHeight="1">
      <c r="B13" s="1299" t="s">
        <v>179</v>
      </c>
      <c r="C13" s="3" t="s">
        <v>1398</v>
      </c>
      <c r="D13" s="4"/>
      <c r="E13" s="4"/>
      <c r="F13" s="4"/>
      <c r="G13" s="276" t="s">
        <v>177</v>
      </c>
      <c r="H13" s="4" t="s">
        <v>129</v>
      </c>
      <c r="I13" s="5"/>
      <c r="J13" s="4" t="s">
        <v>522</v>
      </c>
      <c r="K13" s="4"/>
      <c r="L13" s="4"/>
      <c r="M13" s="4"/>
      <c r="N13" s="3" t="s">
        <v>1099</v>
      </c>
      <c r="O13" s="4"/>
      <c r="P13" s="4"/>
      <c r="Q13" s="5"/>
      <c r="R13" s="277" t="s">
        <v>177</v>
      </c>
      <c r="S13" s="4" t="s">
        <v>1044</v>
      </c>
      <c r="T13" s="4"/>
      <c r="U13" s="4"/>
      <c r="V13" s="4"/>
      <c r="W13" s="4"/>
      <c r="X13" s="4"/>
      <c r="Y13" s="4"/>
      <c r="Z13" s="4"/>
      <c r="AA13" s="4"/>
      <c r="AB13" s="4"/>
      <c r="AC13" s="4"/>
      <c r="AD13" s="4"/>
      <c r="AE13" s="4"/>
      <c r="AF13" s="4"/>
      <c r="AG13" s="4"/>
      <c r="AH13" s="4"/>
      <c r="AI13" s="4"/>
      <c r="AJ13" s="4"/>
      <c r="AK13" s="4"/>
      <c r="AL13" s="4"/>
      <c r="AM13" s="276" t="s">
        <v>177</v>
      </c>
      <c r="AN13" s="1297" t="s">
        <v>1336</v>
      </c>
      <c r="AO13" s="1297"/>
      <c r="AP13" s="1298"/>
      <c r="AQ13" s="9"/>
      <c r="AR13" s="13"/>
    </row>
    <row r="14" spans="2:47" ht="13.5" customHeight="1">
      <c r="B14" s="1300"/>
      <c r="C14" s="9" t="s">
        <v>182</v>
      </c>
      <c r="G14" s="9"/>
      <c r="I14" s="13"/>
      <c r="N14" s="9"/>
      <c r="Q14" s="13"/>
      <c r="AL14" s="13"/>
      <c r="AM14" s="278" t="s">
        <v>177</v>
      </c>
      <c r="AN14" s="1292" t="s">
        <v>1320</v>
      </c>
      <c r="AO14" s="1292"/>
      <c r="AP14" s="1293"/>
      <c r="AQ14" s="9"/>
      <c r="AR14" s="13"/>
    </row>
    <row r="15" spans="2:47" ht="13.5" customHeight="1">
      <c r="B15" s="1300"/>
      <c r="C15" s="9" t="s">
        <v>183</v>
      </c>
      <c r="G15" s="9"/>
      <c r="I15" s="13"/>
      <c r="J15" s="279" t="s">
        <v>177</v>
      </c>
      <c r="K15" s="2" t="s">
        <v>1032</v>
      </c>
      <c r="N15" s="9"/>
      <c r="Q15" s="13"/>
      <c r="AL15" s="13"/>
      <c r="AM15" s="278" t="s">
        <v>177</v>
      </c>
      <c r="AN15" s="1292" t="s">
        <v>1316</v>
      </c>
      <c r="AO15" s="1292"/>
      <c r="AP15" s="1293"/>
      <c r="AQ15" s="9"/>
      <c r="AR15" s="13"/>
    </row>
    <row r="16" spans="2:47" ht="13.5" customHeight="1">
      <c r="B16" s="1300"/>
      <c r="C16" s="9" t="s">
        <v>184</v>
      </c>
      <c r="G16" s="9"/>
      <c r="I16" s="13"/>
      <c r="J16" s="198"/>
      <c r="N16" s="9"/>
      <c r="Q16" s="13"/>
      <c r="AL16" s="13"/>
      <c r="AM16" s="278" t="s">
        <v>177</v>
      </c>
      <c r="AN16" s="1292" t="s">
        <v>1322</v>
      </c>
      <c r="AO16" s="1292"/>
      <c r="AP16" s="1293"/>
      <c r="AQ16" s="9"/>
      <c r="AR16" s="13"/>
    </row>
    <row r="17" spans="2:44" ht="13.5" customHeight="1">
      <c r="B17" s="1300"/>
      <c r="C17" s="9"/>
      <c r="G17" s="9"/>
      <c r="I17" s="13"/>
      <c r="J17" s="236"/>
      <c r="K17" s="11"/>
      <c r="L17" s="11"/>
      <c r="M17" s="11"/>
      <c r="N17" s="10"/>
      <c r="O17" s="11"/>
      <c r="P17" s="11"/>
      <c r="Q17" s="12"/>
      <c r="R17" s="11"/>
      <c r="S17" s="11"/>
      <c r="T17" s="11"/>
      <c r="U17" s="11"/>
      <c r="V17" s="11"/>
      <c r="W17" s="11"/>
      <c r="X17" s="11"/>
      <c r="Y17" s="11"/>
      <c r="Z17" s="11"/>
      <c r="AA17" s="11"/>
      <c r="AB17" s="11"/>
      <c r="AC17" s="11"/>
      <c r="AD17" s="11"/>
      <c r="AE17" s="11"/>
      <c r="AF17" s="11"/>
      <c r="AG17" s="11"/>
      <c r="AH17" s="11"/>
      <c r="AI17" s="11"/>
      <c r="AJ17" s="11"/>
      <c r="AK17" s="11"/>
      <c r="AL17" s="12"/>
      <c r="AM17" s="278" t="s">
        <v>177</v>
      </c>
      <c r="AN17" s="1292" t="s">
        <v>1338</v>
      </c>
      <c r="AO17" s="1292"/>
      <c r="AP17" s="1293"/>
      <c r="AQ17" s="9"/>
      <c r="AR17" s="13"/>
    </row>
    <row r="18" spans="2:44" ht="13.5" customHeight="1">
      <c r="B18" s="1300"/>
      <c r="C18" s="9"/>
      <c r="G18" s="9"/>
      <c r="I18" s="13"/>
      <c r="J18" s="2" t="s">
        <v>1097</v>
      </c>
      <c r="N18" s="3" t="s">
        <v>1099</v>
      </c>
      <c r="O18" s="4"/>
      <c r="P18" s="4"/>
      <c r="Q18" s="5"/>
      <c r="R18" s="279" t="s">
        <v>177</v>
      </c>
      <c r="S18" s="2" t="s">
        <v>1054</v>
      </c>
      <c r="AL18" s="13"/>
      <c r="AM18" s="278" t="s">
        <v>177</v>
      </c>
      <c r="AN18" s="1292" t="s">
        <v>1323</v>
      </c>
      <c r="AO18" s="1292"/>
      <c r="AP18" s="1293"/>
      <c r="AQ18" s="9"/>
      <c r="AR18" s="13"/>
    </row>
    <row r="19" spans="2:44" ht="13.5" customHeight="1">
      <c r="B19" s="1300"/>
      <c r="C19" s="9"/>
      <c r="G19" s="9"/>
      <c r="I19" s="13"/>
      <c r="J19" s="2" t="s">
        <v>1098</v>
      </c>
      <c r="N19" s="9"/>
      <c r="Q19" s="13"/>
      <c r="AM19" s="278" t="s">
        <v>177</v>
      </c>
      <c r="AN19" s="1292" t="s">
        <v>1334</v>
      </c>
      <c r="AO19" s="1292"/>
      <c r="AP19" s="1293"/>
      <c r="AQ19" s="9"/>
      <c r="AR19" s="13"/>
    </row>
    <row r="20" spans="2:44" ht="13.5" customHeight="1">
      <c r="B20" s="1300"/>
      <c r="C20" s="9"/>
      <c r="G20" s="9"/>
      <c r="I20" s="13"/>
      <c r="N20" s="9"/>
      <c r="Q20" s="13"/>
      <c r="AM20" s="278" t="s">
        <v>177</v>
      </c>
      <c r="AN20" s="1292" t="s">
        <v>1340</v>
      </c>
      <c r="AO20" s="1292"/>
      <c r="AP20" s="1293"/>
      <c r="AQ20" s="9"/>
      <c r="AR20" s="13"/>
    </row>
    <row r="21" spans="2:44" ht="13.5" customHeight="1">
      <c r="B21" s="1300"/>
      <c r="C21" s="9"/>
      <c r="G21" s="9"/>
      <c r="I21" s="13"/>
      <c r="J21" s="279" t="s">
        <v>177</v>
      </c>
      <c r="K21" s="2" t="s">
        <v>1032</v>
      </c>
      <c r="N21" s="9"/>
      <c r="Q21" s="13"/>
      <c r="AM21" s="278" t="s">
        <v>177</v>
      </c>
      <c r="AN21" s="1292"/>
      <c r="AO21" s="1292"/>
      <c r="AP21" s="1293"/>
      <c r="AQ21" s="9"/>
      <c r="AR21" s="13"/>
    </row>
    <row r="22" spans="2:44" ht="13.5" customHeight="1">
      <c r="B22" s="1300"/>
      <c r="C22" s="9"/>
      <c r="G22" s="9"/>
      <c r="I22" s="13"/>
      <c r="N22" s="9"/>
      <c r="Q22" s="13"/>
      <c r="AM22" s="278" t="s">
        <v>177</v>
      </c>
      <c r="AN22" s="1292"/>
      <c r="AO22" s="1292"/>
      <c r="AP22" s="1293"/>
      <c r="AQ22" s="9"/>
      <c r="AR22" s="13"/>
    </row>
    <row r="23" spans="2:44" ht="13.5" customHeight="1">
      <c r="B23" s="1300"/>
      <c r="C23" s="9"/>
      <c r="G23" s="9"/>
      <c r="I23" s="13"/>
      <c r="J23" s="10"/>
      <c r="K23" s="11"/>
      <c r="L23" s="11"/>
      <c r="M23" s="11"/>
      <c r="N23" s="10"/>
      <c r="O23" s="11"/>
      <c r="P23" s="11"/>
      <c r="Q23" s="12"/>
      <c r="R23" s="11"/>
      <c r="S23" s="11"/>
      <c r="T23" s="11"/>
      <c r="U23" s="11"/>
      <c r="V23" s="11"/>
      <c r="W23" s="11"/>
      <c r="X23" s="11"/>
      <c r="Y23" s="11"/>
      <c r="Z23" s="11"/>
      <c r="AA23" s="11"/>
      <c r="AB23" s="11"/>
      <c r="AC23" s="11"/>
      <c r="AD23" s="11"/>
      <c r="AE23" s="11"/>
      <c r="AF23" s="11"/>
      <c r="AG23" s="11"/>
      <c r="AH23" s="11"/>
      <c r="AI23" s="11"/>
      <c r="AJ23" s="11"/>
      <c r="AK23" s="11"/>
      <c r="AL23" s="11"/>
      <c r="AM23" s="278" t="s">
        <v>177</v>
      </c>
      <c r="AN23" s="1292"/>
      <c r="AO23" s="1292"/>
      <c r="AP23" s="1293"/>
      <c r="AQ23" s="9"/>
      <c r="AR23" s="13"/>
    </row>
    <row r="24" spans="2:44" ht="13.5" customHeight="1">
      <c r="B24" s="1300"/>
      <c r="C24" s="9"/>
      <c r="G24" s="3"/>
      <c r="H24" s="4"/>
      <c r="I24" s="4"/>
      <c r="AM24" s="287"/>
      <c r="AN24" s="1292"/>
      <c r="AO24" s="1292"/>
      <c r="AP24" s="1293"/>
      <c r="AR24" s="13"/>
    </row>
    <row r="25" spans="2:44" ht="13.5" customHeight="1">
      <c r="B25" s="1300"/>
      <c r="C25" s="9"/>
      <c r="G25" s="9"/>
      <c r="AM25" s="287"/>
      <c r="AN25" s="1292"/>
      <c r="AO25" s="1292"/>
      <c r="AP25" s="1293"/>
      <c r="AR25" s="13"/>
    </row>
    <row r="26" spans="2:44" ht="13.5" customHeight="1">
      <c r="B26" s="1300"/>
      <c r="C26" s="9"/>
      <c r="G26" s="9"/>
      <c r="AM26" s="287"/>
      <c r="AN26" s="1292"/>
      <c r="AO26" s="1292"/>
      <c r="AP26" s="1293"/>
      <c r="AR26" s="13"/>
    </row>
    <row r="27" spans="2:44" ht="13.5" customHeight="1">
      <c r="B27" s="1300"/>
      <c r="C27" s="9"/>
      <c r="G27" s="9"/>
      <c r="AM27" s="287"/>
      <c r="AN27" s="1292"/>
      <c r="AO27" s="1292"/>
      <c r="AP27" s="1293"/>
      <c r="AR27" s="13"/>
    </row>
    <row r="28" spans="2:44" ht="13.5" customHeight="1">
      <c r="B28" s="1367"/>
      <c r="C28" s="10"/>
      <c r="D28" s="11"/>
      <c r="E28" s="11"/>
      <c r="F28" s="11"/>
      <c r="G28" s="10"/>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c r="AL28" s="11"/>
      <c r="AM28" s="288"/>
      <c r="AN28" s="1278"/>
      <c r="AO28" s="1278"/>
      <c r="AP28" s="1279"/>
      <c r="AQ28" s="11"/>
      <c r="AR28" s="12"/>
    </row>
    <row r="29" spans="2:44" ht="13.5" customHeight="1"/>
    <row r="30" spans="2:44" ht="13.5" customHeight="1"/>
    <row r="31" spans="2:44" ht="13.5" customHeight="1"/>
    <row r="32" spans="2:44" ht="13.5" customHeight="1"/>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82" spans="2:45" s="169" customFormat="1" ht="15" customHeight="1">
      <c r="B82" s="169" t="s">
        <v>95</v>
      </c>
    </row>
    <row r="84" spans="2:45">
      <c r="B84" s="1" t="s">
        <v>185</v>
      </c>
      <c r="D84" s="2" t="s">
        <v>1370</v>
      </c>
      <c r="AR84" s="30" t="s">
        <v>1236</v>
      </c>
    </row>
    <row r="85" spans="2:45">
      <c r="B85" s="1"/>
    </row>
    <row r="86" spans="2:45">
      <c r="B86" s="3"/>
      <c r="C86" s="3" t="s">
        <v>75</v>
      </c>
      <c r="D86" s="4"/>
      <c r="E86" s="4"/>
      <c r="F86" s="4"/>
      <c r="G86" s="3" t="s">
        <v>80</v>
      </c>
      <c r="H86" s="4"/>
      <c r="I86" s="5"/>
      <c r="J86" s="4" t="s">
        <v>85</v>
      </c>
      <c r="K86" s="4"/>
      <c r="L86" s="4"/>
      <c r="M86" s="4"/>
      <c r="N86" s="1319" t="s">
        <v>88</v>
      </c>
      <c r="O86" s="1320"/>
      <c r="P86" s="1320"/>
      <c r="Q86" s="1320"/>
      <c r="R86" s="1320"/>
      <c r="S86" s="1320"/>
      <c r="T86" s="1320"/>
      <c r="U86" s="1320"/>
      <c r="V86" s="1320"/>
      <c r="W86" s="1320"/>
      <c r="X86" s="1320"/>
      <c r="Y86" s="1320"/>
      <c r="Z86" s="1320"/>
      <c r="AA86" s="1320"/>
      <c r="AB86" s="1320"/>
      <c r="AC86" s="1320"/>
      <c r="AD86" s="1320"/>
      <c r="AE86" s="1320"/>
      <c r="AF86" s="1320"/>
      <c r="AG86" s="1320"/>
      <c r="AH86" s="1320"/>
      <c r="AI86" s="1320"/>
      <c r="AJ86" s="1320"/>
      <c r="AK86" s="1320"/>
      <c r="AL86" s="1320"/>
      <c r="AM86" s="7"/>
      <c r="AN86" s="7" t="s">
        <v>30</v>
      </c>
      <c r="AO86" s="7"/>
      <c r="AP86" s="8"/>
      <c r="AQ86" s="3" t="s">
        <v>91</v>
      </c>
      <c r="AR86" s="5"/>
      <c r="AS86" s="9"/>
    </row>
    <row r="87" spans="2:45">
      <c r="B87" s="10"/>
      <c r="C87" s="10" t="s">
        <v>76</v>
      </c>
      <c r="D87" s="11"/>
      <c r="E87" s="11"/>
      <c r="F87" s="11" t="s">
        <v>30</v>
      </c>
      <c r="G87" s="10" t="s">
        <v>81</v>
      </c>
      <c r="H87" s="11"/>
      <c r="I87" s="12" t="s">
        <v>30</v>
      </c>
      <c r="J87" s="11"/>
      <c r="K87" s="11"/>
      <c r="L87" s="11"/>
      <c r="M87" s="11" t="s">
        <v>30</v>
      </c>
      <c r="N87" s="10" t="s">
        <v>87</v>
      </c>
      <c r="O87" s="11"/>
      <c r="P87" s="11"/>
      <c r="Q87" s="11"/>
      <c r="R87" s="1319" t="s">
        <v>89</v>
      </c>
      <c r="S87" s="1320"/>
      <c r="T87" s="1320"/>
      <c r="U87" s="1320"/>
      <c r="V87" s="1320"/>
      <c r="W87" s="1320"/>
      <c r="X87" s="1320"/>
      <c r="Y87" s="1320"/>
      <c r="Z87" s="1320"/>
      <c r="AA87" s="1320"/>
      <c r="AB87" s="1320"/>
      <c r="AC87" s="1320"/>
      <c r="AD87" s="1320"/>
      <c r="AE87" s="1320"/>
      <c r="AF87" s="1320"/>
      <c r="AG87" s="1320"/>
      <c r="AH87" s="1320"/>
      <c r="AI87" s="1320"/>
      <c r="AJ87" s="1320"/>
      <c r="AK87" s="1320"/>
      <c r="AL87" s="1321"/>
      <c r="AM87" s="6" t="s">
        <v>90</v>
      </c>
      <c r="AN87" s="11"/>
      <c r="AO87" s="11"/>
      <c r="AP87" s="11"/>
      <c r="AQ87" s="10" t="s">
        <v>92</v>
      </c>
      <c r="AR87" s="12"/>
      <c r="AS87" s="9"/>
    </row>
    <row r="88" spans="2:45" ht="13.5" customHeight="1">
      <c r="B88" s="1299" t="s">
        <v>179</v>
      </c>
      <c r="C88" s="9" t="s">
        <v>1399</v>
      </c>
      <c r="G88" s="278" t="s">
        <v>177</v>
      </c>
      <c r="H88" s="2" t="s">
        <v>129</v>
      </c>
      <c r="I88" s="13"/>
      <c r="J88" s="2" t="s">
        <v>18</v>
      </c>
      <c r="N88" s="9" t="s">
        <v>1120</v>
      </c>
      <c r="Q88" s="13"/>
      <c r="R88" s="276" t="s">
        <v>177</v>
      </c>
      <c r="S88" s="4" t="s">
        <v>1136</v>
      </c>
      <c r="T88" s="4"/>
      <c r="U88" s="4"/>
      <c r="V88" s="4"/>
      <c r="W88" s="4"/>
      <c r="X88" s="4"/>
      <c r="Y88" s="4"/>
      <c r="Z88" s="4"/>
      <c r="AA88" s="4"/>
      <c r="AB88" s="4"/>
      <c r="AC88" s="4"/>
      <c r="AD88" s="4"/>
      <c r="AE88" s="4"/>
      <c r="AF88" s="4"/>
      <c r="AG88" s="4"/>
      <c r="AH88" s="4"/>
      <c r="AI88" s="4"/>
      <c r="AJ88" s="4"/>
      <c r="AK88" s="4"/>
      <c r="AL88" s="5"/>
      <c r="AM88" s="276" t="s">
        <v>177</v>
      </c>
      <c r="AN88" s="1297" t="s">
        <v>1336</v>
      </c>
      <c r="AO88" s="1297"/>
      <c r="AP88" s="1298"/>
      <c r="AQ88" s="9"/>
      <c r="AR88" s="13"/>
      <c r="AS88" s="9"/>
    </row>
    <row r="89" spans="2:45" ht="13.5" customHeight="1">
      <c r="B89" s="1300"/>
      <c r="C89" s="9" t="s">
        <v>182</v>
      </c>
      <c r="G89" s="9"/>
      <c r="I89" s="13"/>
      <c r="N89" s="9"/>
      <c r="Q89" s="13"/>
      <c r="R89" s="198"/>
      <c r="AL89" s="13"/>
      <c r="AM89" s="278" t="s">
        <v>177</v>
      </c>
      <c r="AN89" s="1292" t="s">
        <v>1320</v>
      </c>
      <c r="AO89" s="1292"/>
      <c r="AP89" s="1293"/>
      <c r="AQ89" s="9"/>
      <c r="AR89" s="13"/>
      <c r="AS89" s="9"/>
    </row>
    <row r="90" spans="2:45" ht="13.5" customHeight="1">
      <c r="B90" s="1300"/>
      <c r="C90" s="9" t="s">
        <v>183</v>
      </c>
      <c r="G90" s="278" t="s">
        <v>177</v>
      </c>
      <c r="H90" s="2" t="s">
        <v>320</v>
      </c>
      <c r="I90" s="13"/>
      <c r="J90" s="279" t="s">
        <v>177</v>
      </c>
      <c r="K90" s="2" t="s">
        <v>94</v>
      </c>
      <c r="N90" s="9"/>
      <c r="Q90" s="13"/>
      <c r="AM90" s="278" t="s">
        <v>177</v>
      </c>
      <c r="AN90" s="1292" t="s">
        <v>1316</v>
      </c>
      <c r="AO90" s="1292"/>
      <c r="AP90" s="1293"/>
      <c r="AQ90" s="9"/>
      <c r="AR90" s="13"/>
      <c r="AS90" s="9"/>
    </row>
    <row r="91" spans="2:45" ht="13.5" customHeight="1">
      <c r="B91" s="1300"/>
      <c r="C91" s="9" t="s">
        <v>186</v>
      </c>
      <c r="G91" s="9"/>
      <c r="H91" s="2" t="s">
        <v>1151</v>
      </c>
      <c r="I91" s="13"/>
      <c r="N91" s="9"/>
      <c r="Q91" s="13"/>
      <c r="AM91" s="278" t="s">
        <v>177</v>
      </c>
      <c r="AN91" s="1292" t="s">
        <v>1322</v>
      </c>
      <c r="AO91" s="1292"/>
      <c r="AP91" s="1293"/>
      <c r="AQ91" s="9"/>
      <c r="AR91" s="13"/>
      <c r="AS91" s="9"/>
    </row>
    <row r="92" spans="2:45" ht="13.5" customHeight="1">
      <c r="B92" s="1300"/>
      <c r="C92" s="9"/>
      <c r="G92" s="9"/>
      <c r="I92" s="13"/>
      <c r="J92" s="10"/>
      <c r="K92" s="11"/>
      <c r="L92" s="11"/>
      <c r="M92" s="11"/>
      <c r="N92" s="10"/>
      <c r="O92" s="11"/>
      <c r="P92" s="11"/>
      <c r="Q92" s="12"/>
      <c r="R92" s="11"/>
      <c r="S92" s="11"/>
      <c r="T92" s="11"/>
      <c r="U92" s="11"/>
      <c r="V92" s="11"/>
      <c r="W92" s="11"/>
      <c r="X92" s="11"/>
      <c r="Y92" s="11"/>
      <c r="Z92" s="11"/>
      <c r="AA92" s="11"/>
      <c r="AB92" s="11"/>
      <c r="AC92" s="11"/>
      <c r="AD92" s="11"/>
      <c r="AE92" s="11"/>
      <c r="AF92" s="11"/>
      <c r="AG92" s="11"/>
      <c r="AH92" s="11"/>
      <c r="AI92" s="11"/>
      <c r="AJ92" s="11"/>
      <c r="AK92" s="11"/>
      <c r="AL92" s="12"/>
      <c r="AM92" s="278" t="s">
        <v>177</v>
      </c>
      <c r="AN92" s="1292" t="s">
        <v>1338</v>
      </c>
      <c r="AO92" s="1292"/>
      <c r="AP92" s="1293"/>
      <c r="AQ92" s="9"/>
      <c r="AR92" s="13"/>
      <c r="AS92" s="9"/>
    </row>
    <row r="93" spans="2:45" ht="13.5" customHeight="1">
      <c r="B93" s="1300"/>
      <c r="C93" s="9"/>
      <c r="G93" s="244" t="s">
        <v>1152</v>
      </c>
      <c r="I93" s="13"/>
      <c r="J93" s="2" t="s">
        <v>22</v>
      </c>
      <c r="N93" s="9" t="s">
        <v>1120</v>
      </c>
      <c r="Q93" s="13"/>
      <c r="R93" s="279" t="s">
        <v>177</v>
      </c>
      <c r="S93" s="2" t="s">
        <v>1121</v>
      </c>
      <c r="AM93" s="278" t="s">
        <v>177</v>
      </c>
      <c r="AN93" s="1292" t="s">
        <v>1323</v>
      </c>
      <c r="AO93" s="1292"/>
      <c r="AP93" s="1293"/>
      <c r="AQ93" s="9"/>
      <c r="AR93" s="13"/>
      <c r="AS93" s="9"/>
    </row>
    <row r="94" spans="2:45" ht="13.5" customHeight="1">
      <c r="B94" s="1300"/>
      <c r="G94" s="244" t="s">
        <v>1153</v>
      </c>
      <c r="I94" s="13"/>
      <c r="N94" s="9"/>
      <c r="Q94" s="13"/>
      <c r="S94" s="2" t="s">
        <v>1122</v>
      </c>
      <c r="AL94" s="13"/>
      <c r="AM94" s="278" t="s">
        <v>177</v>
      </c>
      <c r="AN94" s="1292" t="s">
        <v>1334</v>
      </c>
      <c r="AO94" s="1292"/>
      <c r="AP94" s="1293"/>
      <c r="AQ94" s="9"/>
      <c r="AR94" s="13"/>
      <c r="AS94" s="9"/>
    </row>
    <row r="95" spans="2:45" ht="13.5" customHeight="1">
      <c r="B95" s="1300"/>
      <c r="C95" s="9"/>
      <c r="G95" s="9"/>
      <c r="I95" s="13"/>
      <c r="J95" s="279" t="s">
        <v>177</v>
      </c>
      <c r="K95" s="2" t="s">
        <v>94</v>
      </c>
      <c r="N95" s="9"/>
      <c r="Q95" s="13"/>
      <c r="R95" s="9"/>
      <c r="AL95" s="13"/>
      <c r="AM95" s="278" t="s">
        <v>177</v>
      </c>
      <c r="AN95" s="1292" t="s">
        <v>1340</v>
      </c>
      <c r="AO95" s="1292"/>
      <c r="AP95" s="1293"/>
      <c r="AQ95" s="9"/>
      <c r="AR95" s="13"/>
      <c r="AS95" s="9"/>
    </row>
    <row r="96" spans="2:45" ht="13.5" customHeight="1">
      <c r="B96" s="1300"/>
      <c r="C96" s="9"/>
      <c r="G96" s="9"/>
      <c r="I96" s="13"/>
      <c r="N96" s="9"/>
      <c r="Q96" s="13"/>
      <c r="R96" s="9"/>
      <c r="AL96" s="13"/>
      <c r="AM96" s="278" t="s">
        <v>177</v>
      </c>
      <c r="AN96" s="1292" t="s">
        <v>1341</v>
      </c>
      <c r="AO96" s="1292"/>
      <c r="AP96" s="1293"/>
      <c r="AQ96" s="9"/>
      <c r="AR96" s="13"/>
      <c r="AS96" s="9"/>
    </row>
    <row r="97" spans="2:45" ht="13.5" customHeight="1">
      <c r="B97" s="1300"/>
      <c r="C97" s="9"/>
      <c r="G97" s="9"/>
      <c r="I97" s="13"/>
      <c r="J97" s="10"/>
      <c r="K97" s="11"/>
      <c r="L97" s="11"/>
      <c r="M97" s="11"/>
      <c r="N97" s="10"/>
      <c r="O97" s="11"/>
      <c r="P97" s="11"/>
      <c r="Q97" s="12"/>
      <c r="R97" s="10"/>
      <c r="S97" s="11"/>
      <c r="T97" s="11"/>
      <c r="U97" s="11"/>
      <c r="V97" s="11"/>
      <c r="W97" s="11"/>
      <c r="X97" s="11"/>
      <c r="Y97" s="11"/>
      <c r="Z97" s="11"/>
      <c r="AA97" s="11"/>
      <c r="AB97" s="11"/>
      <c r="AC97" s="11"/>
      <c r="AD97" s="11"/>
      <c r="AE97" s="11"/>
      <c r="AF97" s="11"/>
      <c r="AG97" s="11"/>
      <c r="AH97" s="11"/>
      <c r="AI97" s="11"/>
      <c r="AJ97" s="11"/>
      <c r="AK97" s="11"/>
      <c r="AL97" s="12"/>
      <c r="AM97" s="278" t="s">
        <v>177</v>
      </c>
      <c r="AN97" s="1292"/>
      <c r="AO97" s="1292"/>
      <c r="AP97" s="1293"/>
      <c r="AQ97" s="9"/>
      <c r="AR97" s="13"/>
      <c r="AS97" s="9"/>
    </row>
    <row r="98" spans="2:45" ht="13.5" customHeight="1">
      <c r="B98" s="1300"/>
      <c r="C98" s="9"/>
      <c r="G98" s="9"/>
      <c r="I98" s="13"/>
      <c r="AM98" s="278" t="s">
        <v>177</v>
      </c>
      <c r="AN98" s="1292"/>
      <c r="AO98" s="1292"/>
      <c r="AP98" s="1293"/>
      <c r="AQ98" s="9"/>
      <c r="AR98" s="13"/>
      <c r="AS98" s="9"/>
    </row>
    <row r="99" spans="2:45" ht="13.5" customHeight="1">
      <c r="B99" s="1300"/>
      <c r="G99" s="9"/>
      <c r="I99" s="13"/>
      <c r="AM99" s="287"/>
      <c r="AN99" s="1292"/>
      <c r="AO99" s="1292"/>
      <c r="AP99" s="1293"/>
      <c r="AQ99" s="9"/>
      <c r="AR99" s="13"/>
      <c r="AS99" s="9"/>
    </row>
    <row r="100" spans="2:45" ht="13.5" customHeight="1">
      <c r="B100" s="1300"/>
      <c r="G100" s="9"/>
      <c r="I100" s="13"/>
      <c r="AM100" s="287"/>
      <c r="AN100" s="1292"/>
      <c r="AO100" s="1292"/>
      <c r="AP100" s="1293"/>
      <c r="AQ100" s="9"/>
      <c r="AR100" s="13"/>
      <c r="AS100" s="9"/>
    </row>
    <row r="101" spans="2:45" ht="13.5" customHeight="1">
      <c r="B101" s="1300"/>
      <c r="G101" s="9"/>
      <c r="I101" s="13"/>
      <c r="AM101" s="287"/>
      <c r="AN101" s="1292"/>
      <c r="AO101" s="1292"/>
      <c r="AP101" s="1293"/>
      <c r="AQ101" s="9"/>
      <c r="AR101" s="13"/>
      <c r="AS101" s="9"/>
    </row>
    <row r="102" spans="2:45" ht="13.5" customHeight="1">
      <c r="B102" s="1367"/>
      <c r="C102" s="10"/>
      <c r="D102" s="11"/>
      <c r="E102" s="11"/>
      <c r="F102" s="11"/>
      <c r="G102" s="10"/>
      <c r="H102" s="11"/>
      <c r="I102" s="12"/>
      <c r="J102" s="11"/>
      <c r="K102" s="11"/>
      <c r="L102" s="11"/>
      <c r="M102" s="11"/>
      <c r="N102" s="11"/>
      <c r="O102" s="11"/>
      <c r="P102" s="11"/>
      <c r="Q102" s="11"/>
      <c r="R102" s="11"/>
      <c r="S102" s="11"/>
      <c r="T102" s="11"/>
      <c r="U102" s="11"/>
      <c r="V102" s="11"/>
      <c r="W102" s="11"/>
      <c r="X102" s="11"/>
      <c r="Y102" s="11"/>
      <c r="Z102" s="11"/>
      <c r="AA102" s="11"/>
      <c r="AB102" s="11"/>
      <c r="AC102" s="11"/>
      <c r="AD102" s="11"/>
      <c r="AE102" s="11"/>
      <c r="AF102" s="11"/>
      <c r="AG102" s="11"/>
      <c r="AH102" s="11"/>
      <c r="AI102" s="11"/>
      <c r="AJ102" s="11"/>
      <c r="AK102" s="11"/>
      <c r="AL102" s="11"/>
      <c r="AM102" s="288"/>
      <c r="AN102" s="1278"/>
      <c r="AO102" s="1278"/>
      <c r="AP102" s="1279"/>
      <c r="AQ102" s="10"/>
      <c r="AR102" s="12"/>
      <c r="AS102" s="9"/>
    </row>
    <row r="103" spans="2:45" ht="13.5" customHeight="1"/>
    <row r="104" spans="2:45" ht="13.5" customHeight="1"/>
    <row r="105" spans="2:45" ht="13.5" customHeight="1"/>
    <row r="106" spans="2:45" ht="13.5" customHeight="1"/>
    <row r="107" spans="2:45" ht="13.5" customHeight="1"/>
    <row r="108" spans="2:45" ht="13.5" customHeight="1"/>
    <row r="109" spans="2:45" ht="13.5" customHeight="1"/>
    <row r="110" spans="2:45" ht="13.5" customHeight="1"/>
    <row r="111" spans="2:45" ht="13.5" customHeight="1"/>
    <row r="112" spans="2:45"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sheetData>
  <mergeCells count="39">
    <mergeCell ref="AN95:AP95"/>
    <mergeCell ref="AN102:AP102"/>
    <mergeCell ref="AN96:AP96"/>
    <mergeCell ref="AN97:AP97"/>
    <mergeCell ref="AN98:AP98"/>
    <mergeCell ref="AN99:AP99"/>
    <mergeCell ref="AN100:AP100"/>
    <mergeCell ref="AN101:AP101"/>
    <mergeCell ref="AN90:AP90"/>
    <mergeCell ref="AN91:AP91"/>
    <mergeCell ref="AN92:AP92"/>
    <mergeCell ref="AN93:AP93"/>
    <mergeCell ref="AN94:AP94"/>
    <mergeCell ref="AN26:AP26"/>
    <mergeCell ref="AN27:AP27"/>
    <mergeCell ref="AN28:AP28"/>
    <mergeCell ref="AN88:AP88"/>
    <mergeCell ref="AN89:AP89"/>
    <mergeCell ref="B88:B102"/>
    <mergeCell ref="N86:AL86"/>
    <mergeCell ref="R87:AL87"/>
    <mergeCell ref="AN17:AP17"/>
    <mergeCell ref="AN18:AP18"/>
    <mergeCell ref="AN19:AP19"/>
    <mergeCell ref="B13:B28"/>
    <mergeCell ref="AN13:AP13"/>
    <mergeCell ref="AN14:AP14"/>
    <mergeCell ref="AN15:AP15"/>
    <mergeCell ref="AN20:AP20"/>
    <mergeCell ref="AN21:AP21"/>
    <mergeCell ref="AN22:AP22"/>
    <mergeCell ref="AN23:AP23"/>
    <mergeCell ref="AN24:AP24"/>
    <mergeCell ref="AN25:AP25"/>
    <mergeCell ref="AN16:AP16"/>
    <mergeCell ref="K9:AR9"/>
    <mergeCell ref="K10:AR10"/>
    <mergeCell ref="N11:AL11"/>
    <mergeCell ref="R12:AL12"/>
  </mergeCells>
  <phoneticPr fontId="2"/>
  <dataValidations count="1">
    <dataValidation type="list" allowBlank="1" showInputMessage="1" showErrorMessage="1" sqref="B9 G13 R18 R13 J21 G88 J90 J95 R93 R88 J15 G90 AM13:AM23 AM88:AM98" xr:uid="{00000000-0002-0000-1400-000000000000}">
      <formula1>"□,■"</formula1>
    </dataValidation>
  </dataValidations>
  <pageMargins left="0.78740157480314965" right="0.51181102362204722" top="0.59055118110236227" bottom="0.59055118110236227" header="0.11811023622047245" footer="0.23622047244094491"/>
  <pageSetup paperSize="9" scale="80" firstPageNumber="23" fitToHeight="2" orientation="portrait" blackAndWhite="1" useFirstPageNumber="1" r:id="rId1"/>
  <headerFooter alignWithMargins="0">
    <oddFooter>&amp;C&amp;10戸-P&amp;P&amp;R&amp;10株式会社都市建築確認センター</oddFooter>
  </headerFooter>
  <rowBreaks count="1" manualBreakCount="1">
    <brk id="78" min="1" max="4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0070C0"/>
    <pageSetUpPr fitToPage="1"/>
  </sheetPr>
  <dimension ref="B2:AU75"/>
  <sheetViews>
    <sheetView showGridLines="0" view="pageBreakPreview" zoomScaleNormal="100" zoomScaleSheetLayoutView="100" workbookViewId="0">
      <selection activeCell="K7" sqref="K7:AR7"/>
    </sheetView>
  </sheetViews>
  <sheetFormatPr defaultRowHeight="12" customHeight="1"/>
  <cols>
    <col min="1" max="1" width="1.625" style="2" customWidth="1"/>
    <col min="2" max="49" width="2.625" style="2" customWidth="1"/>
    <col min="50" max="16384" width="9" style="2"/>
  </cols>
  <sheetData>
    <row r="2" spans="2:47" ht="9.9499999999999993" customHeight="1"/>
    <row r="3" spans="2:47" s="169" customFormat="1" ht="15" customHeight="1">
      <c r="B3" s="169" t="s">
        <v>95</v>
      </c>
    </row>
    <row r="4" spans="2:47" ht="8.1" customHeight="1"/>
    <row r="5" spans="2:47" ht="12" customHeight="1">
      <c r="B5" s="1" t="s">
        <v>775</v>
      </c>
      <c r="D5" s="2" t="s">
        <v>1371</v>
      </c>
      <c r="AR5" s="30" t="s">
        <v>1236</v>
      </c>
    </row>
    <row r="6" spans="2:47" ht="12" customHeight="1">
      <c r="B6" s="1"/>
    </row>
    <row r="7" spans="2:47" ht="12" customHeight="1">
      <c r="B7" s="279" t="s">
        <v>177</v>
      </c>
      <c r="C7" s="2" t="s">
        <v>67</v>
      </c>
      <c r="K7" s="1380"/>
      <c r="L7" s="1381"/>
      <c r="M7" s="1381"/>
      <c r="N7" s="1381"/>
      <c r="O7" s="1381"/>
      <c r="P7" s="1381"/>
      <c r="Q7" s="1381"/>
      <c r="R7" s="1381"/>
      <c r="S7" s="1381"/>
      <c r="T7" s="1381"/>
      <c r="U7" s="1381"/>
      <c r="V7" s="1381"/>
      <c r="W7" s="1381"/>
      <c r="X7" s="1381"/>
      <c r="Y7" s="1381"/>
      <c r="Z7" s="1381"/>
      <c r="AA7" s="1381"/>
      <c r="AB7" s="1381"/>
      <c r="AC7" s="1381"/>
      <c r="AD7" s="1381"/>
      <c r="AE7" s="1381"/>
      <c r="AF7" s="1381"/>
      <c r="AG7" s="1381"/>
      <c r="AH7" s="1381"/>
      <c r="AI7" s="1381"/>
      <c r="AJ7" s="1381"/>
      <c r="AK7" s="1381"/>
      <c r="AL7" s="1381"/>
      <c r="AM7" s="1381"/>
      <c r="AN7" s="1381"/>
      <c r="AO7" s="1381"/>
      <c r="AP7" s="1381"/>
      <c r="AQ7" s="1381"/>
      <c r="AR7" s="1382"/>
      <c r="AT7" s="2" t="s">
        <v>633</v>
      </c>
      <c r="AU7" s="2" t="s">
        <v>637</v>
      </c>
    </row>
    <row r="8" spans="2:47" s="30" customFormat="1" ht="12" customHeight="1">
      <c r="K8" s="1389"/>
      <c r="L8" s="1390"/>
      <c r="M8" s="1390"/>
      <c r="N8" s="1390"/>
      <c r="O8" s="1390"/>
      <c r="P8" s="1390"/>
      <c r="Q8" s="1390"/>
      <c r="R8" s="1390"/>
      <c r="S8" s="1390"/>
      <c r="T8" s="1390"/>
      <c r="U8" s="1390"/>
      <c r="V8" s="1390"/>
      <c r="W8" s="1390"/>
      <c r="X8" s="1390"/>
      <c r="Y8" s="1390"/>
      <c r="Z8" s="1390"/>
      <c r="AA8" s="1390"/>
      <c r="AB8" s="1390"/>
      <c r="AC8" s="1390"/>
      <c r="AD8" s="1390"/>
      <c r="AE8" s="1390"/>
      <c r="AF8" s="1390"/>
      <c r="AG8" s="1390"/>
      <c r="AH8" s="1390"/>
      <c r="AI8" s="1390"/>
      <c r="AJ8" s="1390"/>
      <c r="AK8" s="1390"/>
      <c r="AL8" s="1390"/>
      <c r="AM8" s="1390"/>
      <c r="AN8" s="1390"/>
      <c r="AO8" s="1390"/>
      <c r="AP8" s="1390"/>
      <c r="AQ8" s="1390"/>
      <c r="AR8" s="1391"/>
      <c r="AT8" s="2"/>
      <c r="AU8" s="2" t="s">
        <v>638</v>
      </c>
    </row>
    <row r="9" spans="2:47" ht="12" customHeight="1">
      <c r="B9" s="3"/>
      <c r="C9" s="3" t="s">
        <v>75</v>
      </c>
      <c r="D9" s="4"/>
      <c r="E9" s="4"/>
      <c r="F9" s="5"/>
      <c r="G9" s="3" t="s">
        <v>85</v>
      </c>
      <c r="H9" s="4"/>
      <c r="I9" s="4"/>
      <c r="J9" s="4"/>
      <c r="K9" s="4"/>
      <c r="L9" s="1319" t="s">
        <v>630</v>
      </c>
      <c r="M9" s="1320"/>
      <c r="N9" s="1320"/>
      <c r="O9" s="1320"/>
      <c r="P9" s="1320"/>
      <c r="Q9" s="1320"/>
      <c r="R9" s="1320"/>
      <c r="S9" s="1320"/>
      <c r="T9" s="1320"/>
      <c r="U9" s="1320"/>
      <c r="V9" s="1320"/>
      <c r="W9" s="1320"/>
      <c r="X9" s="1320"/>
      <c r="Y9" s="1320"/>
      <c r="Z9" s="1320"/>
      <c r="AA9" s="1320"/>
      <c r="AB9" s="1320"/>
      <c r="AC9" s="1320"/>
      <c r="AD9" s="1320"/>
      <c r="AE9" s="1320"/>
      <c r="AF9" s="1320"/>
      <c r="AG9" s="1320"/>
      <c r="AH9" s="1320"/>
      <c r="AI9" s="1320"/>
      <c r="AJ9" s="1320"/>
      <c r="AK9" s="1320"/>
      <c r="AL9" s="1320"/>
      <c r="AM9" s="7"/>
      <c r="AN9" s="7" t="s">
        <v>96</v>
      </c>
      <c r="AO9" s="7"/>
      <c r="AP9" s="8"/>
      <c r="AQ9" s="3" t="s">
        <v>91</v>
      </c>
      <c r="AR9" s="5"/>
      <c r="AS9" s="9"/>
      <c r="AU9" s="2" t="s">
        <v>639</v>
      </c>
    </row>
    <row r="10" spans="2:47" ht="12" customHeight="1">
      <c r="B10" s="10"/>
      <c r="C10" s="10" t="s">
        <v>76</v>
      </c>
      <c r="D10" s="11"/>
      <c r="E10" s="11"/>
      <c r="F10" s="12" t="s">
        <v>97</v>
      </c>
      <c r="G10" s="10"/>
      <c r="H10" s="11"/>
      <c r="I10" s="11" t="s">
        <v>77</v>
      </c>
      <c r="J10" s="11"/>
      <c r="K10" s="11"/>
      <c r="L10" s="6" t="s">
        <v>629</v>
      </c>
      <c r="M10" s="7"/>
      <c r="N10" s="7"/>
      <c r="O10" s="7"/>
      <c r="P10" s="7"/>
      <c r="Q10" s="8"/>
      <c r="R10" s="1319" t="s">
        <v>89</v>
      </c>
      <c r="S10" s="1320"/>
      <c r="T10" s="1320"/>
      <c r="U10" s="1320"/>
      <c r="V10" s="1320"/>
      <c r="W10" s="1320"/>
      <c r="X10" s="1320"/>
      <c r="Y10" s="1320"/>
      <c r="Z10" s="1320"/>
      <c r="AA10" s="1320"/>
      <c r="AB10" s="1320"/>
      <c r="AC10" s="1320"/>
      <c r="AD10" s="1320"/>
      <c r="AE10" s="1320"/>
      <c r="AF10" s="1320"/>
      <c r="AG10" s="1320"/>
      <c r="AH10" s="1320"/>
      <c r="AI10" s="1320"/>
      <c r="AJ10" s="1320"/>
      <c r="AK10" s="1320"/>
      <c r="AL10" s="1321"/>
      <c r="AM10" s="6" t="s">
        <v>90</v>
      </c>
      <c r="AN10" s="11"/>
      <c r="AO10" s="11"/>
      <c r="AP10" s="11"/>
      <c r="AQ10" s="10" t="s">
        <v>92</v>
      </c>
      <c r="AR10" s="12"/>
      <c r="AS10" s="9"/>
      <c r="AT10" s="30"/>
      <c r="AU10" s="30"/>
    </row>
    <row r="11" spans="2:47" ht="12" customHeight="1">
      <c r="B11" s="1299" t="s">
        <v>187</v>
      </c>
      <c r="C11" s="3" t="s">
        <v>1402</v>
      </c>
      <c r="D11" s="4"/>
      <c r="E11" s="4"/>
      <c r="F11" s="5"/>
      <c r="G11" s="9" t="s">
        <v>643</v>
      </c>
      <c r="L11" s="276" t="s">
        <v>177</v>
      </c>
      <c r="M11" s="4" t="s">
        <v>273</v>
      </c>
      <c r="N11" s="4"/>
      <c r="O11" s="11"/>
      <c r="P11" s="7"/>
      <c r="Q11" s="8"/>
      <c r="R11" s="7" t="s">
        <v>802</v>
      </c>
      <c r="S11" s="7"/>
      <c r="T11" s="7"/>
      <c r="U11" s="7"/>
      <c r="V11" s="7"/>
      <c r="W11" s="7"/>
      <c r="X11" s="7"/>
      <c r="Y11" s="7"/>
      <c r="Z11" s="7"/>
      <c r="AA11" s="7"/>
      <c r="AB11" s="7"/>
      <c r="AC11" s="7"/>
      <c r="AD11" s="7"/>
      <c r="AE11" s="7"/>
      <c r="AF11" s="7"/>
      <c r="AG11" s="7"/>
      <c r="AH11" s="7"/>
      <c r="AI11" s="7"/>
      <c r="AJ11" s="7"/>
      <c r="AK11" s="7"/>
      <c r="AL11" s="8"/>
      <c r="AM11" s="276" t="s">
        <v>177</v>
      </c>
      <c r="AN11" s="1297" t="s">
        <v>1336</v>
      </c>
      <c r="AO11" s="1297"/>
      <c r="AP11" s="1298"/>
      <c r="AQ11" s="3"/>
      <c r="AR11" s="5"/>
      <c r="AS11" s="9"/>
    </row>
    <row r="12" spans="2:47" ht="12" customHeight="1">
      <c r="B12" s="1300"/>
      <c r="C12" s="9" t="s">
        <v>100</v>
      </c>
      <c r="F12" s="13"/>
      <c r="G12" s="9"/>
      <c r="L12" s="276" t="s">
        <v>177</v>
      </c>
      <c r="M12" s="4" t="s">
        <v>804</v>
      </c>
      <c r="N12" s="4"/>
      <c r="P12" s="4"/>
      <c r="Q12" s="5"/>
      <c r="R12" s="2" t="s">
        <v>803</v>
      </c>
      <c r="AM12" s="278" t="s">
        <v>177</v>
      </c>
      <c r="AN12" s="1292" t="s">
        <v>1320</v>
      </c>
      <c r="AO12" s="1292"/>
      <c r="AP12" s="1293"/>
      <c r="AQ12" s="9"/>
      <c r="AR12" s="13"/>
      <c r="AS12" s="9"/>
    </row>
    <row r="13" spans="2:47" ht="12" customHeight="1">
      <c r="B13" s="1300"/>
      <c r="C13" s="9" t="s">
        <v>189</v>
      </c>
      <c r="F13" s="13"/>
      <c r="G13" s="9" t="s">
        <v>791</v>
      </c>
      <c r="L13" s="9"/>
      <c r="M13" s="2" t="s">
        <v>805</v>
      </c>
      <c r="O13" s="11"/>
      <c r="Q13" s="13"/>
      <c r="AM13" s="278" t="s">
        <v>177</v>
      </c>
      <c r="AN13" s="1292" t="s">
        <v>1316</v>
      </c>
      <c r="AO13" s="1292"/>
      <c r="AP13" s="1293"/>
      <c r="AQ13" s="9"/>
      <c r="AR13" s="13"/>
      <c r="AS13" s="9"/>
    </row>
    <row r="14" spans="2:47" ht="12" customHeight="1">
      <c r="B14" s="1300"/>
      <c r="C14" s="9" t="s">
        <v>139</v>
      </c>
      <c r="F14" s="13"/>
      <c r="G14" s="9"/>
      <c r="L14" s="276" t="s">
        <v>177</v>
      </c>
      <c r="M14" s="4" t="s">
        <v>799</v>
      </c>
      <c r="N14" s="4"/>
      <c r="P14" s="4"/>
      <c r="Q14" s="5"/>
      <c r="R14" s="3" t="s">
        <v>644</v>
      </c>
      <c r="S14" s="4"/>
      <c r="T14" s="4"/>
      <c r="U14" s="4"/>
      <c r="V14" s="4" t="s">
        <v>291</v>
      </c>
      <c r="W14" s="1698"/>
      <c r="X14" s="1698"/>
      <c r="Y14" s="1698"/>
      <c r="Z14" s="1698"/>
      <c r="AA14" s="1698"/>
      <c r="AB14" s="1698"/>
      <c r="AC14" s="1698"/>
      <c r="AD14" s="1698"/>
      <c r="AE14" s="1698"/>
      <c r="AF14" s="1698"/>
      <c r="AG14" s="1698"/>
      <c r="AH14" s="1698"/>
      <c r="AI14" s="1698"/>
      <c r="AJ14" s="1698"/>
      <c r="AK14" s="1698"/>
      <c r="AL14" s="5" t="s">
        <v>197</v>
      </c>
      <c r="AM14" s="278" t="s">
        <v>177</v>
      </c>
      <c r="AN14" s="1292" t="s">
        <v>1322</v>
      </c>
      <c r="AO14" s="1292"/>
      <c r="AP14" s="1293"/>
      <c r="AQ14" s="9"/>
      <c r="AR14" s="13"/>
      <c r="AS14" s="9"/>
    </row>
    <row r="15" spans="2:47" ht="12" customHeight="1">
      <c r="B15" s="1300"/>
      <c r="C15" s="9"/>
      <c r="F15" s="13"/>
      <c r="G15" s="9"/>
      <c r="L15" s="9"/>
      <c r="M15" s="2" t="s">
        <v>801</v>
      </c>
      <c r="Q15" s="13"/>
      <c r="R15" s="9" t="s">
        <v>645</v>
      </c>
      <c r="W15" s="279" t="s">
        <v>177</v>
      </c>
      <c r="X15" s="2" t="s">
        <v>649</v>
      </c>
      <c r="AA15" s="279" t="s">
        <v>177</v>
      </c>
      <c r="AB15" s="2" t="s">
        <v>1154</v>
      </c>
      <c r="AE15" s="248"/>
      <c r="AF15" s="1697"/>
      <c r="AG15" s="1697"/>
      <c r="AH15" s="1697"/>
      <c r="AI15" s="1697"/>
      <c r="AJ15" s="1697"/>
      <c r="AK15" s="1697"/>
      <c r="AL15" s="13" t="s">
        <v>197</v>
      </c>
      <c r="AM15" s="278" t="s">
        <v>177</v>
      </c>
      <c r="AN15" s="1292" t="s">
        <v>1324</v>
      </c>
      <c r="AO15" s="1292"/>
      <c r="AP15" s="1293"/>
      <c r="AQ15" s="9"/>
      <c r="AR15" s="13"/>
      <c r="AS15" s="9"/>
    </row>
    <row r="16" spans="2:47" ht="12" customHeight="1">
      <c r="B16" s="1300"/>
      <c r="C16" s="278" t="s">
        <v>177</v>
      </c>
      <c r="D16" s="2" t="s">
        <v>1156</v>
      </c>
      <c r="F16" s="13"/>
      <c r="G16" s="9"/>
      <c r="L16" s="9"/>
      <c r="Q16" s="13"/>
      <c r="R16" s="9" t="s">
        <v>646</v>
      </c>
      <c r="X16" s="279" t="s">
        <v>177</v>
      </c>
      <c r="Y16" s="2" t="s">
        <v>650</v>
      </c>
      <c r="AA16" s="279" t="s">
        <v>177</v>
      </c>
      <c r="AB16" s="2" t="s">
        <v>651</v>
      </c>
      <c r="AD16" s="1697"/>
      <c r="AE16" s="1700"/>
      <c r="AF16" s="1700"/>
      <c r="AG16" s="1700"/>
      <c r="AH16" s="1700"/>
      <c r="AI16" s="1700"/>
      <c r="AJ16" s="1700"/>
      <c r="AK16" s="1700"/>
      <c r="AL16" s="13" t="s">
        <v>197</v>
      </c>
      <c r="AM16" s="278" t="s">
        <v>177</v>
      </c>
      <c r="AN16" s="1292" t="s">
        <v>1325</v>
      </c>
      <c r="AO16" s="1292"/>
      <c r="AP16" s="1293"/>
      <c r="AQ16" s="9"/>
      <c r="AR16" s="13"/>
      <c r="AS16" s="9"/>
    </row>
    <row r="17" spans="2:45" ht="12" customHeight="1">
      <c r="B17" s="1300"/>
      <c r="C17" s="9"/>
      <c r="D17" s="2" t="s">
        <v>1157</v>
      </c>
      <c r="F17" s="13"/>
      <c r="G17" s="9"/>
      <c r="L17" s="9"/>
      <c r="Q17" s="13"/>
      <c r="R17" s="9"/>
      <c r="S17" s="2" t="s">
        <v>648</v>
      </c>
      <c r="W17" s="279" t="s">
        <v>177</v>
      </c>
      <c r="X17" s="2" t="s">
        <v>652</v>
      </c>
      <c r="AB17" s="279" t="s">
        <v>177</v>
      </c>
      <c r="AC17" s="2" t="s">
        <v>653</v>
      </c>
      <c r="AI17" s="279" t="s">
        <v>177</v>
      </c>
      <c r="AJ17" s="2" t="s">
        <v>273</v>
      </c>
      <c r="AL17" s="13"/>
      <c r="AM17" s="278" t="s">
        <v>177</v>
      </c>
      <c r="AN17" s="1292"/>
      <c r="AO17" s="1292"/>
      <c r="AP17" s="1293"/>
      <c r="AQ17" s="9"/>
      <c r="AR17" s="13"/>
      <c r="AS17" s="9"/>
    </row>
    <row r="18" spans="2:45" ht="12" customHeight="1">
      <c r="B18" s="1300"/>
      <c r="C18" s="9"/>
      <c r="D18" s="2" t="s">
        <v>1158</v>
      </c>
      <c r="F18" s="13"/>
      <c r="G18" s="9"/>
      <c r="L18" s="9"/>
      <c r="Q18" s="13"/>
      <c r="R18" s="9" t="s">
        <v>647</v>
      </c>
      <c r="W18" s="279" t="s">
        <v>177</v>
      </c>
      <c r="X18" s="2" t="s">
        <v>655</v>
      </c>
      <c r="AL18" s="13"/>
      <c r="AM18" s="278" t="s">
        <v>177</v>
      </c>
      <c r="AN18" s="1292"/>
      <c r="AO18" s="1292"/>
      <c r="AP18" s="1293"/>
      <c r="AQ18" s="9"/>
      <c r="AR18" s="13"/>
      <c r="AS18" s="9"/>
    </row>
    <row r="19" spans="2:45" ht="12" customHeight="1">
      <c r="B19" s="1300"/>
      <c r="C19" s="9"/>
      <c r="F19" s="13"/>
      <c r="G19" s="9"/>
      <c r="L19" s="9"/>
      <c r="Q19" s="13"/>
      <c r="S19" s="2" t="s">
        <v>656</v>
      </c>
      <c r="W19" s="279" t="s">
        <v>177</v>
      </c>
      <c r="X19" s="2" t="s">
        <v>658</v>
      </c>
      <c r="AF19" s="279" t="s">
        <v>177</v>
      </c>
      <c r="AG19" s="2" t="s">
        <v>273</v>
      </c>
      <c r="AL19" s="13"/>
      <c r="AM19" s="278" t="s">
        <v>177</v>
      </c>
      <c r="AN19" s="1292"/>
      <c r="AO19" s="1292"/>
      <c r="AP19" s="1293"/>
      <c r="AQ19" s="9"/>
      <c r="AR19" s="13"/>
      <c r="AS19" s="9"/>
    </row>
    <row r="20" spans="2:45" ht="12" customHeight="1">
      <c r="B20" s="1300"/>
      <c r="F20" s="13"/>
      <c r="G20" s="9"/>
      <c r="L20" s="10"/>
      <c r="M20" s="275" t="s">
        <v>177</v>
      </c>
      <c r="N20" s="11" t="s">
        <v>663</v>
      </c>
      <c r="O20" s="11"/>
      <c r="P20" s="11"/>
      <c r="Q20" s="12"/>
      <c r="R20" s="11"/>
      <c r="S20" s="11" t="s">
        <v>657</v>
      </c>
      <c r="T20" s="11"/>
      <c r="U20" s="11"/>
      <c r="V20" s="11"/>
      <c r="W20" s="11"/>
      <c r="X20" s="11"/>
      <c r="Y20" s="11"/>
      <c r="Z20" s="275" t="s">
        <v>177</v>
      </c>
      <c r="AA20" s="11" t="s">
        <v>659</v>
      </c>
      <c r="AB20" s="11"/>
      <c r="AC20" s="11"/>
      <c r="AD20" s="11"/>
      <c r="AE20" s="11"/>
      <c r="AF20" s="11"/>
      <c r="AG20" s="275" t="s">
        <v>177</v>
      </c>
      <c r="AH20" s="11" t="s">
        <v>273</v>
      </c>
      <c r="AI20" s="11"/>
      <c r="AJ20" s="11"/>
      <c r="AK20" s="11"/>
      <c r="AL20" s="12"/>
      <c r="AM20" s="287"/>
      <c r="AN20" s="1292"/>
      <c r="AO20" s="1292"/>
      <c r="AP20" s="1293"/>
      <c r="AQ20" s="9"/>
      <c r="AR20" s="13"/>
      <c r="AS20" s="9"/>
    </row>
    <row r="21" spans="2:45" ht="12" customHeight="1">
      <c r="B21" s="1300"/>
      <c r="C21" s="9" t="s">
        <v>631</v>
      </c>
      <c r="F21" s="13"/>
      <c r="G21" s="9"/>
      <c r="L21" s="276" t="s">
        <v>177</v>
      </c>
      <c r="M21" s="2" t="s">
        <v>806</v>
      </c>
      <c r="Q21" s="13"/>
      <c r="R21" s="3" t="s">
        <v>644</v>
      </c>
      <c r="S21" s="4"/>
      <c r="T21" s="4"/>
      <c r="U21" s="4"/>
      <c r="V21" s="4" t="s">
        <v>291</v>
      </c>
      <c r="W21" s="1698"/>
      <c r="X21" s="1698"/>
      <c r="Y21" s="1698"/>
      <c r="Z21" s="1698"/>
      <c r="AA21" s="1698"/>
      <c r="AB21" s="1698"/>
      <c r="AC21" s="1698"/>
      <c r="AD21" s="1698"/>
      <c r="AE21" s="1698"/>
      <c r="AF21" s="1698"/>
      <c r="AG21" s="1698"/>
      <c r="AH21" s="1698"/>
      <c r="AI21" s="1698"/>
      <c r="AJ21" s="1698"/>
      <c r="AK21" s="1698"/>
      <c r="AL21" s="5" t="s">
        <v>197</v>
      </c>
      <c r="AM21" s="287"/>
      <c r="AN21" s="1292"/>
      <c r="AO21" s="1292"/>
      <c r="AP21" s="1293"/>
      <c r="AQ21" s="9"/>
      <c r="AR21" s="13"/>
      <c r="AS21" s="9"/>
    </row>
    <row r="22" spans="2:45" ht="12" customHeight="1">
      <c r="B22" s="1300"/>
      <c r="C22" s="83" t="s">
        <v>640</v>
      </c>
      <c r="D22" s="1702"/>
      <c r="E22" s="1702"/>
      <c r="F22" s="13" t="s">
        <v>641</v>
      </c>
      <c r="G22" s="9"/>
      <c r="L22" s="9"/>
      <c r="M22" s="2" t="s">
        <v>654</v>
      </c>
      <c r="Q22" s="13"/>
      <c r="R22" s="9" t="s">
        <v>515</v>
      </c>
      <c r="U22" s="279" t="s">
        <v>177</v>
      </c>
      <c r="V22" s="2" t="s">
        <v>661</v>
      </c>
      <c r="X22" s="279" t="s">
        <v>177</v>
      </c>
      <c r="Y22" s="2" t="s">
        <v>662</v>
      </c>
      <c r="AB22" s="279" t="s">
        <v>177</v>
      </c>
      <c r="AC22" s="2" t="s">
        <v>1155</v>
      </c>
      <c r="AF22" s="1697"/>
      <c r="AG22" s="1697"/>
      <c r="AH22" s="1697"/>
      <c r="AI22" s="1697"/>
      <c r="AJ22" s="1697"/>
      <c r="AK22" s="1697"/>
      <c r="AL22" s="13" t="s">
        <v>197</v>
      </c>
      <c r="AM22" s="287"/>
      <c r="AN22" s="1292"/>
      <c r="AO22" s="1292"/>
      <c r="AP22" s="1293"/>
      <c r="AQ22" s="9"/>
      <c r="AR22" s="13"/>
      <c r="AS22" s="9"/>
    </row>
    <row r="23" spans="2:45" ht="12" customHeight="1">
      <c r="B23" s="1300"/>
      <c r="C23" s="9"/>
      <c r="F23" s="13"/>
      <c r="G23" s="10"/>
      <c r="H23" s="11"/>
      <c r="I23" s="11"/>
      <c r="J23" s="11"/>
      <c r="K23" s="11"/>
      <c r="L23" s="10"/>
      <c r="M23" s="275" t="s">
        <v>177</v>
      </c>
      <c r="N23" s="11" t="s">
        <v>663</v>
      </c>
      <c r="P23" s="11"/>
      <c r="Q23" s="12"/>
      <c r="R23" s="10" t="s">
        <v>660</v>
      </c>
      <c r="S23" s="11"/>
      <c r="T23" s="11"/>
      <c r="U23" s="275" t="s">
        <v>177</v>
      </c>
      <c r="V23" s="11" t="s">
        <v>649</v>
      </c>
      <c r="W23" s="11"/>
      <c r="X23" s="11"/>
      <c r="Y23" s="275" t="s">
        <v>177</v>
      </c>
      <c r="Z23" s="11" t="s">
        <v>1155</v>
      </c>
      <c r="AA23" s="11"/>
      <c r="AB23" s="11"/>
      <c r="AC23" s="1699"/>
      <c r="AD23" s="1699"/>
      <c r="AE23" s="1699"/>
      <c r="AF23" s="1699"/>
      <c r="AG23" s="1699"/>
      <c r="AH23" s="1699"/>
      <c r="AI23" s="1699"/>
      <c r="AJ23" s="11" t="s">
        <v>197</v>
      </c>
      <c r="AK23" s="11"/>
      <c r="AL23" s="12"/>
      <c r="AM23" s="287"/>
      <c r="AN23" s="1292"/>
      <c r="AO23" s="1292"/>
      <c r="AP23" s="1293"/>
      <c r="AQ23" s="9"/>
      <c r="AR23" s="13"/>
      <c r="AS23" s="9"/>
    </row>
    <row r="24" spans="2:45" ht="12" customHeight="1">
      <c r="B24" s="1300"/>
      <c r="C24" s="9" t="s">
        <v>632</v>
      </c>
      <c r="F24" s="13"/>
      <c r="G24" s="9" t="s">
        <v>787</v>
      </c>
      <c r="L24" s="276" t="s">
        <v>177</v>
      </c>
      <c r="M24" s="4" t="s">
        <v>273</v>
      </c>
      <c r="N24" s="4"/>
      <c r="O24" s="4"/>
      <c r="P24" s="7"/>
      <c r="Q24" s="8"/>
      <c r="R24" s="7" t="s">
        <v>802</v>
      </c>
      <c r="S24" s="7"/>
      <c r="T24" s="7"/>
      <c r="U24" s="7"/>
      <c r="V24" s="7"/>
      <c r="W24" s="7"/>
      <c r="X24" s="7"/>
      <c r="Y24" s="7"/>
      <c r="Z24" s="7"/>
      <c r="AA24" s="7"/>
      <c r="AB24" s="7"/>
      <c r="AC24" s="7"/>
      <c r="AD24" s="7"/>
      <c r="AE24" s="7"/>
      <c r="AF24" s="7"/>
      <c r="AG24" s="7"/>
      <c r="AH24" s="7"/>
      <c r="AI24" s="7"/>
      <c r="AJ24" s="7"/>
      <c r="AK24" s="7"/>
      <c r="AL24" s="8"/>
      <c r="AM24" s="296"/>
      <c r="AN24" s="1292"/>
      <c r="AO24" s="1292"/>
      <c r="AP24" s="1293"/>
      <c r="AQ24" s="9"/>
      <c r="AR24" s="13"/>
      <c r="AS24" s="9"/>
    </row>
    <row r="25" spans="2:45" ht="12" customHeight="1">
      <c r="B25" s="1300"/>
      <c r="C25" s="84" t="s">
        <v>640</v>
      </c>
      <c r="D25" s="1701"/>
      <c r="E25" s="1701"/>
      <c r="F25" s="254" t="s">
        <v>642</v>
      </c>
      <c r="G25" s="9" t="s">
        <v>788</v>
      </c>
      <c r="L25" s="276" t="s">
        <v>177</v>
      </c>
      <c r="M25" s="4" t="s">
        <v>804</v>
      </c>
      <c r="N25" s="4"/>
      <c r="O25" s="4"/>
      <c r="P25" s="4"/>
      <c r="Q25" s="5"/>
      <c r="R25" s="2" t="s">
        <v>803</v>
      </c>
      <c r="AM25" s="287"/>
      <c r="AN25" s="1292"/>
      <c r="AO25" s="1292"/>
      <c r="AP25" s="1293"/>
      <c r="AQ25" s="9"/>
      <c r="AR25" s="13"/>
      <c r="AS25" s="9"/>
    </row>
    <row r="26" spans="2:45" ht="12" customHeight="1">
      <c r="B26" s="1300"/>
      <c r="C26" s="9"/>
      <c r="F26" s="13"/>
      <c r="G26" s="9" t="s">
        <v>789</v>
      </c>
      <c r="L26" s="9"/>
      <c r="M26" s="2" t="s">
        <v>805</v>
      </c>
      <c r="Q26" s="13"/>
      <c r="AM26" s="287"/>
      <c r="AN26" s="1292"/>
      <c r="AO26" s="1292"/>
      <c r="AP26" s="1293"/>
      <c r="AQ26" s="9"/>
      <c r="AR26" s="13"/>
      <c r="AS26" s="9"/>
    </row>
    <row r="27" spans="2:45" ht="12" customHeight="1">
      <c r="B27" s="1300"/>
      <c r="C27" s="9"/>
      <c r="F27" s="13"/>
      <c r="G27" s="9"/>
      <c r="L27" s="86" t="s">
        <v>664</v>
      </c>
      <c r="M27" s="276" t="s">
        <v>177</v>
      </c>
      <c r="N27" s="4" t="s">
        <v>808</v>
      </c>
      <c r="O27" s="4"/>
      <c r="P27" s="4"/>
      <c r="Q27" s="5"/>
      <c r="R27" s="3" t="s">
        <v>644</v>
      </c>
      <c r="S27" s="4"/>
      <c r="T27" s="4"/>
      <c r="U27" s="4"/>
      <c r="V27" s="4" t="s">
        <v>291</v>
      </c>
      <c r="W27" s="1698"/>
      <c r="X27" s="1698"/>
      <c r="Y27" s="1698"/>
      <c r="Z27" s="1698"/>
      <c r="AA27" s="1698"/>
      <c r="AB27" s="1698"/>
      <c r="AC27" s="1698"/>
      <c r="AD27" s="1698"/>
      <c r="AE27" s="1698"/>
      <c r="AF27" s="1698"/>
      <c r="AG27" s="1698"/>
      <c r="AH27" s="1698"/>
      <c r="AI27" s="1698"/>
      <c r="AJ27" s="1698"/>
      <c r="AK27" s="1698"/>
      <c r="AL27" s="5" t="s">
        <v>197</v>
      </c>
      <c r="AM27" s="287"/>
      <c r="AN27" s="1292"/>
      <c r="AO27" s="1292"/>
      <c r="AP27" s="1293"/>
      <c r="AQ27" s="9"/>
      <c r="AR27" s="13"/>
      <c r="AS27" s="9"/>
    </row>
    <row r="28" spans="2:45" ht="12" customHeight="1">
      <c r="B28" s="1300"/>
      <c r="C28" s="9"/>
      <c r="F28" s="13"/>
      <c r="G28" s="9" t="s">
        <v>147</v>
      </c>
      <c r="L28" s="87" t="s">
        <v>665</v>
      </c>
      <c r="N28" s="2" t="s">
        <v>809</v>
      </c>
      <c r="Q28" s="13"/>
      <c r="R28" s="9" t="s">
        <v>794</v>
      </c>
      <c r="W28" s="279" t="s">
        <v>177</v>
      </c>
      <c r="X28" s="2" t="s">
        <v>649</v>
      </c>
      <c r="AA28" s="279" t="s">
        <v>177</v>
      </c>
      <c r="AB28" s="2" t="s">
        <v>1155</v>
      </c>
      <c r="AE28" s="1697"/>
      <c r="AF28" s="1697"/>
      <c r="AG28" s="1697"/>
      <c r="AH28" s="1697"/>
      <c r="AI28" s="1697"/>
      <c r="AJ28" s="1697"/>
      <c r="AK28" s="1697"/>
      <c r="AL28" s="13" t="s">
        <v>197</v>
      </c>
      <c r="AM28" s="287"/>
      <c r="AN28" s="1292"/>
      <c r="AO28" s="1292"/>
      <c r="AP28" s="1293"/>
      <c r="AQ28" s="9"/>
      <c r="AR28" s="13"/>
      <c r="AS28" s="9"/>
    </row>
    <row r="29" spans="2:45" ht="12" customHeight="1">
      <c r="B29" s="1300"/>
      <c r="C29" s="9"/>
      <c r="F29" s="13"/>
      <c r="G29" s="9"/>
      <c r="L29" s="87" t="s">
        <v>783</v>
      </c>
      <c r="M29" s="9"/>
      <c r="N29" s="2" t="s">
        <v>654</v>
      </c>
      <c r="Q29" s="13"/>
      <c r="S29" s="2" t="s">
        <v>795</v>
      </c>
      <c r="W29" s="279" t="s">
        <v>177</v>
      </c>
      <c r="X29" s="2" t="s">
        <v>655</v>
      </c>
      <c r="AL29" s="13"/>
      <c r="AM29" s="287"/>
      <c r="AN29" s="1292"/>
      <c r="AO29" s="1292"/>
      <c r="AP29" s="1293"/>
      <c r="AQ29" s="9"/>
      <c r="AR29" s="13"/>
      <c r="AS29" s="9"/>
    </row>
    <row r="30" spans="2:45" ht="12" customHeight="1">
      <c r="B30" s="1300"/>
      <c r="C30" s="9"/>
      <c r="F30" s="13"/>
      <c r="G30" s="9"/>
      <c r="L30" s="87" t="s">
        <v>784</v>
      </c>
      <c r="M30" s="10"/>
      <c r="N30" s="11"/>
      <c r="O30" s="11"/>
      <c r="P30" s="11"/>
      <c r="Q30" s="12"/>
      <c r="R30" s="11" t="s">
        <v>796</v>
      </c>
      <c r="S30" s="11"/>
      <c r="T30" s="11"/>
      <c r="U30" s="11"/>
      <c r="V30" s="11"/>
      <c r="W30" s="275" t="s">
        <v>177</v>
      </c>
      <c r="X30" s="11" t="s">
        <v>652</v>
      </c>
      <c r="Y30" s="11"/>
      <c r="Z30" s="11"/>
      <c r="AA30" s="11"/>
      <c r="AB30" s="275" t="s">
        <v>177</v>
      </c>
      <c r="AC30" s="11" t="s">
        <v>653</v>
      </c>
      <c r="AD30" s="11"/>
      <c r="AE30" s="11"/>
      <c r="AF30" s="11"/>
      <c r="AG30" s="11"/>
      <c r="AH30" s="11"/>
      <c r="AI30" s="275" t="s">
        <v>177</v>
      </c>
      <c r="AJ30" s="11" t="s">
        <v>273</v>
      </c>
      <c r="AK30" s="11"/>
      <c r="AL30" s="12"/>
      <c r="AM30" s="287"/>
      <c r="AN30" s="1292"/>
      <c r="AO30" s="1292"/>
      <c r="AP30" s="1293"/>
      <c r="AQ30" s="9"/>
      <c r="AR30" s="13"/>
      <c r="AS30" s="9"/>
    </row>
    <row r="31" spans="2:45" ht="12" customHeight="1">
      <c r="B31" s="1300"/>
      <c r="C31" s="9"/>
      <c r="F31" s="13"/>
      <c r="G31" s="9"/>
      <c r="L31" s="87" t="s">
        <v>785</v>
      </c>
      <c r="M31" s="276" t="s">
        <v>177</v>
      </c>
      <c r="N31" s="4" t="s">
        <v>799</v>
      </c>
      <c r="Q31" s="13"/>
      <c r="R31" s="3" t="s">
        <v>644</v>
      </c>
      <c r="S31" s="4"/>
      <c r="T31" s="4"/>
      <c r="U31" s="4"/>
      <c r="V31" s="4" t="s">
        <v>291</v>
      </c>
      <c r="W31" s="1698"/>
      <c r="X31" s="1698"/>
      <c r="Y31" s="1698"/>
      <c r="Z31" s="1698"/>
      <c r="AA31" s="1698"/>
      <c r="AB31" s="1698"/>
      <c r="AC31" s="1698"/>
      <c r="AD31" s="1698"/>
      <c r="AE31" s="1698"/>
      <c r="AF31" s="1698"/>
      <c r="AG31" s="1698"/>
      <c r="AH31" s="1698"/>
      <c r="AI31" s="1698"/>
      <c r="AJ31" s="1698"/>
      <c r="AK31" s="1698"/>
      <c r="AL31" s="5" t="s">
        <v>197</v>
      </c>
      <c r="AM31" s="287"/>
      <c r="AN31" s="1292"/>
      <c r="AO31" s="1292"/>
      <c r="AP31" s="1293"/>
      <c r="AQ31" s="9"/>
      <c r="AR31" s="13"/>
      <c r="AS31" s="9"/>
    </row>
    <row r="32" spans="2:45" ht="12" customHeight="1">
      <c r="B32" s="1300"/>
      <c r="C32" s="9"/>
      <c r="F32" s="13"/>
      <c r="G32" s="9"/>
      <c r="L32" s="87" t="s">
        <v>786</v>
      </c>
      <c r="N32" s="2" t="s">
        <v>800</v>
      </c>
      <c r="Q32" s="13"/>
      <c r="R32" s="9" t="s">
        <v>645</v>
      </c>
      <c r="W32" s="279" t="s">
        <v>177</v>
      </c>
      <c r="X32" s="2" t="s">
        <v>649</v>
      </c>
      <c r="AA32" s="279" t="s">
        <v>177</v>
      </c>
      <c r="AB32" s="2" t="s">
        <v>1155</v>
      </c>
      <c r="AE32" s="1697"/>
      <c r="AF32" s="1697"/>
      <c r="AG32" s="1697"/>
      <c r="AH32" s="1697"/>
      <c r="AI32" s="1697"/>
      <c r="AJ32" s="1697"/>
      <c r="AK32" s="1697"/>
      <c r="AL32" s="13" t="s">
        <v>197</v>
      </c>
      <c r="AM32" s="287"/>
      <c r="AN32" s="1292"/>
      <c r="AO32" s="1292"/>
      <c r="AP32" s="1293"/>
      <c r="AQ32" s="9"/>
      <c r="AR32" s="13"/>
      <c r="AS32" s="9"/>
    </row>
    <row r="33" spans="2:45" ht="12" customHeight="1">
      <c r="B33" s="1300"/>
      <c r="C33" s="9"/>
      <c r="F33" s="13"/>
      <c r="G33" s="9"/>
      <c r="L33" s="87"/>
      <c r="Q33" s="13"/>
      <c r="R33" s="9" t="s">
        <v>646</v>
      </c>
      <c r="X33" s="279" t="s">
        <v>177</v>
      </c>
      <c r="Y33" s="2" t="s">
        <v>650</v>
      </c>
      <c r="AA33" s="279" t="s">
        <v>177</v>
      </c>
      <c r="AB33" s="2" t="s">
        <v>651</v>
      </c>
      <c r="AD33" s="1697"/>
      <c r="AE33" s="1700"/>
      <c r="AF33" s="1700"/>
      <c r="AG33" s="1700"/>
      <c r="AH33" s="1700"/>
      <c r="AI33" s="1700"/>
      <c r="AJ33" s="1700"/>
      <c r="AK33" s="1700"/>
      <c r="AL33" s="13" t="s">
        <v>197</v>
      </c>
      <c r="AM33" s="287"/>
      <c r="AN33" s="1292"/>
      <c r="AO33" s="1292"/>
      <c r="AP33" s="1293"/>
      <c r="AQ33" s="9"/>
      <c r="AR33" s="13"/>
      <c r="AS33" s="9"/>
    </row>
    <row r="34" spans="2:45" ht="12" customHeight="1">
      <c r="B34" s="1300"/>
      <c r="C34" s="9"/>
      <c r="F34" s="13"/>
      <c r="G34" s="9"/>
      <c r="L34" s="87"/>
      <c r="Q34" s="13"/>
      <c r="R34" s="9"/>
      <c r="S34" s="2" t="s">
        <v>648</v>
      </c>
      <c r="W34" s="279" t="s">
        <v>177</v>
      </c>
      <c r="X34" s="2" t="s">
        <v>652</v>
      </c>
      <c r="AB34" s="279" t="s">
        <v>177</v>
      </c>
      <c r="AC34" s="2" t="s">
        <v>653</v>
      </c>
      <c r="AI34" s="279" t="s">
        <v>177</v>
      </c>
      <c r="AJ34" s="2" t="s">
        <v>273</v>
      </c>
      <c r="AL34" s="13"/>
      <c r="AM34" s="287"/>
      <c r="AN34" s="1292"/>
      <c r="AO34" s="1292"/>
      <c r="AP34" s="1293"/>
      <c r="AQ34" s="9"/>
      <c r="AR34" s="13"/>
      <c r="AS34" s="9"/>
    </row>
    <row r="35" spans="2:45" ht="12" customHeight="1">
      <c r="B35" s="1300"/>
      <c r="C35" s="9"/>
      <c r="F35" s="13"/>
      <c r="G35" s="9"/>
      <c r="L35" s="87"/>
      <c r="M35" s="9"/>
      <c r="Q35" s="13"/>
      <c r="R35" s="9" t="s">
        <v>647</v>
      </c>
      <c r="W35" s="279" t="s">
        <v>177</v>
      </c>
      <c r="X35" s="2" t="s">
        <v>655</v>
      </c>
      <c r="AL35" s="13"/>
      <c r="AM35" s="287"/>
      <c r="AN35" s="1292"/>
      <c r="AO35" s="1292"/>
      <c r="AP35" s="1293"/>
      <c r="AQ35" s="9"/>
      <c r="AR35" s="13"/>
      <c r="AS35" s="9"/>
    </row>
    <row r="36" spans="2:45" ht="12" customHeight="1">
      <c r="B36" s="1300"/>
      <c r="C36" s="9"/>
      <c r="F36" s="13"/>
      <c r="G36" s="9"/>
      <c r="L36" s="87"/>
      <c r="M36" s="9"/>
      <c r="Q36" s="13"/>
      <c r="S36" s="2" t="s">
        <v>656</v>
      </c>
      <c r="W36" s="279" t="s">
        <v>177</v>
      </c>
      <c r="X36" s="2" t="s">
        <v>658</v>
      </c>
      <c r="AF36" s="279" t="s">
        <v>177</v>
      </c>
      <c r="AG36" s="2" t="s">
        <v>273</v>
      </c>
      <c r="AL36" s="13"/>
      <c r="AM36" s="287"/>
      <c r="AN36" s="1292"/>
      <c r="AO36" s="1292"/>
      <c r="AP36" s="1293"/>
      <c r="AQ36" s="9"/>
      <c r="AR36" s="13"/>
      <c r="AS36" s="9"/>
    </row>
    <row r="37" spans="2:45" ht="12" customHeight="1">
      <c r="B37" s="1300"/>
      <c r="C37" s="9"/>
      <c r="F37" s="13"/>
      <c r="G37" s="9"/>
      <c r="L37" s="87"/>
      <c r="M37" s="10"/>
      <c r="N37" s="275" t="s">
        <v>177</v>
      </c>
      <c r="O37" s="11" t="s">
        <v>663</v>
      </c>
      <c r="P37" s="11"/>
      <c r="Q37" s="12"/>
      <c r="R37" s="11"/>
      <c r="S37" s="11" t="s">
        <v>657</v>
      </c>
      <c r="T37" s="11"/>
      <c r="U37" s="11"/>
      <c r="V37" s="11"/>
      <c r="W37" s="11"/>
      <c r="X37" s="11"/>
      <c r="Y37" s="11"/>
      <c r="Z37" s="275" t="s">
        <v>177</v>
      </c>
      <c r="AA37" s="11" t="s">
        <v>659</v>
      </c>
      <c r="AB37" s="11"/>
      <c r="AC37" s="11"/>
      <c r="AD37" s="11"/>
      <c r="AE37" s="11"/>
      <c r="AF37" s="11"/>
      <c r="AG37" s="275" t="s">
        <v>177</v>
      </c>
      <c r="AH37" s="11" t="s">
        <v>273</v>
      </c>
      <c r="AI37" s="11"/>
      <c r="AJ37" s="11"/>
      <c r="AK37" s="11"/>
      <c r="AL37" s="12"/>
      <c r="AM37" s="287"/>
      <c r="AN37" s="1292"/>
      <c r="AO37" s="1292"/>
      <c r="AP37" s="1293"/>
      <c r="AQ37" s="9"/>
      <c r="AR37" s="13"/>
      <c r="AS37" s="9"/>
    </row>
    <row r="38" spans="2:45" ht="12" customHeight="1">
      <c r="B38" s="1300"/>
      <c r="C38" s="9"/>
      <c r="F38" s="13"/>
      <c r="G38" s="9"/>
      <c r="L38" s="87"/>
      <c r="M38" s="276" t="s">
        <v>177</v>
      </c>
      <c r="N38" s="2" t="s">
        <v>806</v>
      </c>
      <c r="Q38" s="13"/>
      <c r="R38" s="3" t="s">
        <v>644</v>
      </c>
      <c r="S38" s="4"/>
      <c r="T38" s="4"/>
      <c r="U38" s="4"/>
      <c r="V38" s="4" t="s">
        <v>291</v>
      </c>
      <c r="W38" s="1698"/>
      <c r="X38" s="1698"/>
      <c r="Y38" s="1698"/>
      <c r="Z38" s="1698"/>
      <c r="AA38" s="1698"/>
      <c r="AB38" s="1698"/>
      <c r="AC38" s="1698"/>
      <c r="AD38" s="1698"/>
      <c r="AE38" s="1698"/>
      <c r="AF38" s="1698"/>
      <c r="AG38" s="1698"/>
      <c r="AH38" s="1698"/>
      <c r="AI38" s="1698"/>
      <c r="AJ38" s="1698"/>
      <c r="AK38" s="1698"/>
      <c r="AL38" s="5" t="s">
        <v>197</v>
      </c>
      <c r="AM38" s="287"/>
      <c r="AN38" s="1292"/>
      <c r="AO38" s="1292"/>
      <c r="AP38" s="1293"/>
      <c r="AQ38" s="9"/>
      <c r="AR38" s="13"/>
      <c r="AS38" s="9"/>
    </row>
    <row r="39" spans="2:45" ht="12" customHeight="1">
      <c r="B39" s="1300"/>
      <c r="C39" s="9"/>
      <c r="F39" s="13"/>
      <c r="G39" s="9"/>
      <c r="L39" s="87"/>
      <c r="M39" s="9"/>
      <c r="N39" s="2" t="s">
        <v>654</v>
      </c>
      <c r="Q39" s="13"/>
      <c r="R39" s="9" t="s">
        <v>515</v>
      </c>
      <c r="U39" s="279" t="s">
        <v>177</v>
      </c>
      <c r="V39" s="2" t="s">
        <v>661</v>
      </c>
      <c r="X39" s="279" t="s">
        <v>177</v>
      </c>
      <c r="Y39" s="2" t="s">
        <v>662</v>
      </c>
      <c r="AB39" s="279" t="s">
        <v>177</v>
      </c>
      <c r="AC39" s="2" t="s">
        <v>1155</v>
      </c>
      <c r="AF39" s="1697"/>
      <c r="AG39" s="1697"/>
      <c r="AH39" s="1697"/>
      <c r="AI39" s="1697"/>
      <c r="AJ39" s="1697"/>
      <c r="AK39" s="1697"/>
      <c r="AL39" s="13" t="s">
        <v>197</v>
      </c>
      <c r="AM39" s="287"/>
      <c r="AN39" s="1292"/>
      <c r="AO39" s="1292"/>
      <c r="AP39" s="1293"/>
      <c r="AQ39" s="9"/>
      <c r="AR39" s="13"/>
      <c r="AS39" s="9"/>
    </row>
    <row r="40" spans="2:45" ht="12" customHeight="1">
      <c r="B40" s="1300"/>
      <c r="C40" s="9"/>
      <c r="F40" s="13"/>
      <c r="G40" s="9"/>
      <c r="L40" s="88"/>
      <c r="M40" s="10"/>
      <c r="N40" s="275" t="s">
        <v>177</v>
      </c>
      <c r="O40" s="11" t="s">
        <v>663</v>
      </c>
      <c r="P40" s="11"/>
      <c r="Q40" s="12"/>
      <c r="R40" s="10" t="s">
        <v>660</v>
      </c>
      <c r="S40" s="11"/>
      <c r="T40" s="11"/>
      <c r="U40" s="275" t="s">
        <v>177</v>
      </c>
      <c r="V40" s="11" t="s">
        <v>649</v>
      </c>
      <c r="W40" s="11"/>
      <c r="X40" s="11"/>
      <c r="Y40" s="275" t="s">
        <v>177</v>
      </c>
      <c r="Z40" s="11" t="s">
        <v>1155</v>
      </c>
      <c r="AA40" s="11"/>
      <c r="AB40" s="11"/>
      <c r="AC40" s="1699"/>
      <c r="AD40" s="1699"/>
      <c r="AE40" s="1699"/>
      <c r="AF40" s="1699"/>
      <c r="AG40" s="1699"/>
      <c r="AH40" s="1699"/>
      <c r="AI40" s="1699"/>
      <c r="AJ40" s="11" t="s">
        <v>197</v>
      </c>
      <c r="AK40" s="11"/>
      <c r="AL40" s="12"/>
      <c r="AM40" s="287"/>
      <c r="AN40" s="1292"/>
      <c r="AO40" s="1292"/>
      <c r="AP40" s="1293"/>
      <c r="AQ40" s="9"/>
      <c r="AR40" s="13"/>
      <c r="AS40" s="9"/>
    </row>
    <row r="41" spans="2:45" ht="12" customHeight="1">
      <c r="B41" s="1300"/>
      <c r="C41" s="9"/>
      <c r="F41" s="13"/>
      <c r="G41" s="9"/>
      <c r="L41" s="86" t="s">
        <v>664</v>
      </c>
      <c r="M41" s="276" t="s">
        <v>177</v>
      </c>
      <c r="N41" s="2" t="s">
        <v>807</v>
      </c>
      <c r="Q41" s="13"/>
      <c r="R41" s="3" t="s">
        <v>644</v>
      </c>
      <c r="S41" s="4"/>
      <c r="T41" s="4"/>
      <c r="U41" s="4"/>
      <c r="V41" s="4" t="s">
        <v>291</v>
      </c>
      <c r="W41" s="1698"/>
      <c r="X41" s="1698"/>
      <c r="Y41" s="1698"/>
      <c r="Z41" s="1698"/>
      <c r="AA41" s="1698"/>
      <c r="AB41" s="1698"/>
      <c r="AC41" s="1698"/>
      <c r="AD41" s="1698"/>
      <c r="AE41" s="1698"/>
      <c r="AF41" s="1698"/>
      <c r="AG41" s="1698"/>
      <c r="AH41" s="1698"/>
      <c r="AI41" s="1698"/>
      <c r="AJ41" s="1698"/>
      <c r="AK41" s="1698"/>
      <c r="AL41" s="5" t="s">
        <v>197</v>
      </c>
      <c r="AM41" s="287"/>
      <c r="AN41" s="1292"/>
      <c r="AO41" s="1292"/>
      <c r="AP41" s="1293"/>
      <c r="AQ41" s="9"/>
      <c r="AR41" s="13"/>
      <c r="AS41" s="9"/>
    </row>
    <row r="42" spans="2:45" ht="12" customHeight="1">
      <c r="B42" s="1300"/>
      <c r="C42" s="9"/>
      <c r="F42" s="13"/>
      <c r="G42" s="9"/>
      <c r="L42" s="87" t="s">
        <v>665</v>
      </c>
      <c r="M42" s="10"/>
      <c r="N42" s="11" t="s">
        <v>654</v>
      </c>
      <c r="O42" s="11"/>
      <c r="P42" s="11"/>
      <c r="Q42" s="12"/>
      <c r="R42" s="11" t="s">
        <v>796</v>
      </c>
      <c r="S42" s="11"/>
      <c r="T42" s="11"/>
      <c r="U42" s="11"/>
      <c r="V42" s="11"/>
      <c r="W42" s="275" t="s">
        <v>177</v>
      </c>
      <c r="X42" s="11" t="s">
        <v>652</v>
      </c>
      <c r="Y42" s="11"/>
      <c r="Z42" s="11"/>
      <c r="AA42" s="11"/>
      <c r="AB42" s="275" t="s">
        <v>177</v>
      </c>
      <c r="AC42" s="11" t="s">
        <v>653</v>
      </c>
      <c r="AD42" s="11"/>
      <c r="AE42" s="11"/>
      <c r="AF42" s="11"/>
      <c r="AG42" s="11"/>
      <c r="AH42" s="11"/>
      <c r="AI42" s="275" t="s">
        <v>177</v>
      </c>
      <c r="AJ42" s="11" t="s">
        <v>273</v>
      </c>
      <c r="AK42" s="11"/>
      <c r="AL42" s="12"/>
      <c r="AM42" s="287"/>
      <c r="AN42" s="1292"/>
      <c r="AO42" s="1292"/>
      <c r="AP42" s="1293"/>
      <c r="AQ42" s="9"/>
      <c r="AR42" s="13"/>
      <c r="AS42" s="9"/>
    </row>
    <row r="43" spans="2:45" ht="12" customHeight="1">
      <c r="B43" s="1300"/>
      <c r="C43" s="9"/>
      <c r="F43" s="13"/>
      <c r="G43" s="9"/>
      <c r="L43" s="87" t="s">
        <v>783</v>
      </c>
      <c r="M43" s="278" t="s">
        <v>177</v>
      </c>
      <c r="N43" s="2" t="s">
        <v>806</v>
      </c>
      <c r="Q43" s="13"/>
      <c r="R43" s="3" t="s">
        <v>644</v>
      </c>
      <c r="S43" s="4"/>
      <c r="T43" s="4"/>
      <c r="U43" s="4"/>
      <c r="V43" s="4" t="s">
        <v>291</v>
      </c>
      <c r="W43" s="1698"/>
      <c r="X43" s="1698"/>
      <c r="Y43" s="1698"/>
      <c r="Z43" s="1698"/>
      <c r="AA43" s="1698"/>
      <c r="AB43" s="1698"/>
      <c r="AC43" s="1698"/>
      <c r="AD43" s="1698"/>
      <c r="AE43" s="1698"/>
      <c r="AF43" s="1698"/>
      <c r="AG43" s="1698"/>
      <c r="AH43" s="1698"/>
      <c r="AI43" s="1698"/>
      <c r="AJ43" s="1698"/>
      <c r="AK43" s="1698"/>
      <c r="AL43" s="5" t="s">
        <v>197</v>
      </c>
      <c r="AM43" s="287"/>
      <c r="AN43" s="1292"/>
      <c r="AO43" s="1292"/>
      <c r="AP43" s="1293"/>
      <c r="AQ43" s="9"/>
      <c r="AR43" s="13"/>
      <c r="AS43" s="9"/>
    </row>
    <row r="44" spans="2:45" ht="12" customHeight="1">
      <c r="B44" s="1300"/>
      <c r="C44" s="9"/>
      <c r="F44" s="13"/>
      <c r="G44" s="9"/>
      <c r="L44" s="87" t="s">
        <v>784</v>
      </c>
      <c r="M44" s="9"/>
      <c r="N44" s="2" t="s">
        <v>654</v>
      </c>
      <c r="Q44" s="13"/>
      <c r="R44" s="9" t="s">
        <v>515</v>
      </c>
      <c r="U44" s="279" t="s">
        <v>177</v>
      </c>
      <c r="V44" s="2" t="s">
        <v>661</v>
      </c>
      <c r="X44" s="279" t="s">
        <v>177</v>
      </c>
      <c r="Y44" s="2" t="s">
        <v>662</v>
      </c>
      <c r="AB44" s="279" t="s">
        <v>177</v>
      </c>
      <c r="AC44" s="2" t="s">
        <v>1155</v>
      </c>
      <c r="AF44" s="1697"/>
      <c r="AG44" s="1697"/>
      <c r="AH44" s="1697"/>
      <c r="AI44" s="1697"/>
      <c r="AJ44" s="1697"/>
      <c r="AK44" s="1697"/>
      <c r="AL44" s="13" t="s">
        <v>197</v>
      </c>
      <c r="AM44" s="287"/>
      <c r="AN44" s="1292"/>
      <c r="AO44" s="1292"/>
      <c r="AP44" s="1293"/>
      <c r="AQ44" s="9"/>
      <c r="AR44" s="13"/>
      <c r="AS44" s="9"/>
    </row>
    <row r="45" spans="2:45" ht="12" customHeight="1">
      <c r="B45" s="1300"/>
      <c r="C45" s="9"/>
      <c r="F45" s="13"/>
      <c r="G45" s="9"/>
      <c r="L45" s="87" t="s">
        <v>797</v>
      </c>
      <c r="M45" s="9"/>
      <c r="R45" s="9" t="s">
        <v>660</v>
      </c>
      <c r="U45" s="279" t="s">
        <v>177</v>
      </c>
      <c r="V45" s="2" t="s">
        <v>649</v>
      </c>
      <c r="Y45" s="279" t="s">
        <v>177</v>
      </c>
      <c r="Z45" s="2" t="s">
        <v>1155</v>
      </c>
      <c r="AC45" s="1697"/>
      <c r="AD45" s="1697"/>
      <c r="AE45" s="1697"/>
      <c r="AF45" s="1697"/>
      <c r="AG45" s="1697"/>
      <c r="AH45" s="1697"/>
      <c r="AI45" s="1697"/>
      <c r="AJ45" s="2" t="s">
        <v>197</v>
      </c>
      <c r="AL45" s="13"/>
      <c r="AM45" s="287"/>
      <c r="AN45" s="1292"/>
      <c r="AO45" s="1292"/>
      <c r="AP45" s="1293"/>
      <c r="AQ45" s="9"/>
      <c r="AR45" s="13"/>
      <c r="AS45" s="9"/>
    </row>
    <row r="46" spans="2:45" ht="12" customHeight="1">
      <c r="B46" s="1300"/>
      <c r="C46" s="9"/>
      <c r="F46" s="13"/>
      <c r="G46" s="10"/>
      <c r="H46" s="11"/>
      <c r="I46" s="11"/>
      <c r="J46" s="11"/>
      <c r="K46" s="11"/>
      <c r="L46" s="88" t="s">
        <v>798</v>
      </c>
      <c r="M46" s="10"/>
      <c r="N46" s="275" t="s">
        <v>177</v>
      </c>
      <c r="O46" s="11" t="s">
        <v>663</v>
      </c>
      <c r="P46" s="11"/>
      <c r="Q46" s="12"/>
      <c r="R46" s="11"/>
      <c r="S46" s="11"/>
      <c r="T46" s="11"/>
      <c r="U46" s="11"/>
      <c r="V46" s="11"/>
      <c r="W46" s="11"/>
      <c r="X46" s="11"/>
      <c r="Y46" s="11"/>
      <c r="Z46" s="11"/>
      <c r="AA46" s="11"/>
      <c r="AB46" s="11"/>
      <c r="AC46" s="11"/>
      <c r="AD46" s="11"/>
      <c r="AE46" s="11"/>
      <c r="AF46" s="11"/>
      <c r="AG46" s="11"/>
      <c r="AH46" s="11"/>
      <c r="AI46" s="11"/>
      <c r="AJ46" s="11"/>
      <c r="AK46" s="11"/>
      <c r="AL46" s="12"/>
      <c r="AM46" s="287"/>
      <c r="AN46" s="1292"/>
      <c r="AO46" s="1292"/>
      <c r="AP46" s="1293"/>
      <c r="AQ46" s="9"/>
      <c r="AR46" s="13"/>
      <c r="AS46" s="9"/>
    </row>
    <row r="47" spans="2:45" ht="12" customHeight="1">
      <c r="B47" s="1300"/>
      <c r="C47" s="9"/>
      <c r="F47" s="13"/>
      <c r="G47" s="9" t="s">
        <v>851</v>
      </c>
      <c r="L47" s="276" t="s">
        <v>177</v>
      </c>
      <c r="M47" s="4" t="s">
        <v>273</v>
      </c>
      <c r="N47" s="4"/>
      <c r="O47" s="4"/>
      <c r="P47" s="7"/>
      <c r="Q47" s="8"/>
      <c r="R47" s="7" t="s">
        <v>802</v>
      </c>
      <c r="S47" s="7"/>
      <c r="T47" s="7"/>
      <c r="U47" s="7"/>
      <c r="V47" s="7"/>
      <c r="W47" s="7"/>
      <c r="X47" s="7"/>
      <c r="Y47" s="7"/>
      <c r="Z47" s="7"/>
      <c r="AA47" s="7"/>
      <c r="AB47" s="7"/>
      <c r="AC47" s="7"/>
      <c r="AD47" s="7"/>
      <c r="AE47" s="7"/>
      <c r="AF47" s="7"/>
      <c r="AG47" s="7"/>
      <c r="AH47" s="7"/>
      <c r="AI47" s="7"/>
      <c r="AJ47" s="7"/>
      <c r="AK47" s="7"/>
      <c r="AL47" s="8"/>
      <c r="AM47" s="296"/>
      <c r="AN47" s="1292"/>
      <c r="AO47" s="1292"/>
      <c r="AP47" s="1293"/>
      <c r="AQ47" s="9"/>
      <c r="AR47" s="13"/>
      <c r="AS47" s="9"/>
    </row>
    <row r="48" spans="2:45" ht="12" customHeight="1">
      <c r="B48" s="1300"/>
      <c r="C48" s="9"/>
      <c r="F48" s="13"/>
      <c r="G48" s="9"/>
      <c r="L48" s="276" t="s">
        <v>177</v>
      </c>
      <c r="M48" s="4" t="s">
        <v>804</v>
      </c>
      <c r="N48" s="4"/>
      <c r="O48" s="4"/>
      <c r="P48" s="4"/>
      <c r="Q48" s="5"/>
      <c r="R48" s="2" t="s">
        <v>803</v>
      </c>
      <c r="AM48" s="287"/>
      <c r="AN48" s="1292"/>
      <c r="AO48" s="1292"/>
      <c r="AP48" s="1293"/>
      <c r="AQ48" s="9"/>
      <c r="AR48" s="13"/>
      <c r="AS48" s="9"/>
    </row>
    <row r="49" spans="2:45" ht="12" customHeight="1">
      <c r="B49" s="1300"/>
      <c r="C49" s="9"/>
      <c r="F49" s="13"/>
      <c r="G49" s="9" t="s">
        <v>850</v>
      </c>
      <c r="L49" s="9"/>
      <c r="M49" s="2" t="s">
        <v>805</v>
      </c>
      <c r="Q49" s="13"/>
      <c r="AM49" s="287"/>
      <c r="AN49" s="1292"/>
      <c r="AO49" s="1292"/>
      <c r="AP49" s="1293"/>
      <c r="AQ49" s="9"/>
      <c r="AR49" s="13"/>
      <c r="AS49" s="9"/>
    </row>
    <row r="50" spans="2:45" ht="12" customHeight="1">
      <c r="B50" s="1300"/>
      <c r="C50" s="9"/>
      <c r="F50" s="13"/>
      <c r="G50" s="9"/>
      <c r="L50" s="86" t="s">
        <v>664</v>
      </c>
      <c r="M50" s="276" t="s">
        <v>177</v>
      </c>
      <c r="N50" s="4" t="s">
        <v>808</v>
      </c>
      <c r="O50" s="4"/>
      <c r="P50" s="4"/>
      <c r="Q50" s="5"/>
      <c r="R50" s="3" t="s">
        <v>644</v>
      </c>
      <c r="S50" s="4"/>
      <c r="T50" s="4"/>
      <c r="U50" s="4"/>
      <c r="V50" s="4" t="s">
        <v>291</v>
      </c>
      <c r="W50" s="1698"/>
      <c r="X50" s="1698"/>
      <c r="Y50" s="1698"/>
      <c r="Z50" s="1698"/>
      <c r="AA50" s="1698"/>
      <c r="AB50" s="1698"/>
      <c r="AC50" s="1698"/>
      <c r="AD50" s="1698"/>
      <c r="AE50" s="1698"/>
      <c r="AF50" s="1698"/>
      <c r="AG50" s="1698"/>
      <c r="AH50" s="1698"/>
      <c r="AI50" s="1698"/>
      <c r="AJ50" s="1698"/>
      <c r="AK50" s="1698"/>
      <c r="AL50" s="5" t="s">
        <v>197</v>
      </c>
      <c r="AM50" s="287"/>
      <c r="AN50" s="1292"/>
      <c r="AO50" s="1292"/>
      <c r="AP50" s="1293"/>
      <c r="AQ50" s="9"/>
      <c r="AR50" s="13"/>
      <c r="AS50" s="9"/>
    </row>
    <row r="51" spans="2:45" ht="12" customHeight="1">
      <c r="B51" s="1300"/>
      <c r="C51" s="9"/>
      <c r="F51" s="13"/>
      <c r="L51" s="87" t="s">
        <v>665</v>
      </c>
      <c r="N51" s="2" t="s">
        <v>809</v>
      </c>
      <c r="Q51" s="13"/>
      <c r="R51" s="9" t="s">
        <v>794</v>
      </c>
      <c r="W51" s="279" t="s">
        <v>177</v>
      </c>
      <c r="X51" s="2" t="s">
        <v>649</v>
      </c>
      <c r="AA51" s="279" t="s">
        <v>177</v>
      </c>
      <c r="AB51" s="2" t="s">
        <v>1155</v>
      </c>
      <c r="AE51" s="1697"/>
      <c r="AF51" s="1697"/>
      <c r="AG51" s="1697"/>
      <c r="AH51" s="1697"/>
      <c r="AI51" s="1697"/>
      <c r="AJ51" s="1697"/>
      <c r="AK51" s="1697"/>
      <c r="AL51" s="13" t="s">
        <v>197</v>
      </c>
      <c r="AM51" s="287"/>
      <c r="AN51" s="1292"/>
      <c r="AO51" s="1292"/>
      <c r="AP51" s="1293"/>
      <c r="AQ51" s="9"/>
      <c r="AR51" s="13"/>
      <c r="AS51" s="9"/>
    </row>
    <row r="52" spans="2:45" ht="12" customHeight="1">
      <c r="B52" s="1300"/>
      <c r="C52" s="9"/>
      <c r="F52" s="13"/>
      <c r="G52" s="9"/>
      <c r="L52" s="87" t="s">
        <v>783</v>
      </c>
      <c r="M52" s="9"/>
      <c r="N52" s="2" t="s">
        <v>654</v>
      </c>
      <c r="Q52" s="13"/>
      <c r="S52" s="2" t="s">
        <v>795</v>
      </c>
      <c r="W52" s="279" t="s">
        <v>177</v>
      </c>
      <c r="X52" s="2" t="s">
        <v>655</v>
      </c>
      <c r="AL52" s="13"/>
      <c r="AM52" s="287"/>
      <c r="AN52" s="1292"/>
      <c r="AO52" s="1292"/>
      <c r="AP52" s="1293"/>
      <c r="AQ52" s="9"/>
      <c r="AR52" s="13"/>
      <c r="AS52" s="9"/>
    </row>
    <row r="53" spans="2:45" ht="12" customHeight="1">
      <c r="B53" s="1300"/>
      <c r="C53" s="9"/>
      <c r="F53" s="13"/>
      <c r="G53" s="9"/>
      <c r="L53" s="87" t="s">
        <v>784</v>
      </c>
      <c r="M53" s="10"/>
      <c r="N53" s="11"/>
      <c r="O53" s="11"/>
      <c r="P53" s="11"/>
      <c r="Q53" s="12"/>
      <c r="R53" s="11" t="s">
        <v>796</v>
      </c>
      <c r="S53" s="11"/>
      <c r="T53" s="11"/>
      <c r="U53" s="11"/>
      <c r="V53" s="11"/>
      <c r="W53" s="275" t="s">
        <v>177</v>
      </c>
      <c r="X53" s="11" t="s">
        <v>652</v>
      </c>
      <c r="Y53" s="11"/>
      <c r="Z53" s="11"/>
      <c r="AA53" s="11"/>
      <c r="AB53" s="275" t="s">
        <v>177</v>
      </c>
      <c r="AC53" s="11" t="s">
        <v>653</v>
      </c>
      <c r="AD53" s="11"/>
      <c r="AE53" s="11"/>
      <c r="AF53" s="11"/>
      <c r="AG53" s="11"/>
      <c r="AH53" s="11"/>
      <c r="AI53" s="275" t="s">
        <v>177</v>
      </c>
      <c r="AJ53" s="11" t="s">
        <v>273</v>
      </c>
      <c r="AK53" s="11"/>
      <c r="AL53" s="12"/>
      <c r="AM53" s="287"/>
      <c r="AN53" s="1292"/>
      <c r="AO53" s="1292"/>
      <c r="AP53" s="1293"/>
      <c r="AQ53" s="9"/>
      <c r="AR53" s="13"/>
      <c r="AS53" s="9"/>
    </row>
    <row r="54" spans="2:45" ht="12" customHeight="1">
      <c r="B54" s="1300"/>
      <c r="C54" s="9"/>
      <c r="F54" s="13"/>
      <c r="G54" s="9"/>
      <c r="L54" s="87" t="s">
        <v>785</v>
      </c>
      <c r="M54" s="276" t="s">
        <v>177</v>
      </c>
      <c r="N54" s="4" t="s">
        <v>799</v>
      </c>
      <c r="Q54" s="13"/>
      <c r="R54" s="3" t="s">
        <v>644</v>
      </c>
      <c r="S54" s="4"/>
      <c r="T54" s="4"/>
      <c r="U54" s="4"/>
      <c r="V54" s="4" t="s">
        <v>291</v>
      </c>
      <c r="W54" s="1698"/>
      <c r="X54" s="1698"/>
      <c r="Y54" s="1698"/>
      <c r="Z54" s="1698"/>
      <c r="AA54" s="1698"/>
      <c r="AB54" s="1698"/>
      <c r="AC54" s="1698"/>
      <c r="AD54" s="1698"/>
      <c r="AE54" s="1698"/>
      <c r="AF54" s="1698"/>
      <c r="AG54" s="1698"/>
      <c r="AH54" s="1698"/>
      <c r="AI54" s="1698"/>
      <c r="AJ54" s="1698"/>
      <c r="AK54" s="1698"/>
      <c r="AL54" s="5" t="s">
        <v>197</v>
      </c>
      <c r="AM54" s="287"/>
      <c r="AN54" s="1292"/>
      <c r="AO54" s="1292"/>
      <c r="AP54" s="1293"/>
      <c r="AQ54" s="9"/>
      <c r="AR54" s="13"/>
      <c r="AS54" s="9"/>
    </row>
    <row r="55" spans="2:45" ht="12" customHeight="1">
      <c r="B55" s="1300"/>
      <c r="C55" s="9"/>
      <c r="F55" s="13"/>
      <c r="G55" s="9"/>
      <c r="L55" s="87" t="s">
        <v>786</v>
      </c>
      <c r="N55" s="2" t="s">
        <v>800</v>
      </c>
      <c r="Q55" s="13"/>
      <c r="R55" s="9" t="s">
        <v>645</v>
      </c>
      <c r="W55" s="279" t="s">
        <v>177</v>
      </c>
      <c r="X55" s="2" t="s">
        <v>649</v>
      </c>
      <c r="AA55" s="279" t="s">
        <v>177</v>
      </c>
      <c r="AB55" s="2" t="s">
        <v>1155</v>
      </c>
      <c r="AE55" s="1697"/>
      <c r="AF55" s="1697"/>
      <c r="AG55" s="1697"/>
      <c r="AH55" s="1697"/>
      <c r="AI55" s="1697"/>
      <c r="AJ55" s="1697"/>
      <c r="AK55" s="1697"/>
      <c r="AL55" s="13" t="s">
        <v>197</v>
      </c>
      <c r="AM55" s="287"/>
      <c r="AN55" s="1292"/>
      <c r="AO55" s="1292"/>
      <c r="AP55" s="1293"/>
      <c r="AQ55" s="9"/>
      <c r="AR55" s="13"/>
      <c r="AS55" s="9"/>
    </row>
    <row r="56" spans="2:45" ht="12" customHeight="1">
      <c r="B56" s="1300"/>
      <c r="C56" s="9"/>
      <c r="F56" s="13"/>
      <c r="G56" s="9"/>
      <c r="L56" s="87"/>
      <c r="Q56" s="13"/>
      <c r="R56" s="9" t="s">
        <v>646</v>
      </c>
      <c r="X56" s="279" t="s">
        <v>177</v>
      </c>
      <c r="Y56" s="2" t="s">
        <v>650</v>
      </c>
      <c r="AA56" s="279" t="s">
        <v>177</v>
      </c>
      <c r="AB56" s="2" t="s">
        <v>651</v>
      </c>
      <c r="AD56" s="1697"/>
      <c r="AE56" s="1700"/>
      <c r="AF56" s="1700"/>
      <c r="AG56" s="1700"/>
      <c r="AH56" s="1700"/>
      <c r="AI56" s="1700"/>
      <c r="AJ56" s="1700"/>
      <c r="AK56" s="1700"/>
      <c r="AL56" s="13" t="s">
        <v>197</v>
      </c>
      <c r="AM56" s="287"/>
      <c r="AN56" s="1292"/>
      <c r="AO56" s="1292"/>
      <c r="AP56" s="1293"/>
      <c r="AQ56" s="9"/>
      <c r="AR56" s="13"/>
      <c r="AS56" s="9"/>
    </row>
    <row r="57" spans="2:45" ht="12" customHeight="1">
      <c r="B57" s="1300"/>
      <c r="C57" s="9"/>
      <c r="F57" s="13"/>
      <c r="G57" s="9"/>
      <c r="L57" s="87"/>
      <c r="Q57" s="13"/>
      <c r="R57" s="9"/>
      <c r="S57" s="2" t="s">
        <v>648</v>
      </c>
      <c r="W57" s="279" t="s">
        <v>177</v>
      </c>
      <c r="X57" s="2" t="s">
        <v>652</v>
      </c>
      <c r="AB57" s="279" t="s">
        <v>177</v>
      </c>
      <c r="AC57" s="2" t="s">
        <v>653</v>
      </c>
      <c r="AI57" s="279" t="s">
        <v>177</v>
      </c>
      <c r="AJ57" s="2" t="s">
        <v>273</v>
      </c>
      <c r="AL57" s="13"/>
      <c r="AM57" s="287"/>
      <c r="AN57" s="1292"/>
      <c r="AO57" s="1292"/>
      <c r="AP57" s="1293"/>
      <c r="AQ57" s="9"/>
      <c r="AR57" s="13"/>
      <c r="AS57" s="9"/>
    </row>
    <row r="58" spans="2:45" ht="12" customHeight="1">
      <c r="B58" s="1300"/>
      <c r="C58" s="9"/>
      <c r="F58" s="13"/>
      <c r="G58" s="9"/>
      <c r="L58" s="87"/>
      <c r="M58" s="9"/>
      <c r="Q58" s="13"/>
      <c r="R58" s="9" t="s">
        <v>647</v>
      </c>
      <c r="W58" s="279" t="s">
        <v>177</v>
      </c>
      <c r="X58" s="2" t="s">
        <v>655</v>
      </c>
      <c r="AL58" s="13"/>
      <c r="AM58" s="287"/>
      <c r="AN58" s="1292"/>
      <c r="AO58" s="1292"/>
      <c r="AP58" s="1293"/>
      <c r="AQ58" s="9"/>
      <c r="AR58" s="13"/>
      <c r="AS58" s="9"/>
    </row>
    <row r="59" spans="2:45" ht="12" customHeight="1">
      <c r="B59" s="1300"/>
      <c r="C59" s="9"/>
      <c r="F59" s="13"/>
      <c r="G59" s="9"/>
      <c r="L59" s="87"/>
      <c r="M59" s="9"/>
      <c r="Q59" s="13"/>
      <c r="S59" s="2" t="s">
        <v>656</v>
      </c>
      <c r="W59" s="279" t="s">
        <v>177</v>
      </c>
      <c r="X59" s="2" t="s">
        <v>658</v>
      </c>
      <c r="AF59" s="279" t="s">
        <v>177</v>
      </c>
      <c r="AG59" s="2" t="s">
        <v>273</v>
      </c>
      <c r="AL59" s="13"/>
      <c r="AM59" s="287"/>
      <c r="AN59" s="1292"/>
      <c r="AO59" s="1292"/>
      <c r="AP59" s="1293"/>
      <c r="AQ59" s="9"/>
      <c r="AR59" s="13"/>
      <c r="AS59" s="9"/>
    </row>
    <row r="60" spans="2:45" ht="12" customHeight="1">
      <c r="B60" s="1300"/>
      <c r="C60" s="9"/>
      <c r="F60" s="13"/>
      <c r="G60" s="9"/>
      <c r="L60" s="87"/>
      <c r="M60" s="10"/>
      <c r="N60" s="275" t="s">
        <v>177</v>
      </c>
      <c r="O60" s="11" t="s">
        <v>663</v>
      </c>
      <c r="P60" s="11"/>
      <c r="Q60" s="12"/>
      <c r="R60" s="11"/>
      <c r="S60" s="11" t="s">
        <v>657</v>
      </c>
      <c r="T60" s="11"/>
      <c r="U60" s="11"/>
      <c r="V60" s="11"/>
      <c r="W60" s="11"/>
      <c r="X60" s="11"/>
      <c r="Y60" s="11"/>
      <c r="Z60" s="275" t="s">
        <v>177</v>
      </c>
      <c r="AA60" s="11" t="s">
        <v>659</v>
      </c>
      <c r="AB60" s="11"/>
      <c r="AC60" s="11"/>
      <c r="AD60" s="11"/>
      <c r="AE60" s="11"/>
      <c r="AF60" s="11"/>
      <c r="AG60" s="275" t="s">
        <v>177</v>
      </c>
      <c r="AH60" s="11" t="s">
        <v>273</v>
      </c>
      <c r="AI60" s="11"/>
      <c r="AJ60" s="11"/>
      <c r="AK60" s="11"/>
      <c r="AL60" s="12"/>
      <c r="AM60" s="287"/>
      <c r="AN60" s="1292"/>
      <c r="AO60" s="1292"/>
      <c r="AP60" s="1293"/>
      <c r="AQ60" s="9"/>
      <c r="AR60" s="13"/>
      <c r="AS60" s="9"/>
    </row>
    <row r="61" spans="2:45" ht="12" customHeight="1">
      <c r="B61" s="1300"/>
      <c r="C61" s="9"/>
      <c r="F61" s="13"/>
      <c r="G61" s="9"/>
      <c r="L61" s="87"/>
      <c r="M61" s="276" t="s">
        <v>177</v>
      </c>
      <c r="N61" s="2" t="s">
        <v>806</v>
      </c>
      <c r="Q61" s="13"/>
      <c r="R61" s="3" t="s">
        <v>644</v>
      </c>
      <c r="S61" s="4"/>
      <c r="T61" s="4"/>
      <c r="U61" s="4"/>
      <c r="V61" s="4" t="s">
        <v>291</v>
      </c>
      <c r="W61" s="1698"/>
      <c r="X61" s="1698"/>
      <c r="Y61" s="1698"/>
      <c r="Z61" s="1698"/>
      <c r="AA61" s="1698"/>
      <c r="AB61" s="1698"/>
      <c r="AC61" s="1698"/>
      <c r="AD61" s="1698"/>
      <c r="AE61" s="1698"/>
      <c r="AF61" s="1698"/>
      <c r="AG61" s="1698"/>
      <c r="AH61" s="1698"/>
      <c r="AI61" s="1698"/>
      <c r="AJ61" s="1698"/>
      <c r="AK61" s="1698"/>
      <c r="AL61" s="5" t="s">
        <v>197</v>
      </c>
      <c r="AM61" s="287"/>
      <c r="AN61" s="1292"/>
      <c r="AO61" s="1292"/>
      <c r="AP61" s="1293"/>
      <c r="AQ61" s="9"/>
      <c r="AR61" s="13"/>
      <c r="AS61" s="9"/>
    </row>
    <row r="62" spans="2:45" ht="12" customHeight="1">
      <c r="B62" s="1300"/>
      <c r="C62" s="9"/>
      <c r="F62" s="13"/>
      <c r="G62" s="9"/>
      <c r="L62" s="87"/>
      <c r="M62" s="9"/>
      <c r="N62" s="2" t="s">
        <v>654</v>
      </c>
      <c r="Q62" s="13"/>
      <c r="R62" s="9" t="s">
        <v>515</v>
      </c>
      <c r="U62" s="279" t="s">
        <v>177</v>
      </c>
      <c r="V62" s="2" t="s">
        <v>661</v>
      </c>
      <c r="X62" s="279" t="s">
        <v>177</v>
      </c>
      <c r="Y62" s="2" t="s">
        <v>662</v>
      </c>
      <c r="AB62" s="279" t="s">
        <v>177</v>
      </c>
      <c r="AC62" s="2" t="s">
        <v>1155</v>
      </c>
      <c r="AF62" s="1697"/>
      <c r="AG62" s="1697"/>
      <c r="AH62" s="1697"/>
      <c r="AI62" s="1697"/>
      <c r="AJ62" s="1697"/>
      <c r="AK62" s="1697"/>
      <c r="AL62" s="13" t="s">
        <v>197</v>
      </c>
      <c r="AM62" s="287"/>
      <c r="AN62" s="1292"/>
      <c r="AO62" s="1292"/>
      <c r="AP62" s="1293"/>
      <c r="AQ62" s="9"/>
      <c r="AR62" s="13"/>
      <c r="AS62" s="9"/>
    </row>
    <row r="63" spans="2:45" ht="12" customHeight="1">
      <c r="B63" s="1300"/>
      <c r="C63" s="9"/>
      <c r="F63" s="13"/>
      <c r="G63" s="9"/>
      <c r="L63" s="88"/>
      <c r="M63" s="10"/>
      <c r="N63" s="275" t="s">
        <v>177</v>
      </c>
      <c r="O63" s="11" t="s">
        <v>663</v>
      </c>
      <c r="P63" s="11"/>
      <c r="Q63" s="12"/>
      <c r="R63" s="10" t="s">
        <v>660</v>
      </c>
      <c r="S63" s="11"/>
      <c r="T63" s="11"/>
      <c r="U63" s="275" t="s">
        <v>177</v>
      </c>
      <c r="V63" s="11" t="s">
        <v>649</v>
      </c>
      <c r="W63" s="11"/>
      <c r="X63" s="11"/>
      <c r="Y63" s="275" t="s">
        <v>177</v>
      </c>
      <c r="Z63" s="11" t="s">
        <v>208</v>
      </c>
      <c r="AA63" s="11"/>
      <c r="AB63" s="11"/>
      <c r="AC63" s="1699"/>
      <c r="AD63" s="1699"/>
      <c r="AE63" s="1699"/>
      <c r="AF63" s="1699"/>
      <c r="AG63" s="1699"/>
      <c r="AH63" s="1699"/>
      <c r="AI63" s="1699"/>
      <c r="AJ63" s="11" t="s">
        <v>197</v>
      </c>
      <c r="AK63" s="11"/>
      <c r="AL63" s="12"/>
      <c r="AM63" s="287"/>
      <c r="AN63" s="1292"/>
      <c r="AO63" s="1292"/>
      <c r="AP63" s="1293"/>
      <c r="AQ63" s="9"/>
      <c r="AR63" s="13"/>
      <c r="AS63" s="9"/>
    </row>
    <row r="64" spans="2:45" ht="12" customHeight="1">
      <c r="B64" s="1300"/>
      <c r="C64" s="9"/>
      <c r="F64" s="13"/>
      <c r="G64" s="9"/>
      <c r="L64" s="86" t="s">
        <v>664</v>
      </c>
      <c r="M64" s="276" t="s">
        <v>177</v>
      </c>
      <c r="N64" s="2" t="s">
        <v>807</v>
      </c>
      <c r="Q64" s="13"/>
      <c r="R64" s="3" t="s">
        <v>644</v>
      </c>
      <c r="S64" s="4"/>
      <c r="T64" s="4"/>
      <c r="U64" s="4"/>
      <c r="V64" s="4" t="s">
        <v>291</v>
      </c>
      <c r="W64" s="1698"/>
      <c r="X64" s="1698"/>
      <c r="Y64" s="1698"/>
      <c r="Z64" s="1698"/>
      <c r="AA64" s="1698"/>
      <c r="AB64" s="1698"/>
      <c r="AC64" s="1698"/>
      <c r="AD64" s="1698"/>
      <c r="AE64" s="1698"/>
      <c r="AF64" s="1698"/>
      <c r="AG64" s="1698"/>
      <c r="AH64" s="1698"/>
      <c r="AI64" s="1698"/>
      <c r="AJ64" s="1698"/>
      <c r="AK64" s="1698"/>
      <c r="AL64" s="5" t="s">
        <v>197</v>
      </c>
      <c r="AM64" s="287"/>
      <c r="AN64" s="1292"/>
      <c r="AO64" s="1292"/>
      <c r="AP64" s="1293"/>
      <c r="AQ64" s="9"/>
      <c r="AR64" s="13"/>
      <c r="AS64" s="9"/>
    </row>
    <row r="65" spans="2:45" ht="12" customHeight="1">
      <c r="B65" s="1300"/>
      <c r="C65" s="9"/>
      <c r="F65" s="13"/>
      <c r="G65" s="9"/>
      <c r="L65" s="87" t="s">
        <v>665</v>
      </c>
      <c r="M65" s="10"/>
      <c r="N65" s="11" t="s">
        <v>654</v>
      </c>
      <c r="O65" s="11"/>
      <c r="P65" s="11"/>
      <c r="Q65" s="12"/>
      <c r="R65" s="11" t="s">
        <v>796</v>
      </c>
      <c r="S65" s="11"/>
      <c r="T65" s="11"/>
      <c r="U65" s="11"/>
      <c r="V65" s="11"/>
      <c r="W65" s="275" t="s">
        <v>177</v>
      </c>
      <c r="X65" s="11" t="s">
        <v>652</v>
      </c>
      <c r="Y65" s="11"/>
      <c r="Z65" s="11"/>
      <c r="AA65" s="11"/>
      <c r="AB65" s="275" t="s">
        <v>177</v>
      </c>
      <c r="AC65" s="11" t="s">
        <v>653</v>
      </c>
      <c r="AD65" s="11"/>
      <c r="AE65" s="11"/>
      <c r="AF65" s="11"/>
      <c r="AG65" s="11"/>
      <c r="AH65" s="11"/>
      <c r="AI65" s="275" t="s">
        <v>177</v>
      </c>
      <c r="AJ65" s="11" t="s">
        <v>273</v>
      </c>
      <c r="AK65" s="11"/>
      <c r="AL65" s="12"/>
      <c r="AM65" s="287"/>
      <c r="AN65" s="1292"/>
      <c r="AO65" s="1292"/>
      <c r="AP65" s="1293"/>
      <c r="AQ65" s="9"/>
      <c r="AR65" s="13"/>
      <c r="AS65" s="9"/>
    </row>
    <row r="66" spans="2:45" ht="12" customHeight="1">
      <c r="B66" s="1300"/>
      <c r="C66" s="9"/>
      <c r="F66" s="13"/>
      <c r="G66" s="9"/>
      <c r="L66" s="87" t="s">
        <v>783</v>
      </c>
      <c r="M66" s="278" t="s">
        <v>177</v>
      </c>
      <c r="N66" s="2" t="s">
        <v>806</v>
      </c>
      <c r="Q66" s="13"/>
      <c r="R66" s="3" t="s">
        <v>644</v>
      </c>
      <c r="S66" s="4"/>
      <c r="T66" s="4"/>
      <c r="U66" s="4"/>
      <c r="V66" s="4" t="s">
        <v>291</v>
      </c>
      <c r="W66" s="1698"/>
      <c r="X66" s="1698"/>
      <c r="Y66" s="1698"/>
      <c r="Z66" s="1698"/>
      <c r="AA66" s="1698"/>
      <c r="AB66" s="1698"/>
      <c r="AC66" s="1698"/>
      <c r="AD66" s="1698"/>
      <c r="AE66" s="1698"/>
      <c r="AF66" s="1698"/>
      <c r="AG66" s="1698"/>
      <c r="AH66" s="1698"/>
      <c r="AI66" s="1698"/>
      <c r="AJ66" s="1698"/>
      <c r="AK66" s="1698"/>
      <c r="AL66" s="5" t="s">
        <v>197</v>
      </c>
      <c r="AM66" s="287"/>
      <c r="AN66" s="1292"/>
      <c r="AO66" s="1292"/>
      <c r="AP66" s="1293"/>
      <c r="AQ66" s="9"/>
      <c r="AR66" s="13"/>
      <c r="AS66" s="9"/>
    </row>
    <row r="67" spans="2:45" ht="12" customHeight="1">
      <c r="B67" s="1300"/>
      <c r="C67" s="9"/>
      <c r="F67" s="13"/>
      <c r="G67" s="9"/>
      <c r="L67" s="87" t="s">
        <v>784</v>
      </c>
      <c r="M67" s="9"/>
      <c r="N67" s="2" t="s">
        <v>654</v>
      </c>
      <c r="Q67" s="13"/>
      <c r="R67" s="9" t="s">
        <v>515</v>
      </c>
      <c r="U67" s="279" t="s">
        <v>177</v>
      </c>
      <c r="V67" s="2" t="s">
        <v>661</v>
      </c>
      <c r="X67" s="279" t="s">
        <v>177</v>
      </c>
      <c r="Y67" s="2" t="s">
        <v>662</v>
      </c>
      <c r="AB67" s="279" t="s">
        <v>177</v>
      </c>
      <c r="AC67" s="2" t="s">
        <v>1155</v>
      </c>
      <c r="AF67" s="1697"/>
      <c r="AG67" s="1697"/>
      <c r="AH67" s="1697"/>
      <c r="AI67" s="1697"/>
      <c r="AJ67" s="1697"/>
      <c r="AK67" s="1697"/>
      <c r="AL67" s="13" t="s">
        <v>197</v>
      </c>
      <c r="AM67" s="287"/>
      <c r="AN67" s="1292"/>
      <c r="AO67" s="1292"/>
      <c r="AP67" s="1293"/>
      <c r="AQ67" s="9"/>
      <c r="AR67" s="13"/>
      <c r="AS67" s="9"/>
    </row>
    <row r="68" spans="2:45" ht="12" customHeight="1">
      <c r="B68" s="1300"/>
      <c r="C68" s="9"/>
      <c r="F68" s="13"/>
      <c r="G68" s="9"/>
      <c r="L68" s="87" t="s">
        <v>797</v>
      </c>
      <c r="M68" s="9"/>
      <c r="R68" s="9" t="s">
        <v>660</v>
      </c>
      <c r="U68" s="279" t="s">
        <v>177</v>
      </c>
      <c r="V68" s="2" t="s">
        <v>649</v>
      </c>
      <c r="Y68" s="279" t="s">
        <v>177</v>
      </c>
      <c r="Z68" s="2" t="s">
        <v>208</v>
      </c>
      <c r="AC68" s="1697"/>
      <c r="AD68" s="1697"/>
      <c r="AE68" s="1697"/>
      <c r="AF68" s="1697"/>
      <c r="AG68" s="1697"/>
      <c r="AH68" s="1697"/>
      <c r="AI68" s="1697"/>
      <c r="AJ68" s="2" t="s">
        <v>197</v>
      </c>
      <c r="AL68" s="13"/>
      <c r="AM68" s="287"/>
      <c r="AN68" s="1292"/>
      <c r="AO68" s="1292"/>
      <c r="AP68" s="1293"/>
      <c r="AQ68" s="9"/>
      <c r="AR68" s="13"/>
      <c r="AS68" s="9"/>
    </row>
    <row r="69" spans="2:45" ht="12" customHeight="1">
      <c r="B69" s="1300"/>
      <c r="C69" s="9"/>
      <c r="F69" s="13"/>
      <c r="G69" s="10"/>
      <c r="H69" s="11"/>
      <c r="I69" s="11"/>
      <c r="J69" s="11"/>
      <c r="K69" s="11"/>
      <c r="L69" s="88" t="s">
        <v>798</v>
      </c>
      <c r="M69" s="10"/>
      <c r="N69" s="275" t="s">
        <v>177</v>
      </c>
      <c r="O69" s="11" t="s">
        <v>663</v>
      </c>
      <c r="P69" s="11"/>
      <c r="Q69" s="12"/>
      <c r="R69" s="11"/>
      <c r="S69" s="11"/>
      <c r="T69" s="11"/>
      <c r="U69" s="11"/>
      <c r="V69" s="11"/>
      <c r="W69" s="11"/>
      <c r="X69" s="11"/>
      <c r="Y69" s="11"/>
      <c r="Z69" s="11"/>
      <c r="AA69" s="11"/>
      <c r="AB69" s="11"/>
      <c r="AC69" s="11"/>
      <c r="AD69" s="11"/>
      <c r="AE69" s="11"/>
      <c r="AF69" s="11"/>
      <c r="AG69" s="11"/>
      <c r="AH69" s="11"/>
      <c r="AI69" s="11"/>
      <c r="AJ69" s="11"/>
      <c r="AK69" s="11"/>
      <c r="AL69" s="12"/>
      <c r="AM69" s="287"/>
      <c r="AN69" s="1292"/>
      <c r="AO69" s="1292"/>
      <c r="AP69" s="1293"/>
      <c r="AQ69" s="9"/>
      <c r="AR69" s="13"/>
      <c r="AS69" s="9"/>
    </row>
    <row r="70" spans="2:45" ht="12" customHeight="1">
      <c r="B70" s="1300"/>
      <c r="C70" s="9"/>
      <c r="F70" s="13"/>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287"/>
      <c r="AN70" s="1292"/>
      <c r="AO70" s="1292"/>
      <c r="AP70" s="1293"/>
      <c r="AR70" s="13"/>
      <c r="AS70" s="9"/>
    </row>
    <row r="71" spans="2:45" ht="12" customHeight="1">
      <c r="B71" s="1300"/>
      <c r="C71" s="9"/>
      <c r="F71" s="13"/>
      <c r="AM71" s="287"/>
      <c r="AN71" s="1292"/>
      <c r="AO71" s="1292"/>
      <c r="AP71" s="1293"/>
      <c r="AR71" s="13"/>
      <c r="AS71" s="9"/>
    </row>
    <row r="72" spans="2:45" ht="12" customHeight="1">
      <c r="B72" s="1300"/>
      <c r="C72" s="9"/>
      <c r="F72" s="13"/>
      <c r="AM72" s="287"/>
      <c r="AN72" s="1292"/>
      <c r="AO72" s="1292"/>
      <c r="AP72" s="1293"/>
      <c r="AR72" s="13"/>
      <c r="AS72" s="9"/>
    </row>
    <row r="73" spans="2:45" ht="12" customHeight="1">
      <c r="B73" s="1300"/>
      <c r="C73" s="9"/>
      <c r="F73" s="13"/>
      <c r="AM73" s="287"/>
      <c r="AN73" s="1292"/>
      <c r="AO73" s="1292"/>
      <c r="AP73" s="1293"/>
      <c r="AR73" s="13"/>
      <c r="AS73" s="9"/>
    </row>
    <row r="74" spans="2:45" ht="12" customHeight="1">
      <c r="B74" s="1367"/>
      <c r="C74" s="10"/>
      <c r="D74" s="11"/>
      <c r="E74" s="11"/>
      <c r="F74" s="12"/>
      <c r="G74" s="11"/>
      <c r="H74" s="11"/>
      <c r="I74" s="11"/>
      <c r="J74" s="11"/>
      <c r="K74" s="11"/>
      <c r="L74" s="11"/>
      <c r="M74" s="11"/>
      <c r="N74" s="11"/>
      <c r="O74" s="11"/>
      <c r="P74" s="11"/>
      <c r="Q74" s="11"/>
      <c r="R74" s="11"/>
      <c r="S74" s="11"/>
      <c r="T74" s="11"/>
      <c r="U74" s="11"/>
      <c r="V74" s="11"/>
      <c r="W74" s="11"/>
      <c r="X74" s="11"/>
      <c r="Y74" s="11"/>
      <c r="Z74" s="11"/>
      <c r="AA74" s="11"/>
      <c r="AB74" s="11"/>
      <c r="AC74" s="11"/>
      <c r="AD74" s="11"/>
      <c r="AE74" s="11"/>
      <c r="AF74" s="11"/>
      <c r="AG74" s="11"/>
      <c r="AH74" s="11"/>
      <c r="AI74" s="11"/>
      <c r="AJ74" s="11"/>
      <c r="AK74" s="11"/>
      <c r="AL74" s="11"/>
      <c r="AM74" s="288"/>
      <c r="AN74" s="1278"/>
      <c r="AO74" s="1278"/>
      <c r="AP74" s="1279"/>
      <c r="AQ74" s="11"/>
      <c r="AR74" s="12"/>
      <c r="AS74" s="9"/>
    </row>
    <row r="75" spans="2:45" ht="12" customHeight="1">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row>
  </sheetData>
  <mergeCells count="101">
    <mergeCell ref="AN70:AP70"/>
    <mergeCell ref="AN71:AP71"/>
    <mergeCell ref="AN72:AP72"/>
    <mergeCell ref="AN73:AP73"/>
    <mergeCell ref="AN74:AP74"/>
    <mergeCell ref="AN64:AP64"/>
    <mergeCell ref="AN65:AP65"/>
    <mergeCell ref="AN66:AP66"/>
    <mergeCell ref="AN67:AP67"/>
    <mergeCell ref="AN68:AP68"/>
    <mergeCell ref="AN47:AP47"/>
    <mergeCell ref="AN48:AP48"/>
    <mergeCell ref="AN52:AP52"/>
    <mergeCell ref="AN53:AP53"/>
    <mergeCell ref="AN49:AP49"/>
    <mergeCell ref="AN50:AP50"/>
    <mergeCell ref="AN51:AP51"/>
    <mergeCell ref="AN69:AP69"/>
    <mergeCell ref="AN58:AP58"/>
    <mergeCell ref="AN59:AP59"/>
    <mergeCell ref="AN60:AP60"/>
    <mergeCell ref="AN61:AP61"/>
    <mergeCell ref="AN62:AP62"/>
    <mergeCell ref="AN63:AP63"/>
    <mergeCell ref="AN54:AP54"/>
    <mergeCell ref="AN55:AP55"/>
    <mergeCell ref="AN56:AP56"/>
    <mergeCell ref="AN57:AP57"/>
    <mergeCell ref="AN38:AP38"/>
    <mergeCell ref="AN39:AP39"/>
    <mergeCell ref="AN40:AP40"/>
    <mergeCell ref="AN41:AP41"/>
    <mergeCell ref="AN42:AP42"/>
    <mergeCell ref="AN43:AP43"/>
    <mergeCell ref="AN44:AP44"/>
    <mergeCell ref="AN45:AP45"/>
    <mergeCell ref="AN46:AP46"/>
    <mergeCell ref="AN27:AP27"/>
    <mergeCell ref="AN28:AP28"/>
    <mergeCell ref="AN31:AP31"/>
    <mergeCell ref="AN32:AP32"/>
    <mergeCell ref="AN33:AP33"/>
    <mergeCell ref="AN34:AP34"/>
    <mergeCell ref="AN35:AP35"/>
    <mergeCell ref="AN36:AP36"/>
    <mergeCell ref="AN37:AP37"/>
    <mergeCell ref="B11:B74"/>
    <mergeCell ref="AN29:AP29"/>
    <mergeCell ref="AN30:AP30"/>
    <mergeCell ref="AF15:AK15"/>
    <mergeCell ref="AF22:AK22"/>
    <mergeCell ref="D25:E25"/>
    <mergeCell ref="D22:E22"/>
    <mergeCell ref="W27:AK27"/>
    <mergeCell ref="W43:AK43"/>
    <mergeCell ref="AF44:AK44"/>
    <mergeCell ref="AN13:AP13"/>
    <mergeCell ref="AN14:AP14"/>
    <mergeCell ref="AN15:AP15"/>
    <mergeCell ref="AN16:AP16"/>
    <mergeCell ref="AN17:AP17"/>
    <mergeCell ref="AN18:AP18"/>
    <mergeCell ref="AN19:AP19"/>
    <mergeCell ref="AN20:AP20"/>
    <mergeCell ref="AN21:AP21"/>
    <mergeCell ref="AN22:AP22"/>
    <mergeCell ref="AN23:AP23"/>
    <mergeCell ref="AN24:AP24"/>
    <mergeCell ref="AN25:AP25"/>
    <mergeCell ref="AN26:AP26"/>
    <mergeCell ref="K7:AR7"/>
    <mergeCell ref="K8:AR8"/>
    <mergeCell ref="L9:AL9"/>
    <mergeCell ref="R10:AL10"/>
    <mergeCell ref="AC23:AI23"/>
    <mergeCell ref="W14:AK14"/>
    <mergeCell ref="AD16:AK16"/>
    <mergeCell ref="W21:AK21"/>
    <mergeCell ref="AN11:AP11"/>
    <mergeCell ref="AN12:AP12"/>
    <mergeCell ref="AF67:AK67"/>
    <mergeCell ref="AC68:AI68"/>
    <mergeCell ref="W61:AK61"/>
    <mergeCell ref="AF62:AK62"/>
    <mergeCell ref="AC63:AI63"/>
    <mergeCell ref="W64:AK64"/>
    <mergeCell ref="AC45:AI45"/>
    <mergeCell ref="AE28:AK28"/>
    <mergeCell ref="W31:AK31"/>
    <mergeCell ref="W38:AK38"/>
    <mergeCell ref="AF39:AK39"/>
    <mergeCell ref="AC40:AI40"/>
    <mergeCell ref="W41:AK41"/>
    <mergeCell ref="AE32:AK32"/>
    <mergeCell ref="AD33:AK33"/>
    <mergeCell ref="W50:AK50"/>
    <mergeCell ref="W66:AK66"/>
    <mergeCell ref="AD56:AK56"/>
    <mergeCell ref="AE51:AK51"/>
    <mergeCell ref="W54:AK54"/>
    <mergeCell ref="AE55:AK55"/>
  </mergeCells>
  <phoneticPr fontId="2"/>
  <dataValidations count="2">
    <dataValidation type="list" allowBlank="1" showInputMessage="1" showErrorMessage="1" sqref="M23 L14 L47:L48 N69 L11:L12 L21 M20 M50 M64 N60 AB67 X67 U67:U68 Y68 AI65 AB65 W65 L24:L25 Y63 AB62 X62 U62:U63 N63 AI57 AB57 W57:W59 W55 X56 AA55:AA56 AF59 Z60 AG60 M54 W51:W53 AA51 AI53 AB53 M61 M66 B7 M27 M41 N37 AB44 X44 U44:U45 Y45 AI42 AB42 W42 Y40 AB39 X39 U39:U40 N40 AI34 AB34 W34:W36 W32 X33 AA32:AA33 AF36 Z37 AG37 M31 W28:W30 AA28 AI30 AB30 M38 M43 N46 AB22 X22 AI17 AB17 W17:W19 W15 X16 AA15:AA16 AF19 Z20 AG20 C16 U22:U23 Y23 AM11:AM19" xr:uid="{00000000-0002-0000-1500-000000000000}">
      <formula1>"□,■"</formula1>
    </dataValidation>
    <dataValidation type="list" allowBlank="1" showInputMessage="1" showErrorMessage="1" sqref="D22:E22" xr:uid="{00000000-0002-0000-1500-000001000000}">
      <formula1>"地上,地下"</formula1>
    </dataValidation>
  </dataValidations>
  <pageMargins left="0.78740157480314965" right="0.51181102362204722" top="0.39370078740157483" bottom="0.39370078740157483" header="0.11811023622047245" footer="0.19685039370078741"/>
  <pageSetup paperSize="9" scale="80" firstPageNumber="25" orientation="portrait" blackAndWhite="1" useFirstPageNumber="1" r:id="rId1"/>
  <headerFooter alignWithMargins="0">
    <oddFooter>&amp;C&amp;10戸-P&amp;P&amp;R&amp;10株式会社都市建築確認センター</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0070C0"/>
    <pageSetUpPr fitToPage="1"/>
  </sheetPr>
  <dimension ref="B2:AU92"/>
  <sheetViews>
    <sheetView showGridLines="0" view="pageBreakPreview" zoomScaleNormal="100" zoomScaleSheetLayoutView="100" workbookViewId="0">
      <selection activeCell="N21" sqref="N21"/>
    </sheetView>
  </sheetViews>
  <sheetFormatPr defaultRowHeight="12" customHeight="1"/>
  <cols>
    <col min="1" max="1" width="1.625" style="2" customWidth="1"/>
    <col min="2" max="49" width="2.625" style="2" customWidth="1"/>
    <col min="50" max="16384" width="9" style="2"/>
  </cols>
  <sheetData>
    <row r="2" spans="2:47" ht="9.9499999999999993" customHeight="1"/>
    <row r="3" spans="2:47" s="169" customFormat="1" ht="15" customHeight="1">
      <c r="B3" s="169" t="s">
        <v>95</v>
      </c>
    </row>
    <row r="4" spans="2:47" ht="8.1" customHeight="1"/>
    <row r="5" spans="2:47" ht="12" customHeight="1">
      <c r="B5" s="1" t="s">
        <v>188</v>
      </c>
      <c r="D5" s="2" t="s">
        <v>1371</v>
      </c>
      <c r="AR5" s="30" t="s">
        <v>1236</v>
      </c>
    </row>
    <row r="6" spans="2:47" ht="12" customHeight="1">
      <c r="B6" s="1"/>
    </row>
    <row r="7" spans="2:47" ht="12" customHeight="1">
      <c r="B7" s="279" t="s">
        <v>177</v>
      </c>
      <c r="C7" s="2" t="s">
        <v>67</v>
      </c>
      <c r="K7" s="1380"/>
      <c r="L7" s="1381"/>
      <c r="M7" s="1381"/>
      <c r="N7" s="1381"/>
      <c r="O7" s="1381"/>
      <c r="P7" s="1381"/>
      <c r="Q7" s="1381"/>
      <c r="R7" s="1381"/>
      <c r="S7" s="1381"/>
      <c r="T7" s="1381"/>
      <c r="U7" s="1381"/>
      <c r="V7" s="1381"/>
      <c r="W7" s="1381"/>
      <c r="X7" s="1381"/>
      <c r="Y7" s="1381"/>
      <c r="Z7" s="1381"/>
      <c r="AA7" s="1381"/>
      <c r="AB7" s="1381"/>
      <c r="AC7" s="1381"/>
      <c r="AD7" s="1381"/>
      <c r="AE7" s="1381"/>
      <c r="AF7" s="1381"/>
      <c r="AG7" s="1381"/>
      <c r="AH7" s="1381"/>
      <c r="AI7" s="1381"/>
      <c r="AJ7" s="1381"/>
      <c r="AK7" s="1381"/>
      <c r="AL7" s="1381"/>
      <c r="AM7" s="1381"/>
      <c r="AN7" s="1381"/>
      <c r="AO7" s="1381"/>
      <c r="AP7" s="1381"/>
      <c r="AQ7" s="1381"/>
      <c r="AR7" s="1382"/>
      <c r="AT7" s="2" t="s">
        <v>633</v>
      </c>
      <c r="AU7" s="2" t="s">
        <v>637</v>
      </c>
    </row>
    <row r="8" spans="2:47" s="30" customFormat="1" ht="12" customHeight="1">
      <c r="K8" s="1389"/>
      <c r="L8" s="1390"/>
      <c r="M8" s="1390"/>
      <c r="N8" s="1390"/>
      <c r="O8" s="1390"/>
      <c r="P8" s="1390"/>
      <c r="Q8" s="1390"/>
      <c r="R8" s="1390"/>
      <c r="S8" s="1390"/>
      <c r="T8" s="1390"/>
      <c r="U8" s="1390"/>
      <c r="V8" s="1390"/>
      <c r="W8" s="1390"/>
      <c r="X8" s="1390"/>
      <c r="Y8" s="1390"/>
      <c r="Z8" s="1390"/>
      <c r="AA8" s="1390"/>
      <c r="AB8" s="1390"/>
      <c r="AC8" s="1390"/>
      <c r="AD8" s="1390"/>
      <c r="AE8" s="1390"/>
      <c r="AF8" s="1390"/>
      <c r="AG8" s="1390"/>
      <c r="AH8" s="1390"/>
      <c r="AI8" s="1390"/>
      <c r="AJ8" s="1390"/>
      <c r="AK8" s="1390"/>
      <c r="AL8" s="1390"/>
      <c r="AM8" s="1390"/>
      <c r="AN8" s="1390"/>
      <c r="AO8" s="1390"/>
      <c r="AP8" s="1390"/>
      <c r="AQ8" s="1390"/>
      <c r="AR8" s="1391"/>
      <c r="AT8" s="2"/>
      <c r="AU8" s="2" t="s">
        <v>638</v>
      </c>
    </row>
    <row r="9" spans="2:47" ht="12" customHeight="1">
      <c r="B9" s="3"/>
      <c r="C9" s="3" t="s">
        <v>75</v>
      </c>
      <c r="D9" s="4"/>
      <c r="E9" s="4"/>
      <c r="F9" s="5"/>
      <c r="G9" s="3" t="s">
        <v>85</v>
      </c>
      <c r="H9" s="4"/>
      <c r="I9" s="4"/>
      <c r="J9" s="4"/>
      <c r="K9" s="4"/>
      <c r="L9" s="1319" t="s">
        <v>630</v>
      </c>
      <c r="M9" s="1320"/>
      <c r="N9" s="1320"/>
      <c r="O9" s="1320"/>
      <c r="P9" s="1320"/>
      <c r="Q9" s="1320"/>
      <c r="R9" s="1320"/>
      <c r="S9" s="1320"/>
      <c r="T9" s="1320"/>
      <c r="U9" s="1320"/>
      <c r="V9" s="1320"/>
      <c r="W9" s="1320"/>
      <c r="X9" s="1320"/>
      <c r="Y9" s="1320"/>
      <c r="Z9" s="1320"/>
      <c r="AA9" s="1320"/>
      <c r="AB9" s="1320"/>
      <c r="AC9" s="1320"/>
      <c r="AD9" s="1320"/>
      <c r="AE9" s="1320"/>
      <c r="AF9" s="1320"/>
      <c r="AG9" s="1320"/>
      <c r="AH9" s="1320"/>
      <c r="AI9" s="1320"/>
      <c r="AJ9" s="1320"/>
      <c r="AK9" s="1320"/>
      <c r="AL9" s="1320"/>
      <c r="AM9" s="7"/>
      <c r="AN9" s="7" t="s">
        <v>30</v>
      </c>
      <c r="AO9" s="7"/>
      <c r="AP9" s="8"/>
      <c r="AQ9" s="3" t="s">
        <v>91</v>
      </c>
      <c r="AR9" s="5"/>
      <c r="AS9" s="9"/>
      <c r="AU9" s="2" t="s">
        <v>639</v>
      </c>
    </row>
    <row r="10" spans="2:47" ht="12" customHeight="1">
      <c r="B10" s="10"/>
      <c r="C10" s="10" t="s">
        <v>76</v>
      </c>
      <c r="D10" s="11"/>
      <c r="E10" s="11"/>
      <c r="F10" s="12" t="s">
        <v>30</v>
      </c>
      <c r="G10" s="10"/>
      <c r="H10" s="11"/>
      <c r="I10" s="11" t="s">
        <v>30</v>
      </c>
      <c r="J10" s="11"/>
      <c r="K10" s="11"/>
      <c r="L10" s="6" t="s">
        <v>629</v>
      </c>
      <c r="M10" s="7"/>
      <c r="N10" s="7"/>
      <c r="O10" s="7"/>
      <c r="P10" s="7"/>
      <c r="Q10" s="8"/>
      <c r="R10" s="1319" t="s">
        <v>89</v>
      </c>
      <c r="S10" s="1320"/>
      <c r="T10" s="1320"/>
      <c r="U10" s="1320"/>
      <c r="V10" s="1320"/>
      <c r="W10" s="1320"/>
      <c r="X10" s="1320"/>
      <c r="Y10" s="1320"/>
      <c r="Z10" s="1320"/>
      <c r="AA10" s="1320"/>
      <c r="AB10" s="1320"/>
      <c r="AC10" s="1320"/>
      <c r="AD10" s="1320"/>
      <c r="AE10" s="1320"/>
      <c r="AF10" s="1320"/>
      <c r="AG10" s="1320"/>
      <c r="AH10" s="1320"/>
      <c r="AI10" s="1320"/>
      <c r="AJ10" s="1320"/>
      <c r="AK10" s="1320"/>
      <c r="AL10" s="1321"/>
      <c r="AM10" s="6" t="s">
        <v>90</v>
      </c>
      <c r="AN10" s="11"/>
      <c r="AO10" s="11"/>
      <c r="AP10" s="11"/>
      <c r="AQ10" s="10" t="s">
        <v>92</v>
      </c>
      <c r="AR10" s="12"/>
      <c r="AS10" s="9"/>
      <c r="AT10" s="30"/>
      <c r="AU10" s="30"/>
    </row>
    <row r="11" spans="2:47" ht="12" customHeight="1">
      <c r="B11" s="1299" t="s">
        <v>187</v>
      </c>
      <c r="C11" s="9" t="s">
        <v>1402</v>
      </c>
      <c r="G11" s="9" t="s">
        <v>643</v>
      </c>
      <c r="L11" s="276" t="s">
        <v>177</v>
      </c>
      <c r="M11" s="4" t="s">
        <v>273</v>
      </c>
      <c r="N11" s="4"/>
      <c r="O11" s="11"/>
      <c r="P11" s="7"/>
      <c r="Q11" s="8"/>
      <c r="R11" s="7" t="s">
        <v>802</v>
      </c>
      <c r="S11" s="7"/>
      <c r="T11" s="7"/>
      <c r="U11" s="7"/>
      <c r="V11" s="7"/>
      <c r="W11" s="7"/>
      <c r="X11" s="7"/>
      <c r="Y11" s="7"/>
      <c r="Z11" s="7"/>
      <c r="AA11" s="7"/>
      <c r="AB11" s="7"/>
      <c r="AC11" s="7"/>
      <c r="AD11" s="7"/>
      <c r="AE11" s="7"/>
      <c r="AF11" s="7"/>
      <c r="AG11" s="7"/>
      <c r="AH11" s="7"/>
      <c r="AI11" s="7"/>
      <c r="AJ11" s="7"/>
      <c r="AK11" s="7"/>
      <c r="AL11" s="8"/>
      <c r="AM11" s="276" t="s">
        <v>177</v>
      </c>
      <c r="AN11" s="1297" t="s">
        <v>1336</v>
      </c>
      <c r="AO11" s="1297"/>
      <c r="AP11" s="1298"/>
      <c r="AQ11" s="3"/>
      <c r="AR11" s="5"/>
      <c r="AS11" s="9"/>
    </row>
    <row r="12" spans="2:47" ht="12" customHeight="1">
      <c r="B12" s="1300"/>
      <c r="C12" s="9" t="s">
        <v>100</v>
      </c>
      <c r="G12" s="9"/>
      <c r="L12" s="276" t="s">
        <v>177</v>
      </c>
      <c r="M12" s="4" t="s">
        <v>804</v>
      </c>
      <c r="N12" s="4"/>
      <c r="P12" s="4"/>
      <c r="Q12" s="5"/>
      <c r="R12" s="2" t="s">
        <v>803</v>
      </c>
      <c r="AM12" s="278" t="s">
        <v>177</v>
      </c>
      <c r="AN12" s="1292" t="s">
        <v>1320</v>
      </c>
      <c r="AO12" s="1292"/>
      <c r="AP12" s="1293"/>
      <c r="AQ12" s="9"/>
      <c r="AR12" s="13"/>
      <c r="AS12" s="9"/>
    </row>
    <row r="13" spans="2:47" ht="12" customHeight="1">
      <c r="B13" s="1300"/>
      <c r="C13" s="9" t="s">
        <v>189</v>
      </c>
      <c r="G13" s="9" t="s">
        <v>791</v>
      </c>
      <c r="L13" s="9"/>
      <c r="M13" s="2" t="s">
        <v>313</v>
      </c>
      <c r="O13" s="11"/>
      <c r="Q13" s="13"/>
      <c r="AM13" s="278" t="s">
        <v>177</v>
      </c>
      <c r="AN13" s="1292" t="s">
        <v>1316</v>
      </c>
      <c r="AO13" s="1292"/>
      <c r="AP13" s="1293"/>
      <c r="AQ13" s="9"/>
      <c r="AR13" s="13"/>
      <c r="AS13" s="9"/>
    </row>
    <row r="14" spans="2:47" ht="12" customHeight="1">
      <c r="B14" s="1300"/>
      <c r="C14" s="9" t="s">
        <v>139</v>
      </c>
      <c r="G14" s="9"/>
      <c r="L14" s="276" t="s">
        <v>177</v>
      </c>
      <c r="M14" s="4" t="s">
        <v>799</v>
      </c>
      <c r="N14" s="4"/>
      <c r="P14" s="4"/>
      <c r="Q14" s="5"/>
      <c r="R14" s="3" t="s">
        <v>644</v>
      </c>
      <c r="S14" s="4"/>
      <c r="T14" s="4"/>
      <c r="U14" s="4"/>
      <c r="V14" s="4" t="s">
        <v>9</v>
      </c>
      <c r="W14" s="1698"/>
      <c r="X14" s="1698"/>
      <c r="Y14" s="1698"/>
      <c r="Z14" s="1698"/>
      <c r="AA14" s="1698"/>
      <c r="AB14" s="1698"/>
      <c r="AC14" s="1698"/>
      <c r="AD14" s="1698"/>
      <c r="AE14" s="1698"/>
      <c r="AF14" s="1698"/>
      <c r="AG14" s="1698"/>
      <c r="AH14" s="1698"/>
      <c r="AI14" s="1698"/>
      <c r="AJ14" s="1698"/>
      <c r="AK14" s="1698"/>
      <c r="AL14" s="5" t="s">
        <v>10</v>
      </c>
      <c r="AM14" s="278" t="s">
        <v>177</v>
      </c>
      <c r="AN14" s="1292" t="s">
        <v>1322</v>
      </c>
      <c r="AO14" s="1292"/>
      <c r="AP14" s="1293"/>
      <c r="AQ14" s="9"/>
      <c r="AR14" s="13"/>
      <c r="AS14" s="9"/>
    </row>
    <row r="15" spans="2:47" ht="12" customHeight="1">
      <c r="B15" s="1300"/>
      <c r="C15" s="9"/>
      <c r="G15" s="9"/>
      <c r="L15" s="9"/>
      <c r="M15" s="2" t="s">
        <v>800</v>
      </c>
      <c r="Q15" s="13"/>
      <c r="R15" s="9" t="s">
        <v>645</v>
      </c>
      <c r="W15" s="279" t="s">
        <v>177</v>
      </c>
      <c r="X15" s="2" t="s">
        <v>649</v>
      </c>
      <c r="AA15" s="279" t="s">
        <v>177</v>
      </c>
      <c r="AB15" s="2" t="s">
        <v>1154</v>
      </c>
      <c r="AE15" s="248"/>
      <c r="AF15" s="1697"/>
      <c r="AG15" s="1697"/>
      <c r="AH15" s="1697"/>
      <c r="AI15" s="1697"/>
      <c r="AJ15" s="1697"/>
      <c r="AK15" s="1697"/>
      <c r="AL15" s="13" t="s">
        <v>10</v>
      </c>
      <c r="AM15" s="278" t="s">
        <v>177</v>
      </c>
      <c r="AN15" s="1292" t="s">
        <v>1324</v>
      </c>
      <c r="AO15" s="1292"/>
      <c r="AP15" s="1293"/>
      <c r="AQ15" s="9"/>
      <c r="AR15" s="13"/>
      <c r="AS15" s="9"/>
    </row>
    <row r="16" spans="2:47" ht="12" customHeight="1">
      <c r="B16" s="1300"/>
      <c r="C16" s="278" t="s">
        <v>177</v>
      </c>
      <c r="D16" s="2" t="s">
        <v>1156</v>
      </c>
      <c r="G16" s="9"/>
      <c r="L16" s="9"/>
      <c r="Q16" s="13"/>
      <c r="R16" s="9" t="s">
        <v>646</v>
      </c>
      <c r="X16" s="279" t="s">
        <v>177</v>
      </c>
      <c r="Y16" s="2" t="s">
        <v>650</v>
      </c>
      <c r="AA16" s="279" t="s">
        <v>177</v>
      </c>
      <c r="AB16" s="2" t="s">
        <v>651</v>
      </c>
      <c r="AD16" s="1697"/>
      <c r="AE16" s="1700"/>
      <c r="AF16" s="1700"/>
      <c r="AG16" s="1700"/>
      <c r="AH16" s="1700"/>
      <c r="AI16" s="1700"/>
      <c r="AJ16" s="1700"/>
      <c r="AK16" s="1700"/>
      <c r="AL16" s="13" t="s">
        <v>10</v>
      </c>
      <c r="AM16" s="278" t="s">
        <v>177</v>
      </c>
      <c r="AN16" s="1292" t="s">
        <v>1325</v>
      </c>
      <c r="AO16" s="1292"/>
      <c r="AP16" s="1293"/>
      <c r="AQ16" s="9"/>
      <c r="AR16" s="13"/>
      <c r="AS16" s="9"/>
    </row>
    <row r="17" spans="2:45" ht="12" customHeight="1">
      <c r="B17" s="1300"/>
      <c r="C17" s="9"/>
      <c r="D17" s="2" t="s">
        <v>1157</v>
      </c>
      <c r="G17" s="9"/>
      <c r="L17" s="9"/>
      <c r="Q17" s="13"/>
      <c r="R17" s="9"/>
      <c r="S17" s="2" t="s">
        <v>648</v>
      </c>
      <c r="W17" s="279" t="s">
        <v>177</v>
      </c>
      <c r="X17" s="2" t="s">
        <v>652</v>
      </c>
      <c r="AB17" s="279" t="s">
        <v>177</v>
      </c>
      <c r="AC17" s="2" t="s">
        <v>653</v>
      </c>
      <c r="AI17" s="279" t="s">
        <v>177</v>
      </c>
      <c r="AJ17" s="2" t="s">
        <v>273</v>
      </c>
      <c r="AL17" s="13"/>
      <c r="AM17" s="278" t="s">
        <v>177</v>
      </c>
      <c r="AN17" s="1292"/>
      <c r="AO17" s="1292"/>
      <c r="AP17" s="1293"/>
      <c r="AQ17" s="9"/>
      <c r="AR17" s="13"/>
      <c r="AS17" s="9"/>
    </row>
    <row r="18" spans="2:45" ht="12" customHeight="1">
      <c r="B18" s="1300"/>
      <c r="C18" s="9"/>
      <c r="D18" s="2" t="s">
        <v>1159</v>
      </c>
      <c r="G18" s="9"/>
      <c r="L18" s="9"/>
      <c r="Q18" s="13"/>
      <c r="R18" s="9" t="s">
        <v>647</v>
      </c>
      <c r="W18" s="279" t="s">
        <v>177</v>
      </c>
      <c r="X18" s="2" t="s">
        <v>655</v>
      </c>
      <c r="AL18" s="13"/>
      <c r="AM18" s="278" t="s">
        <v>177</v>
      </c>
      <c r="AN18" s="1292"/>
      <c r="AO18" s="1292"/>
      <c r="AP18" s="1293"/>
      <c r="AQ18" s="9"/>
      <c r="AR18" s="13"/>
      <c r="AS18" s="9"/>
    </row>
    <row r="19" spans="2:45" ht="12" customHeight="1">
      <c r="B19" s="1300"/>
      <c r="C19" s="9"/>
      <c r="D19" s="2" t="s">
        <v>1160</v>
      </c>
      <c r="G19" s="9"/>
      <c r="L19" s="9"/>
      <c r="Q19" s="13"/>
      <c r="S19" s="2" t="s">
        <v>656</v>
      </c>
      <c r="W19" s="279" t="s">
        <v>177</v>
      </c>
      <c r="X19" s="2" t="s">
        <v>658</v>
      </c>
      <c r="AF19" s="279" t="s">
        <v>177</v>
      </c>
      <c r="AG19" s="2" t="s">
        <v>273</v>
      </c>
      <c r="AL19" s="13"/>
      <c r="AM19" s="278" t="s">
        <v>177</v>
      </c>
      <c r="AN19" s="1292"/>
      <c r="AO19" s="1292"/>
      <c r="AP19" s="1293"/>
      <c r="AQ19" s="9"/>
      <c r="AR19" s="13"/>
      <c r="AS19" s="9"/>
    </row>
    <row r="20" spans="2:45" ht="12" customHeight="1">
      <c r="B20" s="1300"/>
      <c r="D20" s="2" t="s">
        <v>1161</v>
      </c>
      <c r="G20" s="9"/>
      <c r="L20" s="10"/>
      <c r="M20" s="275" t="s">
        <v>177</v>
      </c>
      <c r="N20" s="11" t="s">
        <v>663</v>
      </c>
      <c r="O20" s="11"/>
      <c r="P20" s="11"/>
      <c r="Q20" s="12"/>
      <c r="R20" s="11"/>
      <c r="S20" s="11" t="s">
        <v>657</v>
      </c>
      <c r="T20" s="11"/>
      <c r="U20" s="11"/>
      <c r="V20" s="11"/>
      <c r="W20" s="11"/>
      <c r="X20" s="11"/>
      <c r="Y20" s="11"/>
      <c r="Z20" s="275" t="s">
        <v>177</v>
      </c>
      <c r="AA20" s="11" t="s">
        <v>659</v>
      </c>
      <c r="AB20" s="11"/>
      <c r="AC20" s="11"/>
      <c r="AD20" s="11"/>
      <c r="AE20" s="11"/>
      <c r="AF20" s="11"/>
      <c r="AG20" s="275" t="s">
        <v>177</v>
      </c>
      <c r="AH20" s="11" t="s">
        <v>273</v>
      </c>
      <c r="AI20" s="11"/>
      <c r="AJ20" s="11"/>
      <c r="AK20" s="11"/>
      <c r="AL20" s="12"/>
      <c r="AM20" s="287"/>
      <c r="AN20" s="1292"/>
      <c r="AO20" s="1292"/>
      <c r="AP20" s="1293"/>
      <c r="AQ20" s="9"/>
      <c r="AR20" s="13"/>
      <c r="AS20" s="9"/>
    </row>
    <row r="21" spans="2:45" ht="12" customHeight="1">
      <c r="B21" s="1300"/>
      <c r="G21" s="9"/>
      <c r="L21" s="276" t="s">
        <v>177</v>
      </c>
      <c r="M21" s="2" t="s">
        <v>806</v>
      </c>
      <c r="Q21" s="13"/>
      <c r="R21" s="3" t="s">
        <v>644</v>
      </c>
      <c r="S21" s="4"/>
      <c r="T21" s="4"/>
      <c r="U21" s="4"/>
      <c r="V21" s="4" t="s">
        <v>9</v>
      </c>
      <c r="W21" s="1698"/>
      <c r="X21" s="1698"/>
      <c r="Y21" s="1698"/>
      <c r="Z21" s="1698"/>
      <c r="AA21" s="1698"/>
      <c r="AB21" s="1698"/>
      <c r="AC21" s="1698"/>
      <c r="AD21" s="1698"/>
      <c r="AE21" s="1698"/>
      <c r="AF21" s="1698"/>
      <c r="AG21" s="1698"/>
      <c r="AH21" s="1698"/>
      <c r="AI21" s="1698"/>
      <c r="AJ21" s="1698"/>
      <c r="AK21" s="1698"/>
      <c r="AL21" s="5" t="s">
        <v>10</v>
      </c>
      <c r="AM21" s="287"/>
      <c r="AN21" s="1292"/>
      <c r="AO21" s="1292"/>
      <c r="AP21" s="1293"/>
      <c r="AQ21" s="9"/>
      <c r="AR21" s="13"/>
      <c r="AS21" s="9"/>
    </row>
    <row r="22" spans="2:45" ht="12" customHeight="1">
      <c r="B22" s="1300"/>
      <c r="C22" s="9" t="s">
        <v>631</v>
      </c>
      <c r="G22" s="9"/>
      <c r="L22" s="9"/>
      <c r="M22" s="2" t="s">
        <v>654</v>
      </c>
      <c r="Q22" s="13"/>
      <c r="R22" s="9" t="s">
        <v>515</v>
      </c>
      <c r="U22" s="279" t="s">
        <v>177</v>
      </c>
      <c r="V22" s="2" t="s">
        <v>661</v>
      </c>
      <c r="X22" s="279" t="s">
        <v>177</v>
      </c>
      <c r="Y22" s="2" t="s">
        <v>662</v>
      </c>
      <c r="AB22" s="279" t="s">
        <v>177</v>
      </c>
      <c r="AC22" s="2" t="s">
        <v>1155</v>
      </c>
      <c r="AF22" s="1697"/>
      <c r="AG22" s="1697"/>
      <c r="AH22" s="1697"/>
      <c r="AI22" s="1697"/>
      <c r="AJ22" s="1697"/>
      <c r="AK22" s="1697"/>
      <c r="AL22" s="13" t="s">
        <v>10</v>
      </c>
      <c r="AM22" s="287"/>
      <c r="AN22" s="1292"/>
      <c r="AO22" s="1292"/>
      <c r="AP22" s="1293"/>
      <c r="AQ22" s="9"/>
      <c r="AR22" s="13"/>
      <c r="AS22" s="9"/>
    </row>
    <row r="23" spans="2:45" ht="12" customHeight="1">
      <c r="B23" s="1300"/>
      <c r="C23" s="83" t="s">
        <v>640</v>
      </c>
      <c r="D23" s="1702"/>
      <c r="E23" s="1702"/>
      <c r="F23" s="2" t="s">
        <v>641</v>
      </c>
      <c r="G23" s="10"/>
      <c r="H23" s="11"/>
      <c r="I23" s="11"/>
      <c r="J23" s="11"/>
      <c r="K23" s="11"/>
      <c r="L23" s="10"/>
      <c r="M23" s="275" t="s">
        <v>177</v>
      </c>
      <c r="N23" s="11" t="s">
        <v>663</v>
      </c>
      <c r="P23" s="11"/>
      <c r="Q23" s="12"/>
      <c r="R23" s="10" t="s">
        <v>660</v>
      </c>
      <c r="S23" s="11"/>
      <c r="T23" s="11"/>
      <c r="U23" s="275" t="s">
        <v>177</v>
      </c>
      <c r="V23" s="11" t="s">
        <v>649</v>
      </c>
      <c r="W23" s="11"/>
      <c r="X23" s="11"/>
      <c r="Y23" s="275" t="s">
        <v>177</v>
      </c>
      <c r="Z23" s="11" t="s">
        <v>1155</v>
      </c>
      <c r="AA23" s="11"/>
      <c r="AB23" s="11"/>
      <c r="AC23" s="1699"/>
      <c r="AD23" s="1699"/>
      <c r="AE23" s="1699"/>
      <c r="AF23" s="1699"/>
      <c r="AG23" s="1699"/>
      <c r="AH23" s="1699"/>
      <c r="AI23" s="1699"/>
      <c r="AJ23" s="11" t="s">
        <v>10</v>
      </c>
      <c r="AK23" s="11"/>
      <c r="AL23" s="12"/>
      <c r="AM23" s="287"/>
      <c r="AN23" s="1292"/>
      <c r="AO23" s="1292"/>
      <c r="AP23" s="1293"/>
      <c r="AQ23" s="9"/>
      <c r="AR23" s="13"/>
      <c r="AS23" s="9"/>
    </row>
    <row r="24" spans="2:45" ht="12" customHeight="1">
      <c r="B24" s="1300"/>
      <c r="C24" s="9"/>
      <c r="G24" s="9" t="s">
        <v>787</v>
      </c>
      <c r="L24" s="276" t="s">
        <v>177</v>
      </c>
      <c r="M24" s="4" t="s">
        <v>273</v>
      </c>
      <c r="N24" s="4"/>
      <c r="O24" s="4"/>
      <c r="P24" s="7"/>
      <c r="Q24" s="8"/>
      <c r="R24" s="7" t="s">
        <v>802</v>
      </c>
      <c r="S24" s="7"/>
      <c r="T24" s="7"/>
      <c r="U24" s="7"/>
      <c r="V24" s="7"/>
      <c r="W24" s="7"/>
      <c r="X24" s="7"/>
      <c r="Y24" s="7"/>
      <c r="Z24" s="7"/>
      <c r="AA24" s="7"/>
      <c r="AB24" s="7"/>
      <c r="AC24" s="7"/>
      <c r="AD24" s="7"/>
      <c r="AE24" s="7"/>
      <c r="AF24" s="7"/>
      <c r="AG24" s="7"/>
      <c r="AH24" s="7"/>
      <c r="AI24" s="7"/>
      <c r="AJ24" s="7"/>
      <c r="AK24" s="7"/>
      <c r="AL24" s="8"/>
      <c r="AM24" s="296"/>
      <c r="AN24" s="1292"/>
      <c r="AO24" s="1292"/>
      <c r="AP24" s="1293"/>
      <c r="AQ24" s="9"/>
      <c r="AR24" s="13"/>
      <c r="AS24" s="9"/>
    </row>
    <row r="25" spans="2:45" ht="12" customHeight="1">
      <c r="B25" s="1300"/>
      <c r="C25" s="9" t="s">
        <v>632</v>
      </c>
      <c r="G25" s="9" t="s">
        <v>788</v>
      </c>
      <c r="L25" s="276" t="s">
        <v>177</v>
      </c>
      <c r="M25" s="4" t="s">
        <v>804</v>
      </c>
      <c r="N25" s="4"/>
      <c r="O25" s="4"/>
      <c r="P25" s="4"/>
      <c r="Q25" s="5"/>
      <c r="R25" s="2" t="s">
        <v>803</v>
      </c>
      <c r="AM25" s="287"/>
      <c r="AN25" s="1292"/>
      <c r="AO25" s="1292"/>
      <c r="AP25" s="1293"/>
      <c r="AQ25" s="9"/>
      <c r="AR25" s="13"/>
      <c r="AS25" s="9"/>
    </row>
    <row r="26" spans="2:45" ht="12" customHeight="1">
      <c r="B26" s="1300"/>
      <c r="C26" s="84" t="s">
        <v>640</v>
      </c>
      <c r="D26" s="1701"/>
      <c r="E26" s="1701"/>
      <c r="F26" s="85" t="s">
        <v>642</v>
      </c>
      <c r="G26" s="9" t="s">
        <v>789</v>
      </c>
      <c r="L26" s="9"/>
      <c r="M26" s="2" t="s">
        <v>313</v>
      </c>
      <c r="Q26" s="13"/>
      <c r="AM26" s="287"/>
      <c r="AN26" s="1292"/>
      <c r="AO26" s="1292"/>
      <c r="AP26" s="1293"/>
      <c r="AQ26" s="9"/>
      <c r="AR26" s="13"/>
      <c r="AS26" s="9"/>
    </row>
    <row r="27" spans="2:45" ht="12" customHeight="1">
      <c r="B27" s="1300"/>
      <c r="G27" s="9"/>
      <c r="L27" s="86" t="s">
        <v>664</v>
      </c>
      <c r="M27" s="276" t="s">
        <v>177</v>
      </c>
      <c r="N27" s="4" t="s">
        <v>808</v>
      </c>
      <c r="O27" s="4"/>
      <c r="P27" s="4"/>
      <c r="Q27" s="5"/>
      <c r="R27" s="3" t="s">
        <v>644</v>
      </c>
      <c r="S27" s="4"/>
      <c r="T27" s="4"/>
      <c r="U27" s="4"/>
      <c r="V27" s="4" t="s">
        <v>9</v>
      </c>
      <c r="W27" s="1698"/>
      <c r="X27" s="1698"/>
      <c r="Y27" s="1698"/>
      <c r="Z27" s="1698"/>
      <c r="AA27" s="1698"/>
      <c r="AB27" s="1698"/>
      <c r="AC27" s="1698"/>
      <c r="AD27" s="1698"/>
      <c r="AE27" s="1698"/>
      <c r="AF27" s="1698"/>
      <c r="AG27" s="1698"/>
      <c r="AH27" s="1698"/>
      <c r="AI27" s="1698"/>
      <c r="AJ27" s="1698"/>
      <c r="AK27" s="1698"/>
      <c r="AL27" s="5" t="s">
        <v>10</v>
      </c>
      <c r="AM27" s="287"/>
      <c r="AN27" s="1292"/>
      <c r="AO27" s="1292"/>
      <c r="AP27" s="1293"/>
      <c r="AQ27" s="9"/>
      <c r="AR27" s="13"/>
      <c r="AS27" s="9"/>
    </row>
    <row r="28" spans="2:45" ht="12" customHeight="1">
      <c r="B28" s="1300"/>
      <c r="G28" s="9" t="s">
        <v>790</v>
      </c>
      <c r="L28" s="87" t="s">
        <v>665</v>
      </c>
      <c r="N28" s="2" t="s">
        <v>809</v>
      </c>
      <c r="Q28" s="13"/>
      <c r="R28" s="9" t="s">
        <v>794</v>
      </c>
      <c r="W28" s="279" t="s">
        <v>177</v>
      </c>
      <c r="X28" s="2" t="s">
        <v>649</v>
      </c>
      <c r="AA28" s="279" t="s">
        <v>177</v>
      </c>
      <c r="AB28" s="2" t="s">
        <v>1155</v>
      </c>
      <c r="AE28" s="1697"/>
      <c r="AF28" s="1697"/>
      <c r="AG28" s="1697"/>
      <c r="AH28" s="1697"/>
      <c r="AI28" s="1697"/>
      <c r="AJ28" s="1697"/>
      <c r="AK28" s="1697"/>
      <c r="AL28" s="13" t="s">
        <v>10</v>
      </c>
      <c r="AM28" s="287"/>
      <c r="AN28" s="1292"/>
      <c r="AO28" s="1292"/>
      <c r="AP28" s="1293"/>
      <c r="AQ28" s="9"/>
      <c r="AR28" s="13"/>
      <c r="AS28" s="9"/>
    </row>
    <row r="29" spans="2:45" ht="12" customHeight="1">
      <c r="B29" s="1300"/>
      <c r="G29" s="9"/>
      <c r="L29" s="87" t="s">
        <v>783</v>
      </c>
      <c r="M29" s="9"/>
      <c r="N29" s="2" t="s">
        <v>654</v>
      </c>
      <c r="Q29" s="13"/>
      <c r="S29" s="2" t="s">
        <v>795</v>
      </c>
      <c r="W29" s="279" t="s">
        <v>177</v>
      </c>
      <c r="X29" s="2" t="s">
        <v>655</v>
      </c>
      <c r="AL29" s="13"/>
      <c r="AM29" s="287"/>
      <c r="AN29" s="1292"/>
      <c r="AO29" s="1292"/>
      <c r="AP29" s="1293"/>
      <c r="AQ29" s="9"/>
      <c r="AR29" s="13"/>
      <c r="AS29" s="9"/>
    </row>
    <row r="30" spans="2:45" ht="12" customHeight="1">
      <c r="B30" s="1300"/>
      <c r="G30" s="9" t="s">
        <v>792</v>
      </c>
      <c r="L30" s="87" t="s">
        <v>784</v>
      </c>
      <c r="M30" s="10"/>
      <c r="N30" s="11"/>
      <c r="O30" s="11"/>
      <c r="P30" s="11"/>
      <c r="Q30" s="12"/>
      <c r="R30" s="11" t="s">
        <v>796</v>
      </c>
      <c r="S30" s="11"/>
      <c r="T30" s="11"/>
      <c r="U30" s="11"/>
      <c r="V30" s="11"/>
      <c r="W30" s="275" t="s">
        <v>177</v>
      </c>
      <c r="X30" s="11" t="s">
        <v>652</v>
      </c>
      <c r="Y30" s="11"/>
      <c r="Z30" s="11"/>
      <c r="AA30" s="11"/>
      <c r="AB30" s="275" t="s">
        <v>177</v>
      </c>
      <c r="AC30" s="11" t="s">
        <v>653</v>
      </c>
      <c r="AD30" s="11"/>
      <c r="AE30" s="11"/>
      <c r="AF30" s="11"/>
      <c r="AG30" s="11"/>
      <c r="AH30" s="11"/>
      <c r="AI30" s="275" t="s">
        <v>177</v>
      </c>
      <c r="AJ30" s="11" t="s">
        <v>273</v>
      </c>
      <c r="AK30" s="11"/>
      <c r="AL30" s="12"/>
      <c r="AM30" s="287"/>
      <c r="AN30" s="1292"/>
      <c r="AO30" s="1292"/>
      <c r="AP30" s="1293"/>
      <c r="AQ30" s="9"/>
      <c r="AR30" s="13"/>
      <c r="AS30" s="9"/>
    </row>
    <row r="31" spans="2:45" ht="12" customHeight="1">
      <c r="B31" s="1300"/>
      <c r="G31" s="9" t="s">
        <v>793</v>
      </c>
      <c r="L31" s="87" t="s">
        <v>785</v>
      </c>
      <c r="M31" s="276" t="s">
        <v>177</v>
      </c>
      <c r="N31" s="4" t="s">
        <v>799</v>
      </c>
      <c r="Q31" s="13"/>
      <c r="R31" s="3" t="s">
        <v>644</v>
      </c>
      <c r="S31" s="4"/>
      <c r="T31" s="4"/>
      <c r="U31" s="4"/>
      <c r="V31" s="4" t="s">
        <v>9</v>
      </c>
      <c r="W31" s="1698"/>
      <c r="X31" s="1698"/>
      <c r="Y31" s="1698"/>
      <c r="Z31" s="1698"/>
      <c r="AA31" s="1698"/>
      <c r="AB31" s="1698"/>
      <c r="AC31" s="1698"/>
      <c r="AD31" s="1698"/>
      <c r="AE31" s="1698"/>
      <c r="AF31" s="1698"/>
      <c r="AG31" s="1698"/>
      <c r="AH31" s="1698"/>
      <c r="AI31" s="1698"/>
      <c r="AJ31" s="1698"/>
      <c r="AK31" s="1698"/>
      <c r="AL31" s="5" t="s">
        <v>10</v>
      </c>
      <c r="AM31" s="287"/>
      <c r="AN31" s="1292"/>
      <c r="AO31" s="1292"/>
      <c r="AP31" s="1293"/>
      <c r="AQ31" s="9"/>
      <c r="AR31" s="13"/>
      <c r="AS31" s="9"/>
    </row>
    <row r="32" spans="2:45" ht="12" customHeight="1">
      <c r="B32" s="1300"/>
      <c r="C32" s="9"/>
      <c r="G32" s="9"/>
      <c r="L32" s="87" t="s">
        <v>786</v>
      </c>
      <c r="N32" s="2" t="s">
        <v>800</v>
      </c>
      <c r="Q32" s="13"/>
      <c r="R32" s="9" t="s">
        <v>645</v>
      </c>
      <c r="W32" s="279" t="s">
        <v>177</v>
      </c>
      <c r="X32" s="2" t="s">
        <v>649</v>
      </c>
      <c r="AA32" s="279" t="s">
        <v>177</v>
      </c>
      <c r="AB32" s="2" t="s">
        <v>1154</v>
      </c>
      <c r="AE32" s="248"/>
      <c r="AF32" s="1697"/>
      <c r="AG32" s="1697"/>
      <c r="AH32" s="1697"/>
      <c r="AI32" s="1697"/>
      <c r="AJ32" s="1697"/>
      <c r="AK32" s="1697"/>
      <c r="AL32" s="13" t="s">
        <v>10</v>
      </c>
      <c r="AM32" s="287"/>
      <c r="AN32" s="1292"/>
      <c r="AO32" s="1292"/>
      <c r="AP32" s="1293"/>
      <c r="AQ32" s="9"/>
      <c r="AR32" s="13"/>
      <c r="AS32" s="9"/>
    </row>
    <row r="33" spans="2:45" ht="12" customHeight="1">
      <c r="B33" s="1300"/>
      <c r="C33" s="9"/>
      <c r="G33" s="9"/>
      <c r="L33" s="87"/>
      <c r="Q33" s="13"/>
      <c r="R33" s="9" t="s">
        <v>646</v>
      </c>
      <c r="X33" s="279" t="s">
        <v>177</v>
      </c>
      <c r="Y33" s="2" t="s">
        <v>650</v>
      </c>
      <c r="AA33" s="279" t="s">
        <v>177</v>
      </c>
      <c r="AB33" s="2" t="s">
        <v>651</v>
      </c>
      <c r="AD33" s="1697"/>
      <c r="AE33" s="1700"/>
      <c r="AF33" s="1700"/>
      <c r="AG33" s="1700"/>
      <c r="AH33" s="1700"/>
      <c r="AI33" s="1700"/>
      <c r="AJ33" s="1700"/>
      <c r="AK33" s="1700"/>
      <c r="AL33" s="13" t="s">
        <v>10</v>
      </c>
      <c r="AM33" s="287"/>
      <c r="AN33" s="1292"/>
      <c r="AO33" s="1292"/>
      <c r="AP33" s="1293"/>
      <c r="AQ33" s="9"/>
      <c r="AR33" s="13"/>
      <c r="AS33" s="9"/>
    </row>
    <row r="34" spans="2:45" ht="12" customHeight="1">
      <c r="B34" s="1300"/>
      <c r="C34" s="9"/>
      <c r="G34" s="9"/>
      <c r="L34" s="87"/>
      <c r="Q34" s="13"/>
      <c r="R34" s="9"/>
      <c r="S34" s="2" t="s">
        <v>648</v>
      </c>
      <c r="W34" s="279" t="s">
        <v>177</v>
      </c>
      <c r="X34" s="2" t="s">
        <v>652</v>
      </c>
      <c r="AB34" s="279" t="s">
        <v>177</v>
      </c>
      <c r="AC34" s="2" t="s">
        <v>653</v>
      </c>
      <c r="AI34" s="279" t="s">
        <v>177</v>
      </c>
      <c r="AJ34" s="2" t="s">
        <v>273</v>
      </c>
      <c r="AL34" s="13"/>
      <c r="AM34" s="287"/>
      <c r="AN34" s="1292"/>
      <c r="AO34" s="1292"/>
      <c r="AP34" s="1293"/>
      <c r="AQ34" s="9"/>
      <c r="AR34" s="13"/>
      <c r="AS34" s="9"/>
    </row>
    <row r="35" spans="2:45" ht="12" customHeight="1">
      <c r="B35" s="1300"/>
      <c r="C35" s="9"/>
      <c r="G35" s="9"/>
      <c r="L35" s="87"/>
      <c r="M35" s="9"/>
      <c r="Q35" s="13"/>
      <c r="R35" s="9" t="s">
        <v>647</v>
      </c>
      <c r="W35" s="279" t="s">
        <v>177</v>
      </c>
      <c r="X35" s="2" t="s">
        <v>655</v>
      </c>
      <c r="AL35" s="13"/>
      <c r="AM35" s="287"/>
      <c r="AN35" s="1292"/>
      <c r="AO35" s="1292"/>
      <c r="AP35" s="1293"/>
      <c r="AQ35" s="9"/>
      <c r="AR35" s="13"/>
      <c r="AS35" s="9"/>
    </row>
    <row r="36" spans="2:45" ht="12" customHeight="1">
      <c r="B36" s="1300"/>
      <c r="C36" s="9"/>
      <c r="G36" s="9"/>
      <c r="L36" s="87"/>
      <c r="M36" s="9"/>
      <c r="Q36" s="13"/>
      <c r="S36" s="2" t="s">
        <v>656</v>
      </c>
      <c r="W36" s="279" t="s">
        <v>177</v>
      </c>
      <c r="X36" s="2" t="s">
        <v>658</v>
      </c>
      <c r="AF36" s="279" t="s">
        <v>177</v>
      </c>
      <c r="AG36" s="2" t="s">
        <v>273</v>
      </c>
      <c r="AL36" s="13"/>
      <c r="AM36" s="287"/>
      <c r="AN36" s="1292"/>
      <c r="AO36" s="1292"/>
      <c r="AP36" s="1293"/>
      <c r="AQ36" s="9"/>
      <c r="AR36" s="13"/>
      <c r="AS36" s="9"/>
    </row>
    <row r="37" spans="2:45" ht="12" customHeight="1">
      <c r="B37" s="1300"/>
      <c r="C37" s="9"/>
      <c r="G37" s="9"/>
      <c r="L37" s="87"/>
      <c r="M37" s="10"/>
      <c r="N37" s="275" t="s">
        <v>177</v>
      </c>
      <c r="O37" s="11" t="s">
        <v>663</v>
      </c>
      <c r="P37" s="11"/>
      <c r="Q37" s="12"/>
      <c r="R37" s="11"/>
      <c r="S37" s="11" t="s">
        <v>657</v>
      </c>
      <c r="T37" s="11"/>
      <c r="U37" s="11"/>
      <c r="V37" s="11"/>
      <c r="W37" s="11"/>
      <c r="X37" s="11"/>
      <c r="Y37" s="11"/>
      <c r="Z37" s="275" t="s">
        <v>177</v>
      </c>
      <c r="AA37" s="11" t="s">
        <v>659</v>
      </c>
      <c r="AB37" s="11"/>
      <c r="AC37" s="11"/>
      <c r="AD37" s="11"/>
      <c r="AE37" s="11"/>
      <c r="AF37" s="11"/>
      <c r="AG37" s="275" t="s">
        <v>177</v>
      </c>
      <c r="AH37" s="11" t="s">
        <v>273</v>
      </c>
      <c r="AI37" s="11"/>
      <c r="AJ37" s="11"/>
      <c r="AK37" s="11"/>
      <c r="AL37" s="12"/>
      <c r="AM37" s="287"/>
      <c r="AN37" s="1292"/>
      <c r="AO37" s="1292"/>
      <c r="AP37" s="1293"/>
      <c r="AQ37" s="9"/>
      <c r="AR37" s="13"/>
      <c r="AS37" s="9"/>
    </row>
    <row r="38" spans="2:45" ht="12" customHeight="1">
      <c r="B38" s="1300"/>
      <c r="C38" s="9"/>
      <c r="G38" s="9"/>
      <c r="L38" s="87"/>
      <c r="M38" s="276" t="s">
        <v>177</v>
      </c>
      <c r="N38" s="2" t="s">
        <v>806</v>
      </c>
      <c r="Q38" s="13"/>
      <c r="R38" s="3" t="s">
        <v>644</v>
      </c>
      <c r="S38" s="4"/>
      <c r="T38" s="4"/>
      <c r="U38" s="4"/>
      <c r="V38" s="4" t="s">
        <v>9</v>
      </c>
      <c r="W38" s="1698"/>
      <c r="X38" s="1698"/>
      <c r="Y38" s="1698"/>
      <c r="Z38" s="1698"/>
      <c r="AA38" s="1698"/>
      <c r="AB38" s="1698"/>
      <c r="AC38" s="1698"/>
      <c r="AD38" s="1698"/>
      <c r="AE38" s="1698"/>
      <c r="AF38" s="1698"/>
      <c r="AG38" s="1698"/>
      <c r="AH38" s="1698"/>
      <c r="AI38" s="1698"/>
      <c r="AJ38" s="1698"/>
      <c r="AK38" s="1698"/>
      <c r="AL38" s="5" t="s">
        <v>10</v>
      </c>
      <c r="AM38" s="287"/>
      <c r="AN38" s="1292"/>
      <c r="AO38" s="1292"/>
      <c r="AP38" s="1293"/>
      <c r="AQ38" s="9"/>
      <c r="AR38" s="13"/>
      <c r="AS38" s="9"/>
    </row>
    <row r="39" spans="2:45" ht="12" customHeight="1">
      <c r="B39" s="1300"/>
      <c r="C39" s="9"/>
      <c r="G39" s="9"/>
      <c r="L39" s="87"/>
      <c r="M39" s="9"/>
      <c r="N39" s="2" t="s">
        <v>654</v>
      </c>
      <c r="Q39" s="13"/>
      <c r="R39" s="9" t="s">
        <v>515</v>
      </c>
      <c r="U39" s="279" t="s">
        <v>177</v>
      </c>
      <c r="V39" s="2" t="s">
        <v>661</v>
      </c>
      <c r="X39" s="279" t="s">
        <v>177</v>
      </c>
      <c r="Y39" s="2" t="s">
        <v>662</v>
      </c>
      <c r="AB39" s="279" t="s">
        <v>177</v>
      </c>
      <c r="AC39" s="2" t="s">
        <v>1155</v>
      </c>
      <c r="AF39" s="1697"/>
      <c r="AG39" s="1697"/>
      <c r="AH39" s="1697"/>
      <c r="AI39" s="1697"/>
      <c r="AJ39" s="1697"/>
      <c r="AK39" s="1697"/>
      <c r="AL39" s="13" t="s">
        <v>10</v>
      </c>
      <c r="AM39" s="287"/>
      <c r="AN39" s="1292"/>
      <c r="AO39" s="1292"/>
      <c r="AP39" s="1293"/>
      <c r="AQ39" s="9"/>
      <c r="AR39" s="13"/>
      <c r="AS39" s="9"/>
    </row>
    <row r="40" spans="2:45" ht="12" customHeight="1">
      <c r="B40" s="1300"/>
      <c r="C40" s="9"/>
      <c r="G40" s="9"/>
      <c r="L40" s="88"/>
      <c r="M40" s="10"/>
      <c r="N40" s="275" t="s">
        <v>177</v>
      </c>
      <c r="O40" s="11" t="s">
        <v>663</v>
      </c>
      <c r="P40" s="11"/>
      <c r="Q40" s="12"/>
      <c r="R40" s="10" t="s">
        <v>660</v>
      </c>
      <c r="S40" s="11"/>
      <c r="T40" s="11"/>
      <c r="U40" s="275" t="s">
        <v>177</v>
      </c>
      <c r="V40" s="11" t="s">
        <v>649</v>
      </c>
      <c r="W40" s="11"/>
      <c r="X40" s="11"/>
      <c r="Y40" s="275" t="s">
        <v>177</v>
      </c>
      <c r="Z40" s="11" t="s">
        <v>1155</v>
      </c>
      <c r="AA40" s="11"/>
      <c r="AB40" s="11"/>
      <c r="AC40" s="1699"/>
      <c r="AD40" s="1699"/>
      <c r="AE40" s="1699"/>
      <c r="AF40" s="1699"/>
      <c r="AG40" s="1699"/>
      <c r="AH40" s="1699"/>
      <c r="AI40" s="1699"/>
      <c r="AJ40" s="11" t="s">
        <v>10</v>
      </c>
      <c r="AK40" s="11"/>
      <c r="AL40" s="12"/>
      <c r="AM40" s="287"/>
      <c r="AN40" s="1292"/>
      <c r="AO40" s="1292"/>
      <c r="AP40" s="1293"/>
      <c r="AQ40" s="9"/>
      <c r="AR40" s="13"/>
      <c r="AS40" s="9"/>
    </row>
    <row r="41" spans="2:45" ht="12" customHeight="1">
      <c r="B41" s="1300"/>
      <c r="C41" s="9"/>
      <c r="G41" s="9"/>
      <c r="L41" s="86" t="s">
        <v>664</v>
      </c>
      <c r="M41" s="276" t="s">
        <v>177</v>
      </c>
      <c r="N41" s="2" t="s">
        <v>807</v>
      </c>
      <c r="Q41" s="13"/>
      <c r="R41" s="3" t="s">
        <v>644</v>
      </c>
      <c r="S41" s="4"/>
      <c r="T41" s="4"/>
      <c r="U41" s="4"/>
      <c r="V41" s="4" t="s">
        <v>9</v>
      </c>
      <c r="W41" s="1698"/>
      <c r="X41" s="1698"/>
      <c r="Y41" s="1698"/>
      <c r="Z41" s="1698"/>
      <c r="AA41" s="1698"/>
      <c r="AB41" s="1698"/>
      <c r="AC41" s="1698"/>
      <c r="AD41" s="1698"/>
      <c r="AE41" s="1698"/>
      <c r="AF41" s="1698"/>
      <c r="AG41" s="1698"/>
      <c r="AH41" s="1698"/>
      <c r="AI41" s="1698"/>
      <c r="AJ41" s="1698"/>
      <c r="AK41" s="1698"/>
      <c r="AL41" s="5" t="s">
        <v>10</v>
      </c>
      <c r="AM41" s="287"/>
      <c r="AN41" s="1292"/>
      <c r="AO41" s="1292"/>
      <c r="AP41" s="1293"/>
      <c r="AQ41" s="9"/>
      <c r="AR41" s="13"/>
      <c r="AS41" s="9"/>
    </row>
    <row r="42" spans="2:45" ht="12" customHeight="1">
      <c r="B42" s="1300"/>
      <c r="C42" s="9"/>
      <c r="G42" s="9"/>
      <c r="L42" s="87" t="s">
        <v>665</v>
      </c>
      <c r="M42" s="10"/>
      <c r="N42" s="11" t="s">
        <v>654</v>
      </c>
      <c r="O42" s="11"/>
      <c r="P42" s="11"/>
      <c r="Q42" s="12"/>
      <c r="R42" s="11" t="s">
        <v>796</v>
      </c>
      <c r="S42" s="11"/>
      <c r="T42" s="11"/>
      <c r="U42" s="11"/>
      <c r="V42" s="11"/>
      <c r="W42" s="275" t="s">
        <v>177</v>
      </c>
      <c r="X42" s="11" t="s">
        <v>652</v>
      </c>
      <c r="Y42" s="11"/>
      <c r="Z42" s="11"/>
      <c r="AA42" s="11"/>
      <c r="AB42" s="275" t="s">
        <v>177</v>
      </c>
      <c r="AC42" s="11" t="s">
        <v>653</v>
      </c>
      <c r="AD42" s="11"/>
      <c r="AE42" s="11"/>
      <c r="AF42" s="11"/>
      <c r="AG42" s="11"/>
      <c r="AH42" s="11"/>
      <c r="AI42" s="275" t="s">
        <v>177</v>
      </c>
      <c r="AJ42" s="11" t="s">
        <v>273</v>
      </c>
      <c r="AK42" s="11"/>
      <c r="AL42" s="12"/>
      <c r="AM42" s="287"/>
      <c r="AN42" s="1292"/>
      <c r="AO42" s="1292"/>
      <c r="AP42" s="1293"/>
      <c r="AQ42" s="9"/>
      <c r="AR42" s="13"/>
      <c r="AS42" s="9"/>
    </row>
    <row r="43" spans="2:45" ht="12" customHeight="1">
      <c r="B43" s="1300"/>
      <c r="C43" s="9"/>
      <c r="G43" s="9"/>
      <c r="L43" s="87" t="s">
        <v>783</v>
      </c>
      <c r="M43" s="278" t="s">
        <v>177</v>
      </c>
      <c r="N43" s="2" t="s">
        <v>806</v>
      </c>
      <c r="Q43" s="13"/>
      <c r="R43" s="3" t="s">
        <v>644</v>
      </c>
      <c r="S43" s="4"/>
      <c r="T43" s="4"/>
      <c r="U43" s="4"/>
      <c r="V43" s="4" t="s">
        <v>9</v>
      </c>
      <c r="W43" s="1698"/>
      <c r="X43" s="1698"/>
      <c r="Y43" s="1698"/>
      <c r="Z43" s="1698"/>
      <c r="AA43" s="1698"/>
      <c r="AB43" s="1698"/>
      <c r="AC43" s="1698"/>
      <c r="AD43" s="1698"/>
      <c r="AE43" s="1698"/>
      <c r="AF43" s="1698"/>
      <c r="AG43" s="1698"/>
      <c r="AH43" s="1698"/>
      <c r="AI43" s="1698"/>
      <c r="AJ43" s="1698"/>
      <c r="AK43" s="1698"/>
      <c r="AL43" s="5" t="s">
        <v>10</v>
      </c>
      <c r="AM43" s="287"/>
      <c r="AN43" s="1292"/>
      <c r="AO43" s="1292"/>
      <c r="AP43" s="1293"/>
      <c r="AQ43" s="9"/>
      <c r="AR43" s="13"/>
      <c r="AS43" s="9"/>
    </row>
    <row r="44" spans="2:45" ht="12" customHeight="1">
      <c r="B44" s="1300"/>
      <c r="C44" s="9"/>
      <c r="G44" s="9"/>
      <c r="L44" s="87" t="s">
        <v>784</v>
      </c>
      <c r="M44" s="9"/>
      <c r="N44" s="2" t="s">
        <v>654</v>
      </c>
      <c r="Q44" s="13"/>
      <c r="R44" s="9" t="s">
        <v>515</v>
      </c>
      <c r="U44" s="279" t="s">
        <v>177</v>
      </c>
      <c r="V44" s="2" t="s">
        <v>661</v>
      </c>
      <c r="X44" s="279" t="s">
        <v>177</v>
      </c>
      <c r="Y44" s="2" t="s">
        <v>662</v>
      </c>
      <c r="AB44" s="279" t="s">
        <v>177</v>
      </c>
      <c r="AC44" s="2" t="s">
        <v>1155</v>
      </c>
      <c r="AF44" s="1697"/>
      <c r="AG44" s="1697"/>
      <c r="AH44" s="1697"/>
      <c r="AI44" s="1697"/>
      <c r="AJ44" s="1697"/>
      <c r="AK44" s="1697"/>
      <c r="AL44" s="13" t="s">
        <v>10</v>
      </c>
      <c r="AM44" s="287"/>
      <c r="AN44" s="1292"/>
      <c r="AO44" s="1292"/>
      <c r="AP44" s="1293"/>
      <c r="AQ44" s="9"/>
      <c r="AR44" s="13"/>
      <c r="AS44" s="9"/>
    </row>
    <row r="45" spans="2:45" ht="12" customHeight="1">
      <c r="B45" s="1300"/>
      <c r="C45" s="9"/>
      <c r="G45" s="9"/>
      <c r="L45" s="87" t="s">
        <v>797</v>
      </c>
      <c r="M45" s="9"/>
      <c r="R45" s="9" t="s">
        <v>660</v>
      </c>
      <c r="U45" s="279" t="s">
        <v>177</v>
      </c>
      <c r="V45" s="2" t="s">
        <v>649</v>
      </c>
      <c r="Y45" s="279" t="s">
        <v>177</v>
      </c>
      <c r="Z45" s="2" t="s">
        <v>1155</v>
      </c>
      <c r="AC45" s="1697"/>
      <c r="AD45" s="1697"/>
      <c r="AE45" s="1697"/>
      <c r="AF45" s="1697"/>
      <c r="AG45" s="1697"/>
      <c r="AH45" s="1697"/>
      <c r="AI45" s="1697"/>
      <c r="AJ45" s="2" t="s">
        <v>10</v>
      </c>
      <c r="AL45" s="13"/>
      <c r="AM45" s="287"/>
      <c r="AN45" s="1292"/>
      <c r="AO45" s="1292"/>
      <c r="AP45" s="1293"/>
      <c r="AQ45" s="9"/>
      <c r="AR45" s="13"/>
      <c r="AS45" s="9"/>
    </row>
    <row r="46" spans="2:45" ht="12" customHeight="1">
      <c r="B46" s="1300"/>
      <c r="C46" s="9"/>
      <c r="G46" s="10"/>
      <c r="H46" s="11"/>
      <c r="I46" s="11"/>
      <c r="J46" s="11"/>
      <c r="K46" s="11"/>
      <c r="L46" s="88" t="s">
        <v>798</v>
      </c>
      <c r="M46" s="10"/>
      <c r="N46" s="275" t="s">
        <v>177</v>
      </c>
      <c r="O46" s="11" t="s">
        <v>663</v>
      </c>
      <c r="P46" s="11"/>
      <c r="Q46" s="12"/>
      <c r="R46" s="11"/>
      <c r="S46" s="11"/>
      <c r="T46" s="11"/>
      <c r="U46" s="11"/>
      <c r="V46" s="11"/>
      <c r="W46" s="11"/>
      <c r="X46" s="11"/>
      <c r="Y46" s="11"/>
      <c r="Z46" s="11"/>
      <c r="AA46" s="11"/>
      <c r="AB46" s="11"/>
      <c r="AC46" s="11"/>
      <c r="AD46" s="11"/>
      <c r="AE46" s="11"/>
      <c r="AF46" s="11"/>
      <c r="AG46" s="11"/>
      <c r="AH46" s="11"/>
      <c r="AI46" s="11"/>
      <c r="AJ46" s="11"/>
      <c r="AK46" s="11"/>
      <c r="AL46" s="12"/>
      <c r="AM46" s="287"/>
      <c r="AN46" s="1292"/>
      <c r="AO46" s="1292"/>
      <c r="AP46" s="1293"/>
      <c r="AQ46" s="9"/>
      <c r="AR46" s="13"/>
      <c r="AS46" s="9"/>
    </row>
    <row r="47" spans="2:45" ht="12" customHeight="1">
      <c r="B47" s="1300"/>
      <c r="C47" s="9"/>
      <c r="G47" s="9" t="s">
        <v>787</v>
      </c>
      <c r="L47" s="276" t="s">
        <v>177</v>
      </c>
      <c r="M47" s="4" t="s">
        <v>273</v>
      </c>
      <c r="N47" s="4"/>
      <c r="O47" s="4"/>
      <c r="P47" s="7"/>
      <c r="Q47" s="8"/>
      <c r="R47" s="7" t="s">
        <v>802</v>
      </c>
      <c r="S47" s="7"/>
      <c r="T47" s="7"/>
      <c r="U47" s="7"/>
      <c r="V47" s="7"/>
      <c r="W47" s="7"/>
      <c r="X47" s="7"/>
      <c r="Y47" s="7"/>
      <c r="Z47" s="7"/>
      <c r="AA47" s="7"/>
      <c r="AB47" s="7"/>
      <c r="AC47" s="7"/>
      <c r="AD47" s="7"/>
      <c r="AE47" s="7"/>
      <c r="AF47" s="7"/>
      <c r="AG47" s="7"/>
      <c r="AH47" s="7"/>
      <c r="AI47" s="7"/>
      <c r="AJ47" s="7"/>
      <c r="AK47" s="7"/>
      <c r="AL47" s="8"/>
      <c r="AM47" s="296"/>
      <c r="AN47" s="1292"/>
      <c r="AO47" s="1292"/>
      <c r="AP47" s="1293"/>
      <c r="AQ47" s="9"/>
      <c r="AR47" s="13"/>
      <c r="AS47" s="9"/>
    </row>
    <row r="48" spans="2:45" ht="12" customHeight="1">
      <c r="B48" s="1300"/>
      <c r="C48" s="9"/>
      <c r="G48" s="9" t="s">
        <v>788</v>
      </c>
      <c r="L48" s="276" t="s">
        <v>177</v>
      </c>
      <c r="M48" s="4" t="s">
        <v>804</v>
      </c>
      <c r="N48" s="4"/>
      <c r="O48" s="4"/>
      <c r="P48" s="4"/>
      <c r="Q48" s="5"/>
      <c r="R48" s="2" t="s">
        <v>803</v>
      </c>
      <c r="AM48" s="287"/>
      <c r="AN48" s="1292"/>
      <c r="AO48" s="1292"/>
      <c r="AP48" s="1293"/>
      <c r="AQ48" s="9"/>
      <c r="AR48" s="13"/>
      <c r="AS48" s="9"/>
    </row>
    <row r="49" spans="2:45" ht="12" customHeight="1">
      <c r="B49" s="1300"/>
      <c r="C49" s="9"/>
      <c r="G49" s="9" t="s">
        <v>789</v>
      </c>
      <c r="L49" s="9"/>
      <c r="M49" s="2" t="s">
        <v>313</v>
      </c>
      <c r="Q49" s="13"/>
      <c r="AM49" s="287"/>
      <c r="AN49" s="1292"/>
      <c r="AO49" s="1292"/>
      <c r="AP49" s="1293"/>
      <c r="AQ49" s="9"/>
      <c r="AR49" s="13"/>
      <c r="AS49" s="9"/>
    </row>
    <row r="50" spans="2:45" ht="12" customHeight="1">
      <c r="B50" s="1300"/>
      <c r="C50" s="9"/>
      <c r="G50" s="9"/>
      <c r="L50" s="86" t="s">
        <v>664</v>
      </c>
      <c r="M50" s="276" t="s">
        <v>177</v>
      </c>
      <c r="N50" s="4" t="s">
        <v>808</v>
      </c>
      <c r="O50" s="4"/>
      <c r="P50" s="4"/>
      <c r="Q50" s="5"/>
      <c r="R50" s="3" t="s">
        <v>644</v>
      </c>
      <c r="S50" s="4"/>
      <c r="T50" s="4"/>
      <c r="U50" s="4"/>
      <c r="V50" s="4" t="s">
        <v>9</v>
      </c>
      <c r="W50" s="1698"/>
      <c r="X50" s="1698"/>
      <c r="Y50" s="1698"/>
      <c r="Z50" s="1698"/>
      <c r="AA50" s="1698"/>
      <c r="AB50" s="1698"/>
      <c r="AC50" s="1698"/>
      <c r="AD50" s="1698"/>
      <c r="AE50" s="1698"/>
      <c r="AF50" s="1698"/>
      <c r="AG50" s="1698"/>
      <c r="AH50" s="1698"/>
      <c r="AI50" s="1698"/>
      <c r="AJ50" s="1698"/>
      <c r="AK50" s="1698"/>
      <c r="AL50" s="5" t="s">
        <v>10</v>
      </c>
      <c r="AM50" s="287"/>
      <c r="AN50" s="1292"/>
      <c r="AO50" s="1292"/>
      <c r="AP50" s="1293"/>
      <c r="AQ50" s="9"/>
      <c r="AR50" s="13"/>
      <c r="AS50" s="9"/>
    </row>
    <row r="51" spans="2:45" ht="12" customHeight="1">
      <c r="B51" s="1300"/>
      <c r="C51" s="9"/>
      <c r="G51" s="9" t="s">
        <v>848</v>
      </c>
      <c r="L51" s="87" t="s">
        <v>665</v>
      </c>
      <c r="N51" s="2" t="s">
        <v>809</v>
      </c>
      <c r="Q51" s="13"/>
      <c r="R51" s="9" t="s">
        <v>794</v>
      </c>
      <c r="W51" s="279" t="s">
        <v>177</v>
      </c>
      <c r="X51" s="2" t="s">
        <v>649</v>
      </c>
      <c r="AA51" s="279" t="s">
        <v>177</v>
      </c>
      <c r="AB51" s="2" t="s">
        <v>1155</v>
      </c>
      <c r="AE51" s="1697"/>
      <c r="AF51" s="1697"/>
      <c r="AG51" s="1697"/>
      <c r="AH51" s="1697"/>
      <c r="AI51" s="1697"/>
      <c r="AJ51" s="1697"/>
      <c r="AK51" s="1697"/>
      <c r="AL51" s="13" t="s">
        <v>10</v>
      </c>
      <c r="AM51" s="287"/>
      <c r="AN51" s="1292"/>
      <c r="AO51" s="1292"/>
      <c r="AP51" s="1293"/>
      <c r="AQ51" s="9"/>
      <c r="AR51" s="13"/>
      <c r="AS51" s="9"/>
    </row>
    <row r="52" spans="2:45" ht="12" customHeight="1">
      <c r="B52" s="1300"/>
      <c r="C52" s="9"/>
      <c r="G52" s="9"/>
      <c r="L52" s="87" t="s">
        <v>783</v>
      </c>
      <c r="M52" s="9"/>
      <c r="N52" s="2" t="s">
        <v>654</v>
      </c>
      <c r="Q52" s="13"/>
      <c r="S52" s="2" t="s">
        <v>795</v>
      </c>
      <c r="W52" s="279" t="s">
        <v>177</v>
      </c>
      <c r="X52" s="2" t="s">
        <v>655</v>
      </c>
      <c r="AL52" s="13"/>
      <c r="AM52" s="287"/>
      <c r="AN52" s="1292"/>
      <c r="AO52" s="1292"/>
      <c r="AP52" s="1293"/>
      <c r="AQ52" s="9"/>
      <c r="AR52" s="13"/>
      <c r="AS52" s="9"/>
    </row>
    <row r="53" spans="2:45" ht="12" customHeight="1">
      <c r="B53" s="1300"/>
      <c r="C53" s="9"/>
      <c r="G53" s="9" t="s">
        <v>849</v>
      </c>
      <c r="L53" s="87" t="s">
        <v>784</v>
      </c>
      <c r="M53" s="10"/>
      <c r="N53" s="11"/>
      <c r="O53" s="11"/>
      <c r="P53" s="11"/>
      <c r="Q53" s="12"/>
      <c r="R53" s="11" t="s">
        <v>796</v>
      </c>
      <c r="S53" s="11"/>
      <c r="T53" s="11"/>
      <c r="U53" s="11"/>
      <c r="V53" s="11"/>
      <c r="W53" s="275" t="s">
        <v>177</v>
      </c>
      <c r="X53" s="11" t="s">
        <v>652</v>
      </c>
      <c r="Y53" s="11"/>
      <c r="Z53" s="11"/>
      <c r="AA53" s="11"/>
      <c r="AB53" s="275" t="s">
        <v>177</v>
      </c>
      <c r="AC53" s="11" t="s">
        <v>653</v>
      </c>
      <c r="AD53" s="11"/>
      <c r="AE53" s="11"/>
      <c r="AF53" s="11"/>
      <c r="AG53" s="11"/>
      <c r="AH53" s="11"/>
      <c r="AI53" s="275" t="s">
        <v>177</v>
      </c>
      <c r="AJ53" s="11" t="s">
        <v>273</v>
      </c>
      <c r="AK53" s="11"/>
      <c r="AL53" s="12"/>
      <c r="AM53" s="287"/>
      <c r="AN53" s="1292"/>
      <c r="AO53" s="1292"/>
      <c r="AP53" s="1293"/>
      <c r="AQ53" s="9"/>
      <c r="AR53" s="13"/>
      <c r="AS53" s="9"/>
    </row>
    <row r="54" spans="2:45" ht="12" customHeight="1">
      <c r="B54" s="1300"/>
      <c r="C54" s="9"/>
      <c r="G54" s="9"/>
      <c r="L54" s="87" t="s">
        <v>785</v>
      </c>
      <c r="M54" s="276" t="s">
        <v>177</v>
      </c>
      <c r="N54" s="4" t="s">
        <v>799</v>
      </c>
      <c r="Q54" s="13"/>
      <c r="R54" s="3" t="s">
        <v>644</v>
      </c>
      <c r="S54" s="4"/>
      <c r="T54" s="4"/>
      <c r="U54" s="4"/>
      <c r="V54" s="4" t="s">
        <v>9</v>
      </c>
      <c r="W54" s="1698"/>
      <c r="X54" s="1698"/>
      <c r="Y54" s="1698"/>
      <c r="Z54" s="1698"/>
      <c r="AA54" s="1698"/>
      <c r="AB54" s="1698"/>
      <c r="AC54" s="1698"/>
      <c r="AD54" s="1698"/>
      <c r="AE54" s="1698"/>
      <c r="AF54" s="1698"/>
      <c r="AG54" s="1698"/>
      <c r="AH54" s="1698"/>
      <c r="AI54" s="1698"/>
      <c r="AJ54" s="1698"/>
      <c r="AK54" s="1698"/>
      <c r="AL54" s="5" t="s">
        <v>10</v>
      </c>
      <c r="AM54" s="287"/>
      <c r="AN54" s="1292"/>
      <c r="AO54" s="1292"/>
      <c r="AP54" s="1293"/>
      <c r="AQ54" s="9"/>
      <c r="AR54" s="13"/>
      <c r="AS54" s="9"/>
    </row>
    <row r="55" spans="2:45" ht="12" customHeight="1">
      <c r="B55" s="1300"/>
      <c r="C55" s="9"/>
      <c r="G55" s="9"/>
      <c r="L55" s="87" t="s">
        <v>786</v>
      </c>
      <c r="N55" s="2" t="s">
        <v>800</v>
      </c>
      <c r="Q55" s="13"/>
      <c r="R55" s="9" t="s">
        <v>645</v>
      </c>
      <c r="W55" s="279" t="s">
        <v>177</v>
      </c>
      <c r="X55" s="2" t="s">
        <v>649</v>
      </c>
      <c r="AA55" s="279" t="s">
        <v>177</v>
      </c>
      <c r="AB55" s="2" t="s">
        <v>1155</v>
      </c>
      <c r="AE55" s="1697"/>
      <c r="AF55" s="1697"/>
      <c r="AG55" s="1697"/>
      <c r="AH55" s="1697"/>
      <c r="AI55" s="1697"/>
      <c r="AJ55" s="1697"/>
      <c r="AK55" s="1697"/>
      <c r="AL55" s="13" t="s">
        <v>10</v>
      </c>
      <c r="AM55" s="287"/>
      <c r="AN55" s="1292"/>
      <c r="AO55" s="1292"/>
      <c r="AP55" s="1293"/>
      <c r="AQ55" s="9"/>
      <c r="AR55" s="13"/>
      <c r="AS55" s="9"/>
    </row>
    <row r="56" spans="2:45" ht="12" customHeight="1">
      <c r="B56" s="1300"/>
      <c r="C56" s="9"/>
      <c r="G56" s="9"/>
      <c r="L56" s="87"/>
      <c r="Q56" s="13"/>
      <c r="R56" s="9" t="s">
        <v>646</v>
      </c>
      <c r="X56" s="279" t="s">
        <v>177</v>
      </c>
      <c r="Y56" s="2" t="s">
        <v>650</v>
      </c>
      <c r="AA56" s="279" t="s">
        <v>177</v>
      </c>
      <c r="AB56" s="2" t="s">
        <v>651</v>
      </c>
      <c r="AD56" s="1697"/>
      <c r="AE56" s="1700"/>
      <c r="AF56" s="1700"/>
      <c r="AG56" s="1700"/>
      <c r="AH56" s="1700"/>
      <c r="AI56" s="1700"/>
      <c r="AJ56" s="1700"/>
      <c r="AK56" s="1700"/>
      <c r="AL56" s="13" t="s">
        <v>10</v>
      </c>
      <c r="AM56" s="287"/>
      <c r="AN56" s="1292"/>
      <c r="AO56" s="1292"/>
      <c r="AP56" s="1293"/>
      <c r="AQ56" s="9"/>
      <c r="AR56" s="13"/>
      <c r="AS56" s="9"/>
    </row>
    <row r="57" spans="2:45" ht="12" customHeight="1">
      <c r="B57" s="1300"/>
      <c r="C57" s="9"/>
      <c r="G57" s="9"/>
      <c r="L57" s="87"/>
      <c r="Q57" s="13"/>
      <c r="R57" s="9"/>
      <c r="S57" s="2" t="s">
        <v>648</v>
      </c>
      <c r="W57" s="279" t="s">
        <v>177</v>
      </c>
      <c r="X57" s="2" t="s">
        <v>652</v>
      </c>
      <c r="AB57" s="279" t="s">
        <v>177</v>
      </c>
      <c r="AC57" s="2" t="s">
        <v>653</v>
      </c>
      <c r="AI57" s="279" t="s">
        <v>177</v>
      </c>
      <c r="AJ57" s="2" t="s">
        <v>273</v>
      </c>
      <c r="AL57" s="13"/>
      <c r="AM57" s="287"/>
      <c r="AN57" s="1292"/>
      <c r="AO57" s="1292"/>
      <c r="AP57" s="1293"/>
      <c r="AQ57" s="9"/>
      <c r="AR57" s="13"/>
      <c r="AS57" s="9"/>
    </row>
    <row r="58" spans="2:45" ht="12" customHeight="1">
      <c r="B58" s="1300"/>
      <c r="C58" s="9"/>
      <c r="G58" s="9"/>
      <c r="L58" s="87"/>
      <c r="M58" s="9"/>
      <c r="Q58" s="13"/>
      <c r="R58" s="9" t="s">
        <v>647</v>
      </c>
      <c r="W58" s="279" t="s">
        <v>177</v>
      </c>
      <c r="X58" s="2" t="s">
        <v>655</v>
      </c>
      <c r="AL58" s="13"/>
      <c r="AM58" s="287"/>
      <c r="AN58" s="1292"/>
      <c r="AO58" s="1292"/>
      <c r="AP58" s="1293"/>
      <c r="AQ58" s="9"/>
      <c r="AR58" s="13"/>
      <c r="AS58" s="9"/>
    </row>
    <row r="59" spans="2:45" ht="12" customHeight="1">
      <c r="B59" s="1300"/>
      <c r="C59" s="9"/>
      <c r="G59" s="9"/>
      <c r="L59" s="87"/>
      <c r="M59" s="9"/>
      <c r="Q59" s="13"/>
      <c r="S59" s="2" t="s">
        <v>656</v>
      </c>
      <c r="W59" s="279" t="s">
        <v>177</v>
      </c>
      <c r="X59" s="2" t="s">
        <v>658</v>
      </c>
      <c r="AF59" s="279" t="s">
        <v>177</v>
      </c>
      <c r="AG59" s="2" t="s">
        <v>273</v>
      </c>
      <c r="AL59" s="13"/>
      <c r="AM59" s="287"/>
      <c r="AN59" s="1292"/>
      <c r="AO59" s="1292"/>
      <c r="AP59" s="1293"/>
      <c r="AQ59" s="9"/>
      <c r="AR59" s="13"/>
      <c r="AS59" s="9"/>
    </row>
    <row r="60" spans="2:45" ht="12" customHeight="1">
      <c r="B60" s="1300"/>
      <c r="C60" s="9"/>
      <c r="G60" s="9"/>
      <c r="L60" s="87"/>
      <c r="M60" s="10"/>
      <c r="N60" s="275" t="s">
        <v>177</v>
      </c>
      <c r="O60" s="11" t="s">
        <v>663</v>
      </c>
      <c r="P60" s="11"/>
      <c r="Q60" s="12"/>
      <c r="R60" s="11"/>
      <c r="S60" s="11" t="s">
        <v>657</v>
      </c>
      <c r="T60" s="11"/>
      <c r="U60" s="11"/>
      <c r="V60" s="11"/>
      <c r="W60" s="11"/>
      <c r="X60" s="11"/>
      <c r="Y60" s="11"/>
      <c r="Z60" s="275" t="s">
        <v>177</v>
      </c>
      <c r="AA60" s="11" t="s">
        <v>659</v>
      </c>
      <c r="AB60" s="11"/>
      <c r="AC60" s="11"/>
      <c r="AD60" s="11"/>
      <c r="AE60" s="11"/>
      <c r="AF60" s="11"/>
      <c r="AG60" s="275" t="s">
        <v>177</v>
      </c>
      <c r="AH60" s="11" t="s">
        <v>273</v>
      </c>
      <c r="AI60" s="11"/>
      <c r="AJ60" s="11"/>
      <c r="AK60" s="11"/>
      <c r="AL60" s="12"/>
      <c r="AM60" s="287"/>
      <c r="AN60" s="1292"/>
      <c r="AO60" s="1292"/>
      <c r="AP60" s="1293"/>
      <c r="AQ60" s="9"/>
      <c r="AR60" s="13"/>
      <c r="AS60" s="9"/>
    </row>
    <row r="61" spans="2:45" ht="12" customHeight="1">
      <c r="B61" s="1300"/>
      <c r="C61" s="9"/>
      <c r="G61" s="9"/>
      <c r="L61" s="87"/>
      <c r="M61" s="276" t="s">
        <v>177</v>
      </c>
      <c r="N61" s="2" t="s">
        <v>806</v>
      </c>
      <c r="Q61" s="13"/>
      <c r="R61" s="3" t="s">
        <v>644</v>
      </c>
      <c r="S61" s="4"/>
      <c r="T61" s="4"/>
      <c r="U61" s="4"/>
      <c r="V61" s="4" t="s">
        <v>9</v>
      </c>
      <c r="W61" s="1698"/>
      <c r="X61" s="1698"/>
      <c r="Y61" s="1698"/>
      <c r="Z61" s="1698"/>
      <c r="AA61" s="1698"/>
      <c r="AB61" s="1698"/>
      <c r="AC61" s="1698"/>
      <c r="AD61" s="1698"/>
      <c r="AE61" s="1698"/>
      <c r="AF61" s="1698"/>
      <c r="AG61" s="1698"/>
      <c r="AH61" s="1698"/>
      <c r="AI61" s="1698"/>
      <c r="AJ61" s="1698"/>
      <c r="AK61" s="1698"/>
      <c r="AL61" s="5" t="s">
        <v>10</v>
      </c>
      <c r="AM61" s="287"/>
      <c r="AN61" s="1292"/>
      <c r="AO61" s="1292"/>
      <c r="AP61" s="1293"/>
      <c r="AQ61" s="9"/>
      <c r="AR61" s="13"/>
      <c r="AS61" s="9"/>
    </row>
    <row r="62" spans="2:45" ht="12" customHeight="1">
      <c r="B62" s="1300"/>
      <c r="C62" s="9"/>
      <c r="G62" s="9"/>
      <c r="L62" s="87"/>
      <c r="M62" s="9"/>
      <c r="N62" s="2" t="s">
        <v>654</v>
      </c>
      <c r="Q62" s="13"/>
      <c r="R62" s="9" t="s">
        <v>515</v>
      </c>
      <c r="U62" s="279" t="s">
        <v>177</v>
      </c>
      <c r="V62" s="2" t="s">
        <v>661</v>
      </c>
      <c r="X62" s="279" t="s">
        <v>177</v>
      </c>
      <c r="Y62" s="2" t="s">
        <v>662</v>
      </c>
      <c r="AB62" s="279" t="s">
        <v>177</v>
      </c>
      <c r="AC62" s="2" t="s">
        <v>1155</v>
      </c>
      <c r="AF62" s="1697"/>
      <c r="AG62" s="1697"/>
      <c r="AH62" s="1697"/>
      <c r="AI62" s="1697"/>
      <c r="AJ62" s="1697"/>
      <c r="AK62" s="1697"/>
      <c r="AL62" s="13" t="s">
        <v>10</v>
      </c>
      <c r="AM62" s="287"/>
      <c r="AN62" s="1292"/>
      <c r="AO62" s="1292"/>
      <c r="AP62" s="1293"/>
      <c r="AQ62" s="9"/>
      <c r="AR62" s="13"/>
      <c r="AS62" s="9"/>
    </row>
    <row r="63" spans="2:45" ht="12" customHeight="1">
      <c r="B63" s="1300"/>
      <c r="C63" s="9"/>
      <c r="G63" s="9"/>
      <c r="L63" s="88"/>
      <c r="M63" s="10"/>
      <c r="N63" s="275" t="s">
        <v>177</v>
      </c>
      <c r="O63" s="11" t="s">
        <v>663</v>
      </c>
      <c r="P63" s="11"/>
      <c r="Q63" s="12"/>
      <c r="R63" s="10" t="s">
        <v>660</v>
      </c>
      <c r="S63" s="11"/>
      <c r="T63" s="11"/>
      <c r="U63" s="275" t="s">
        <v>177</v>
      </c>
      <c r="V63" s="11" t="s">
        <v>649</v>
      </c>
      <c r="W63" s="11"/>
      <c r="X63" s="11"/>
      <c r="Y63" s="275" t="s">
        <v>177</v>
      </c>
      <c r="Z63" s="11" t="s">
        <v>1155</v>
      </c>
      <c r="AA63" s="11"/>
      <c r="AB63" s="11"/>
      <c r="AC63" s="1699"/>
      <c r="AD63" s="1699"/>
      <c r="AE63" s="1699"/>
      <c r="AF63" s="1699"/>
      <c r="AG63" s="1699"/>
      <c r="AH63" s="1699"/>
      <c r="AI63" s="1699"/>
      <c r="AJ63" s="11" t="s">
        <v>10</v>
      </c>
      <c r="AK63" s="11"/>
      <c r="AL63" s="12"/>
      <c r="AM63" s="287"/>
      <c r="AN63" s="1292"/>
      <c r="AO63" s="1292"/>
      <c r="AP63" s="1293"/>
      <c r="AQ63" s="9"/>
      <c r="AR63" s="13"/>
      <c r="AS63" s="9"/>
    </row>
    <row r="64" spans="2:45" ht="12" customHeight="1">
      <c r="B64" s="1300"/>
      <c r="C64" s="9"/>
      <c r="G64" s="9"/>
      <c r="L64" s="86" t="s">
        <v>664</v>
      </c>
      <c r="M64" s="276" t="s">
        <v>177</v>
      </c>
      <c r="N64" s="2" t="s">
        <v>807</v>
      </c>
      <c r="Q64" s="13"/>
      <c r="R64" s="3" t="s">
        <v>644</v>
      </c>
      <c r="S64" s="4"/>
      <c r="T64" s="4"/>
      <c r="U64" s="4"/>
      <c r="V64" s="4" t="s">
        <v>9</v>
      </c>
      <c r="W64" s="1698"/>
      <c r="X64" s="1698"/>
      <c r="Y64" s="1698"/>
      <c r="Z64" s="1698"/>
      <c r="AA64" s="1698"/>
      <c r="AB64" s="1698"/>
      <c r="AC64" s="1698"/>
      <c r="AD64" s="1698"/>
      <c r="AE64" s="1698"/>
      <c r="AF64" s="1698"/>
      <c r="AG64" s="1698"/>
      <c r="AH64" s="1698"/>
      <c r="AI64" s="1698"/>
      <c r="AJ64" s="1698"/>
      <c r="AK64" s="1698"/>
      <c r="AL64" s="5" t="s">
        <v>10</v>
      </c>
      <c r="AM64" s="287"/>
      <c r="AN64" s="1292"/>
      <c r="AO64" s="1292"/>
      <c r="AP64" s="1293"/>
      <c r="AQ64" s="9"/>
      <c r="AR64" s="13"/>
      <c r="AS64" s="9"/>
    </row>
    <row r="65" spans="2:45" ht="12" customHeight="1">
      <c r="B65" s="1300"/>
      <c r="C65" s="9"/>
      <c r="G65" s="9"/>
      <c r="L65" s="87" t="s">
        <v>665</v>
      </c>
      <c r="M65" s="10"/>
      <c r="N65" s="11" t="s">
        <v>654</v>
      </c>
      <c r="O65" s="11"/>
      <c r="P65" s="11"/>
      <c r="Q65" s="12"/>
      <c r="R65" s="11" t="s">
        <v>796</v>
      </c>
      <c r="S65" s="11"/>
      <c r="T65" s="11"/>
      <c r="U65" s="11"/>
      <c r="V65" s="11"/>
      <c r="W65" s="275" t="s">
        <v>177</v>
      </c>
      <c r="X65" s="11" t="s">
        <v>652</v>
      </c>
      <c r="Y65" s="11"/>
      <c r="Z65" s="11"/>
      <c r="AA65" s="11"/>
      <c r="AB65" s="275" t="s">
        <v>177</v>
      </c>
      <c r="AC65" s="11" t="s">
        <v>653</v>
      </c>
      <c r="AD65" s="11"/>
      <c r="AE65" s="11"/>
      <c r="AF65" s="11"/>
      <c r="AG65" s="11"/>
      <c r="AH65" s="11"/>
      <c r="AI65" s="275" t="s">
        <v>177</v>
      </c>
      <c r="AJ65" s="11" t="s">
        <v>273</v>
      </c>
      <c r="AK65" s="11"/>
      <c r="AL65" s="12"/>
      <c r="AM65" s="287"/>
      <c r="AN65" s="1292"/>
      <c r="AO65" s="1292"/>
      <c r="AP65" s="1293"/>
      <c r="AQ65" s="9"/>
      <c r="AR65" s="13"/>
      <c r="AS65" s="9"/>
    </row>
    <row r="66" spans="2:45" ht="12" customHeight="1">
      <c r="B66" s="1300"/>
      <c r="C66" s="9"/>
      <c r="G66" s="9"/>
      <c r="L66" s="87" t="s">
        <v>783</v>
      </c>
      <c r="M66" s="278" t="s">
        <v>177</v>
      </c>
      <c r="N66" s="2" t="s">
        <v>806</v>
      </c>
      <c r="Q66" s="13"/>
      <c r="R66" s="3" t="s">
        <v>644</v>
      </c>
      <c r="S66" s="4"/>
      <c r="T66" s="4"/>
      <c r="U66" s="4"/>
      <c r="V66" s="4" t="s">
        <v>9</v>
      </c>
      <c r="W66" s="1698"/>
      <c r="X66" s="1698"/>
      <c r="Y66" s="1698"/>
      <c r="Z66" s="1698"/>
      <c r="AA66" s="1698"/>
      <c r="AB66" s="1698"/>
      <c r="AC66" s="1698"/>
      <c r="AD66" s="1698"/>
      <c r="AE66" s="1698"/>
      <c r="AF66" s="1698"/>
      <c r="AG66" s="1698"/>
      <c r="AH66" s="1698"/>
      <c r="AI66" s="1698"/>
      <c r="AJ66" s="1698"/>
      <c r="AK66" s="1698"/>
      <c r="AL66" s="5" t="s">
        <v>10</v>
      </c>
      <c r="AM66" s="287"/>
      <c r="AN66" s="1292"/>
      <c r="AO66" s="1292"/>
      <c r="AP66" s="1293"/>
      <c r="AQ66" s="9"/>
      <c r="AR66" s="13"/>
      <c r="AS66" s="9"/>
    </row>
    <row r="67" spans="2:45" ht="12" customHeight="1">
      <c r="B67" s="1300"/>
      <c r="C67" s="9"/>
      <c r="G67" s="9"/>
      <c r="L67" s="87" t="s">
        <v>784</v>
      </c>
      <c r="M67" s="9"/>
      <c r="N67" s="2" t="s">
        <v>654</v>
      </c>
      <c r="Q67" s="13"/>
      <c r="R67" s="9" t="s">
        <v>515</v>
      </c>
      <c r="U67" s="279" t="s">
        <v>177</v>
      </c>
      <c r="V67" s="2" t="s">
        <v>661</v>
      </c>
      <c r="X67" s="279" t="s">
        <v>177</v>
      </c>
      <c r="Y67" s="2" t="s">
        <v>662</v>
      </c>
      <c r="AB67" s="279" t="s">
        <v>177</v>
      </c>
      <c r="AC67" s="2" t="s">
        <v>1155</v>
      </c>
      <c r="AF67" s="1697"/>
      <c r="AG67" s="1697"/>
      <c r="AH67" s="1697"/>
      <c r="AI67" s="1697"/>
      <c r="AJ67" s="1697"/>
      <c r="AK67" s="1697"/>
      <c r="AL67" s="13" t="s">
        <v>10</v>
      </c>
      <c r="AM67" s="287"/>
      <c r="AN67" s="1292"/>
      <c r="AO67" s="1292"/>
      <c r="AP67" s="1293"/>
      <c r="AQ67" s="9"/>
      <c r="AR67" s="13"/>
      <c r="AS67" s="9"/>
    </row>
    <row r="68" spans="2:45" ht="12" customHeight="1">
      <c r="B68" s="1300"/>
      <c r="C68" s="9"/>
      <c r="G68" s="9"/>
      <c r="L68" s="87" t="s">
        <v>797</v>
      </c>
      <c r="M68" s="9"/>
      <c r="R68" s="9" t="s">
        <v>660</v>
      </c>
      <c r="U68" s="279" t="s">
        <v>177</v>
      </c>
      <c r="V68" s="2" t="s">
        <v>649</v>
      </c>
      <c r="Y68" s="279" t="s">
        <v>177</v>
      </c>
      <c r="Z68" s="2" t="s">
        <v>1155</v>
      </c>
      <c r="AC68" s="1697"/>
      <c r="AD68" s="1697"/>
      <c r="AE68" s="1697"/>
      <c r="AF68" s="1697"/>
      <c r="AG68" s="1697"/>
      <c r="AH68" s="1697"/>
      <c r="AI68" s="1697"/>
      <c r="AJ68" s="2" t="s">
        <v>10</v>
      </c>
      <c r="AL68" s="13"/>
      <c r="AM68" s="287"/>
      <c r="AN68" s="1292"/>
      <c r="AO68" s="1292"/>
      <c r="AP68" s="1293"/>
      <c r="AQ68" s="9"/>
      <c r="AR68" s="13"/>
      <c r="AS68" s="9"/>
    </row>
    <row r="69" spans="2:45" ht="12" customHeight="1">
      <c r="B69" s="1300"/>
      <c r="C69" s="9"/>
      <c r="G69" s="10"/>
      <c r="H69" s="11"/>
      <c r="I69" s="11"/>
      <c r="J69" s="11"/>
      <c r="K69" s="11"/>
      <c r="L69" s="88" t="s">
        <v>798</v>
      </c>
      <c r="M69" s="10"/>
      <c r="N69" s="275" t="s">
        <v>177</v>
      </c>
      <c r="O69" s="11" t="s">
        <v>663</v>
      </c>
      <c r="P69" s="11"/>
      <c r="Q69" s="12"/>
      <c r="R69" s="11"/>
      <c r="S69" s="11"/>
      <c r="T69" s="11"/>
      <c r="U69" s="11"/>
      <c r="V69" s="11"/>
      <c r="W69" s="11"/>
      <c r="X69" s="11"/>
      <c r="Y69" s="11"/>
      <c r="Z69" s="11"/>
      <c r="AA69" s="11"/>
      <c r="AB69" s="11"/>
      <c r="AC69" s="11"/>
      <c r="AD69" s="11"/>
      <c r="AE69" s="11"/>
      <c r="AF69" s="11"/>
      <c r="AG69" s="11"/>
      <c r="AH69" s="11"/>
      <c r="AI69" s="11"/>
      <c r="AJ69" s="11"/>
      <c r="AK69" s="11"/>
      <c r="AL69" s="12"/>
      <c r="AM69" s="287"/>
      <c r="AN69" s="1292"/>
      <c r="AO69" s="1292"/>
      <c r="AP69" s="1293"/>
      <c r="AQ69" s="9"/>
      <c r="AR69" s="13"/>
      <c r="AS69" s="9"/>
    </row>
    <row r="70" spans="2:45" ht="12" customHeight="1">
      <c r="B70" s="1300"/>
      <c r="C70" s="9"/>
      <c r="G70" s="9" t="s">
        <v>851</v>
      </c>
      <c r="L70" s="276" t="s">
        <v>177</v>
      </c>
      <c r="M70" s="4" t="s">
        <v>273</v>
      </c>
      <c r="N70" s="4"/>
      <c r="O70" s="4"/>
      <c r="P70" s="7"/>
      <c r="Q70" s="8"/>
      <c r="R70" s="7" t="s">
        <v>802</v>
      </c>
      <c r="S70" s="7"/>
      <c r="T70" s="7"/>
      <c r="U70" s="7"/>
      <c r="V70" s="7"/>
      <c r="W70" s="7"/>
      <c r="X70" s="7"/>
      <c r="Y70" s="7"/>
      <c r="Z70" s="7"/>
      <c r="AA70" s="7"/>
      <c r="AB70" s="7"/>
      <c r="AC70" s="7"/>
      <c r="AD70" s="7"/>
      <c r="AE70" s="7"/>
      <c r="AF70" s="7"/>
      <c r="AG70" s="7"/>
      <c r="AH70" s="7"/>
      <c r="AI70" s="7"/>
      <c r="AJ70" s="7"/>
      <c r="AK70" s="7"/>
      <c r="AL70" s="8"/>
      <c r="AM70" s="296"/>
      <c r="AN70" s="1292"/>
      <c r="AO70" s="1292"/>
      <c r="AP70" s="1293"/>
      <c r="AQ70" s="9"/>
      <c r="AR70" s="13"/>
      <c r="AS70" s="9"/>
    </row>
    <row r="71" spans="2:45" ht="12" customHeight="1">
      <c r="B71" s="1300"/>
      <c r="C71" s="9"/>
      <c r="G71" s="9"/>
      <c r="L71" s="276" t="s">
        <v>177</v>
      </c>
      <c r="M71" s="4" t="s">
        <v>804</v>
      </c>
      <c r="N71" s="4"/>
      <c r="O71" s="4"/>
      <c r="P71" s="4"/>
      <c r="Q71" s="5"/>
      <c r="R71" s="2" t="s">
        <v>803</v>
      </c>
      <c r="AM71" s="287"/>
      <c r="AN71" s="1292"/>
      <c r="AO71" s="1292"/>
      <c r="AP71" s="1293"/>
      <c r="AQ71" s="9"/>
      <c r="AR71" s="13"/>
      <c r="AS71" s="9"/>
    </row>
    <row r="72" spans="2:45" ht="12" customHeight="1">
      <c r="B72" s="1300"/>
      <c r="C72" s="9"/>
      <c r="G72" s="9" t="s">
        <v>850</v>
      </c>
      <c r="L72" s="9"/>
      <c r="M72" s="2" t="s">
        <v>313</v>
      </c>
      <c r="Q72" s="13"/>
      <c r="AM72" s="287"/>
      <c r="AN72" s="1292"/>
      <c r="AO72" s="1292"/>
      <c r="AP72" s="1293"/>
      <c r="AQ72" s="9"/>
      <c r="AR72" s="13"/>
      <c r="AS72" s="9"/>
    </row>
    <row r="73" spans="2:45" ht="12" customHeight="1">
      <c r="B73" s="1300"/>
      <c r="C73" s="9"/>
      <c r="G73" s="9"/>
      <c r="L73" s="86" t="s">
        <v>664</v>
      </c>
      <c r="M73" s="276" t="s">
        <v>177</v>
      </c>
      <c r="N73" s="4" t="s">
        <v>808</v>
      </c>
      <c r="O73" s="4"/>
      <c r="P73" s="4"/>
      <c r="Q73" s="5"/>
      <c r="R73" s="3" t="s">
        <v>644</v>
      </c>
      <c r="S73" s="4"/>
      <c r="T73" s="4"/>
      <c r="U73" s="4"/>
      <c r="V73" s="4" t="s">
        <v>9</v>
      </c>
      <c r="W73" s="1698"/>
      <c r="X73" s="1698"/>
      <c r="Y73" s="1698"/>
      <c r="Z73" s="1698"/>
      <c r="AA73" s="1698"/>
      <c r="AB73" s="1698"/>
      <c r="AC73" s="1698"/>
      <c r="AD73" s="1698"/>
      <c r="AE73" s="1698"/>
      <c r="AF73" s="1698"/>
      <c r="AG73" s="1698"/>
      <c r="AH73" s="1698"/>
      <c r="AI73" s="1698"/>
      <c r="AJ73" s="1698"/>
      <c r="AK73" s="1698"/>
      <c r="AL73" s="5" t="s">
        <v>10</v>
      </c>
      <c r="AM73" s="287"/>
      <c r="AN73" s="1292"/>
      <c r="AO73" s="1292"/>
      <c r="AP73" s="1293"/>
      <c r="AQ73" s="9"/>
      <c r="AR73" s="13"/>
      <c r="AS73" s="9"/>
    </row>
    <row r="74" spans="2:45" ht="12" customHeight="1">
      <c r="B74" s="1300"/>
      <c r="C74" s="9"/>
      <c r="G74" s="9"/>
      <c r="L74" s="87" t="s">
        <v>665</v>
      </c>
      <c r="N74" s="2" t="s">
        <v>809</v>
      </c>
      <c r="Q74" s="13"/>
      <c r="R74" s="9" t="s">
        <v>794</v>
      </c>
      <c r="W74" s="279" t="s">
        <v>177</v>
      </c>
      <c r="X74" s="2" t="s">
        <v>649</v>
      </c>
      <c r="AA74" s="279" t="s">
        <v>177</v>
      </c>
      <c r="AB74" s="2" t="s">
        <v>1155</v>
      </c>
      <c r="AE74" s="1697"/>
      <c r="AF74" s="1697"/>
      <c r="AG74" s="1697"/>
      <c r="AH74" s="1697"/>
      <c r="AI74" s="1697"/>
      <c r="AJ74" s="1697"/>
      <c r="AK74" s="1697"/>
      <c r="AL74" s="13" t="s">
        <v>10</v>
      </c>
      <c r="AM74" s="287"/>
      <c r="AN74" s="1292"/>
      <c r="AO74" s="1292"/>
      <c r="AP74" s="1293"/>
      <c r="AQ74" s="9"/>
      <c r="AR74" s="13"/>
      <c r="AS74" s="9"/>
    </row>
    <row r="75" spans="2:45" ht="12" customHeight="1">
      <c r="B75" s="1300"/>
      <c r="C75" s="9"/>
      <c r="G75" s="9"/>
      <c r="L75" s="87" t="s">
        <v>783</v>
      </c>
      <c r="M75" s="9"/>
      <c r="N75" s="2" t="s">
        <v>654</v>
      </c>
      <c r="Q75" s="13"/>
      <c r="S75" s="2" t="s">
        <v>795</v>
      </c>
      <c r="W75" s="279" t="s">
        <v>177</v>
      </c>
      <c r="X75" s="2" t="s">
        <v>655</v>
      </c>
      <c r="AL75" s="13"/>
      <c r="AM75" s="287"/>
      <c r="AN75" s="1292"/>
      <c r="AO75" s="1292"/>
      <c r="AP75" s="1293"/>
      <c r="AQ75" s="9"/>
      <c r="AR75" s="13"/>
      <c r="AS75" s="9"/>
    </row>
    <row r="76" spans="2:45" ht="12" customHeight="1">
      <c r="B76" s="1300"/>
      <c r="C76" s="9"/>
      <c r="G76" s="9"/>
      <c r="L76" s="87" t="s">
        <v>784</v>
      </c>
      <c r="M76" s="10"/>
      <c r="N76" s="11"/>
      <c r="O76" s="11"/>
      <c r="P76" s="11"/>
      <c r="Q76" s="12"/>
      <c r="R76" s="11" t="s">
        <v>796</v>
      </c>
      <c r="S76" s="11"/>
      <c r="T76" s="11"/>
      <c r="U76" s="11"/>
      <c r="V76" s="11"/>
      <c r="W76" s="275" t="s">
        <v>177</v>
      </c>
      <c r="X76" s="11" t="s">
        <v>652</v>
      </c>
      <c r="Y76" s="11"/>
      <c r="Z76" s="11"/>
      <c r="AA76" s="11"/>
      <c r="AB76" s="275" t="s">
        <v>177</v>
      </c>
      <c r="AC76" s="11" t="s">
        <v>653</v>
      </c>
      <c r="AD76" s="11"/>
      <c r="AE76" s="11"/>
      <c r="AF76" s="11"/>
      <c r="AG76" s="11"/>
      <c r="AH76" s="11"/>
      <c r="AI76" s="275" t="s">
        <v>177</v>
      </c>
      <c r="AJ76" s="11" t="s">
        <v>273</v>
      </c>
      <c r="AK76" s="11"/>
      <c r="AL76" s="12"/>
      <c r="AM76" s="287"/>
      <c r="AN76" s="1292"/>
      <c r="AO76" s="1292"/>
      <c r="AP76" s="1293"/>
      <c r="AQ76" s="9"/>
      <c r="AR76" s="13"/>
      <c r="AS76" s="9"/>
    </row>
    <row r="77" spans="2:45" ht="12" customHeight="1">
      <c r="B77" s="1300"/>
      <c r="C77" s="9"/>
      <c r="G77" s="9"/>
      <c r="L77" s="87" t="s">
        <v>785</v>
      </c>
      <c r="M77" s="276" t="s">
        <v>177</v>
      </c>
      <c r="N77" s="4" t="s">
        <v>799</v>
      </c>
      <c r="Q77" s="13"/>
      <c r="R77" s="3" t="s">
        <v>644</v>
      </c>
      <c r="S77" s="4"/>
      <c r="T77" s="4"/>
      <c r="U77" s="4"/>
      <c r="V77" s="4" t="s">
        <v>9</v>
      </c>
      <c r="W77" s="1698"/>
      <c r="X77" s="1698"/>
      <c r="Y77" s="1698"/>
      <c r="Z77" s="1698"/>
      <c r="AA77" s="1698"/>
      <c r="AB77" s="1698"/>
      <c r="AC77" s="1698"/>
      <c r="AD77" s="1698"/>
      <c r="AE77" s="1698"/>
      <c r="AF77" s="1698"/>
      <c r="AG77" s="1698"/>
      <c r="AH77" s="1698"/>
      <c r="AI77" s="1698"/>
      <c r="AJ77" s="1698"/>
      <c r="AK77" s="1698"/>
      <c r="AL77" s="5" t="s">
        <v>10</v>
      </c>
      <c r="AM77" s="287"/>
      <c r="AN77" s="1292"/>
      <c r="AO77" s="1292"/>
      <c r="AP77" s="1293"/>
      <c r="AQ77" s="9"/>
      <c r="AR77" s="13"/>
      <c r="AS77" s="9"/>
    </row>
    <row r="78" spans="2:45" ht="12" customHeight="1">
      <c r="B78" s="1300"/>
      <c r="C78" s="9"/>
      <c r="G78" s="9"/>
      <c r="L78" s="87" t="s">
        <v>786</v>
      </c>
      <c r="N78" s="2" t="s">
        <v>800</v>
      </c>
      <c r="Q78" s="13"/>
      <c r="R78" s="9" t="s">
        <v>645</v>
      </c>
      <c r="W78" s="279" t="s">
        <v>177</v>
      </c>
      <c r="X78" s="2" t="s">
        <v>649</v>
      </c>
      <c r="AA78" s="279" t="s">
        <v>177</v>
      </c>
      <c r="AB78" s="2" t="s">
        <v>1155</v>
      </c>
      <c r="AE78" s="1697"/>
      <c r="AF78" s="1697"/>
      <c r="AG78" s="1697"/>
      <c r="AH78" s="1697"/>
      <c r="AI78" s="1697"/>
      <c r="AJ78" s="1697"/>
      <c r="AK78" s="1697"/>
      <c r="AL78" s="13" t="s">
        <v>10</v>
      </c>
      <c r="AM78" s="287"/>
      <c r="AN78" s="1292"/>
      <c r="AO78" s="1292"/>
      <c r="AP78" s="1293"/>
      <c r="AQ78" s="9"/>
      <c r="AR78" s="13"/>
      <c r="AS78" s="9"/>
    </row>
    <row r="79" spans="2:45" ht="12" customHeight="1">
      <c r="B79" s="1300"/>
      <c r="C79" s="9"/>
      <c r="G79" s="9"/>
      <c r="L79" s="87"/>
      <c r="Q79" s="13"/>
      <c r="R79" s="9" t="s">
        <v>646</v>
      </c>
      <c r="X79" s="279" t="s">
        <v>177</v>
      </c>
      <c r="Y79" s="2" t="s">
        <v>650</v>
      </c>
      <c r="AA79" s="279" t="s">
        <v>177</v>
      </c>
      <c r="AB79" s="2" t="s">
        <v>651</v>
      </c>
      <c r="AD79" s="1697"/>
      <c r="AE79" s="1700"/>
      <c r="AF79" s="1700"/>
      <c r="AG79" s="1700"/>
      <c r="AH79" s="1700"/>
      <c r="AI79" s="1700"/>
      <c r="AJ79" s="1700"/>
      <c r="AK79" s="1700"/>
      <c r="AL79" s="13" t="s">
        <v>10</v>
      </c>
      <c r="AM79" s="287"/>
      <c r="AN79" s="1292"/>
      <c r="AO79" s="1292"/>
      <c r="AP79" s="1293"/>
      <c r="AQ79" s="9"/>
      <c r="AR79" s="13"/>
      <c r="AS79" s="9"/>
    </row>
    <row r="80" spans="2:45" ht="12" customHeight="1">
      <c r="B80" s="1300"/>
      <c r="C80" s="9"/>
      <c r="G80" s="9"/>
      <c r="L80" s="87"/>
      <c r="Q80" s="13"/>
      <c r="R80" s="9"/>
      <c r="S80" s="2" t="s">
        <v>648</v>
      </c>
      <c r="W80" s="279" t="s">
        <v>177</v>
      </c>
      <c r="X80" s="2" t="s">
        <v>652</v>
      </c>
      <c r="AB80" s="279" t="s">
        <v>177</v>
      </c>
      <c r="AC80" s="2" t="s">
        <v>653</v>
      </c>
      <c r="AI80" s="279" t="s">
        <v>177</v>
      </c>
      <c r="AJ80" s="2" t="s">
        <v>273</v>
      </c>
      <c r="AL80" s="13"/>
      <c r="AM80" s="287"/>
      <c r="AN80" s="1292"/>
      <c r="AO80" s="1292"/>
      <c r="AP80" s="1293"/>
      <c r="AQ80" s="9"/>
      <c r="AR80" s="13"/>
      <c r="AS80" s="9"/>
    </row>
    <row r="81" spans="2:45" ht="12" customHeight="1">
      <c r="B81" s="1300"/>
      <c r="C81" s="9"/>
      <c r="G81" s="9"/>
      <c r="L81" s="87"/>
      <c r="M81" s="9"/>
      <c r="Q81" s="13"/>
      <c r="R81" s="9" t="s">
        <v>647</v>
      </c>
      <c r="W81" s="279" t="s">
        <v>177</v>
      </c>
      <c r="X81" s="2" t="s">
        <v>655</v>
      </c>
      <c r="AL81" s="13"/>
      <c r="AM81" s="287"/>
      <c r="AN81" s="1292"/>
      <c r="AO81" s="1292"/>
      <c r="AP81" s="1293"/>
      <c r="AQ81" s="9"/>
      <c r="AR81" s="13"/>
      <c r="AS81" s="9"/>
    </row>
    <row r="82" spans="2:45" ht="12" customHeight="1">
      <c r="B82" s="1300"/>
      <c r="C82" s="9"/>
      <c r="G82" s="9"/>
      <c r="L82" s="87"/>
      <c r="M82" s="9"/>
      <c r="Q82" s="13"/>
      <c r="S82" s="2" t="s">
        <v>656</v>
      </c>
      <c r="W82" s="279" t="s">
        <v>177</v>
      </c>
      <c r="X82" s="2" t="s">
        <v>658</v>
      </c>
      <c r="AF82" s="279" t="s">
        <v>177</v>
      </c>
      <c r="AG82" s="2" t="s">
        <v>273</v>
      </c>
      <c r="AL82" s="13"/>
      <c r="AM82" s="287"/>
      <c r="AN82" s="1292"/>
      <c r="AO82" s="1292"/>
      <c r="AP82" s="1293"/>
      <c r="AQ82" s="9"/>
      <c r="AR82" s="13"/>
      <c r="AS82" s="9"/>
    </row>
    <row r="83" spans="2:45" ht="12" customHeight="1">
      <c r="B83" s="1300"/>
      <c r="C83" s="9"/>
      <c r="G83" s="9"/>
      <c r="L83" s="87"/>
      <c r="M83" s="10"/>
      <c r="N83" s="275" t="s">
        <v>177</v>
      </c>
      <c r="O83" s="11" t="s">
        <v>663</v>
      </c>
      <c r="P83" s="11"/>
      <c r="Q83" s="12"/>
      <c r="R83" s="11"/>
      <c r="S83" s="11" t="s">
        <v>657</v>
      </c>
      <c r="T83" s="11"/>
      <c r="U83" s="11"/>
      <c r="V83" s="11"/>
      <c r="W83" s="11"/>
      <c r="X83" s="11"/>
      <c r="Y83" s="11"/>
      <c r="Z83" s="275" t="s">
        <v>177</v>
      </c>
      <c r="AA83" s="11" t="s">
        <v>659</v>
      </c>
      <c r="AB83" s="11"/>
      <c r="AC83" s="11"/>
      <c r="AD83" s="11"/>
      <c r="AE83" s="11"/>
      <c r="AF83" s="11"/>
      <c r="AG83" s="275" t="s">
        <v>177</v>
      </c>
      <c r="AH83" s="11" t="s">
        <v>273</v>
      </c>
      <c r="AI83" s="11"/>
      <c r="AJ83" s="11"/>
      <c r="AK83" s="11"/>
      <c r="AL83" s="12"/>
      <c r="AM83" s="287"/>
      <c r="AN83" s="1292"/>
      <c r="AO83" s="1292"/>
      <c r="AP83" s="1293"/>
      <c r="AQ83" s="9"/>
      <c r="AR83" s="13"/>
      <c r="AS83" s="9"/>
    </row>
    <row r="84" spans="2:45" ht="12" customHeight="1">
      <c r="B84" s="1300"/>
      <c r="C84" s="9"/>
      <c r="G84" s="9"/>
      <c r="L84" s="87"/>
      <c r="M84" s="276" t="s">
        <v>177</v>
      </c>
      <c r="N84" s="2" t="s">
        <v>806</v>
      </c>
      <c r="Q84" s="13"/>
      <c r="R84" s="3" t="s">
        <v>644</v>
      </c>
      <c r="S84" s="4"/>
      <c r="T84" s="4"/>
      <c r="U84" s="4"/>
      <c r="V84" s="4" t="s">
        <v>9</v>
      </c>
      <c r="W84" s="1698"/>
      <c r="X84" s="1698"/>
      <c r="Y84" s="1698"/>
      <c r="Z84" s="1698"/>
      <c r="AA84" s="1698"/>
      <c r="AB84" s="1698"/>
      <c r="AC84" s="1698"/>
      <c r="AD84" s="1698"/>
      <c r="AE84" s="1698"/>
      <c r="AF84" s="1698"/>
      <c r="AG84" s="1698"/>
      <c r="AH84" s="1698"/>
      <c r="AI84" s="1698"/>
      <c r="AJ84" s="1698"/>
      <c r="AK84" s="1698"/>
      <c r="AL84" s="5" t="s">
        <v>10</v>
      </c>
      <c r="AM84" s="287"/>
      <c r="AN84" s="1292"/>
      <c r="AO84" s="1292"/>
      <c r="AP84" s="1293"/>
      <c r="AQ84" s="9"/>
      <c r="AR84" s="13"/>
      <c r="AS84" s="9"/>
    </row>
    <row r="85" spans="2:45" ht="12" customHeight="1">
      <c r="B85" s="1300"/>
      <c r="C85" s="9"/>
      <c r="G85" s="9"/>
      <c r="L85" s="87"/>
      <c r="M85" s="9"/>
      <c r="N85" s="2" t="s">
        <v>654</v>
      </c>
      <c r="Q85" s="13"/>
      <c r="R85" s="9" t="s">
        <v>515</v>
      </c>
      <c r="U85" s="279" t="s">
        <v>177</v>
      </c>
      <c r="V85" s="2" t="s">
        <v>661</v>
      </c>
      <c r="X85" s="279" t="s">
        <v>177</v>
      </c>
      <c r="Y85" s="2" t="s">
        <v>662</v>
      </c>
      <c r="AB85" s="279" t="s">
        <v>177</v>
      </c>
      <c r="AC85" s="2" t="s">
        <v>1155</v>
      </c>
      <c r="AF85" s="1697"/>
      <c r="AG85" s="1697"/>
      <c r="AH85" s="1697"/>
      <c r="AI85" s="1697"/>
      <c r="AJ85" s="1697"/>
      <c r="AK85" s="1697"/>
      <c r="AL85" s="13" t="s">
        <v>10</v>
      </c>
      <c r="AM85" s="287"/>
      <c r="AN85" s="1292"/>
      <c r="AO85" s="1292"/>
      <c r="AP85" s="1293"/>
      <c r="AQ85" s="9"/>
      <c r="AR85" s="13"/>
      <c r="AS85" s="9"/>
    </row>
    <row r="86" spans="2:45" ht="12" customHeight="1">
      <c r="B86" s="1300"/>
      <c r="C86" s="9"/>
      <c r="G86" s="9"/>
      <c r="L86" s="88"/>
      <c r="M86" s="10"/>
      <c r="N86" s="275" t="s">
        <v>177</v>
      </c>
      <c r="O86" s="11" t="s">
        <v>663</v>
      </c>
      <c r="P86" s="11"/>
      <c r="Q86" s="12"/>
      <c r="R86" s="10" t="s">
        <v>660</v>
      </c>
      <c r="S86" s="11"/>
      <c r="T86" s="11"/>
      <c r="U86" s="275" t="s">
        <v>177</v>
      </c>
      <c r="V86" s="11" t="s">
        <v>649</v>
      </c>
      <c r="W86" s="11"/>
      <c r="X86" s="11"/>
      <c r="Y86" s="275" t="s">
        <v>177</v>
      </c>
      <c r="Z86" s="11" t="s">
        <v>208</v>
      </c>
      <c r="AA86" s="11"/>
      <c r="AB86" s="11"/>
      <c r="AC86" s="1699"/>
      <c r="AD86" s="1699"/>
      <c r="AE86" s="1699"/>
      <c r="AF86" s="1699"/>
      <c r="AG86" s="1699"/>
      <c r="AH86" s="1699"/>
      <c r="AI86" s="1699"/>
      <c r="AJ86" s="11" t="s">
        <v>10</v>
      </c>
      <c r="AK86" s="11"/>
      <c r="AL86" s="12"/>
      <c r="AM86" s="287"/>
      <c r="AN86" s="1292"/>
      <c r="AO86" s="1292"/>
      <c r="AP86" s="1293"/>
      <c r="AQ86" s="9"/>
      <c r="AR86" s="13"/>
      <c r="AS86" s="9"/>
    </row>
    <row r="87" spans="2:45" ht="12" customHeight="1">
      <c r="B87" s="1300"/>
      <c r="C87" s="9"/>
      <c r="G87" s="9"/>
      <c r="L87" s="86" t="s">
        <v>664</v>
      </c>
      <c r="M87" s="276" t="s">
        <v>177</v>
      </c>
      <c r="N87" s="2" t="s">
        <v>807</v>
      </c>
      <c r="Q87" s="13"/>
      <c r="R87" s="3" t="s">
        <v>644</v>
      </c>
      <c r="S87" s="4"/>
      <c r="T87" s="4"/>
      <c r="U87" s="4"/>
      <c r="V87" s="4" t="s">
        <v>9</v>
      </c>
      <c r="W87" s="1698"/>
      <c r="X87" s="1698"/>
      <c r="Y87" s="1698"/>
      <c r="Z87" s="1698"/>
      <c r="AA87" s="1698"/>
      <c r="AB87" s="1698"/>
      <c r="AC87" s="1698"/>
      <c r="AD87" s="1698"/>
      <c r="AE87" s="1698"/>
      <c r="AF87" s="1698"/>
      <c r="AG87" s="1698"/>
      <c r="AH87" s="1698"/>
      <c r="AI87" s="1698"/>
      <c r="AJ87" s="1698"/>
      <c r="AK87" s="1698"/>
      <c r="AL87" s="5" t="s">
        <v>10</v>
      </c>
      <c r="AM87" s="287"/>
      <c r="AN87" s="1292"/>
      <c r="AO87" s="1292"/>
      <c r="AP87" s="1293"/>
      <c r="AQ87" s="9"/>
      <c r="AR87" s="13"/>
      <c r="AS87" s="9"/>
    </row>
    <row r="88" spans="2:45" ht="12" customHeight="1">
      <c r="B88" s="1300"/>
      <c r="C88" s="9"/>
      <c r="G88" s="9"/>
      <c r="L88" s="87" t="s">
        <v>665</v>
      </c>
      <c r="M88" s="10"/>
      <c r="N88" s="11" t="s">
        <v>654</v>
      </c>
      <c r="O88" s="11"/>
      <c r="P88" s="11"/>
      <c r="Q88" s="12"/>
      <c r="R88" s="11" t="s">
        <v>796</v>
      </c>
      <c r="S88" s="11"/>
      <c r="T88" s="11"/>
      <c r="U88" s="11"/>
      <c r="V88" s="11"/>
      <c r="W88" s="275" t="s">
        <v>177</v>
      </c>
      <c r="X88" s="11" t="s">
        <v>652</v>
      </c>
      <c r="Y88" s="11"/>
      <c r="Z88" s="11"/>
      <c r="AA88" s="11"/>
      <c r="AB88" s="275" t="s">
        <v>177</v>
      </c>
      <c r="AC88" s="11" t="s">
        <v>653</v>
      </c>
      <c r="AD88" s="11"/>
      <c r="AE88" s="11"/>
      <c r="AF88" s="11"/>
      <c r="AG88" s="11"/>
      <c r="AH88" s="11"/>
      <c r="AI88" s="275" t="s">
        <v>177</v>
      </c>
      <c r="AJ88" s="11" t="s">
        <v>273</v>
      </c>
      <c r="AK88" s="11"/>
      <c r="AL88" s="12"/>
      <c r="AM88" s="287"/>
      <c r="AN88" s="1292"/>
      <c r="AO88" s="1292"/>
      <c r="AP88" s="1293"/>
      <c r="AQ88" s="9"/>
      <c r="AR88" s="13"/>
      <c r="AS88" s="9"/>
    </row>
    <row r="89" spans="2:45" ht="12" customHeight="1">
      <c r="B89" s="1300"/>
      <c r="C89" s="9"/>
      <c r="G89" s="9"/>
      <c r="L89" s="87" t="s">
        <v>783</v>
      </c>
      <c r="M89" s="278" t="s">
        <v>177</v>
      </c>
      <c r="N89" s="2" t="s">
        <v>806</v>
      </c>
      <c r="Q89" s="13"/>
      <c r="R89" s="3" t="s">
        <v>644</v>
      </c>
      <c r="S89" s="4"/>
      <c r="T89" s="4"/>
      <c r="U89" s="4"/>
      <c r="V89" s="4" t="s">
        <v>9</v>
      </c>
      <c r="W89" s="1698"/>
      <c r="X89" s="1698"/>
      <c r="Y89" s="1698"/>
      <c r="Z89" s="1698"/>
      <c r="AA89" s="1698"/>
      <c r="AB89" s="1698"/>
      <c r="AC89" s="1698"/>
      <c r="AD89" s="1698"/>
      <c r="AE89" s="1698"/>
      <c r="AF89" s="1698"/>
      <c r="AG89" s="1698"/>
      <c r="AH89" s="1698"/>
      <c r="AI89" s="1698"/>
      <c r="AJ89" s="1698"/>
      <c r="AK89" s="1698"/>
      <c r="AL89" s="5" t="s">
        <v>10</v>
      </c>
      <c r="AM89" s="287"/>
      <c r="AN89" s="1292"/>
      <c r="AO89" s="1292"/>
      <c r="AP89" s="1293"/>
      <c r="AQ89" s="9"/>
      <c r="AR89" s="13"/>
      <c r="AS89" s="9"/>
    </row>
    <row r="90" spans="2:45" ht="12" customHeight="1">
      <c r="B90" s="1300"/>
      <c r="C90" s="9"/>
      <c r="G90" s="9"/>
      <c r="L90" s="87" t="s">
        <v>784</v>
      </c>
      <c r="M90" s="9"/>
      <c r="N90" s="2" t="s">
        <v>654</v>
      </c>
      <c r="Q90" s="13"/>
      <c r="R90" s="9" t="s">
        <v>515</v>
      </c>
      <c r="U90" s="279" t="s">
        <v>177</v>
      </c>
      <c r="V90" s="2" t="s">
        <v>661</v>
      </c>
      <c r="X90" s="279" t="s">
        <v>177</v>
      </c>
      <c r="Y90" s="2" t="s">
        <v>662</v>
      </c>
      <c r="AB90" s="279" t="s">
        <v>177</v>
      </c>
      <c r="AC90" s="2" t="s">
        <v>1155</v>
      </c>
      <c r="AF90" s="1697"/>
      <c r="AG90" s="1697"/>
      <c r="AH90" s="1697"/>
      <c r="AI90" s="1697"/>
      <c r="AJ90" s="1697"/>
      <c r="AK90" s="1697"/>
      <c r="AL90" s="13" t="s">
        <v>10</v>
      </c>
      <c r="AM90" s="287"/>
      <c r="AN90" s="1292"/>
      <c r="AO90" s="1292"/>
      <c r="AP90" s="1293"/>
      <c r="AQ90" s="9"/>
      <c r="AR90" s="13"/>
      <c r="AS90" s="9"/>
    </row>
    <row r="91" spans="2:45" ht="12" customHeight="1">
      <c r="B91" s="1300"/>
      <c r="C91" s="9"/>
      <c r="G91" s="9"/>
      <c r="L91" s="87" t="s">
        <v>797</v>
      </c>
      <c r="M91" s="9"/>
      <c r="R91" s="9" t="s">
        <v>660</v>
      </c>
      <c r="U91" s="279" t="s">
        <v>177</v>
      </c>
      <c r="V91" s="2" t="s">
        <v>649</v>
      </c>
      <c r="Y91" s="279" t="s">
        <v>177</v>
      </c>
      <c r="Z91" s="2" t="s">
        <v>208</v>
      </c>
      <c r="AC91" s="1697"/>
      <c r="AD91" s="1697"/>
      <c r="AE91" s="1697"/>
      <c r="AF91" s="1697"/>
      <c r="AG91" s="1697"/>
      <c r="AH91" s="1697"/>
      <c r="AI91" s="1697"/>
      <c r="AJ91" s="2" t="s">
        <v>10</v>
      </c>
      <c r="AL91" s="13"/>
      <c r="AM91" s="287"/>
      <c r="AN91" s="1292"/>
      <c r="AO91" s="1292"/>
      <c r="AP91" s="1293"/>
      <c r="AQ91" s="9"/>
      <c r="AR91" s="13"/>
      <c r="AS91" s="9"/>
    </row>
    <row r="92" spans="2:45" ht="12" customHeight="1">
      <c r="B92" s="1367"/>
      <c r="C92" s="10"/>
      <c r="D92" s="11"/>
      <c r="E92" s="11"/>
      <c r="F92" s="12"/>
      <c r="G92" s="10"/>
      <c r="H92" s="11"/>
      <c r="I92" s="11"/>
      <c r="J92" s="11"/>
      <c r="K92" s="11"/>
      <c r="L92" s="88" t="s">
        <v>798</v>
      </c>
      <c r="M92" s="10"/>
      <c r="N92" s="275" t="s">
        <v>177</v>
      </c>
      <c r="O92" s="11" t="s">
        <v>663</v>
      </c>
      <c r="P92" s="11"/>
      <c r="Q92" s="12"/>
      <c r="R92" s="11"/>
      <c r="S92" s="11"/>
      <c r="T92" s="11"/>
      <c r="U92" s="11"/>
      <c r="V92" s="11"/>
      <c r="W92" s="11"/>
      <c r="X92" s="11"/>
      <c r="Y92" s="11"/>
      <c r="Z92" s="11"/>
      <c r="AA92" s="11"/>
      <c r="AB92" s="11"/>
      <c r="AC92" s="11"/>
      <c r="AD92" s="11"/>
      <c r="AE92" s="11"/>
      <c r="AF92" s="11"/>
      <c r="AG92" s="11"/>
      <c r="AH92" s="11"/>
      <c r="AI92" s="11"/>
      <c r="AJ92" s="11"/>
      <c r="AK92" s="11"/>
      <c r="AL92" s="12"/>
      <c r="AM92" s="288"/>
      <c r="AN92" s="1278"/>
      <c r="AO92" s="1278"/>
      <c r="AP92" s="1279"/>
      <c r="AQ92" s="10"/>
      <c r="AR92" s="12"/>
    </row>
  </sheetData>
  <mergeCells count="131">
    <mergeCell ref="AN92:AP92"/>
    <mergeCell ref="AN83:AP83"/>
    <mergeCell ref="AN84:AP84"/>
    <mergeCell ref="AN85:AP85"/>
    <mergeCell ref="AN86:AP86"/>
    <mergeCell ref="AN87:AP87"/>
    <mergeCell ref="AN88:AP88"/>
    <mergeCell ref="AN35:AP35"/>
    <mergeCell ref="B11:B92"/>
    <mergeCell ref="AN89:AP89"/>
    <mergeCell ref="AN90:AP90"/>
    <mergeCell ref="AN36:AP36"/>
    <mergeCell ref="AN37:AP37"/>
    <mergeCell ref="AN38:AP38"/>
    <mergeCell ref="AN45:AP45"/>
    <mergeCell ref="AN48:AP48"/>
    <mergeCell ref="AN49:AP49"/>
    <mergeCell ref="AN46:AP46"/>
    <mergeCell ref="AN17:AP17"/>
    <mergeCell ref="AN18:AP18"/>
    <mergeCell ref="W21:AK21"/>
    <mergeCell ref="AF22:AK22"/>
    <mergeCell ref="AN19:AP19"/>
    <mergeCell ref="AN20:AP20"/>
    <mergeCell ref="K7:AR7"/>
    <mergeCell ref="K8:AR8"/>
    <mergeCell ref="L9:AL9"/>
    <mergeCell ref="R10:AL10"/>
    <mergeCell ref="W14:AK14"/>
    <mergeCell ref="AF15:AK15"/>
    <mergeCell ref="AD16:AK16"/>
    <mergeCell ref="AN11:AP11"/>
    <mergeCell ref="AN12:AP12"/>
    <mergeCell ref="AN13:AP13"/>
    <mergeCell ref="AN14:AP14"/>
    <mergeCell ref="AN15:AP15"/>
    <mergeCell ref="AN16:AP16"/>
    <mergeCell ref="AN21:AP21"/>
    <mergeCell ref="AN22:AP22"/>
    <mergeCell ref="AN34:AP34"/>
    <mergeCell ref="D26:E26"/>
    <mergeCell ref="AN27:AP27"/>
    <mergeCell ref="AN28:AP28"/>
    <mergeCell ref="AN29:AP29"/>
    <mergeCell ref="AC23:AI23"/>
    <mergeCell ref="D23:E23"/>
    <mergeCell ref="AN23:AP23"/>
    <mergeCell ref="AN24:AP24"/>
    <mergeCell ref="AN25:AP25"/>
    <mergeCell ref="AN26:AP26"/>
    <mergeCell ref="W31:AK31"/>
    <mergeCell ref="AF32:AK32"/>
    <mergeCell ref="AD33:AK33"/>
    <mergeCell ref="AN30:AP30"/>
    <mergeCell ref="AN31:AP31"/>
    <mergeCell ref="AN32:AP32"/>
    <mergeCell ref="AN33:AP33"/>
    <mergeCell ref="W27:AK27"/>
    <mergeCell ref="AE28:AK28"/>
    <mergeCell ref="AN42:AP42"/>
    <mergeCell ref="AN43:AP43"/>
    <mergeCell ref="AN44:AP44"/>
    <mergeCell ref="W38:AK38"/>
    <mergeCell ref="AF39:AK39"/>
    <mergeCell ref="AC40:AI40"/>
    <mergeCell ref="W41:AK41"/>
    <mergeCell ref="AN39:AP39"/>
    <mergeCell ref="AN40:AP40"/>
    <mergeCell ref="AN41:AP41"/>
    <mergeCell ref="W50:AK50"/>
    <mergeCell ref="AE51:AK51"/>
    <mergeCell ref="W54:AK54"/>
    <mergeCell ref="AN51:AP51"/>
    <mergeCell ref="AN52:AP52"/>
    <mergeCell ref="AN53:AP53"/>
    <mergeCell ref="AN54:AP54"/>
    <mergeCell ref="AN50:AP50"/>
    <mergeCell ref="W43:AK43"/>
    <mergeCell ref="AF44:AK44"/>
    <mergeCell ref="AC45:AI45"/>
    <mergeCell ref="AN47:AP47"/>
    <mergeCell ref="AN59:AP59"/>
    <mergeCell ref="AN60:AP60"/>
    <mergeCell ref="AN61:AP61"/>
    <mergeCell ref="AN62:AP62"/>
    <mergeCell ref="AE55:AK55"/>
    <mergeCell ref="AD56:AK56"/>
    <mergeCell ref="AN55:AP55"/>
    <mergeCell ref="AN56:AP56"/>
    <mergeCell ref="AN57:AP57"/>
    <mergeCell ref="AN58:AP58"/>
    <mergeCell ref="AC63:AI63"/>
    <mergeCell ref="W64:AK64"/>
    <mergeCell ref="W66:AK66"/>
    <mergeCell ref="AN63:AP63"/>
    <mergeCell ref="AN64:AP64"/>
    <mergeCell ref="AN65:AP65"/>
    <mergeCell ref="AN66:AP66"/>
    <mergeCell ref="W61:AK61"/>
    <mergeCell ref="AF62:AK62"/>
    <mergeCell ref="W77:AK77"/>
    <mergeCell ref="AE78:AK78"/>
    <mergeCell ref="AN75:AP75"/>
    <mergeCell ref="AN76:AP76"/>
    <mergeCell ref="AN77:AP77"/>
    <mergeCell ref="AN78:AP78"/>
    <mergeCell ref="AF67:AK67"/>
    <mergeCell ref="AC68:AI68"/>
    <mergeCell ref="W73:AK73"/>
    <mergeCell ref="AE74:AK74"/>
    <mergeCell ref="AN72:AP72"/>
    <mergeCell ref="AN73:AP73"/>
    <mergeCell ref="AN74:AP74"/>
    <mergeCell ref="AN67:AP67"/>
    <mergeCell ref="AN68:AP68"/>
    <mergeCell ref="AN69:AP69"/>
    <mergeCell ref="AN70:AP70"/>
    <mergeCell ref="AN71:AP71"/>
    <mergeCell ref="AF85:AK85"/>
    <mergeCell ref="AC86:AI86"/>
    <mergeCell ref="AC91:AI91"/>
    <mergeCell ref="W87:AK87"/>
    <mergeCell ref="W89:AK89"/>
    <mergeCell ref="AF90:AK90"/>
    <mergeCell ref="AD79:AK79"/>
    <mergeCell ref="AN79:AP79"/>
    <mergeCell ref="AN80:AP80"/>
    <mergeCell ref="AN81:AP81"/>
    <mergeCell ref="AN82:AP82"/>
    <mergeCell ref="W84:AK84"/>
    <mergeCell ref="AN91:AP91"/>
  </mergeCells>
  <phoneticPr fontId="2"/>
  <dataValidations count="2">
    <dataValidation type="list" allowBlank="1" showInputMessage="1" showErrorMessage="1" sqref="D23:E23" xr:uid="{00000000-0002-0000-1600-000000000000}">
      <formula1>"地上,地下"</formula1>
    </dataValidation>
    <dataValidation type="list" allowBlank="1" showInputMessage="1" showErrorMessage="1" sqref="M23 L14 L70:L71 N92 L11:L12 L21 M20 M73 M87 N83 AB90 X90 U90:U91 Y91 AI88 AB88 W88 L47:L48 Y86 AB85 X85 U85:U86 N86 AI80 AB80 W80:W82 W78 X79 AA78:AA79 AF82 Z83 AG83 M77 W74:W76 AA74 AI76 AB76 M84 M89 B7 M50 M64 N60 AB67 X67 U67:U68 Y68 AI65 AB65 W65 L24:L25 Y63 AB62 X62 U62:U63 N63 AI57 AB57 W57:W59 W55 X56 AA55:AA56 AF59 Z60 AG60 M54 W51:W53 AA51 AI53 AB53 M61 M66 N69 M27 M41 N37 AB44 X44 U44:U45 Y45 AI42 AB42 W42 N46 Y40 AB39 X39 U39:U40 N40 AI34 AB34 W34:W36 W32 X33 AA32:AA33 AF36 Z37 AG37 M31 AB22 X22 AI17 AB17 W17:W19 W15 X16 AA15:AA16 AF19 Z20 AG20 C16 W28:W30 AA28 AI30 AB30 U22:U23 Y23 M38 M43 AM11:AM19" xr:uid="{00000000-0002-0000-1600-000001000000}">
      <formula1>"□,■"</formula1>
    </dataValidation>
  </dataValidations>
  <pageMargins left="0.78740157480314965" right="0.51181102362204722" top="0.39370078740157483" bottom="0.39370078740157483" header="0.11811023622047245" footer="0.19685039370078741"/>
  <pageSetup paperSize="9" scale="80" firstPageNumber="26" orientation="portrait" blackAndWhite="1" useFirstPageNumber="1" r:id="rId1"/>
  <headerFooter alignWithMargins="0">
    <oddFooter>&amp;C&amp;10戸-P&amp;P&amp;R&amp;10株式会社都市建築確認センター</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70C0"/>
  </sheetPr>
  <dimension ref="B3:AU281"/>
  <sheetViews>
    <sheetView showGridLines="0" view="pageBreakPreview" zoomScale="115" zoomScaleNormal="100" zoomScaleSheetLayoutView="115" workbookViewId="0">
      <selection activeCell="N21" sqref="N21"/>
    </sheetView>
  </sheetViews>
  <sheetFormatPr defaultColWidth="2.125" defaultRowHeight="12" customHeight="1"/>
  <cols>
    <col min="1" max="1" width="1.625" style="24" customWidth="1"/>
    <col min="2" max="16384" width="2.125" style="24"/>
  </cols>
  <sheetData>
    <row r="3" spans="2:47" ht="15" customHeight="1">
      <c r="B3" s="2" t="s">
        <v>95</v>
      </c>
    </row>
    <row r="5" spans="2:47" ht="12" customHeight="1">
      <c r="B5" s="323" t="s">
        <v>773</v>
      </c>
      <c r="E5" s="24" t="s">
        <v>1372</v>
      </c>
      <c r="AR5" s="324" t="s">
        <v>1236</v>
      </c>
    </row>
    <row r="6" spans="2:47" ht="12" customHeight="1">
      <c r="B6" s="323"/>
    </row>
    <row r="7" spans="2:47" ht="12" customHeight="1">
      <c r="B7" s="323" t="s">
        <v>816</v>
      </c>
    </row>
    <row r="9" spans="2:47" ht="12" customHeight="1">
      <c r="B9" s="325" t="s">
        <v>177</v>
      </c>
      <c r="C9" s="24" t="s">
        <v>67</v>
      </c>
      <c r="K9" s="1703"/>
      <c r="L9" s="1704"/>
      <c r="M9" s="1704"/>
      <c r="N9" s="1704"/>
      <c r="O9" s="1704"/>
      <c r="P9" s="1704"/>
      <c r="Q9" s="1704"/>
      <c r="R9" s="1704"/>
      <c r="S9" s="1704"/>
      <c r="T9" s="1704"/>
      <c r="U9" s="1704"/>
      <c r="V9" s="1704"/>
      <c r="W9" s="1704"/>
      <c r="X9" s="1704"/>
      <c r="Y9" s="1704"/>
      <c r="Z9" s="1704"/>
      <c r="AA9" s="1704"/>
      <c r="AB9" s="1704"/>
      <c r="AC9" s="1704"/>
      <c r="AD9" s="1704"/>
      <c r="AE9" s="1704"/>
      <c r="AF9" s="1704"/>
      <c r="AG9" s="1704"/>
      <c r="AH9" s="1704"/>
      <c r="AI9" s="1704"/>
      <c r="AJ9" s="1704"/>
      <c r="AK9" s="1704"/>
      <c r="AL9" s="1704"/>
      <c r="AM9" s="1704"/>
      <c r="AN9" s="1704"/>
      <c r="AO9" s="1704"/>
      <c r="AP9" s="1704"/>
      <c r="AQ9" s="1704"/>
      <c r="AR9" s="1705"/>
      <c r="AT9" s="24" t="s">
        <v>633</v>
      </c>
      <c r="AU9" s="24" t="s">
        <v>637</v>
      </c>
    </row>
    <row r="10" spans="2:47" s="324" customFormat="1" ht="12" customHeight="1">
      <c r="K10" s="1706"/>
      <c r="L10" s="1707"/>
      <c r="M10" s="1707"/>
      <c r="N10" s="1707"/>
      <c r="O10" s="1707"/>
      <c r="P10" s="1707"/>
      <c r="Q10" s="1707"/>
      <c r="R10" s="1707"/>
      <c r="S10" s="1707"/>
      <c r="T10" s="1707"/>
      <c r="U10" s="1707"/>
      <c r="V10" s="1707"/>
      <c r="W10" s="1707"/>
      <c r="X10" s="1707"/>
      <c r="Y10" s="1707"/>
      <c r="Z10" s="1707"/>
      <c r="AA10" s="1707"/>
      <c r="AB10" s="1707"/>
      <c r="AC10" s="1707"/>
      <c r="AD10" s="1707"/>
      <c r="AE10" s="1707"/>
      <c r="AF10" s="1707"/>
      <c r="AG10" s="1707"/>
      <c r="AH10" s="1707"/>
      <c r="AI10" s="1707"/>
      <c r="AJ10" s="1707"/>
      <c r="AK10" s="1707"/>
      <c r="AL10" s="1707"/>
      <c r="AM10" s="1707"/>
      <c r="AN10" s="1707"/>
      <c r="AO10" s="1707"/>
      <c r="AP10" s="1707"/>
      <c r="AQ10" s="1707"/>
      <c r="AR10" s="1708"/>
      <c r="AT10" s="24"/>
      <c r="AU10" s="24" t="s">
        <v>638</v>
      </c>
    </row>
    <row r="11" spans="2:47" ht="12" customHeight="1">
      <c r="B11" s="326"/>
      <c r="C11" s="326" t="s">
        <v>75</v>
      </c>
      <c r="D11" s="327"/>
      <c r="E11" s="327"/>
      <c r="F11" s="327"/>
      <c r="G11" s="326" t="s">
        <v>80</v>
      </c>
      <c r="H11" s="327"/>
      <c r="I11" s="327"/>
      <c r="J11" s="328"/>
      <c r="K11" s="1709" t="s">
        <v>88</v>
      </c>
      <c r="L11" s="1710"/>
      <c r="M11" s="1710"/>
      <c r="N11" s="1710"/>
      <c r="O11" s="1710"/>
      <c r="P11" s="1710"/>
      <c r="Q11" s="1710"/>
      <c r="R11" s="1710"/>
      <c r="S11" s="1710"/>
      <c r="T11" s="1710"/>
      <c r="U11" s="1710"/>
      <c r="V11" s="1710"/>
      <c r="W11" s="1710"/>
      <c r="X11" s="1710"/>
      <c r="Y11" s="1710"/>
      <c r="Z11" s="1710"/>
      <c r="AA11" s="1710"/>
      <c r="AB11" s="1710"/>
      <c r="AC11" s="1710"/>
      <c r="AD11" s="1710"/>
      <c r="AE11" s="1710"/>
      <c r="AF11" s="1710"/>
      <c r="AG11" s="1710"/>
      <c r="AH11" s="1710"/>
      <c r="AI11" s="1710"/>
      <c r="AJ11" s="1710"/>
      <c r="AK11" s="1710"/>
      <c r="AL11" s="1710"/>
      <c r="AM11" s="329"/>
      <c r="AN11" s="329" t="s">
        <v>30</v>
      </c>
      <c r="AO11" s="329"/>
      <c r="AP11" s="330"/>
      <c r="AQ11" s="326" t="s">
        <v>91</v>
      </c>
      <c r="AR11" s="328"/>
      <c r="AS11" s="25"/>
      <c r="AU11" s="24" t="s">
        <v>639</v>
      </c>
    </row>
    <row r="12" spans="2:47" ht="12" customHeight="1">
      <c r="B12" s="26"/>
      <c r="C12" s="26" t="s">
        <v>76</v>
      </c>
      <c r="D12" s="331"/>
      <c r="E12" s="331"/>
      <c r="F12" s="331" t="s">
        <v>30</v>
      </c>
      <c r="G12" s="26" t="s">
        <v>81</v>
      </c>
      <c r="H12" s="331"/>
      <c r="I12" s="331"/>
      <c r="J12" s="332" t="s">
        <v>30</v>
      </c>
      <c r="K12" s="1715" t="s">
        <v>87</v>
      </c>
      <c r="L12" s="1716"/>
      <c r="M12" s="1715" t="s">
        <v>89</v>
      </c>
      <c r="N12" s="1716"/>
      <c r="O12" s="1716"/>
      <c r="P12" s="1716"/>
      <c r="Q12" s="1716"/>
      <c r="R12" s="1716"/>
      <c r="S12" s="1716"/>
      <c r="T12" s="1716"/>
      <c r="U12" s="1716"/>
      <c r="V12" s="1716"/>
      <c r="W12" s="1716"/>
      <c r="X12" s="1716"/>
      <c r="Y12" s="1716"/>
      <c r="Z12" s="1716"/>
      <c r="AA12" s="1716"/>
      <c r="AB12" s="1716"/>
      <c r="AC12" s="1716"/>
      <c r="AD12" s="1716"/>
      <c r="AE12" s="1716"/>
      <c r="AF12" s="1716"/>
      <c r="AG12" s="1716"/>
      <c r="AH12" s="1716"/>
      <c r="AI12" s="1716"/>
      <c r="AJ12" s="1716"/>
      <c r="AK12" s="1717"/>
      <c r="AL12" s="333" t="s">
        <v>90</v>
      </c>
      <c r="AM12" s="331"/>
      <c r="AN12" s="331"/>
      <c r="AO12" s="331"/>
      <c r="AP12" s="331"/>
      <c r="AQ12" s="26" t="s">
        <v>92</v>
      </c>
      <c r="AR12" s="332"/>
      <c r="AS12" s="25"/>
      <c r="AT12" s="324"/>
      <c r="AU12" s="324"/>
    </row>
    <row r="13" spans="2:47" ht="12" customHeight="1">
      <c r="B13" s="1750" t="s">
        <v>811</v>
      </c>
      <c r="C13" s="334" t="s">
        <v>177</v>
      </c>
      <c r="D13" s="24" t="s">
        <v>773</v>
      </c>
      <c r="G13" s="25" t="s">
        <v>812</v>
      </c>
      <c r="I13" s="326" t="s">
        <v>813</v>
      </c>
      <c r="J13" s="335"/>
      <c r="K13" s="25"/>
      <c r="L13" s="332"/>
      <c r="M13" s="331"/>
      <c r="O13" s="331"/>
      <c r="P13" s="331"/>
      <c r="Q13" s="331"/>
      <c r="R13" s="331"/>
      <c r="S13" s="331"/>
      <c r="T13" s="331"/>
      <c r="U13" s="331"/>
      <c r="V13" s="331"/>
      <c r="W13" s="331"/>
      <c r="X13" s="331"/>
      <c r="Y13" s="331"/>
      <c r="Z13" s="331"/>
      <c r="AA13" s="331"/>
      <c r="AB13" s="1709" t="s">
        <v>1172</v>
      </c>
      <c r="AC13" s="1710"/>
      <c r="AD13" s="1710"/>
      <c r="AE13" s="1710"/>
      <c r="AF13" s="1711"/>
      <c r="AG13" s="1709" t="s">
        <v>1173</v>
      </c>
      <c r="AH13" s="1710"/>
      <c r="AI13" s="1710"/>
      <c r="AJ13" s="1710"/>
      <c r="AK13" s="1711"/>
      <c r="AL13" s="336" t="s">
        <v>177</v>
      </c>
      <c r="AM13" s="1704" t="s">
        <v>1336</v>
      </c>
      <c r="AN13" s="1704"/>
      <c r="AO13" s="1704"/>
      <c r="AP13" s="1705"/>
      <c r="AQ13" s="25"/>
      <c r="AR13" s="335"/>
      <c r="AS13" s="25"/>
      <c r="AU13" s="24" t="s">
        <v>635</v>
      </c>
    </row>
    <row r="14" spans="2:47" ht="12" customHeight="1">
      <c r="B14" s="1751"/>
      <c r="C14" s="24" t="s">
        <v>1403</v>
      </c>
      <c r="G14" s="26" t="s">
        <v>81</v>
      </c>
      <c r="H14" s="331"/>
      <c r="I14" s="26" t="s">
        <v>81</v>
      </c>
      <c r="J14" s="332"/>
      <c r="K14" s="327" t="s">
        <v>1174</v>
      </c>
      <c r="L14" s="327"/>
      <c r="M14" s="327"/>
      <c r="N14" s="327"/>
      <c r="P14" s="329"/>
      <c r="Q14" s="329"/>
      <c r="R14" s="327"/>
      <c r="S14" s="327"/>
      <c r="T14" s="327"/>
      <c r="U14" s="327"/>
      <c r="V14" s="327"/>
      <c r="W14" s="327"/>
      <c r="X14" s="327"/>
      <c r="Y14" s="327"/>
      <c r="Z14" s="327"/>
      <c r="AA14" s="327"/>
      <c r="AB14" s="1712"/>
      <c r="AC14" s="1713"/>
      <c r="AD14" s="1713"/>
      <c r="AE14" s="1713"/>
      <c r="AF14" s="1714"/>
      <c r="AG14" s="1712"/>
      <c r="AH14" s="1713"/>
      <c r="AI14" s="1713"/>
      <c r="AJ14" s="1713"/>
      <c r="AK14" s="1714"/>
      <c r="AL14" s="334" t="s">
        <v>177</v>
      </c>
      <c r="AM14" s="1742" t="s">
        <v>1320</v>
      </c>
      <c r="AN14" s="1742"/>
      <c r="AO14" s="1742"/>
      <c r="AP14" s="1743"/>
      <c r="AQ14" s="25"/>
      <c r="AR14" s="335"/>
      <c r="AS14" s="25"/>
      <c r="AU14" s="24" t="s">
        <v>636</v>
      </c>
    </row>
    <row r="15" spans="2:47" ht="12" customHeight="1">
      <c r="B15" s="1751"/>
      <c r="C15" s="25" t="s">
        <v>1233</v>
      </c>
      <c r="G15" s="334" t="s">
        <v>177</v>
      </c>
      <c r="H15" s="24" t="s">
        <v>181</v>
      </c>
      <c r="I15" s="334" t="s">
        <v>177</v>
      </c>
      <c r="J15" s="24" t="s">
        <v>181</v>
      </c>
      <c r="K15" s="333" t="s">
        <v>1162</v>
      </c>
      <c r="L15" s="329"/>
      <c r="M15" s="333" t="s">
        <v>1163</v>
      </c>
      <c r="N15" s="329"/>
      <c r="O15" s="329"/>
      <c r="P15" s="329"/>
      <c r="Q15" s="329"/>
      <c r="R15" s="329"/>
      <c r="S15" s="329"/>
      <c r="T15" s="329"/>
      <c r="U15" s="329"/>
      <c r="V15" s="329"/>
      <c r="W15" s="329"/>
      <c r="X15" s="329"/>
      <c r="Y15" s="329"/>
      <c r="Z15" s="329"/>
      <c r="AA15" s="329"/>
      <c r="AB15" s="1718" t="s">
        <v>177</v>
      </c>
      <c r="AC15" s="1719"/>
      <c r="AD15" s="1719"/>
      <c r="AE15" s="1719"/>
      <c r="AF15" s="1720"/>
      <c r="AG15" s="1718" t="s">
        <v>177</v>
      </c>
      <c r="AH15" s="1719"/>
      <c r="AI15" s="1719"/>
      <c r="AJ15" s="1720"/>
      <c r="AK15" s="1720"/>
      <c r="AL15" s="334" t="s">
        <v>177</v>
      </c>
      <c r="AM15" s="1742" t="s">
        <v>1334</v>
      </c>
      <c r="AN15" s="1742"/>
      <c r="AO15" s="1742"/>
      <c r="AP15" s="1743"/>
      <c r="AQ15" s="25"/>
      <c r="AR15" s="335"/>
      <c r="AS15" s="25"/>
    </row>
    <row r="16" spans="2:47" ht="12" customHeight="1">
      <c r="B16" s="1751"/>
      <c r="C16" s="25" t="s">
        <v>1241</v>
      </c>
      <c r="G16" s="334" t="s">
        <v>177</v>
      </c>
      <c r="H16" s="24" t="s">
        <v>126</v>
      </c>
      <c r="I16" s="334" t="s">
        <v>177</v>
      </c>
      <c r="J16" s="24" t="s">
        <v>126</v>
      </c>
      <c r="K16" s="25" t="s">
        <v>1190</v>
      </c>
      <c r="M16" s="337" t="s">
        <v>1164</v>
      </c>
      <c r="N16" s="338"/>
      <c r="O16" s="338"/>
      <c r="P16" s="338"/>
      <c r="Q16" s="338"/>
      <c r="R16" s="338"/>
      <c r="S16" s="338"/>
      <c r="T16" s="338"/>
      <c r="U16" s="338"/>
      <c r="V16" s="338"/>
      <c r="W16" s="338"/>
      <c r="X16" s="338"/>
      <c r="Y16" s="338"/>
      <c r="Z16" s="338"/>
      <c r="AA16" s="338"/>
      <c r="AB16" s="1721" t="s">
        <v>177</v>
      </c>
      <c r="AC16" s="1722"/>
      <c r="AD16" s="1722"/>
      <c r="AE16" s="1722"/>
      <c r="AF16" s="1723"/>
      <c r="AG16" s="1721" t="s">
        <v>177</v>
      </c>
      <c r="AH16" s="1722"/>
      <c r="AI16" s="1722"/>
      <c r="AJ16" s="1723"/>
      <c r="AK16" s="1723"/>
      <c r="AL16" s="334" t="s">
        <v>177</v>
      </c>
      <c r="AM16" s="1742" t="s">
        <v>1340</v>
      </c>
      <c r="AN16" s="1742"/>
      <c r="AO16" s="1742"/>
      <c r="AP16" s="1743"/>
      <c r="AQ16" s="25"/>
      <c r="AR16" s="335"/>
      <c r="AS16" s="25"/>
    </row>
    <row r="17" spans="2:45" ht="12" customHeight="1">
      <c r="B17" s="1751"/>
      <c r="C17" s="24" t="s">
        <v>149</v>
      </c>
      <c r="G17" s="334" t="s">
        <v>177</v>
      </c>
      <c r="H17" s="24" t="s">
        <v>127</v>
      </c>
      <c r="I17" s="334" t="s">
        <v>177</v>
      </c>
      <c r="J17" s="24" t="s">
        <v>127</v>
      </c>
      <c r="K17" s="26" t="s">
        <v>1191</v>
      </c>
      <c r="L17" s="331"/>
      <c r="M17" s="26" t="s">
        <v>1165</v>
      </c>
      <c r="N17" s="331"/>
      <c r="O17" s="331"/>
      <c r="P17" s="339"/>
      <c r="Q17" s="339"/>
      <c r="R17" s="331"/>
      <c r="S17" s="331"/>
      <c r="T17" s="331"/>
      <c r="U17" s="331"/>
      <c r="V17" s="331"/>
      <c r="W17" s="331"/>
      <c r="X17" s="331"/>
      <c r="Y17" s="331"/>
      <c r="Z17" s="331"/>
      <c r="AA17" s="331"/>
      <c r="AB17" s="1736" t="s">
        <v>177</v>
      </c>
      <c r="AC17" s="1737"/>
      <c r="AD17" s="1737"/>
      <c r="AE17" s="1737"/>
      <c r="AF17" s="1738"/>
      <c r="AG17" s="1736" t="s">
        <v>177</v>
      </c>
      <c r="AH17" s="1737"/>
      <c r="AI17" s="1737"/>
      <c r="AJ17" s="1738"/>
      <c r="AK17" s="1738"/>
      <c r="AL17" s="334" t="s">
        <v>177</v>
      </c>
      <c r="AM17" s="1742" t="s">
        <v>1342</v>
      </c>
      <c r="AN17" s="1742"/>
      <c r="AO17" s="1742"/>
      <c r="AP17" s="1743"/>
      <c r="AQ17" s="25"/>
      <c r="AR17" s="335"/>
      <c r="AS17" s="25"/>
    </row>
    <row r="18" spans="2:45" ht="12" customHeight="1">
      <c r="B18" s="1751"/>
      <c r="C18" s="25" t="s">
        <v>1234</v>
      </c>
      <c r="G18" s="334" t="s">
        <v>177</v>
      </c>
      <c r="H18" s="24" t="s">
        <v>128</v>
      </c>
      <c r="I18" s="334" t="s">
        <v>177</v>
      </c>
      <c r="J18" s="24" t="s">
        <v>128</v>
      </c>
      <c r="K18" s="25" t="s">
        <v>1192</v>
      </c>
      <c r="M18" s="334" t="s">
        <v>177</v>
      </c>
      <c r="N18" s="329" t="s">
        <v>1166</v>
      </c>
      <c r="O18" s="329"/>
      <c r="R18" s="329"/>
      <c r="S18" s="329"/>
      <c r="T18" s="329"/>
      <c r="U18" s="329"/>
      <c r="V18" s="329"/>
      <c r="W18" s="329"/>
      <c r="X18" s="329"/>
      <c r="Y18" s="329"/>
      <c r="Z18" s="329"/>
      <c r="AA18" s="329"/>
      <c r="AB18" s="329"/>
      <c r="AC18" s="329"/>
      <c r="AD18" s="329"/>
      <c r="AE18" s="329"/>
      <c r="AF18" s="329"/>
      <c r="AG18" s="329"/>
      <c r="AH18" s="329"/>
      <c r="AI18" s="329"/>
      <c r="AJ18" s="329"/>
      <c r="AK18" s="330"/>
      <c r="AL18" s="334" t="s">
        <v>177</v>
      </c>
      <c r="AM18" s="1742"/>
      <c r="AN18" s="1742"/>
      <c r="AO18" s="1742"/>
      <c r="AP18" s="1743"/>
      <c r="AQ18" s="25"/>
      <c r="AR18" s="335"/>
      <c r="AS18" s="25"/>
    </row>
    <row r="19" spans="2:45" ht="12" customHeight="1">
      <c r="B19" s="1751"/>
      <c r="C19" s="25" t="s">
        <v>1235</v>
      </c>
      <c r="G19" s="334" t="s">
        <v>177</v>
      </c>
      <c r="H19" s="24" t="s">
        <v>129</v>
      </c>
      <c r="I19" s="334" t="s">
        <v>177</v>
      </c>
      <c r="J19" s="24" t="s">
        <v>129</v>
      </c>
      <c r="K19" s="25" t="s">
        <v>1193</v>
      </c>
      <c r="M19" s="25"/>
      <c r="N19" s="336" t="s">
        <v>177</v>
      </c>
      <c r="O19" s="340" t="s">
        <v>1175</v>
      </c>
      <c r="P19" s="327"/>
      <c r="Q19" s="327"/>
      <c r="R19" s="327"/>
      <c r="S19" s="327"/>
      <c r="T19" s="341"/>
      <c r="U19" s="341"/>
      <c r="V19" s="341"/>
      <c r="W19" s="341"/>
      <c r="X19" s="341"/>
      <c r="Y19" s="327"/>
      <c r="Z19" s="327"/>
      <c r="AA19" s="327"/>
      <c r="AB19" s="1739" t="s">
        <v>177</v>
      </c>
      <c r="AC19" s="1740"/>
      <c r="AD19" s="1740"/>
      <c r="AE19" s="1740"/>
      <c r="AF19" s="1741"/>
      <c r="AG19" s="1739" t="s">
        <v>177</v>
      </c>
      <c r="AH19" s="1740"/>
      <c r="AI19" s="1740"/>
      <c r="AJ19" s="1741"/>
      <c r="AK19" s="1741"/>
      <c r="AL19" s="334" t="s">
        <v>177</v>
      </c>
      <c r="AM19" s="1742"/>
      <c r="AN19" s="1742"/>
      <c r="AO19" s="1742"/>
      <c r="AP19" s="1743"/>
      <c r="AQ19" s="25"/>
      <c r="AR19" s="335"/>
      <c r="AS19" s="25"/>
    </row>
    <row r="20" spans="2:45" ht="12" customHeight="1">
      <c r="B20" s="1751"/>
      <c r="C20" s="25"/>
      <c r="G20" s="25"/>
      <c r="I20" s="25"/>
      <c r="J20" s="335"/>
      <c r="M20" s="25"/>
      <c r="N20" s="27"/>
      <c r="O20" s="342" t="s">
        <v>1189</v>
      </c>
      <c r="P20" s="342"/>
      <c r="Q20" s="342"/>
      <c r="R20" s="342"/>
      <c r="S20" s="342"/>
      <c r="T20" s="343"/>
      <c r="U20" s="344"/>
      <c r="V20" s="344"/>
      <c r="W20" s="344"/>
      <c r="X20" s="344"/>
      <c r="Y20" s="342"/>
      <c r="Z20" s="342"/>
      <c r="AA20" s="342"/>
      <c r="AB20" s="1733"/>
      <c r="AC20" s="1734"/>
      <c r="AD20" s="1734"/>
      <c r="AE20" s="1734"/>
      <c r="AF20" s="1735"/>
      <c r="AG20" s="1733"/>
      <c r="AH20" s="1734"/>
      <c r="AI20" s="1734"/>
      <c r="AJ20" s="1735"/>
      <c r="AK20" s="1735"/>
      <c r="AL20" s="334" t="s">
        <v>177</v>
      </c>
      <c r="AM20" s="1742"/>
      <c r="AN20" s="1742"/>
      <c r="AO20" s="1742"/>
      <c r="AP20" s="1743"/>
      <c r="AQ20" s="25"/>
      <c r="AR20" s="335"/>
      <c r="AS20" s="25"/>
    </row>
    <row r="21" spans="2:45" ht="12" customHeight="1">
      <c r="B21" s="1751"/>
      <c r="C21" s="25"/>
      <c r="G21" s="25"/>
      <c r="I21" s="25"/>
      <c r="J21" s="335"/>
      <c r="M21" s="25"/>
      <c r="N21" s="334" t="s">
        <v>177</v>
      </c>
      <c r="O21" s="345" t="s">
        <v>1176</v>
      </c>
      <c r="S21" s="345"/>
      <c r="W21" s="346"/>
      <c r="X21" s="346"/>
      <c r="AB21" s="1730" t="s">
        <v>177</v>
      </c>
      <c r="AC21" s="1731"/>
      <c r="AD21" s="1731"/>
      <c r="AE21" s="1731"/>
      <c r="AF21" s="1732"/>
      <c r="AG21" s="1730" t="s">
        <v>177</v>
      </c>
      <c r="AH21" s="1731"/>
      <c r="AI21" s="1731"/>
      <c r="AJ21" s="1732"/>
      <c r="AK21" s="1732"/>
      <c r="AL21" s="334" t="s">
        <v>177</v>
      </c>
      <c r="AM21" s="1742"/>
      <c r="AN21" s="1742"/>
      <c r="AO21" s="1742"/>
      <c r="AP21" s="1743"/>
      <c r="AQ21" s="25"/>
      <c r="AR21" s="335"/>
      <c r="AS21" s="25"/>
    </row>
    <row r="22" spans="2:45" ht="12" customHeight="1">
      <c r="B22" s="1751"/>
      <c r="C22" s="25"/>
      <c r="G22" s="25"/>
      <c r="I22" s="25"/>
      <c r="J22" s="335"/>
      <c r="M22" s="26"/>
      <c r="N22" s="26"/>
      <c r="O22" s="331" t="s">
        <v>1188</v>
      </c>
      <c r="R22" s="331"/>
      <c r="S22" s="331"/>
      <c r="T22" s="331"/>
      <c r="U22" s="331"/>
      <c r="V22" s="331"/>
      <c r="W22" s="331"/>
      <c r="X22" s="331"/>
      <c r="Y22" s="331"/>
      <c r="Z22" s="331"/>
      <c r="AA22" s="331"/>
      <c r="AB22" s="1736"/>
      <c r="AC22" s="1737"/>
      <c r="AD22" s="1737"/>
      <c r="AE22" s="1737"/>
      <c r="AF22" s="1738"/>
      <c r="AG22" s="1736"/>
      <c r="AH22" s="1737"/>
      <c r="AI22" s="1737"/>
      <c r="AJ22" s="1738"/>
      <c r="AK22" s="1738"/>
      <c r="AL22" s="347"/>
      <c r="AM22" s="1742"/>
      <c r="AN22" s="1742"/>
      <c r="AO22" s="1742"/>
      <c r="AP22" s="1743"/>
      <c r="AQ22" s="25"/>
      <c r="AR22" s="335"/>
      <c r="AS22" s="25"/>
    </row>
    <row r="23" spans="2:45" ht="12" customHeight="1">
      <c r="B23" s="1751"/>
      <c r="C23" s="25"/>
      <c r="G23" s="25"/>
      <c r="I23" s="25"/>
      <c r="J23" s="335"/>
      <c r="M23" s="334" t="s">
        <v>177</v>
      </c>
      <c r="N23" s="24" t="s">
        <v>1167</v>
      </c>
      <c r="O23" s="345"/>
      <c r="P23" s="329"/>
      <c r="Q23" s="329"/>
      <c r="AA23" s="329"/>
      <c r="AB23" s="329"/>
      <c r="AC23" s="329"/>
      <c r="AD23" s="329"/>
      <c r="AE23" s="329"/>
      <c r="AF23" s="329"/>
      <c r="AG23" s="329"/>
      <c r="AH23" s="329"/>
      <c r="AI23" s="329"/>
      <c r="AJ23" s="329"/>
      <c r="AK23" s="330"/>
      <c r="AL23" s="347"/>
      <c r="AM23" s="1742"/>
      <c r="AN23" s="1742"/>
      <c r="AO23" s="1742"/>
      <c r="AP23" s="1743"/>
      <c r="AQ23" s="25"/>
      <c r="AR23" s="335"/>
      <c r="AS23" s="25"/>
    </row>
    <row r="24" spans="2:45" ht="12" customHeight="1">
      <c r="B24" s="1751"/>
      <c r="C24" s="334" t="s">
        <v>177</v>
      </c>
      <c r="D24" s="24" t="s">
        <v>815</v>
      </c>
      <c r="G24" s="25"/>
      <c r="I24" s="25"/>
      <c r="J24" s="335"/>
      <c r="M24" s="25"/>
      <c r="N24" s="348" t="s">
        <v>177</v>
      </c>
      <c r="O24" s="338" t="s">
        <v>1168</v>
      </c>
      <c r="R24" s="338"/>
      <c r="S24" s="338"/>
      <c r="T24" s="338"/>
      <c r="U24" s="338"/>
      <c r="V24" s="338"/>
      <c r="W24" s="338"/>
      <c r="X24" s="338"/>
      <c r="Y24" s="338"/>
      <c r="Z24" s="338"/>
      <c r="AA24" s="338"/>
      <c r="AB24" s="1721" t="s">
        <v>177</v>
      </c>
      <c r="AC24" s="1722"/>
      <c r="AD24" s="1722"/>
      <c r="AE24" s="1722"/>
      <c r="AF24" s="1723"/>
      <c r="AG24" s="1722" t="s">
        <v>177</v>
      </c>
      <c r="AH24" s="1722"/>
      <c r="AI24" s="1722"/>
      <c r="AJ24" s="1722"/>
      <c r="AK24" s="1723"/>
      <c r="AL24" s="347"/>
      <c r="AM24" s="1742"/>
      <c r="AN24" s="1742"/>
      <c r="AO24" s="1742"/>
      <c r="AP24" s="1743"/>
      <c r="AQ24" s="25"/>
      <c r="AR24" s="335"/>
      <c r="AS24" s="25"/>
    </row>
    <row r="25" spans="2:45" ht="12" customHeight="1">
      <c r="B25" s="1751"/>
      <c r="C25" s="25"/>
      <c r="D25" s="24" t="s">
        <v>320</v>
      </c>
      <c r="G25" s="25"/>
      <c r="I25" s="25"/>
      <c r="J25" s="335"/>
      <c r="M25" s="25"/>
      <c r="N25" s="334" t="s">
        <v>177</v>
      </c>
      <c r="O25" s="24" t="s">
        <v>1177</v>
      </c>
      <c r="P25" s="349"/>
      <c r="Q25" s="349"/>
      <c r="AB25" s="1730" t="s">
        <v>177</v>
      </c>
      <c r="AC25" s="1731"/>
      <c r="AD25" s="1731"/>
      <c r="AE25" s="1731"/>
      <c r="AF25" s="1732"/>
      <c r="AG25" s="1731" t="s">
        <v>177</v>
      </c>
      <c r="AH25" s="1731"/>
      <c r="AI25" s="1731"/>
      <c r="AJ25" s="1731"/>
      <c r="AK25" s="1732"/>
      <c r="AL25" s="347"/>
      <c r="AM25" s="1742"/>
      <c r="AN25" s="1742"/>
      <c r="AO25" s="1742"/>
      <c r="AP25" s="1743"/>
      <c r="AQ25" s="25"/>
      <c r="AR25" s="335"/>
      <c r="AS25" s="25"/>
    </row>
    <row r="26" spans="2:45" ht="12" customHeight="1">
      <c r="B26" s="1751"/>
      <c r="C26" s="25"/>
      <c r="D26" s="24" t="s">
        <v>313</v>
      </c>
      <c r="G26" s="25"/>
      <c r="I26" s="25"/>
      <c r="J26" s="335"/>
      <c r="M26" s="25"/>
      <c r="N26" s="27"/>
      <c r="O26" s="342" t="s">
        <v>1178</v>
      </c>
      <c r="P26" s="342"/>
      <c r="Q26" s="342"/>
      <c r="R26" s="342"/>
      <c r="S26" s="342"/>
      <c r="T26" s="342"/>
      <c r="U26" s="342"/>
      <c r="V26" s="342"/>
      <c r="W26" s="342"/>
      <c r="X26" s="342"/>
      <c r="Y26" s="342"/>
      <c r="Z26" s="342"/>
      <c r="AA26" s="342"/>
      <c r="AB26" s="1733"/>
      <c r="AC26" s="1734"/>
      <c r="AD26" s="1734"/>
      <c r="AE26" s="1734"/>
      <c r="AF26" s="1735"/>
      <c r="AG26" s="1734"/>
      <c r="AH26" s="1734"/>
      <c r="AI26" s="1734"/>
      <c r="AJ26" s="1734"/>
      <c r="AK26" s="1735"/>
      <c r="AL26" s="347"/>
      <c r="AM26" s="1742"/>
      <c r="AN26" s="1742"/>
      <c r="AO26" s="1742"/>
      <c r="AP26" s="1743"/>
      <c r="AQ26" s="25"/>
      <c r="AR26" s="335"/>
      <c r="AS26" s="25"/>
    </row>
    <row r="27" spans="2:45" ht="12" customHeight="1">
      <c r="B27" s="1751"/>
      <c r="C27" s="25"/>
      <c r="G27" s="25"/>
      <c r="I27" s="25"/>
      <c r="J27" s="335"/>
      <c r="M27" s="25"/>
      <c r="N27" s="334" t="s">
        <v>177</v>
      </c>
      <c r="O27" s="24" t="s">
        <v>1177</v>
      </c>
      <c r="AB27" s="1730" t="s">
        <v>177</v>
      </c>
      <c r="AC27" s="1731"/>
      <c r="AD27" s="1731"/>
      <c r="AE27" s="1731"/>
      <c r="AF27" s="1732"/>
      <c r="AG27" s="1731" t="s">
        <v>177</v>
      </c>
      <c r="AH27" s="1731"/>
      <c r="AI27" s="1731"/>
      <c r="AJ27" s="1731"/>
      <c r="AK27" s="1732"/>
      <c r="AL27" s="347"/>
      <c r="AM27" s="1742"/>
      <c r="AN27" s="1742"/>
      <c r="AO27" s="1742"/>
      <c r="AP27" s="1743"/>
      <c r="AQ27" s="25"/>
      <c r="AR27" s="335"/>
      <c r="AS27" s="25"/>
    </row>
    <row r="28" spans="2:45" ht="12" customHeight="1">
      <c r="B28" s="1751"/>
      <c r="C28" s="25"/>
      <c r="G28" s="25"/>
      <c r="I28" s="25"/>
      <c r="J28" s="335"/>
      <c r="M28" s="25"/>
      <c r="N28" s="27"/>
      <c r="O28" s="342" t="s">
        <v>1179</v>
      </c>
      <c r="R28" s="342"/>
      <c r="S28" s="342"/>
      <c r="T28" s="342"/>
      <c r="U28" s="342"/>
      <c r="V28" s="342"/>
      <c r="W28" s="342"/>
      <c r="X28" s="342"/>
      <c r="Y28" s="342"/>
      <c r="Z28" s="342"/>
      <c r="AA28" s="342"/>
      <c r="AB28" s="1733"/>
      <c r="AC28" s="1734"/>
      <c r="AD28" s="1734"/>
      <c r="AE28" s="1734"/>
      <c r="AF28" s="1735"/>
      <c r="AG28" s="1734"/>
      <c r="AH28" s="1734"/>
      <c r="AI28" s="1734"/>
      <c r="AJ28" s="1734"/>
      <c r="AK28" s="1735"/>
      <c r="AL28" s="347"/>
      <c r="AM28" s="1742"/>
      <c r="AN28" s="1742"/>
      <c r="AO28" s="1742"/>
      <c r="AP28" s="1743"/>
      <c r="AQ28" s="25"/>
      <c r="AR28" s="335"/>
      <c r="AS28" s="25"/>
    </row>
    <row r="29" spans="2:45" ht="12" customHeight="1">
      <c r="B29" s="1751"/>
      <c r="C29" s="25"/>
      <c r="G29" s="25"/>
      <c r="I29" s="25"/>
      <c r="J29" s="335"/>
      <c r="M29" s="25"/>
      <c r="N29" s="334" t="s">
        <v>177</v>
      </c>
      <c r="O29" s="24" t="s">
        <v>1177</v>
      </c>
      <c r="P29" s="349"/>
      <c r="Q29" s="349"/>
      <c r="AB29" s="1730" t="s">
        <v>177</v>
      </c>
      <c r="AC29" s="1731"/>
      <c r="AD29" s="1731"/>
      <c r="AE29" s="1731"/>
      <c r="AF29" s="1732"/>
      <c r="AG29" s="1731" t="s">
        <v>177</v>
      </c>
      <c r="AH29" s="1731"/>
      <c r="AI29" s="1731"/>
      <c r="AJ29" s="1731"/>
      <c r="AK29" s="1732"/>
      <c r="AL29" s="347"/>
      <c r="AM29" s="1742"/>
      <c r="AN29" s="1742"/>
      <c r="AO29" s="1742"/>
      <c r="AP29" s="1743"/>
      <c r="AQ29" s="25"/>
      <c r="AR29" s="335"/>
      <c r="AS29" s="25"/>
    </row>
    <row r="30" spans="2:45" ht="12" customHeight="1">
      <c r="B30" s="1751"/>
      <c r="C30" s="25"/>
      <c r="G30" s="25"/>
      <c r="I30" s="25"/>
      <c r="J30" s="335"/>
      <c r="M30" s="25"/>
      <c r="N30" s="27"/>
      <c r="O30" s="342" t="s">
        <v>1180</v>
      </c>
      <c r="P30" s="342"/>
      <c r="Q30" s="342"/>
      <c r="R30" s="342"/>
      <c r="S30" s="342"/>
      <c r="T30" s="342"/>
      <c r="U30" s="342"/>
      <c r="V30" s="342"/>
      <c r="W30" s="342"/>
      <c r="X30" s="342"/>
      <c r="Y30" s="342"/>
      <c r="Z30" s="342"/>
      <c r="AA30" s="342"/>
      <c r="AB30" s="1733"/>
      <c r="AC30" s="1734"/>
      <c r="AD30" s="1734"/>
      <c r="AE30" s="1734"/>
      <c r="AF30" s="1735"/>
      <c r="AG30" s="1734"/>
      <c r="AH30" s="1734"/>
      <c r="AI30" s="1734"/>
      <c r="AJ30" s="1734"/>
      <c r="AK30" s="1735"/>
      <c r="AL30" s="347"/>
      <c r="AM30" s="1742"/>
      <c r="AN30" s="1742"/>
      <c r="AO30" s="1742"/>
      <c r="AP30" s="1743"/>
      <c r="AQ30" s="25"/>
      <c r="AR30" s="335"/>
      <c r="AS30" s="25"/>
    </row>
    <row r="31" spans="2:45" ht="12" customHeight="1">
      <c r="B31" s="1751"/>
      <c r="C31" s="25"/>
      <c r="G31" s="25"/>
      <c r="I31" s="25"/>
      <c r="J31" s="335"/>
      <c r="M31" s="25"/>
      <c r="N31" s="334" t="s">
        <v>177</v>
      </c>
      <c r="O31" s="24" t="s">
        <v>1177</v>
      </c>
      <c r="AB31" s="1730" t="s">
        <v>177</v>
      </c>
      <c r="AC31" s="1731"/>
      <c r="AD31" s="1731"/>
      <c r="AE31" s="1731"/>
      <c r="AF31" s="1732"/>
      <c r="AG31" s="1731" t="s">
        <v>177</v>
      </c>
      <c r="AH31" s="1731"/>
      <c r="AI31" s="1731"/>
      <c r="AJ31" s="1731"/>
      <c r="AK31" s="1732"/>
      <c r="AL31" s="347"/>
      <c r="AM31" s="1742"/>
      <c r="AN31" s="1742"/>
      <c r="AO31" s="1742"/>
      <c r="AP31" s="1743"/>
      <c r="AQ31" s="25"/>
      <c r="AR31" s="335"/>
      <c r="AS31" s="25"/>
    </row>
    <row r="32" spans="2:45" ht="12" customHeight="1">
      <c r="B32" s="1751"/>
      <c r="C32" s="25"/>
      <c r="G32" s="25"/>
      <c r="I32" s="25"/>
      <c r="J32" s="335"/>
      <c r="M32" s="25"/>
      <c r="N32" s="27"/>
      <c r="O32" s="342" t="s">
        <v>1181</v>
      </c>
      <c r="R32" s="342"/>
      <c r="S32" s="342"/>
      <c r="T32" s="342"/>
      <c r="U32" s="342"/>
      <c r="V32" s="342"/>
      <c r="W32" s="342"/>
      <c r="X32" s="342"/>
      <c r="Y32" s="342"/>
      <c r="Z32" s="342"/>
      <c r="AA32" s="342"/>
      <c r="AB32" s="1733"/>
      <c r="AC32" s="1734"/>
      <c r="AD32" s="1734"/>
      <c r="AE32" s="1734"/>
      <c r="AF32" s="1735"/>
      <c r="AG32" s="1734"/>
      <c r="AH32" s="1734"/>
      <c r="AI32" s="1734"/>
      <c r="AJ32" s="1734"/>
      <c r="AK32" s="1735"/>
      <c r="AL32" s="347"/>
      <c r="AM32" s="1742"/>
      <c r="AN32" s="1742"/>
      <c r="AO32" s="1742"/>
      <c r="AP32" s="1743"/>
      <c r="AQ32" s="25"/>
      <c r="AR32" s="335"/>
      <c r="AS32" s="25"/>
    </row>
    <row r="33" spans="2:45" ht="12" customHeight="1">
      <c r="B33" s="1751"/>
      <c r="C33" s="25"/>
      <c r="G33" s="25"/>
      <c r="I33" s="25"/>
      <c r="J33" s="335"/>
      <c r="M33" s="25"/>
      <c r="N33" s="334" t="s">
        <v>177</v>
      </c>
      <c r="O33" s="24" t="s">
        <v>1177</v>
      </c>
      <c r="P33" s="349"/>
      <c r="Q33" s="349"/>
      <c r="AB33" s="1730" t="s">
        <v>177</v>
      </c>
      <c r="AC33" s="1731"/>
      <c r="AD33" s="1731"/>
      <c r="AE33" s="1731"/>
      <c r="AF33" s="1732"/>
      <c r="AG33" s="1731" t="s">
        <v>177</v>
      </c>
      <c r="AH33" s="1731"/>
      <c r="AI33" s="1731"/>
      <c r="AJ33" s="1731"/>
      <c r="AK33" s="1732"/>
      <c r="AL33" s="347"/>
      <c r="AM33" s="1742"/>
      <c r="AN33" s="1742"/>
      <c r="AO33" s="1742"/>
      <c r="AP33" s="1743"/>
      <c r="AQ33" s="25"/>
      <c r="AR33" s="335"/>
      <c r="AS33" s="25"/>
    </row>
    <row r="34" spans="2:45" ht="12" customHeight="1">
      <c r="B34" s="1751"/>
      <c r="C34" s="25"/>
      <c r="G34" s="25"/>
      <c r="I34" s="25"/>
      <c r="J34" s="335"/>
      <c r="K34" s="25"/>
      <c r="M34" s="25"/>
      <c r="N34" s="27"/>
      <c r="O34" s="342" t="s">
        <v>1182</v>
      </c>
      <c r="P34" s="342"/>
      <c r="Q34" s="342"/>
      <c r="R34" s="342"/>
      <c r="S34" s="342"/>
      <c r="T34" s="342"/>
      <c r="U34" s="342"/>
      <c r="V34" s="342"/>
      <c r="W34" s="342"/>
      <c r="X34" s="342"/>
      <c r="Y34" s="342"/>
      <c r="Z34" s="342"/>
      <c r="AA34" s="342"/>
      <c r="AB34" s="1733"/>
      <c r="AC34" s="1734"/>
      <c r="AD34" s="1734"/>
      <c r="AE34" s="1734"/>
      <c r="AF34" s="1735"/>
      <c r="AG34" s="1734"/>
      <c r="AH34" s="1734"/>
      <c r="AI34" s="1734"/>
      <c r="AJ34" s="1734"/>
      <c r="AK34" s="1735"/>
      <c r="AL34" s="347"/>
      <c r="AM34" s="1742"/>
      <c r="AN34" s="1742"/>
      <c r="AO34" s="1742"/>
      <c r="AP34" s="1743"/>
      <c r="AQ34" s="25"/>
      <c r="AR34" s="335"/>
      <c r="AS34" s="25"/>
    </row>
    <row r="35" spans="2:45" ht="12" customHeight="1">
      <c r="B35" s="1751"/>
      <c r="C35" s="25"/>
      <c r="G35" s="25"/>
      <c r="I35" s="25"/>
      <c r="J35" s="335"/>
      <c r="K35" s="25"/>
      <c r="M35" s="25"/>
      <c r="N35" s="334" t="s">
        <v>177</v>
      </c>
      <c r="O35" s="24" t="s">
        <v>1183</v>
      </c>
      <c r="AB35" s="1730" t="s">
        <v>177</v>
      </c>
      <c r="AC35" s="1731"/>
      <c r="AD35" s="1731"/>
      <c r="AE35" s="1731"/>
      <c r="AF35" s="1732"/>
      <c r="AG35" s="1731" t="s">
        <v>177</v>
      </c>
      <c r="AH35" s="1731"/>
      <c r="AI35" s="1731"/>
      <c r="AJ35" s="1731"/>
      <c r="AK35" s="1732"/>
      <c r="AL35" s="347"/>
      <c r="AM35" s="1742"/>
      <c r="AN35" s="1742"/>
      <c r="AO35" s="1742"/>
      <c r="AP35" s="1743"/>
      <c r="AQ35" s="25"/>
      <c r="AR35" s="335"/>
      <c r="AS35" s="25"/>
    </row>
    <row r="36" spans="2:45" ht="12" customHeight="1">
      <c r="B36" s="1751"/>
      <c r="C36" s="25"/>
      <c r="G36" s="25"/>
      <c r="I36" s="25"/>
      <c r="J36" s="335"/>
      <c r="K36" s="25"/>
      <c r="M36" s="26"/>
      <c r="N36" s="26"/>
      <c r="O36" s="331" t="s">
        <v>1184</v>
      </c>
      <c r="R36" s="331"/>
      <c r="S36" s="331"/>
      <c r="T36" s="331"/>
      <c r="U36" s="331"/>
      <c r="V36" s="331"/>
      <c r="W36" s="331"/>
      <c r="X36" s="331"/>
      <c r="Y36" s="331"/>
      <c r="Z36" s="331"/>
      <c r="AA36" s="331"/>
      <c r="AB36" s="1736"/>
      <c r="AC36" s="1737"/>
      <c r="AD36" s="1737"/>
      <c r="AE36" s="1737"/>
      <c r="AF36" s="1738"/>
      <c r="AG36" s="1737"/>
      <c r="AH36" s="1737"/>
      <c r="AI36" s="1737"/>
      <c r="AJ36" s="1737"/>
      <c r="AK36" s="1738"/>
      <c r="AL36" s="347"/>
      <c r="AM36" s="1742"/>
      <c r="AN36" s="1742"/>
      <c r="AO36" s="1742"/>
      <c r="AP36" s="1743"/>
      <c r="AQ36" s="25"/>
      <c r="AR36" s="335"/>
      <c r="AS36" s="25"/>
    </row>
    <row r="37" spans="2:45" ht="12" customHeight="1">
      <c r="B37" s="1751"/>
      <c r="C37" s="25"/>
      <c r="G37" s="25"/>
      <c r="I37" s="25"/>
      <c r="J37" s="335"/>
      <c r="K37" s="25"/>
      <c r="M37" s="334" t="s">
        <v>177</v>
      </c>
      <c r="N37" s="24" t="s">
        <v>1169</v>
      </c>
      <c r="P37" s="329"/>
      <c r="Q37" s="329"/>
      <c r="AB37" s="329"/>
      <c r="AC37" s="329"/>
      <c r="AD37" s="329"/>
      <c r="AE37" s="329"/>
      <c r="AF37" s="329"/>
      <c r="AG37" s="329"/>
      <c r="AK37" s="335"/>
      <c r="AL37" s="347"/>
      <c r="AM37" s="1742"/>
      <c r="AN37" s="1742"/>
      <c r="AO37" s="1742"/>
      <c r="AP37" s="1743"/>
      <c r="AQ37" s="25"/>
      <c r="AR37" s="335"/>
      <c r="AS37" s="25"/>
    </row>
    <row r="38" spans="2:45" ht="12" customHeight="1">
      <c r="B38" s="1751"/>
      <c r="C38" s="25"/>
      <c r="G38" s="25"/>
      <c r="I38" s="25"/>
      <c r="J38" s="335"/>
      <c r="K38" s="25"/>
      <c r="M38" s="26"/>
      <c r="N38" s="350" t="s">
        <v>177</v>
      </c>
      <c r="O38" s="329" t="s">
        <v>1170</v>
      </c>
      <c r="R38" s="329"/>
      <c r="S38" s="329"/>
      <c r="T38" s="329"/>
      <c r="U38" s="329"/>
      <c r="V38" s="329"/>
      <c r="W38" s="329"/>
      <c r="X38" s="329"/>
      <c r="Y38" s="329"/>
      <c r="Z38" s="329"/>
      <c r="AA38" s="329"/>
      <c r="AB38" s="1718" t="s">
        <v>177</v>
      </c>
      <c r="AC38" s="1719"/>
      <c r="AD38" s="1719"/>
      <c r="AE38" s="1719"/>
      <c r="AF38" s="1720"/>
      <c r="AG38" s="1719" t="s">
        <v>177</v>
      </c>
      <c r="AH38" s="1719"/>
      <c r="AI38" s="1719"/>
      <c r="AJ38" s="1719"/>
      <c r="AK38" s="1720"/>
      <c r="AL38" s="347"/>
      <c r="AM38" s="1742"/>
      <c r="AN38" s="1742"/>
      <c r="AO38" s="1742"/>
      <c r="AP38" s="1743"/>
      <c r="AQ38" s="25"/>
      <c r="AR38" s="335"/>
      <c r="AS38" s="25"/>
    </row>
    <row r="39" spans="2:45" ht="12" customHeight="1">
      <c r="B39" s="1751"/>
      <c r="C39" s="25"/>
      <c r="G39" s="25"/>
      <c r="I39" s="25"/>
      <c r="J39" s="335"/>
      <c r="K39" s="26"/>
      <c r="L39" s="331"/>
      <c r="M39" s="350" t="s">
        <v>177</v>
      </c>
      <c r="N39" s="329" t="s">
        <v>1171</v>
      </c>
      <c r="O39" s="329"/>
      <c r="P39" s="329"/>
      <c r="Q39" s="329"/>
      <c r="R39" s="329"/>
      <c r="S39" s="329"/>
      <c r="T39" s="329"/>
      <c r="U39" s="329"/>
      <c r="V39" s="329"/>
      <c r="W39" s="329"/>
      <c r="X39" s="329"/>
      <c r="Y39" s="329"/>
      <c r="Z39" s="329"/>
      <c r="AA39" s="329"/>
      <c r="AB39" s="1718" t="s">
        <v>177</v>
      </c>
      <c r="AC39" s="1719"/>
      <c r="AD39" s="1719"/>
      <c r="AE39" s="1719"/>
      <c r="AF39" s="1720"/>
      <c r="AG39" s="1719" t="s">
        <v>177</v>
      </c>
      <c r="AH39" s="1719"/>
      <c r="AI39" s="1719"/>
      <c r="AJ39" s="1719"/>
      <c r="AK39" s="1720"/>
      <c r="AL39" s="347"/>
      <c r="AM39" s="1742"/>
      <c r="AN39" s="1742"/>
      <c r="AO39" s="1742"/>
      <c r="AP39" s="1743"/>
      <c r="AQ39" s="25"/>
      <c r="AR39" s="335"/>
      <c r="AS39" s="25"/>
    </row>
    <row r="40" spans="2:45" ht="12" customHeight="1">
      <c r="B40" s="1751"/>
      <c r="C40" s="25"/>
      <c r="G40" s="25"/>
      <c r="I40" s="25"/>
      <c r="J40" s="335"/>
      <c r="K40" s="25" t="s">
        <v>1194</v>
      </c>
      <c r="M40" s="348" t="s">
        <v>177</v>
      </c>
      <c r="N40" s="338" t="s">
        <v>1185</v>
      </c>
      <c r="O40" s="338"/>
      <c r="R40" s="338"/>
      <c r="S40" s="338"/>
      <c r="T40" s="338"/>
      <c r="U40" s="338"/>
      <c r="V40" s="338"/>
      <c r="W40" s="338"/>
      <c r="X40" s="338"/>
      <c r="Y40" s="338"/>
      <c r="Z40" s="338"/>
      <c r="AA40" s="338"/>
      <c r="AB40" s="1721" t="s">
        <v>177</v>
      </c>
      <c r="AC40" s="1722"/>
      <c r="AD40" s="1722"/>
      <c r="AE40" s="1722"/>
      <c r="AF40" s="1723"/>
      <c r="AG40" s="1722" t="s">
        <v>177</v>
      </c>
      <c r="AH40" s="1722"/>
      <c r="AI40" s="1722"/>
      <c r="AJ40" s="1722"/>
      <c r="AK40" s="1723"/>
      <c r="AL40" s="347"/>
      <c r="AM40" s="1742"/>
      <c r="AN40" s="1742"/>
      <c r="AO40" s="1742"/>
      <c r="AP40" s="1743"/>
      <c r="AQ40" s="25"/>
      <c r="AR40" s="335"/>
      <c r="AS40" s="25"/>
    </row>
    <row r="41" spans="2:45" ht="12" customHeight="1">
      <c r="B41" s="1751"/>
      <c r="C41" s="25"/>
      <c r="G41" s="25"/>
      <c r="I41" s="25"/>
      <c r="J41" s="335"/>
      <c r="K41" s="25" t="s">
        <v>1195</v>
      </c>
      <c r="M41" s="351" t="s">
        <v>177</v>
      </c>
      <c r="N41" s="352" t="s">
        <v>1186</v>
      </c>
      <c r="O41" s="352"/>
      <c r="P41" s="352"/>
      <c r="Q41" s="352"/>
      <c r="R41" s="352"/>
      <c r="S41" s="352"/>
      <c r="T41" s="352"/>
      <c r="U41" s="352"/>
      <c r="V41" s="352"/>
      <c r="W41" s="352"/>
      <c r="X41" s="352"/>
      <c r="Y41" s="352"/>
      <c r="Z41" s="352"/>
      <c r="AA41" s="352"/>
      <c r="AB41" s="1726" t="s">
        <v>177</v>
      </c>
      <c r="AC41" s="1724"/>
      <c r="AD41" s="1724"/>
      <c r="AE41" s="1724"/>
      <c r="AF41" s="1725"/>
      <c r="AG41" s="1724" t="s">
        <v>177</v>
      </c>
      <c r="AH41" s="1724"/>
      <c r="AI41" s="1724"/>
      <c r="AJ41" s="1724"/>
      <c r="AK41" s="1725"/>
      <c r="AL41" s="347"/>
      <c r="AM41" s="1742"/>
      <c r="AN41" s="1742"/>
      <c r="AO41" s="1742"/>
      <c r="AP41" s="1743"/>
      <c r="AQ41" s="25"/>
      <c r="AR41" s="335"/>
      <c r="AS41" s="25"/>
    </row>
    <row r="42" spans="2:45" ht="12" customHeight="1">
      <c r="B42" s="1751"/>
      <c r="C42" s="25"/>
      <c r="G42" s="25"/>
      <c r="I42" s="25"/>
      <c r="J42" s="335"/>
      <c r="K42" s="26" t="s">
        <v>1196</v>
      </c>
      <c r="L42" s="331"/>
      <c r="M42" s="353" t="s">
        <v>177</v>
      </c>
      <c r="N42" s="339" t="s">
        <v>1187</v>
      </c>
      <c r="O42" s="339"/>
      <c r="R42" s="339"/>
      <c r="S42" s="339"/>
      <c r="T42" s="339"/>
      <c r="U42" s="339"/>
      <c r="V42" s="339"/>
      <c r="W42" s="339"/>
      <c r="X42" s="339"/>
      <c r="Y42" s="339"/>
      <c r="Z42" s="339"/>
      <c r="AA42" s="339"/>
      <c r="AB42" s="1727" t="s">
        <v>177</v>
      </c>
      <c r="AC42" s="1728"/>
      <c r="AD42" s="1728"/>
      <c r="AE42" s="1728"/>
      <c r="AF42" s="1729"/>
      <c r="AG42" s="1728" t="s">
        <v>177</v>
      </c>
      <c r="AH42" s="1728"/>
      <c r="AI42" s="1728"/>
      <c r="AJ42" s="1728"/>
      <c r="AK42" s="1729"/>
      <c r="AL42" s="347"/>
      <c r="AM42" s="1742"/>
      <c r="AN42" s="1742"/>
      <c r="AO42" s="1742"/>
      <c r="AP42" s="1743"/>
      <c r="AQ42" s="25"/>
      <c r="AR42" s="335"/>
      <c r="AS42" s="25"/>
    </row>
    <row r="43" spans="2:45" ht="12" customHeight="1">
      <c r="B43" s="1751"/>
      <c r="C43" s="25"/>
      <c r="G43" s="25"/>
      <c r="I43" s="25"/>
      <c r="J43" s="335"/>
      <c r="K43" s="25" t="s">
        <v>1197</v>
      </c>
      <c r="M43" s="348" t="s">
        <v>177</v>
      </c>
      <c r="N43" s="338" t="s">
        <v>1209</v>
      </c>
      <c r="O43" s="338"/>
      <c r="P43" s="338"/>
      <c r="Q43" s="338"/>
      <c r="R43" s="338"/>
      <c r="S43" s="338"/>
      <c r="T43" s="338"/>
      <c r="U43" s="338"/>
      <c r="V43" s="338"/>
      <c r="W43" s="338"/>
      <c r="X43" s="338"/>
      <c r="Y43" s="338"/>
      <c r="Z43" s="338"/>
      <c r="AA43" s="338"/>
      <c r="AB43" s="1721" t="s">
        <v>177</v>
      </c>
      <c r="AC43" s="1722"/>
      <c r="AD43" s="1722"/>
      <c r="AE43" s="1722"/>
      <c r="AF43" s="1723"/>
      <c r="AG43" s="1722" t="s">
        <v>177</v>
      </c>
      <c r="AH43" s="1722"/>
      <c r="AI43" s="1722"/>
      <c r="AJ43" s="1722"/>
      <c r="AK43" s="1723"/>
      <c r="AL43" s="347"/>
      <c r="AM43" s="1742"/>
      <c r="AN43" s="1742"/>
      <c r="AO43" s="1742"/>
      <c r="AP43" s="1743"/>
      <c r="AQ43" s="25"/>
      <c r="AR43" s="335"/>
      <c r="AS43" s="25"/>
    </row>
    <row r="44" spans="2:45" ht="12" customHeight="1">
      <c r="B44" s="1751"/>
      <c r="C44" s="25"/>
      <c r="G44" s="25"/>
      <c r="I44" s="25"/>
      <c r="J44" s="335"/>
      <c r="K44" s="25" t="s">
        <v>1198</v>
      </c>
      <c r="M44" s="351" t="s">
        <v>177</v>
      </c>
      <c r="N44" s="352" t="s">
        <v>1210</v>
      </c>
      <c r="O44" s="352"/>
      <c r="P44" s="352"/>
      <c r="Q44" s="352"/>
      <c r="R44" s="352"/>
      <c r="S44" s="352"/>
      <c r="T44" s="352"/>
      <c r="U44" s="352"/>
      <c r="V44" s="352"/>
      <c r="W44" s="352"/>
      <c r="X44" s="352"/>
      <c r="Y44" s="352"/>
      <c r="Z44" s="352"/>
      <c r="AA44" s="352"/>
      <c r="AB44" s="1726" t="s">
        <v>177</v>
      </c>
      <c r="AC44" s="1724"/>
      <c r="AD44" s="1724"/>
      <c r="AE44" s="1724"/>
      <c r="AF44" s="1725"/>
      <c r="AG44" s="1724" t="s">
        <v>177</v>
      </c>
      <c r="AH44" s="1724"/>
      <c r="AI44" s="1724"/>
      <c r="AJ44" s="1724"/>
      <c r="AK44" s="1725"/>
      <c r="AL44" s="347"/>
      <c r="AM44" s="1742"/>
      <c r="AN44" s="1742"/>
      <c r="AO44" s="1742"/>
      <c r="AP44" s="1743"/>
      <c r="AQ44" s="25"/>
      <c r="AR44" s="335"/>
      <c r="AS44" s="25"/>
    </row>
    <row r="45" spans="2:45" ht="12" customHeight="1">
      <c r="B45" s="1751"/>
      <c r="C45" s="25"/>
      <c r="G45" s="25"/>
      <c r="I45" s="25"/>
      <c r="J45" s="335"/>
      <c r="K45" s="25"/>
      <c r="M45" s="351" t="s">
        <v>177</v>
      </c>
      <c r="N45" s="352" t="s">
        <v>1211</v>
      </c>
      <c r="O45" s="352"/>
      <c r="P45" s="352"/>
      <c r="Q45" s="352"/>
      <c r="R45" s="352"/>
      <c r="S45" s="352"/>
      <c r="T45" s="352"/>
      <c r="U45" s="352"/>
      <c r="V45" s="352"/>
      <c r="W45" s="352"/>
      <c r="X45" s="352"/>
      <c r="Y45" s="352"/>
      <c r="Z45" s="352"/>
      <c r="AA45" s="352"/>
      <c r="AB45" s="1726" t="s">
        <v>177</v>
      </c>
      <c r="AC45" s="1724"/>
      <c r="AD45" s="1724"/>
      <c r="AE45" s="1724"/>
      <c r="AF45" s="1725"/>
      <c r="AG45" s="1724" t="s">
        <v>177</v>
      </c>
      <c r="AH45" s="1724"/>
      <c r="AI45" s="1724"/>
      <c r="AJ45" s="1724"/>
      <c r="AK45" s="1725"/>
      <c r="AL45" s="347"/>
      <c r="AM45" s="1742"/>
      <c r="AN45" s="1742"/>
      <c r="AO45" s="1742"/>
      <c r="AP45" s="1743"/>
      <c r="AQ45" s="25"/>
      <c r="AR45" s="335"/>
      <c r="AS45" s="25"/>
    </row>
    <row r="46" spans="2:45" ht="12" customHeight="1">
      <c r="B46" s="1751"/>
      <c r="C46" s="25"/>
      <c r="G46" s="25"/>
      <c r="I46" s="25"/>
      <c r="J46" s="335"/>
      <c r="K46" s="25"/>
      <c r="M46" s="351" t="s">
        <v>177</v>
      </c>
      <c r="N46" s="352" t="s">
        <v>1212</v>
      </c>
      <c r="O46" s="352"/>
      <c r="P46" s="352"/>
      <c r="Q46" s="352"/>
      <c r="R46" s="352"/>
      <c r="S46" s="352"/>
      <c r="T46" s="352"/>
      <c r="U46" s="352"/>
      <c r="V46" s="352"/>
      <c r="W46" s="352"/>
      <c r="X46" s="352"/>
      <c r="Y46" s="352"/>
      <c r="Z46" s="352"/>
      <c r="AA46" s="352"/>
      <c r="AB46" s="1726" t="s">
        <v>177</v>
      </c>
      <c r="AC46" s="1724"/>
      <c r="AD46" s="1724"/>
      <c r="AE46" s="1724"/>
      <c r="AF46" s="1725"/>
      <c r="AG46" s="1724" t="s">
        <v>177</v>
      </c>
      <c r="AH46" s="1724"/>
      <c r="AI46" s="1724"/>
      <c r="AJ46" s="1724"/>
      <c r="AK46" s="1725"/>
      <c r="AL46" s="347"/>
      <c r="AM46" s="1742"/>
      <c r="AN46" s="1742"/>
      <c r="AO46" s="1742"/>
      <c r="AP46" s="1743"/>
      <c r="AQ46" s="25"/>
      <c r="AR46" s="335"/>
      <c r="AS46" s="25"/>
    </row>
    <row r="47" spans="2:45" ht="12" customHeight="1">
      <c r="B47" s="1751"/>
      <c r="C47" s="25"/>
      <c r="G47" s="25"/>
      <c r="I47" s="25"/>
      <c r="J47" s="335"/>
      <c r="K47" s="25"/>
      <c r="M47" s="351" t="s">
        <v>177</v>
      </c>
      <c r="N47" s="352" t="s">
        <v>1213</v>
      </c>
      <c r="O47" s="352"/>
      <c r="P47" s="352"/>
      <c r="Q47" s="352"/>
      <c r="R47" s="352"/>
      <c r="S47" s="352"/>
      <c r="T47" s="352"/>
      <c r="U47" s="352"/>
      <c r="V47" s="352"/>
      <c r="W47" s="352"/>
      <c r="X47" s="352"/>
      <c r="Y47" s="352"/>
      <c r="Z47" s="352"/>
      <c r="AA47" s="352"/>
      <c r="AB47" s="1726" t="s">
        <v>177</v>
      </c>
      <c r="AC47" s="1724"/>
      <c r="AD47" s="1724"/>
      <c r="AE47" s="1724"/>
      <c r="AF47" s="1725"/>
      <c r="AG47" s="1724" t="s">
        <v>177</v>
      </c>
      <c r="AH47" s="1724"/>
      <c r="AI47" s="1724"/>
      <c r="AJ47" s="1724"/>
      <c r="AK47" s="1725"/>
      <c r="AL47" s="347"/>
      <c r="AM47" s="1742"/>
      <c r="AN47" s="1742"/>
      <c r="AO47" s="1742"/>
      <c r="AP47" s="1743"/>
      <c r="AQ47" s="25"/>
      <c r="AR47" s="335"/>
      <c r="AS47" s="25"/>
    </row>
    <row r="48" spans="2:45" ht="12" customHeight="1">
      <c r="B48" s="1751"/>
      <c r="C48" s="25"/>
      <c r="G48" s="25"/>
      <c r="I48" s="25"/>
      <c r="J48" s="335"/>
      <c r="K48" s="25"/>
      <c r="M48" s="351" t="s">
        <v>177</v>
      </c>
      <c r="N48" s="352" t="s">
        <v>1214</v>
      </c>
      <c r="O48" s="352"/>
      <c r="P48" s="352"/>
      <c r="Q48" s="352"/>
      <c r="R48" s="352"/>
      <c r="S48" s="352"/>
      <c r="T48" s="352"/>
      <c r="U48" s="352"/>
      <c r="V48" s="352"/>
      <c r="W48" s="352"/>
      <c r="X48" s="352"/>
      <c r="Y48" s="352"/>
      <c r="Z48" s="352"/>
      <c r="AA48" s="352"/>
      <c r="AB48" s="1726" t="s">
        <v>177</v>
      </c>
      <c r="AC48" s="1724"/>
      <c r="AD48" s="1724"/>
      <c r="AE48" s="1724"/>
      <c r="AF48" s="1725"/>
      <c r="AG48" s="1724" t="s">
        <v>177</v>
      </c>
      <c r="AH48" s="1724"/>
      <c r="AI48" s="1724"/>
      <c r="AJ48" s="1724"/>
      <c r="AK48" s="1725"/>
      <c r="AL48" s="347"/>
      <c r="AM48" s="1742"/>
      <c r="AN48" s="1742"/>
      <c r="AO48" s="1742"/>
      <c r="AP48" s="1743"/>
      <c r="AQ48" s="25"/>
      <c r="AR48" s="335"/>
      <c r="AS48" s="25"/>
    </row>
    <row r="49" spans="2:45" ht="12" customHeight="1">
      <c r="B49" s="1751"/>
      <c r="C49" s="25"/>
      <c r="G49" s="25"/>
      <c r="I49" s="25"/>
      <c r="J49" s="335"/>
      <c r="K49" s="25"/>
      <c r="M49" s="351" t="s">
        <v>177</v>
      </c>
      <c r="N49" s="352" t="s">
        <v>1215</v>
      </c>
      <c r="O49" s="352"/>
      <c r="P49" s="352"/>
      <c r="Q49" s="352"/>
      <c r="R49" s="352"/>
      <c r="S49" s="352"/>
      <c r="T49" s="352"/>
      <c r="U49" s="352"/>
      <c r="V49" s="352"/>
      <c r="W49" s="352"/>
      <c r="X49" s="352"/>
      <c r="Y49" s="352"/>
      <c r="Z49" s="352"/>
      <c r="AA49" s="352"/>
      <c r="AB49" s="1726" t="s">
        <v>177</v>
      </c>
      <c r="AC49" s="1724"/>
      <c r="AD49" s="1724"/>
      <c r="AE49" s="1724"/>
      <c r="AF49" s="1725"/>
      <c r="AG49" s="1724" t="s">
        <v>177</v>
      </c>
      <c r="AH49" s="1724"/>
      <c r="AI49" s="1724"/>
      <c r="AJ49" s="1724"/>
      <c r="AK49" s="1725"/>
      <c r="AL49" s="347"/>
      <c r="AM49" s="1742"/>
      <c r="AN49" s="1742"/>
      <c r="AO49" s="1742"/>
      <c r="AP49" s="1743"/>
      <c r="AQ49" s="25"/>
      <c r="AR49" s="335"/>
      <c r="AS49" s="25"/>
    </row>
    <row r="50" spans="2:45" ht="12" customHeight="1">
      <c r="B50" s="1751"/>
      <c r="C50" s="25"/>
      <c r="G50" s="25"/>
      <c r="I50" s="25"/>
      <c r="J50" s="335"/>
      <c r="K50" s="25"/>
      <c r="M50" s="351" t="s">
        <v>177</v>
      </c>
      <c r="N50" s="352" t="s">
        <v>1216</v>
      </c>
      <c r="O50" s="352"/>
      <c r="P50" s="352"/>
      <c r="Q50" s="352"/>
      <c r="R50" s="352"/>
      <c r="S50" s="352"/>
      <c r="T50" s="352"/>
      <c r="U50" s="352"/>
      <c r="V50" s="352"/>
      <c r="W50" s="352"/>
      <c r="X50" s="352"/>
      <c r="Y50" s="352"/>
      <c r="Z50" s="352"/>
      <c r="AA50" s="352"/>
      <c r="AB50" s="1726" t="s">
        <v>177</v>
      </c>
      <c r="AC50" s="1724"/>
      <c r="AD50" s="1724"/>
      <c r="AE50" s="1724"/>
      <c r="AF50" s="1725"/>
      <c r="AG50" s="1724" t="s">
        <v>177</v>
      </c>
      <c r="AH50" s="1724"/>
      <c r="AI50" s="1724"/>
      <c r="AJ50" s="1724"/>
      <c r="AK50" s="1725"/>
      <c r="AL50" s="347"/>
      <c r="AM50" s="1742"/>
      <c r="AN50" s="1742"/>
      <c r="AO50" s="1742"/>
      <c r="AP50" s="1743"/>
      <c r="AQ50" s="25"/>
      <c r="AR50" s="335"/>
      <c r="AS50" s="25"/>
    </row>
    <row r="51" spans="2:45" ht="12" customHeight="1">
      <c r="B51" s="1751"/>
      <c r="C51" s="25"/>
      <c r="G51" s="25"/>
      <c r="I51" s="25"/>
      <c r="J51" s="335"/>
      <c r="K51" s="25"/>
      <c r="M51" s="351" t="s">
        <v>177</v>
      </c>
      <c r="N51" s="352" t="s">
        <v>1217</v>
      </c>
      <c r="O51" s="352"/>
      <c r="P51" s="352"/>
      <c r="Q51" s="352"/>
      <c r="R51" s="352"/>
      <c r="S51" s="352"/>
      <c r="T51" s="352"/>
      <c r="U51" s="352"/>
      <c r="V51" s="352"/>
      <c r="W51" s="352"/>
      <c r="X51" s="352"/>
      <c r="Y51" s="352"/>
      <c r="Z51" s="352"/>
      <c r="AA51" s="352"/>
      <c r="AB51" s="1726" t="s">
        <v>177</v>
      </c>
      <c r="AC51" s="1724"/>
      <c r="AD51" s="1724"/>
      <c r="AE51" s="1724"/>
      <c r="AF51" s="1725"/>
      <c r="AG51" s="1724" t="s">
        <v>177</v>
      </c>
      <c r="AH51" s="1724"/>
      <c r="AI51" s="1724"/>
      <c r="AJ51" s="1724"/>
      <c r="AK51" s="1725"/>
      <c r="AL51" s="347"/>
      <c r="AM51" s="1742"/>
      <c r="AN51" s="1742"/>
      <c r="AO51" s="1742"/>
      <c r="AP51" s="1743"/>
      <c r="AQ51" s="25"/>
      <c r="AR51" s="335"/>
      <c r="AS51" s="25"/>
    </row>
    <row r="52" spans="2:45" ht="12" customHeight="1">
      <c r="B52" s="1751"/>
      <c r="C52" s="25"/>
      <c r="G52" s="25"/>
      <c r="I52" s="25"/>
      <c r="J52" s="335"/>
      <c r="K52" s="25"/>
      <c r="M52" s="351" t="s">
        <v>177</v>
      </c>
      <c r="N52" s="352" t="s">
        <v>1218</v>
      </c>
      <c r="O52" s="352"/>
      <c r="P52" s="352"/>
      <c r="Q52" s="352"/>
      <c r="R52" s="352"/>
      <c r="S52" s="352"/>
      <c r="T52" s="352"/>
      <c r="U52" s="352"/>
      <c r="V52" s="352"/>
      <c r="W52" s="352"/>
      <c r="X52" s="352"/>
      <c r="Y52" s="352"/>
      <c r="Z52" s="352"/>
      <c r="AA52" s="352"/>
      <c r="AB52" s="1726" t="s">
        <v>177</v>
      </c>
      <c r="AC52" s="1724"/>
      <c r="AD52" s="1724"/>
      <c r="AE52" s="1724"/>
      <c r="AF52" s="1725"/>
      <c r="AG52" s="1724" t="s">
        <v>177</v>
      </c>
      <c r="AH52" s="1724"/>
      <c r="AI52" s="1724"/>
      <c r="AJ52" s="1724"/>
      <c r="AK52" s="1725"/>
      <c r="AL52" s="347"/>
      <c r="AM52" s="1742"/>
      <c r="AN52" s="1742"/>
      <c r="AO52" s="1742"/>
      <c r="AP52" s="1743"/>
      <c r="AQ52" s="25"/>
      <c r="AR52" s="335"/>
      <c r="AS52" s="25"/>
    </row>
    <row r="53" spans="2:45" ht="12" customHeight="1">
      <c r="B53" s="1751"/>
      <c r="C53" s="25"/>
      <c r="G53" s="25"/>
      <c r="I53" s="25"/>
      <c r="J53" s="335"/>
      <c r="K53" s="25"/>
      <c r="M53" s="351" t="s">
        <v>177</v>
      </c>
      <c r="N53" s="352" t="s">
        <v>1219</v>
      </c>
      <c r="O53" s="352"/>
      <c r="P53" s="352"/>
      <c r="Q53" s="352"/>
      <c r="R53" s="352"/>
      <c r="S53" s="352"/>
      <c r="T53" s="352"/>
      <c r="U53" s="352"/>
      <c r="V53" s="352"/>
      <c r="W53" s="352"/>
      <c r="X53" s="352"/>
      <c r="Y53" s="352"/>
      <c r="Z53" s="352"/>
      <c r="AA53" s="352"/>
      <c r="AB53" s="1726" t="s">
        <v>177</v>
      </c>
      <c r="AC53" s="1724"/>
      <c r="AD53" s="1724"/>
      <c r="AE53" s="1724"/>
      <c r="AF53" s="1725"/>
      <c r="AG53" s="1724" t="s">
        <v>177</v>
      </c>
      <c r="AH53" s="1724"/>
      <c r="AI53" s="1724"/>
      <c r="AJ53" s="1724"/>
      <c r="AK53" s="1725"/>
      <c r="AL53" s="347"/>
      <c r="AM53" s="1742"/>
      <c r="AN53" s="1742"/>
      <c r="AO53" s="1742"/>
      <c r="AP53" s="1743"/>
      <c r="AQ53" s="25"/>
      <c r="AR53" s="335"/>
      <c r="AS53" s="25"/>
    </row>
    <row r="54" spans="2:45" ht="12" customHeight="1">
      <c r="B54" s="1751"/>
      <c r="C54" s="25"/>
      <c r="G54" s="25"/>
      <c r="I54" s="25"/>
      <c r="J54" s="335"/>
      <c r="K54" s="25"/>
      <c r="M54" s="351" t="s">
        <v>177</v>
      </c>
      <c r="N54" s="352" t="s">
        <v>1220</v>
      </c>
      <c r="O54" s="352"/>
      <c r="P54" s="352"/>
      <c r="Q54" s="352"/>
      <c r="R54" s="352"/>
      <c r="S54" s="352"/>
      <c r="T54" s="352"/>
      <c r="U54" s="352"/>
      <c r="V54" s="352"/>
      <c r="W54" s="352"/>
      <c r="X54" s="352"/>
      <c r="Y54" s="352"/>
      <c r="Z54" s="352"/>
      <c r="AA54" s="352"/>
      <c r="AB54" s="1726" t="s">
        <v>177</v>
      </c>
      <c r="AC54" s="1724"/>
      <c r="AD54" s="1724"/>
      <c r="AE54" s="1724"/>
      <c r="AF54" s="1725"/>
      <c r="AG54" s="1724" t="s">
        <v>177</v>
      </c>
      <c r="AH54" s="1724"/>
      <c r="AI54" s="1724"/>
      <c r="AJ54" s="1724"/>
      <c r="AK54" s="1725"/>
      <c r="AL54" s="347"/>
      <c r="AM54" s="1742"/>
      <c r="AN54" s="1742"/>
      <c r="AO54" s="1742"/>
      <c r="AP54" s="1743"/>
      <c r="AQ54" s="25"/>
      <c r="AR54" s="335"/>
      <c r="AS54" s="25"/>
    </row>
    <row r="55" spans="2:45" ht="12" customHeight="1">
      <c r="B55" s="1751"/>
      <c r="C55" s="25"/>
      <c r="G55" s="25"/>
      <c r="I55" s="25"/>
      <c r="J55" s="335"/>
      <c r="K55" s="25"/>
      <c r="M55" s="351" t="s">
        <v>177</v>
      </c>
      <c r="N55" s="352" t="s">
        <v>1221</v>
      </c>
      <c r="O55" s="352"/>
      <c r="P55" s="352"/>
      <c r="Q55" s="352"/>
      <c r="R55" s="352"/>
      <c r="S55" s="352"/>
      <c r="T55" s="352"/>
      <c r="U55" s="352"/>
      <c r="V55" s="352"/>
      <c r="W55" s="352"/>
      <c r="X55" s="352"/>
      <c r="Y55" s="352"/>
      <c r="Z55" s="352"/>
      <c r="AA55" s="352"/>
      <c r="AB55" s="1726" t="s">
        <v>177</v>
      </c>
      <c r="AC55" s="1724"/>
      <c r="AD55" s="1724"/>
      <c r="AE55" s="1724"/>
      <c r="AF55" s="1725"/>
      <c r="AG55" s="1724" t="s">
        <v>177</v>
      </c>
      <c r="AH55" s="1724"/>
      <c r="AI55" s="1724"/>
      <c r="AJ55" s="1724"/>
      <c r="AK55" s="1725"/>
      <c r="AL55" s="347"/>
      <c r="AM55" s="1742"/>
      <c r="AN55" s="1742"/>
      <c r="AO55" s="1742"/>
      <c r="AP55" s="1743"/>
      <c r="AQ55" s="25"/>
      <c r="AR55" s="335"/>
      <c r="AS55" s="25"/>
    </row>
    <row r="56" spans="2:45" ht="12" customHeight="1">
      <c r="B56" s="1751"/>
      <c r="C56" s="25"/>
      <c r="G56" s="25"/>
      <c r="I56" s="25"/>
      <c r="J56" s="335"/>
      <c r="K56" s="26"/>
      <c r="L56" s="331"/>
      <c r="M56" s="353" t="s">
        <v>177</v>
      </c>
      <c r="N56" s="339" t="s">
        <v>1222</v>
      </c>
      <c r="O56" s="339"/>
      <c r="P56" s="331"/>
      <c r="Q56" s="331"/>
      <c r="R56" s="339"/>
      <c r="S56" s="339"/>
      <c r="T56" s="339"/>
      <c r="U56" s="339"/>
      <c r="V56" s="339"/>
      <c r="W56" s="339"/>
      <c r="X56" s="339"/>
      <c r="Y56" s="339"/>
      <c r="Z56" s="339"/>
      <c r="AA56" s="339"/>
      <c r="AB56" s="1727" t="s">
        <v>177</v>
      </c>
      <c r="AC56" s="1728"/>
      <c r="AD56" s="1728"/>
      <c r="AE56" s="1728"/>
      <c r="AF56" s="1729"/>
      <c r="AG56" s="1728" t="s">
        <v>177</v>
      </c>
      <c r="AH56" s="1728"/>
      <c r="AI56" s="1728"/>
      <c r="AJ56" s="1728"/>
      <c r="AK56" s="1729"/>
      <c r="AL56" s="347"/>
      <c r="AM56" s="1742"/>
      <c r="AN56" s="1742"/>
      <c r="AO56" s="1742"/>
      <c r="AP56" s="1743"/>
      <c r="AQ56" s="25"/>
      <c r="AR56" s="335"/>
      <c r="AS56" s="25"/>
    </row>
    <row r="57" spans="2:45" ht="12" customHeight="1">
      <c r="B57" s="1751"/>
      <c r="C57" s="25"/>
      <c r="G57" s="25"/>
      <c r="I57" s="25"/>
      <c r="J57" s="335"/>
      <c r="K57" s="25" t="s">
        <v>1204</v>
      </c>
      <c r="M57" s="348" t="s">
        <v>177</v>
      </c>
      <c r="N57" s="338" t="s">
        <v>1223</v>
      </c>
      <c r="O57" s="338"/>
      <c r="P57" s="338"/>
      <c r="Q57" s="338"/>
      <c r="R57" s="338"/>
      <c r="S57" s="338"/>
      <c r="T57" s="338"/>
      <c r="U57" s="338"/>
      <c r="V57" s="338"/>
      <c r="W57" s="338"/>
      <c r="X57" s="338"/>
      <c r="Y57" s="338"/>
      <c r="Z57" s="338"/>
      <c r="AA57" s="338"/>
      <c r="AB57" s="1721" t="s">
        <v>177</v>
      </c>
      <c r="AC57" s="1722"/>
      <c r="AD57" s="1722"/>
      <c r="AE57" s="1722"/>
      <c r="AF57" s="1723"/>
      <c r="AG57" s="1722" t="s">
        <v>177</v>
      </c>
      <c r="AH57" s="1722"/>
      <c r="AI57" s="1722"/>
      <c r="AJ57" s="1722"/>
      <c r="AK57" s="1723"/>
      <c r="AL57" s="347"/>
      <c r="AM57" s="1742"/>
      <c r="AN57" s="1742"/>
      <c r="AO57" s="1742"/>
      <c r="AP57" s="1743"/>
      <c r="AQ57" s="25"/>
      <c r="AR57" s="335"/>
      <c r="AS57" s="25"/>
    </row>
    <row r="58" spans="2:45" ht="12" customHeight="1">
      <c r="B58" s="1751"/>
      <c r="C58" s="25"/>
      <c r="G58" s="25"/>
      <c r="I58" s="25"/>
      <c r="J58" s="335"/>
      <c r="K58" s="25" t="s">
        <v>1205</v>
      </c>
      <c r="M58" s="351" t="s">
        <v>177</v>
      </c>
      <c r="N58" s="352" t="s">
        <v>1224</v>
      </c>
      <c r="O58" s="352"/>
      <c r="P58" s="352"/>
      <c r="Q58" s="352"/>
      <c r="R58" s="352"/>
      <c r="S58" s="352"/>
      <c r="T58" s="352"/>
      <c r="U58" s="352"/>
      <c r="V58" s="352"/>
      <c r="W58" s="352"/>
      <c r="X58" s="352"/>
      <c r="Y58" s="352"/>
      <c r="Z58" s="352"/>
      <c r="AA58" s="352"/>
      <c r="AB58" s="1726" t="s">
        <v>177</v>
      </c>
      <c r="AC58" s="1724"/>
      <c r="AD58" s="1724"/>
      <c r="AE58" s="1724"/>
      <c r="AF58" s="1725"/>
      <c r="AG58" s="1724" t="s">
        <v>177</v>
      </c>
      <c r="AH58" s="1724"/>
      <c r="AI58" s="1724"/>
      <c r="AJ58" s="1724"/>
      <c r="AK58" s="1725"/>
      <c r="AL58" s="347"/>
      <c r="AM58" s="1742"/>
      <c r="AN58" s="1742"/>
      <c r="AO58" s="1742"/>
      <c r="AP58" s="1743"/>
      <c r="AQ58" s="25"/>
      <c r="AR58" s="335"/>
      <c r="AS58" s="25"/>
    </row>
    <row r="59" spans="2:45" ht="12" customHeight="1">
      <c r="B59" s="1751"/>
      <c r="C59" s="25"/>
      <c r="G59" s="25"/>
      <c r="I59" s="25"/>
      <c r="J59" s="335"/>
      <c r="K59" s="25" t="s">
        <v>627</v>
      </c>
      <c r="M59" s="351" t="s">
        <v>177</v>
      </c>
      <c r="N59" s="352" t="s">
        <v>1225</v>
      </c>
      <c r="O59" s="352"/>
      <c r="P59" s="352"/>
      <c r="Q59" s="352"/>
      <c r="R59" s="352"/>
      <c r="S59" s="352"/>
      <c r="T59" s="352"/>
      <c r="U59" s="352"/>
      <c r="V59" s="352"/>
      <c r="W59" s="352"/>
      <c r="X59" s="352"/>
      <c r="Y59" s="352"/>
      <c r="Z59" s="352"/>
      <c r="AA59" s="352"/>
      <c r="AB59" s="1726" t="s">
        <v>177</v>
      </c>
      <c r="AC59" s="1724"/>
      <c r="AD59" s="1724"/>
      <c r="AE59" s="1724"/>
      <c r="AF59" s="1725"/>
      <c r="AG59" s="1724" t="s">
        <v>177</v>
      </c>
      <c r="AH59" s="1724"/>
      <c r="AI59" s="1724"/>
      <c r="AJ59" s="1724"/>
      <c r="AK59" s="1725"/>
      <c r="AL59" s="347"/>
      <c r="AM59" s="1742"/>
      <c r="AN59" s="1742"/>
      <c r="AO59" s="1742"/>
      <c r="AP59" s="1743"/>
      <c r="AQ59" s="25"/>
      <c r="AR59" s="335"/>
      <c r="AS59" s="25"/>
    </row>
    <row r="60" spans="2:45" ht="12" customHeight="1">
      <c r="B60" s="1751"/>
      <c r="C60" s="25"/>
      <c r="G60" s="25"/>
      <c r="I60" s="25"/>
      <c r="J60" s="335"/>
      <c r="K60" s="25"/>
      <c r="M60" s="351" t="s">
        <v>177</v>
      </c>
      <c r="N60" s="352" t="s">
        <v>1226</v>
      </c>
      <c r="O60" s="352"/>
      <c r="P60" s="352"/>
      <c r="Q60" s="352"/>
      <c r="R60" s="352"/>
      <c r="S60" s="352"/>
      <c r="T60" s="352"/>
      <c r="U60" s="352"/>
      <c r="V60" s="352"/>
      <c r="W60" s="352"/>
      <c r="X60" s="352"/>
      <c r="Y60" s="352"/>
      <c r="Z60" s="352"/>
      <c r="AA60" s="352"/>
      <c r="AB60" s="1726" t="s">
        <v>177</v>
      </c>
      <c r="AC60" s="1724"/>
      <c r="AD60" s="1724"/>
      <c r="AE60" s="1724"/>
      <c r="AF60" s="1725"/>
      <c r="AG60" s="1724" t="s">
        <v>177</v>
      </c>
      <c r="AH60" s="1724"/>
      <c r="AI60" s="1724"/>
      <c r="AJ60" s="1724"/>
      <c r="AK60" s="1725"/>
      <c r="AL60" s="347"/>
      <c r="AM60" s="1742"/>
      <c r="AN60" s="1742"/>
      <c r="AO60" s="1742"/>
      <c r="AP60" s="1743"/>
      <c r="AQ60" s="25"/>
      <c r="AR60" s="335"/>
      <c r="AS60" s="25"/>
    </row>
    <row r="61" spans="2:45" ht="12" customHeight="1">
      <c r="B61" s="1751"/>
      <c r="C61" s="25"/>
      <c r="G61" s="25"/>
      <c r="I61" s="25"/>
      <c r="J61" s="335"/>
      <c r="K61" s="25"/>
      <c r="M61" s="351" t="s">
        <v>177</v>
      </c>
      <c r="N61" s="352" t="s">
        <v>1227</v>
      </c>
      <c r="O61" s="352"/>
      <c r="P61" s="352"/>
      <c r="Q61" s="352"/>
      <c r="R61" s="352"/>
      <c r="S61" s="352"/>
      <c r="T61" s="352"/>
      <c r="U61" s="352"/>
      <c r="V61" s="352"/>
      <c r="W61" s="352"/>
      <c r="X61" s="352"/>
      <c r="Y61" s="352"/>
      <c r="Z61" s="352"/>
      <c r="AA61" s="352"/>
      <c r="AB61" s="1726" t="s">
        <v>177</v>
      </c>
      <c r="AC61" s="1724"/>
      <c r="AD61" s="1724"/>
      <c r="AE61" s="1724"/>
      <c r="AF61" s="1725"/>
      <c r="AG61" s="1724" t="s">
        <v>177</v>
      </c>
      <c r="AH61" s="1724"/>
      <c r="AI61" s="1724"/>
      <c r="AJ61" s="1724"/>
      <c r="AK61" s="1725"/>
      <c r="AL61" s="347"/>
      <c r="AM61" s="1742"/>
      <c r="AN61" s="1742"/>
      <c r="AO61" s="1742"/>
      <c r="AP61" s="1743"/>
      <c r="AQ61" s="25"/>
      <c r="AR61" s="335"/>
      <c r="AS61" s="25"/>
    </row>
    <row r="62" spans="2:45" ht="12" customHeight="1">
      <c r="B62" s="1751"/>
      <c r="C62" s="25"/>
      <c r="G62" s="25"/>
      <c r="I62" s="25"/>
      <c r="J62" s="335"/>
      <c r="K62" s="25"/>
      <c r="M62" s="351" t="s">
        <v>177</v>
      </c>
      <c r="N62" s="352" t="s">
        <v>1228</v>
      </c>
      <c r="O62" s="352"/>
      <c r="P62" s="352"/>
      <c r="Q62" s="352"/>
      <c r="R62" s="352"/>
      <c r="S62" s="352"/>
      <c r="T62" s="352"/>
      <c r="U62" s="352"/>
      <c r="V62" s="352"/>
      <c r="W62" s="352"/>
      <c r="X62" s="352"/>
      <c r="Y62" s="352"/>
      <c r="Z62" s="352"/>
      <c r="AA62" s="352"/>
      <c r="AB62" s="1726" t="s">
        <v>177</v>
      </c>
      <c r="AC62" s="1724"/>
      <c r="AD62" s="1724"/>
      <c r="AE62" s="1724"/>
      <c r="AF62" s="1725"/>
      <c r="AG62" s="1724" t="s">
        <v>177</v>
      </c>
      <c r="AH62" s="1724"/>
      <c r="AI62" s="1724"/>
      <c r="AJ62" s="1724"/>
      <c r="AK62" s="1725"/>
      <c r="AL62" s="347"/>
      <c r="AM62" s="1742"/>
      <c r="AN62" s="1742"/>
      <c r="AO62" s="1742"/>
      <c r="AP62" s="1743"/>
      <c r="AQ62" s="25"/>
      <c r="AR62" s="335"/>
      <c r="AS62" s="25"/>
    </row>
    <row r="63" spans="2:45" ht="12" customHeight="1">
      <c r="B63" s="1751"/>
      <c r="C63" s="25"/>
      <c r="G63" s="25"/>
      <c r="I63" s="25"/>
      <c r="J63" s="335"/>
      <c r="K63" s="25"/>
      <c r="M63" s="351" t="s">
        <v>177</v>
      </c>
      <c r="N63" s="352" t="s">
        <v>1229</v>
      </c>
      <c r="O63" s="352"/>
      <c r="P63" s="352"/>
      <c r="Q63" s="352"/>
      <c r="R63" s="352"/>
      <c r="S63" s="352"/>
      <c r="T63" s="352"/>
      <c r="U63" s="352"/>
      <c r="V63" s="352"/>
      <c r="W63" s="352"/>
      <c r="X63" s="352"/>
      <c r="Y63" s="352"/>
      <c r="Z63" s="352"/>
      <c r="AA63" s="352"/>
      <c r="AB63" s="1726" t="s">
        <v>177</v>
      </c>
      <c r="AC63" s="1724"/>
      <c r="AD63" s="1724"/>
      <c r="AE63" s="1724"/>
      <c r="AF63" s="1725"/>
      <c r="AG63" s="1724" t="s">
        <v>177</v>
      </c>
      <c r="AH63" s="1724"/>
      <c r="AI63" s="1724"/>
      <c r="AJ63" s="1724"/>
      <c r="AK63" s="1725"/>
      <c r="AL63" s="347"/>
      <c r="AM63" s="1742"/>
      <c r="AN63" s="1742"/>
      <c r="AO63" s="1742"/>
      <c r="AP63" s="1743"/>
      <c r="AQ63" s="25"/>
      <c r="AR63" s="335"/>
      <c r="AS63" s="25"/>
    </row>
    <row r="64" spans="2:45" ht="12" customHeight="1">
      <c r="B64" s="1751"/>
      <c r="C64" s="25"/>
      <c r="G64" s="25"/>
      <c r="I64" s="25"/>
      <c r="J64" s="335"/>
      <c r="K64" s="25"/>
      <c r="M64" s="351" t="s">
        <v>177</v>
      </c>
      <c r="N64" s="352" t="s">
        <v>1230</v>
      </c>
      <c r="O64" s="352"/>
      <c r="P64" s="352"/>
      <c r="Q64" s="352"/>
      <c r="R64" s="352"/>
      <c r="S64" s="352"/>
      <c r="T64" s="352"/>
      <c r="U64" s="352"/>
      <c r="V64" s="352"/>
      <c r="W64" s="352"/>
      <c r="X64" s="352"/>
      <c r="Y64" s="352"/>
      <c r="Z64" s="352"/>
      <c r="AA64" s="352"/>
      <c r="AB64" s="1726" t="s">
        <v>177</v>
      </c>
      <c r="AC64" s="1724"/>
      <c r="AD64" s="1724"/>
      <c r="AE64" s="1724"/>
      <c r="AF64" s="1725"/>
      <c r="AG64" s="1724" t="s">
        <v>177</v>
      </c>
      <c r="AH64" s="1724"/>
      <c r="AI64" s="1724"/>
      <c r="AJ64" s="1724"/>
      <c r="AK64" s="1725"/>
      <c r="AL64" s="347"/>
      <c r="AM64" s="1742"/>
      <c r="AN64" s="1742"/>
      <c r="AO64" s="1742"/>
      <c r="AP64" s="1743"/>
      <c r="AQ64" s="25"/>
      <c r="AR64" s="335"/>
      <c r="AS64" s="25"/>
    </row>
    <row r="65" spans="2:47" ht="12" customHeight="1">
      <c r="B65" s="1751"/>
      <c r="C65" s="25"/>
      <c r="G65" s="25"/>
      <c r="I65" s="25"/>
      <c r="J65" s="335"/>
      <c r="K65" s="25"/>
      <c r="M65" s="351" t="s">
        <v>177</v>
      </c>
      <c r="N65" s="352" t="s">
        <v>1231</v>
      </c>
      <c r="O65" s="352"/>
      <c r="P65" s="352"/>
      <c r="Q65" s="352"/>
      <c r="R65" s="352"/>
      <c r="S65" s="352"/>
      <c r="T65" s="352"/>
      <c r="U65" s="352"/>
      <c r="V65" s="352"/>
      <c r="W65" s="352"/>
      <c r="X65" s="352"/>
      <c r="Y65" s="352"/>
      <c r="Z65" s="352"/>
      <c r="AA65" s="352"/>
      <c r="AB65" s="1726" t="s">
        <v>177</v>
      </c>
      <c r="AC65" s="1724"/>
      <c r="AD65" s="1724"/>
      <c r="AE65" s="1724"/>
      <c r="AF65" s="1725"/>
      <c r="AG65" s="1724" t="s">
        <v>177</v>
      </c>
      <c r="AH65" s="1724"/>
      <c r="AI65" s="1724"/>
      <c r="AJ65" s="1724"/>
      <c r="AK65" s="1725"/>
      <c r="AL65" s="347"/>
      <c r="AM65" s="1742"/>
      <c r="AN65" s="1742"/>
      <c r="AO65" s="1742"/>
      <c r="AP65" s="1743"/>
      <c r="AQ65" s="25"/>
      <c r="AR65" s="335"/>
      <c r="AS65" s="25"/>
    </row>
    <row r="66" spans="2:47" ht="12" customHeight="1">
      <c r="B66" s="1751"/>
      <c r="C66" s="25"/>
      <c r="G66" s="25"/>
      <c r="I66" s="25"/>
      <c r="J66" s="335"/>
      <c r="K66" s="26"/>
      <c r="L66" s="331"/>
      <c r="M66" s="353" t="s">
        <v>177</v>
      </c>
      <c r="N66" s="339" t="s">
        <v>1232</v>
      </c>
      <c r="O66" s="339"/>
      <c r="P66" s="339"/>
      <c r="Q66" s="339"/>
      <c r="R66" s="339"/>
      <c r="S66" s="339"/>
      <c r="T66" s="339"/>
      <c r="U66" s="339"/>
      <c r="V66" s="339"/>
      <c r="W66" s="339"/>
      <c r="X66" s="339"/>
      <c r="Y66" s="339"/>
      <c r="Z66" s="339"/>
      <c r="AA66" s="339"/>
      <c r="AB66" s="1727" t="s">
        <v>177</v>
      </c>
      <c r="AC66" s="1728"/>
      <c r="AD66" s="1728"/>
      <c r="AE66" s="1728"/>
      <c r="AF66" s="1729"/>
      <c r="AG66" s="1728" t="s">
        <v>177</v>
      </c>
      <c r="AH66" s="1728"/>
      <c r="AI66" s="1728"/>
      <c r="AJ66" s="1728"/>
      <c r="AK66" s="1729"/>
      <c r="AL66" s="347"/>
      <c r="AM66" s="1742"/>
      <c r="AN66" s="1742"/>
      <c r="AO66" s="1742"/>
      <c r="AP66" s="1743"/>
      <c r="AQ66" s="25"/>
      <c r="AR66" s="335"/>
      <c r="AS66" s="25"/>
    </row>
    <row r="67" spans="2:47" ht="12" customHeight="1">
      <c r="B67" s="1751"/>
      <c r="C67" s="25"/>
      <c r="G67" s="25"/>
      <c r="I67" s="25"/>
      <c r="J67" s="335"/>
      <c r="K67" s="25" t="s">
        <v>1206</v>
      </c>
      <c r="M67" s="348" t="s">
        <v>177</v>
      </c>
      <c r="N67" s="338" t="s">
        <v>1199</v>
      </c>
      <c r="O67" s="338"/>
      <c r="P67" s="338"/>
      <c r="Q67" s="338"/>
      <c r="R67" s="338"/>
      <c r="S67" s="338"/>
      <c r="T67" s="338"/>
      <c r="U67" s="338"/>
      <c r="V67" s="338"/>
      <c r="W67" s="338"/>
      <c r="X67" s="338"/>
      <c r="Y67" s="338"/>
      <c r="Z67" s="338"/>
      <c r="AA67" s="338"/>
      <c r="AB67" s="1721" t="s">
        <v>177</v>
      </c>
      <c r="AC67" s="1722"/>
      <c r="AD67" s="1722"/>
      <c r="AE67" s="1722"/>
      <c r="AF67" s="1723"/>
      <c r="AG67" s="1722" t="s">
        <v>177</v>
      </c>
      <c r="AH67" s="1722"/>
      <c r="AI67" s="1722"/>
      <c r="AJ67" s="1722"/>
      <c r="AK67" s="1723"/>
      <c r="AL67" s="347"/>
      <c r="AM67" s="1742"/>
      <c r="AN67" s="1742"/>
      <c r="AO67" s="1742"/>
      <c r="AP67" s="1743"/>
      <c r="AQ67" s="25"/>
      <c r="AR67" s="335"/>
      <c r="AS67" s="25"/>
    </row>
    <row r="68" spans="2:47" ht="12" customHeight="1">
      <c r="B68" s="1751"/>
      <c r="C68" s="25"/>
      <c r="G68" s="25"/>
      <c r="I68" s="25"/>
      <c r="J68" s="335"/>
      <c r="K68" s="25" t="s">
        <v>1207</v>
      </c>
      <c r="M68" s="351" t="s">
        <v>177</v>
      </c>
      <c r="N68" s="352" t="s">
        <v>1200</v>
      </c>
      <c r="O68" s="352"/>
      <c r="P68" s="352"/>
      <c r="Q68" s="352"/>
      <c r="R68" s="352"/>
      <c r="S68" s="352"/>
      <c r="T68" s="352"/>
      <c r="U68" s="352"/>
      <c r="V68" s="352"/>
      <c r="W68" s="352"/>
      <c r="X68" s="352"/>
      <c r="Y68" s="352"/>
      <c r="Z68" s="352"/>
      <c r="AA68" s="352"/>
      <c r="AB68" s="1726" t="s">
        <v>177</v>
      </c>
      <c r="AC68" s="1724"/>
      <c r="AD68" s="1724"/>
      <c r="AE68" s="1724"/>
      <c r="AF68" s="1725"/>
      <c r="AG68" s="1724" t="s">
        <v>177</v>
      </c>
      <c r="AH68" s="1724"/>
      <c r="AI68" s="1724"/>
      <c r="AJ68" s="1724"/>
      <c r="AK68" s="1725"/>
      <c r="AL68" s="347"/>
      <c r="AM68" s="1742"/>
      <c r="AN68" s="1742"/>
      <c r="AO68" s="1742"/>
      <c r="AP68" s="1743"/>
      <c r="AQ68" s="25"/>
      <c r="AR68" s="335"/>
      <c r="AS68" s="25"/>
    </row>
    <row r="69" spans="2:47" ht="12" customHeight="1">
      <c r="B69" s="1751"/>
      <c r="C69" s="25"/>
      <c r="G69" s="25"/>
      <c r="I69" s="25"/>
      <c r="J69" s="335"/>
      <c r="K69" s="25" t="s">
        <v>1208</v>
      </c>
      <c r="M69" s="351" t="s">
        <v>177</v>
      </c>
      <c r="N69" s="352" t="s">
        <v>1201</v>
      </c>
      <c r="O69" s="352"/>
      <c r="P69" s="352"/>
      <c r="Q69" s="352"/>
      <c r="R69" s="352"/>
      <c r="S69" s="352"/>
      <c r="T69" s="352"/>
      <c r="U69" s="352"/>
      <c r="V69" s="352"/>
      <c r="W69" s="352"/>
      <c r="X69" s="352"/>
      <c r="Y69" s="352"/>
      <c r="Z69" s="352"/>
      <c r="AA69" s="352"/>
      <c r="AB69" s="1726" t="s">
        <v>177</v>
      </c>
      <c r="AC69" s="1724"/>
      <c r="AD69" s="1724"/>
      <c r="AE69" s="1724"/>
      <c r="AF69" s="1725"/>
      <c r="AG69" s="1724" t="s">
        <v>177</v>
      </c>
      <c r="AH69" s="1724"/>
      <c r="AI69" s="1724"/>
      <c r="AJ69" s="1724"/>
      <c r="AK69" s="1725"/>
      <c r="AL69" s="347"/>
      <c r="AM69" s="1742"/>
      <c r="AN69" s="1742"/>
      <c r="AO69" s="1742"/>
      <c r="AP69" s="1743"/>
      <c r="AQ69" s="25"/>
      <c r="AR69" s="335"/>
      <c r="AS69" s="25"/>
    </row>
    <row r="70" spans="2:47" ht="12" customHeight="1">
      <c r="B70" s="1751"/>
      <c r="C70" s="25"/>
      <c r="G70" s="25"/>
      <c r="I70" s="25"/>
      <c r="J70" s="335"/>
      <c r="K70" s="25"/>
      <c r="M70" s="351" t="s">
        <v>177</v>
      </c>
      <c r="N70" s="352" t="s">
        <v>1202</v>
      </c>
      <c r="O70" s="352"/>
      <c r="P70" s="352"/>
      <c r="Q70" s="352"/>
      <c r="R70" s="352"/>
      <c r="S70" s="352"/>
      <c r="T70" s="352"/>
      <c r="U70" s="352"/>
      <c r="V70" s="352"/>
      <c r="W70" s="352"/>
      <c r="X70" s="352"/>
      <c r="Y70" s="352"/>
      <c r="Z70" s="352"/>
      <c r="AA70" s="352"/>
      <c r="AB70" s="1726" t="s">
        <v>177</v>
      </c>
      <c r="AC70" s="1724"/>
      <c r="AD70" s="1724"/>
      <c r="AE70" s="1724"/>
      <c r="AF70" s="1725"/>
      <c r="AG70" s="1724" t="s">
        <v>177</v>
      </c>
      <c r="AH70" s="1724"/>
      <c r="AI70" s="1724"/>
      <c r="AJ70" s="1724"/>
      <c r="AK70" s="1725"/>
      <c r="AL70" s="347"/>
      <c r="AM70" s="1742"/>
      <c r="AN70" s="1742"/>
      <c r="AO70" s="1742"/>
      <c r="AP70" s="1743"/>
      <c r="AQ70" s="25"/>
      <c r="AR70" s="335"/>
      <c r="AS70" s="25"/>
    </row>
    <row r="71" spans="2:47" ht="12" customHeight="1">
      <c r="B71" s="1752"/>
      <c r="C71" s="26"/>
      <c r="D71" s="331"/>
      <c r="E71" s="331"/>
      <c r="F71" s="331"/>
      <c r="G71" s="26"/>
      <c r="H71" s="331"/>
      <c r="I71" s="26"/>
      <c r="J71" s="332"/>
      <c r="K71" s="26"/>
      <c r="L71" s="331"/>
      <c r="M71" s="353" t="s">
        <v>177</v>
      </c>
      <c r="N71" s="339" t="s">
        <v>1203</v>
      </c>
      <c r="O71" s="339"/>
      <c r="P71" s="339"/>
      <c r="Q71" s="339"/>
      <c r="R71" s="339"/>
      <c r="S71" s="339"/>
      <c r="T71" s="339"/>
      <c r="U71" s="339"/>
      <c r="V71" s="339"/>
      <c r="W71" s="339"/>
      <c r="X71" s="339"/>
      <c r="Y71" s="339"/>
      <c r="Z71" s="339"/>
      <c r="AA71" s="339"/>
      <c r="AB71" s="1727" t="s">
        <v>177</v>
      </c>
      <c r="AC71" s="1728"/>
      <c r="AD71" s="1728"/>
      <c r="AE71" s="1728"/>
      <c r="AF71" s="1729"/>
      <c r="AG71" s="1728" t="s">
        <v>177</v>
      </c>
      <c r="AH71" s="1728"/>
      <c r="AI71" s="1728"/>
      <c r="AJ71" s="1728"/>
      <c r="AK71" s="1729"/>
      <c r="AL71" s="354"/>
      <c r="AM71" s="1759"/>
      <c r="AN71" s="1759"/>
      <c r="AO71" s="1759"/>
      <c r="AP71" s="1760"/>
      <c r="AQ71" s="26"/>
      <c r="AR71" s="332"/>
      <c r="AS71" s="25"/>
    </row>
    <row r="73" spans="2:47" ht="15" customHeight="1">
      <c r="B73" s="2" t="s">
        <v>95</v>
      </c>
    </row>
    <row r="75" spans="2:47" ht="12" customHeight="1">
      <c r="B75" s="323" t="s">
        <v>773</v>
      </c>
      <c r="E75" s="24" t="s">
        <v>1373</v>
      </c>
      <c r="AR75" s="324" t="s">
        <v>1236</v>
      </c>
    </row>
    <row r="76" spans="2:47" ht="12" customHeight="1">
      <c r="B76" s="323"/>
    </row>
    <row r="77" spans="2:47" ht="12" customHeight="1">
      <c r="B77" s="323" t="s">
        <v>816</v>
      </c>
    </row>
    <row r="79" spans="2:47" ht="12" customHeight="1">
      <c r="B79" s="325" t="s">
        <v>177</v>
      </c>
      <c r="C79" s="24" t="s">
        <v>67</v>
      </c>
      <c r="K79" s="1703"/>
      <c r="L79" s="1704"/>
      <c r="M79" s="1704"/>
      <c r="N79" s="1704"/>
      <c r="O79" s="1704"/>
      <c r="P79" s="1704"/>
      <c r="Q79" s="1704"/>
      <c r="R79" s="1704"/>
      <c r="S79" s="1704"/>
      <c r="T79" s="1704"/>
      <c r="U79" s="1704"/>
      <c r="V79" s="1704"/>
      <c r="W79" s="1704"/>
      <c r="X79" s="1704"/>
      <c r="Y79" s="1704"/>
      <c r="Z79" s="1704"/>
      <c r="AA79" s="1704"/>
      <c r="AB79" s="1704"/>
      <c r="AC79" s="1704"/>
      <c r="AD79" s="1704"/>
      <c r="AE79" s="1704"/>
      <c r="AF79" s="1704"/>
      <c r="AG79" s="1704"/>
      <c r="AH79" s="1704"/>
      <c r="AI79" s="1704"/>
      <c r="AJ79" s="1704"/>
      <c r="AK79" s="1704"/>
      <c r="AL79" s="1704"/>
      <c r="AM79" s="1704"/>
      <c r="AN79" s="1704"/>
      <c r="AO79" s="1704"/>
      <c r="AP79" s="1704"/>
      <c r="AQ79" s="1704"/>
      <c r="AR79" s="1705"/>
      <c r="AT79" s="24" t="s">
        <v>633</v>
      </c>
      <c r="AU79" s="24" t="s">
        <v>637</v>
      </c>
    </row>
    <row r="80" spans="2:47" s="324" customFormat="1" ht="12" customHeight="1">
      <c r="K80" s="1706"/>
      <c r="L80" s="1707"/>
      <c r="M80" s="1707"/>
      <c r="N80" s="1707"/>
      <c r="O80" s="1707"/>
      <c r="P80" s="1707"/>
      <c r="Q80" s="1707"/>
      <c r="R80" s="1707"/>
      <c r="S80" s="1707"/>
      <c r="T80" s="1707"/>
      <c r="U80" s="1707"/>
      <c r="V80" s="1707"/>
      <c r="W80" s="1707"/>
      <c r="X80" s="1707"/>
      <c r="Y80" s="1707"/>
      <c r="Z80" s="1707"/>
      <c r="AA80" s="1707"/>
      <c r="AB80" s="1707"/>
      <c r="AC80" s="1707"/>
      <c r="AD80" s="1707"/>
      <c r="AE80" s="1707"/>
      <c r="AF80" s="1707"/>
      <c r="AG80" s="1707"/>
      <c r="AH80" s="1707"/>
      <c r="AI80" s="1707"/>
      <c r="AJ80" s="1707"/>
      <c r="AK80" s="1707"/>
      <c r="AL80" s="1707"/>
      <c r="AM80" s="1707"/>
      <c r="AN80" s="1707"/>
      <c r="AO80" s="1707"/>
      <c r="AP80" s="1707"/>
      <c r="AQ80" s="1707"/>
      <c r="AR80" s="1708"/>
      <c r="AT80" s="24"/>
      <c r="AU80" s="24" t="s">
        <v>638</v>
      </c>
    </row>
    <row r="81" spans="2:47" ht="12" customHeight="1">
      <c r="B81" s="326"/>
      <c r="C81" s="326" t="s">
        <v>75</v>
      </c>
      <c r="D81" s="327"/>
      <c r="E81" s="327"/>
      <c r="F81" s="327"/>
      <c r="G81" s="326" t="s">
        <v>80</v>
      </c>
      <c r="H81" s="327"/>
      <c r="I81" s="327"/>
      <c r="J81" s="328"/>
      <c r="K81" s="1709" t="s">
        <v>88</v>
      </c>
      <c r="L81" s="1710"/>
      <c r="M81" s="1710"/>
      <c r="N81" s="1710"/>
      <c r="O81" s="1710"/>
      <c r="P81" s="1710"/>
      <c r="Q81" s="1710"/>
      <c r="R81" s="1710"/>
      <c r="S81" s="1710"/>
      <c r="T81" s="1710"/>
      <c r="U81" s="1710"/>
      <c r="V81" s="1710"/>
      <c r="W81" s="1710"/>
      <c r="X81" s="1710"/>
      <c r="Y81" s="1710"/>
      <c r="Z81" s="1710"/>
      <c r="AA81" s="1710"/>
      <c r="AB81" s="1710"/>
      <c r="AC81" s="1710"/>
      <c r="AD81" s="1710"/>
      <c r="AE81" s="1710"/>
      <c r="AF81" s="1710"/>
      <c r="AG81" s="1710"/>
      <c r="AH81" s="1710"/>
      <c r="AI81" s="1710"/>
      <c r="AJ81" s="1710"/>
      <c r="AK81" s="1710"/>
      <c r="AL81" s="1710"/>
      <c r="AM81" s="329"/>
      <c r="AN81" s="329" t="s">
        <v>30</v>
      </c>
      <c r="AO81" s="329"/>
      <c r="AP81" s="330"/>
      <c r="AQ81" s="326" t="s">
        <v>91</v>
      </c>
      <c r="AR81" s="328"/>
      <c r="AS81" s="25"/>
      <c r="AU81" s="24" t="s">
        <v>639</v>
      </c>
    </row>
    <row r="82" spans="2:47" ht="12" customHeight="1">
      <c r="B82" s="26"/>
      <c r="C82" s="26" t="s">
        <v>76</v>
      </c>
      <c r="D82" s="331"/>
      <c r="E82" s="331"/>
      <c r="F82" s="331" t="s">
        <v>30</v>
      </c>
      <c r="G82" s="26" t="s">
        <v>81</v>
      </c>
      <c r="H82" s="331"/>
      <c r="I82" s="331"/>
      <c r="J82" s="332" t="s">
        <v>30</v>
      </c>
      <c r="K82" s="1715" t="s">
        <v>87</v>
      </c>
      <c r="L82" s="1716"/>
      <c r="M82" s="1715" t="s">
        <v>89</v>
      </c>
      <c r="N82" s="1716"/>
      <c r="O82" s="1716"/>
      <c r="P82" s="1716"/>
      <c r="Q82" s="1716"/>
      <c r="R82" s="1716"/>
      <c r="S82" s="1716"/>
      <c r="T82" s="1716"/>
      <c r="U82" s="1716"/>
      <c r="V82" s="1716"/>
      <c r="W82" s="1716"/>
      <c r="X82" s="1716"/>
      <c r="Y82" s="1716"/>
      <c r="Z82" s="1716"/>
      <c r="AA82" s="1716"/>
      <c r="AB82" s="1716"/>
      <c r="AC82" s="1716"/>
      <c r="AD82" s="1716"/>
      <c r="AE82" s="1716"/>
      <c r="AF82" s="1716"/>
      <c r="AG82" s="1716"/>
      <c r="AH82" s="1716"/>
      <c r="AI82" s="1716"/>
      <c r="AJ82" s="1716"/>
      <c r="AK82" s="1717"/>
      <c r="AL82" s="333" t="s">
        <v>90</v>
      </c>
      <c r="AM82" s="331"/>
      <c r="AN82" s="331"/>
      <c r="AO82" s="331"/>
      <c r="AP82" s="331"/>
      <c r="AQ82" s="26" t="s">
        <v>92</v>
      </c>
      <c r="AR82" s="332"/>
      <c r="AS82" s="25"/>
      <c r="AT82" s="324"/>
      <c r="AU82" s="324"/>
    </row>
    <row r="83" spans="2:47" ht="12" customHeight="1">
      <c r="B83" s="1750" t="s">
        <v>811</v>
      </c>
      <c r="C83" s="334" t="s">
        <v>177</v>
      </c>
      <c r="D83" s="24" t="s">
        <v>773</v>
      </c>
      <c r="G83" s="25" t="s">
        <v>812</v>
      </c>
      <c r="I83" s="326" t="s">
        <v>813</v>
      </c>
      <c r="J83" s="335"/>
      <c r="K83" s="25"/>
      <c r="L83" s="332"/>
      <c r="M83" s="331"/>
      <c r="O83" s="331"/>
      <c r="P83" s="331"/>
      <c r="Q83" s="331"/>
      <c r="R83" s="331"/>
      <c r="S83" s="331"/>
      <c r="T83" s="331"/>
      <c r="U83" s="331"/>
      <c r="V83" s="331"/>
      <c r="W83" s="331"/>
      <c r="X83" s="331"/>
      <c r="Y83" s="331"/>
      <c r="Z83" s="331"/>
      <c r="AA83" s="331"/>
      <c r="AB83" s="1709" t="s">
        <v>1172</v>
      </c>
      <c r="AC83" s="1710"/>
      <c r="AD83" s="1710"/>
      <c r="AE83" s="1710"/>
      <c r="AF83" s="1711"/>
      <c r="AG83" s="1709" t="s">
        <v>1173</v>
      </c>
      <c r="AH83" s="1710"/>
      <c r="AI83" s="1710"/>
      <c r="AJ83" s="1710"/>
      <c r="AK83" s="1711"/>
      <c r="AL83" s="336" t="s">
        <v>177</v>
      </c>
      <c r="AM83" s="1742" t="s">
        <v>1336</v>
      </c>
      <c r="AN83" s="1742"/>
      <c r="AO83" s="1742"/>
      <c r="AP83" s="1743"/>
      <c r="AQ83" s="25"/>
      <c r="AR83" s="335"/>
      <c r="AS83" s="25"/>
      <c r="AU83" s="24" t="s">
        <v>635</v>
      </c>
    </row>
    <row r="84" spans="2:47" ht="12" customHeight="1">
      <c r="B84" s="1751"/>
      <c r="C84" s="24" t="s">
        <v>1403</v>
      </c>
      <c r="G84" s="26" t="s">
        <v>81</v>
      </c>
      <c r="H84" s="331"/>
      <c r="I84" s="26" t="s">
        <v>81</v>
      </c>
      <c r="J84" s="332"/>
      <c r="K84" s="327" t="s">
        <v>1174</v>
      </c>
      <c r="L84" s="327"/>
      <c r="M84" s="327"/>
      <c r="N84" s="327"/>
      <c r="P84" s="329"/>
      <c r="Q84" s="329"/>
      <c r="R84" s="327"/>
      <c r="S84" s="327"/>
      <c r="T84" s="327"/>
      <c r="U84" s="327"/>
      <c r="V84" s="327"/>
      <c r="W84" s="327"/>
      <c r="X84" s="327"/>
      <c r="Y84" s="327"/>
      <c r="Z84" s="327"/>
      <c r="AA84" s="327"/>
      <c r="AB84" s="1712"/>
      <c r="AC84" s="1713"/>
      <c r="AD84" s="1713"/>
      <c r="AE84" s="1713"/>
      <c r="AF84" s="1714"/>
      <c r="AG84" s="1712"/>
      <c r="AH84" s="1713"/>
      <c r="AI84" s="1713"/>
      <c r="AJ84" s="1713"/>
      <c r="AK84" s="1714"/>
      <c r="AL84" s="334" t="s">
        <v>177</v>
      </c>
      <c r="AM84" s="1742" t="s">
        <v>1320</v>
      </c>
      <c r="AN84" s="1742"/>
      <c r="AO84" s="1742"/>
      <c r="AP84" s="1743"/>
      <c r="AQ84" s="25"/>
      <c r="AR84" s="335"/>
      <c r="AS84" s="25"/>
      <c r="AU84" s="24" t="s">
        <v>636</v>
      </c>
    </row>
    <row r="85" spans="2:47" ht="12" customHeight="1">
      <c r="B85" s="1751"/>
      <c r="C85" s="25" t="s">
        <v>1233</v>
      </c>
      <c r="G85" s="334" t="s">
        <v>177</v>
      </c>
      <c r="H85" s="24" t="s">
        <v>181</v>
      </c>
      <c r="I85" s="334" t="s">
        <v>177</v>
      </c>
      <c r="J85" s="24" t="s">
        <v>181</v>
      </c>
      <c r="K85" s="333" t="s">
        <v>1162</v>
      </c>
      <c r="L85" s="329"/>
      <c r="M85" s="333" t="s">
        <v>1163</v>
      </c>
      <c r="N85" s="329"/>
      <c r="O85" s="329"/>
      <c r="P85" s="329"/>
      <c r="Q85" s="329"/>
      <c r="R85" s="329"/>
      <c r="S85" s="329"/>
      <c r="T85" s="329"/>
      <c r="U85" s="329"/>
      <c r="V85" s="329"/>
      <c r="W85" s="329"/>
      <c r="X85" s="329"/>
      <c r="Y85" s="329"/>
      <c r="Z85" s="329"/>
      <c r="AA85" s="329"/>
      <c r="AB85" s="1718" t="s">
        <v>177</v>
      </c>
      <c r="AC85" s="1719"/>
      <c r="AD85" s="1719"/>
      <c r="AE85" s="1719"/>
      <c r="AF85" s="1720"/>
      <c r="AG85" s="1718" t="s">
        <v>177</v>
      </c>
      <c r="AH85" s="1719"/>
      <c r="AI85" s="1719"/>
      <c r="AJ85" s="1720"/>
      <c r="AK85" s="1720"/>
      <c r="AL85" s="334" t="s">
        <v>177</v>
      </c>
      <c r="AM85" s="1742" t="s">
        <v>1334</v>
      </c>
      <c r="AN85" s="1742"/>
      <c r="AO85" s="1742"/>
      <c r="AP85" s="1743"/>
      <c r="AQ85" s="25"/>
      <c r="AR85" s="335"/>
      <c r="AS85" s="25"/>
    </row>
    <row r="86" spans="2:47" ht="12" customHeight="1">
      <c r="B86" s="1751"/>
      <c r="C86" s="25" t="s">
        <v>1241</v>
      </c>
      <c r="G86" s="334" t="s">
        <v>177</v>
      </c>
      <c r="H86" s="24" t="s">
        <v>126</v>
      </c>
      <c r="I86" s="334" t="s">
        <v>177</v>
      </c>
      <c r="J86" s="24" t="s">
        <v>126</v>
      </c>
      <c r="K86" s="25" t="s">
        <v>1190</v>
      </c>
      <c r="M86" s="337" t="s">
        <v>1164</v>
      </c>
      <c r="N86" s="338"/>
      <c r="O86" s="338"/>
      <c r="P86" s="338"/>
      <c r="Q86" s="338"/>
      <c r="R86" s="338"/>
      <c r="S86" s="338"/>
      <c r="T86" s="338"/>
      <c r="U86" s="338"/>
      <c r="V86" s="338"/>
      <c r="W86" s="338"/>
      <c r="X86" s="338"/>
      <c r="Y86" s="338"/>
      <c r="Z86" s="338"/>
      <c r="AA86" s="338"/>
      <c r="AB86" s="1721" t="s">
        <v>177</v>
      </c>
      <c r="AC86" s="1722"/>
      <c r="AD86" s="1722"/>
      <c r="AE86" s="1722"/>
      <c r="AF86" s="1723"/>
      <c r="AG86" s="1721" t="s">
        <v>177</v>
      </c>
      <c r="AH86" s="1722"/>
      <c r="AI86" s="1722"/>
      <c r="AJ86" s="1723"/>
      <c r="AK86" s="1723"/>
      <c r="AL86" s="334" t="s">
        <v>177</v>
      </c>
      <c r="AM86" s="1742" t="s">
        <v>1340</v>
      </c>
      <c r="AN86" s="1742"/>
      <c r="AO86" s="1742"/>
      <c r="AP86" s="1743"/>
      <c r="AQ86" s="25"/>
      <c r="AR86" s="335"/>
      <c r="AS86" s="25"/>
    </row>
    <row r="87" spans="2:47" ht="12" customHeight="1">
      <c r="B87" s="1751"/>
      <c r="C87" s="24" t="s">
        <v>1242</v>
      </c>
      <c r="G87" s="334" t="s">
        <v>177</v>
      </c>
      <c r="H87" s="24" t="s">
        <v>127</v>
      </c>
      <c r="I87" s="334" t="s">
        <v>177</v>
      </c>
      <c r="J87" s="24" t="s">
        <v>127</v>
      </c>
      <c r="K87" s="26" t="s">
        <v>1191</v>
      </c>
      <c r="L87" s="331"/>
      <c r="M87" s="26" t="s">
        <v>1165</v>
      </c>
      <c r="N87" s="331"/>
      <c r="O87" s="331"/>
      <c r="P87" s="339"/>
      <c r="Q87" s="339"/>
      <c r="R87" s="331"/>
      <c r="S87" s="331"/>
      <c r="T87" s="331"/>
      <c r="U87" s="331"/>
      <c r="V87" s="331"/>
      <c r="W87" s="331"/>
      <c r="X87" s="331"/>
      <c r="Y87" s="331"/>
      <c r="Z87" s="331"/>
      <c r="AA87" s="331"/>
      <c r="AB87" s="1736" t="s">
        <v>177</v>
      </c>
      <c r="AC87" s="1737"/>
      <c r="AD87" s="1737"/>
      <c r="AE87" s="1737"/>
      <c r="AF87" s="1738"/>
      <c r="AG87" s="1736" t="s">
        <v>177</v>
      </c>
      <c r="AH87" s="1737"/>
      <c r="AI87" s="1737"/>
      <c r="AJ87" s="1738"/>
      <c r="AK87" s="1738"/>
      <c r="AL87" s="334" t="s">
        <v>177</v>
      </c>
      <c r="AM87" s="1742" t="s">
        <v>1342</v>
      </c>
      <c r="AN87" s="1742"/>
      <c r="AO87" s="1742"/>
      <c r="AP87" s="1743"/>
      <c r="AQ87" s="25"/>
      <c r="AR87" s="335"/>
      <c r="AS87" s="25"/>
    </row>
    <row r="88" spans="2:47" ht="12" customHeight="1">
      <c r="B88" s="1751"/>
      <c r="C88" s="25" t="s">
        <v>1238</v>
      </c>
      <c r="G88" s="334" t="s">
        <v>177</v>
      </c>
      <c r="H88" s="24" t="s">
        <v>128</v>
      </c>
      <c r="I88" s="334" t="s">
        <v>177</v>
      </c>
      <c r="J88" s="24" t="s">
        <v>128</v>
      </c>
      <c r="K88" s="25" t="s">
        <v>1192</v>
      </c>
      <c r="M88" s="334" t="s">
        <v>177</v>
      </c>
      <c r="N88" s="329" t="s">
        <v>1166</v>
      </c>
      <c r="O88" s="329"/>
      <c r="R88" s="329"/>
      <c r="S88" s="329"/>
      <c r="T88" s="329"/>
      <c r="U88" s="329"/>
      <c r="V88" s="329"/>
      <c r="W88" s="329"/>
      <c r="X88" s="329"/>
      <c r="Y88" s="329"/>
      <c r="Z88" s="329"/>
      <c r="AA88" s="329"/>
      <c r="AB88" s="329"/>
      <c r="AC88" s="329"/>
      <c r="AD88" s="329"/>
      <c r="AE88" s="329"/>
      <c r="AF88" s="329"/>
      <c r="AG88" s="329"/>
      <c r="AH88" s="329"/>
      <c r="AI88" s="329"/>
      <c r="AJ88" s="329"/>
      <c r="AK88" s="330"/>
      <c r="AL88" s="334" t="s">
        <v>177</v>
      </c>
      <c r="AM88" s="1742"/>
      <c r="AN88" s="1742"/>
      <c r="AO88" s="1742"/>
      <c r="AP88" s="1743"/>
      <c r="AQ88" s="25"/>
      <c r="AR88" s="335"/>
      <c r="AS88" s="25"/>
    </row>
    <row r="89" spans="2:47" ht="12" customHeight="1">
      <c r="B89" s="1751"/>
      <c r="C89" s="25" t="s">
        <v>1235</v>
      </c>
      <c r="G89" s="334" t="s">
        <v>177</v>
      </c>
      <c r="H89" s="24" t="s">
        <v>129</v>
      </c>
      <c r="I89" s="334" t="s">
        <v>177</v>
      </c>
      <c r="J89" s="24" t="s">
        <v>129</v>
      </c>
      <c r="K89" s="25" t="s">
        <v>1193</v>
      </c>
      <c r="M89" s="25"/>
      <c r="N89" s="336" t="s">
        <v>177</v>
      </c>
      <c r="O89" s="340" t="s">
        <v>1175</v>
      </c>
      <c r="P89" s="327"/>
      <c r="Q89" s="327"/>
      <c r="R89" s="327"/>
      <c r="S89" s="327"/>
      <c r="T89" s="341"/>
      <c r="U89" s="341"/>
      <c r="V89" s="341"/>
      <c r="W89" s="341"/>
      <c r="X89" s="341"/>
      <c r="Y89" s="327"/>
      <c r="Z89" s="327"/>
      <c r="AA89" s="327"/>
      <c r="AB89" s="1739" t="s">
        <v>177</v>
      </c>
      <c r="AC89" s="1740"/>
      <c r="AD89" s="1740"/>
      <c r="AE89" s="1740"/>
      <c r="AF89" s="1741"/>
      <c r="AG89" s="1739" t="s">
        <v>177</v>
      </c>
      <c r="AH89" s="1740"/>
      <c r="AI89" s="1740"/>
      <c r="AJ89" s="1741"/>
      <c r="AK89" s="1741"/>
      <c r="AL89" s="334" t="s">
        <v>177</v>
      </c>
      <c r="AM89" s="1742"/>
      <c r="AN89" s="1742"/>
      <c r="AO89" s="1742"/>
      <c r="AP89" s="1743"/>
      <c r="AQ89" s="25"/>
      <c r="AR89" s="335"/>
      <c r="AS89" s="25"/>
    </row>
    <row r="90" spans="2:47" ht="12" customHeight="1">
      <c r="B90" s="1751"/>
      <c r="C90" s="25"/>
      <c r="G90" s="25"/>
      <c r="I90" s="25"/>
      <c r="J90" s="335"/>
      <c r="M90" s="25"/>
      <c r="N90" s="27"/>
      <c r="O90" s="342" t="s">
        <v>1189</v>
      </c>
      <c r="P90" s="342"/>
      <c r="Q90" s="342"/>
      <c r="R90" s="342"/>
      <c r="S90" s="342"/>
      <c r="T90" s="343"/>
      <c r="U90" s="344"/>
      <c r="V90" s="344"/>
      <c r="W90" s="344"/>
      <c r="X90" s="344"/>
      <c r="Y90" s="342"/>
      <c r="Z90" s="342"/>
      <c r="AA90" s="342"/>
      <c r="AB90" s="1733"/>
      <c r="AC90" s="1734"/>
      <c r="AD90" s="1734"/>
      <c r="AE90" s="1734"/>
      <c r="AF90" s="1735"/>
      <c r="AG90" s="1733"/>
      <c r="AH90" s="1734"/>
      <c r="AI90" s="1734"/>
      <c r="AJ90" s="1735"/>
      <c r="AK90" s="1735"/>
      <c r="AL90" s="334" t="s">
        <v>177</v>
      </c>
      <c r="AM90" s="1742"/>
      <c r="AN90" s="1742"/>
      <c r="AO90" s="1742"/>
      <c r="AP90" s="1743"/>
      <c r="AQ90" s="25"/>
      <c r="AR90" s="335"/>
      <c r="AS90" s="25"/>
    </row>
    <row r="91" spans="2:47" ht="12" customHeight="1">
      <c r="B91" s="1751"/>
      <c r="C91" s="25"/>
      <c r="G91" s="25"/>
      <c r="I91" s="25"/>
      <c r="J91" s="335"/>
      <c r="M91" s="25"/>
      <c r="N91" s="334" t="s">
        <v>177</v>
      </c>
      <c r="O91" s="345" t="s">
        <v>1176</v>
      </c>
      <c r="S91" s="345"/>
      <c r="W91" s="346"/>
      <c r="X91" s="346"/>
      <c r="AB91" s="1730" t="s">
        <v>177</v>
      </c>
      <c r="AC91" s="1731"/>
      <c r="AD91" s="1731"/>
      <c r="AE91" s="1731"/>
      <c r="AF91" s="1732"/>
      <c r="AG91" s="1730" t="s">
        <v>177</v>
      </c>
      <c r="AH91" s="1731"/>
      <c r="AI91" s="1731"/>
      <c r="AJ91" s="1732"/>
      <c r="AK91" s="1732"/>
      <c r="AL91" s="334" t="s">
        <v>177</v>
      </c>
      <c r="AM91" s="1742"/>
      <c r="AN91" s="1742"/>
      <c r="AO91" s="1742"/>
      <c r="AP91" s="1743"/>
      <c r="AQ91" s="25"/>
      <c r="AR91" s="335"/>
      <c r="AS91" s="25"/>
    </row>
    <row r="92" spans="2:47" ht="12" customHeight="1">
      <c r="B92" s="1751"/>
      <c r="C92" s="25"/>
      <c r="G92" s="25"/>
      <c r="I92" s="25"/>
      <c r="J92" s="335"/>
      <c r="M92" s="26"/>
      <c r="N92" s="26"/>
      <c r="O92" s="331" t="s">
        <v>1188</v>
      </c>
      <c r="R92" s="331"/>
      <c r="S92" s="331"/>
      <c r="T92" s="331"/>
      <c r="U92" s="331"/>
      <c r="V92" s="331"/>
      <c r="W92" s="331"/>
      <c r="X92" s="331"/>
      <c r="Y92" s="331"/>
      <c r="Z92" s="331"/>
      <c r="AA92" s="331"/>
      <c r="AB92" s="1736"/>
      <c r="AC92" s="1737"/>
      <c r="AD92" s="1737"/>
      <c r="AE92" s="1737"/>
      <c r="AF92" s="1738"/>
      <c r="AG92" s="1736"/>
      <c r="AH92" s="1737"/>
      <c r="AI92" s="1737"/>
      <c r="AJ92" s="1738"/>
      <c r="AK92" s="1738"/>
      <c r="AL92" s="347"/>
      <c r="AM92" s="1742"/>
      <c r="AN92" s="1742"/>
      <c r="AO92" s="1742"/>
      <c r="AP92" s="1743"/>
      <c r="AQ92" s="25"/>
      <c r="AR92" s="335"/>
      <c r="AS92" s="25"/>
    </row>
    <row r="93" spans="2:47" ht="12" customHeight="1">
      <c r="B93" s="1751"/>
      <c r="C93" s="25"/>
      <c r="G93" s="25"/>
      <c r="I93" s="25"/>
      <c r="J93" s="335"/>
      <c r="M93" s="334" t="s">
        <v>177</v>
      </c>
      <c r="N93" s="24" t="s">
        <v>1167</v>
      </c>
      <c r="O93" s="345"/>
      <c r="P93" s="329"/>
      <c r="Q93" s="329"/>
      <c r="AA93" s="329"/>
      <c r="AB93" s="329"/>
      <c r="AC93" s="329"/>
      <c r="AD93" s="329"/>
      <c r="AE93" s="329"/>
      <c r="AF93" s="329"/>
      <c r="AG93" s="329"/>
      <c r="AH93" s="329"/>
      <c r="AI93" s="329"/>
      <c r="AJ93" s="329"/>
      <c r="AK93" s="330"/>
      <c r="AL93" s="347"/>
      <c r="AM93" s="1742"/>
      <c r="AN93" s="1742"/>
      <c r="AO93" s="1742"/>
      <c r="AP93" s="1743"/>
      <c r="AQ93" s="25"/>
      <c r="AR93" s="335"/>
      <c r="AS93" s="25"/>
    </row>
    <row r="94" spans="2:47" ht="12" customHeight="1">
      <c r="B94" s="1751"/>
      <c r="C94" s="334" t="s">
        <v>177</v>
      </c>
      <c r="D94" s="24" t="s">
        <v>1239</v>
      </c>
      <c r="G94" s="25"/>
      <c r="I94" s="25"/>
      <c r="J94" s="335"/>
      <c r="M94" s="25"/>
      <c r="N94" s="348" t="s">
        <v>177</v>
      </c>
      <c r="O94" s="338" t="s">
        <v>1168</v>
      </c>
      <c r="R94" s="338"/>
      <c r="S94" s="338"/>
      <c r="T94" s="338"/>
      <c r="U94" s="338"/>
      <c r="V94" s="338"/>
      <c r="W94" s="338"/>
      <c r="X94" s="338"/>
      <c r="Y94" s="338"/>
      <c r="Z94" s="338"/>
      <c r="AA94" s="338"/>
      <c r="AB94" s="1721" t="s">
        <v>177</v>
      </c>
      <c r="AC94" s="1722"/>
      <c r="AD94" s="1722"/>
      <c r="AE94" s="1722"/>
      <c r="AF94" s="1723"/>
      <c r="AG94" s="1722" t="s">
        <v>177</v>
      </c>
      <c r="AH94" s="1722"/>
      <c r="AI94" s="1722"/>
      <c r="AJ94" s="1722"/>
      <c r="AK94" s="1723"/>
      <c r="AL94" s="347"/>
      <c r="AM94" s="1742"/>
      <c r="AN94" s="1742"/>
      <c r="AO94" s="1742"/>
      <c r="AP94" s="1743"/>
      <c r="AQ94" s="25"/>
      <c r="AR94" s="335"/>
      <c r="AS94" s="25"/>
    </row>
    <row r="95" spans="2:47" ht="12" customHeight="1">
      <c r="B95" s="1751"/>
      <c r="C95" s="25"/>
      <c r="D95" s="24" t="s">
        <v>320</v>
      </c>
      <c r="G95" s="25"/>
      <c r="I95" s="25"/>
      <c r="J95" s="335"/>
      <c r="M95" s="25"/>
      <c r="N95" s="334" t="s">
        <v>177</v>
      </c>
      <c r="O95" s="24" t="s">
        <v>1177</v>
      </c>
      <c r="P95" s="349"/>
      <c r="Q95" s="349"/>
      <c r="AB95" s="1730" t="s">
        <v>177</v>
      </c>
      <c r="AC95" s="1731"/>
      <c r="AD95" s="1731"/>
      <c r="AE95" s="1731"/>
      <c r="AF95" s="1732"/>
      <c r="AG95" s="1731" t="s">
        <v>177</v>
      </c>
      <c r="AH95" s="1731"/>
      <c r="AI95" s="1731"/>
      <c r="AJ95" s="1731"/>
      <c r="AK95" s="1732"/>
      <c r="AL95" s="347"/>
      <c r="AM95" s="1742"/>
      <c r="AN95" s="1742"/>
      <c r="AO95" s="1742"/>
      <c r="AP95" s="1743"/>
      <c r="AQ95" s="25"/>
      <c r="AR95" s="335"/>
      <c r="AS95" s="25"/>
    </row>
    <row r="96" spans="2:47" ht="12" customHeight="1">
      <c r="B96" s="1751"/>
      <c r="C96" s="25"/>
      <c r="D96" s="24" t="s">
        <v>313</v>
      </c>
      <c r="G96" s="25"/>
      <c r="I96" s="25"/>
      <c r="J96" s="335"/>
      <c r="M96" s="25"/>
      <c r="N96" s="27"/>
      <c r="O96" s="342" t="s">
        <v>1178</v>
      </c>
      <c r="P96" s="342"/>
      <c r="Q96" s="342"/>
      <c r="R96" s="342"/>
      <c r="S96" s="342"/>
      <c r="T96" s="342"/>
      <c r="U96" s="342"/>
      <c r="V96" s="342"/>
      <c r="W96" s="342"/>
      <c r="X96" s="342"/>
      <c r="Y96" s="342"/>
      <c r="Z96" s="342"/>
      <c r="AA96" s="342"/>
      <c r="AB96" s="1733"/>
      <c r="AC96" s="1734"/>
      <c r="AD96" s="1734"/>
      <c r="AE96" s="1734"/>
      <c r="AF96" s="1735"/>
      <c r="AG96" s="1734"/>
      <c r="AH96" s="1734"/>
      <c r="AI96" s="1734"/>
      <c r="AJ96" s="1734"/>
      <c r="AK96" s="1735"/>
      <c r="AL96" s="347"/>
      <c r="AM96" s="1742"/>
      <c r="AN96" s="1742"/>
      <c r="AO96" s="1742"/>
      <c r="AP96" s="1743"/>
      <c r="AQ96" s="25"/>
      <c r="AR96" s="335"/>
      <c r="AS96" s="25"/>
    </row>
    <row r="97" spans="2:45" ht="12" customHeight="1">
      <c r="B97" s="1751"/>
      <c r="C97" s="25"/>
      <c r="G97" s="25"/>
      <c r="I97" s="25"/>
      <c r="J97" s="335"/>
      <c r="M97" s="25"/>
      <c r="N97" s="334" t="s">
        <v>177</v>
      </c>
      <c r="O97" s="24" t="s">
        <v>1177</v>
      </c>
      <c r="AB97" s="1730" t="s">
        <v>177</v>
      </c>
      <c r="AC97" s="1731"/>
      <c r="AD97" s="1731"/>
      <c r="AE97" s="1731"/>
      <c r="AF97" s="1732"/>
      <c r="AG97" s="1731" t="s">
        <v>177</v>
      </c>
      <c r="AH97" s="1731"/>
      <c r="AI97" s="1731"/>
      <c r="AJ97" s="1731"/>
      <c r="AK97" s="1732"/>
      <c r="AL97" s="347"/>
      <c r="AM97" s="1742"/>
      <c r="AN97" s="1742"/>
      <c r="AO97" s="1742"/>
      <c r="AP97" s="1743"/>
      <c r="AQ97" s="25"/>
      <c r="AR97" s="335"/>
      <c r="AS97" s="25"/>
    </row>
    <row r="98" spans="2:45" ht="12" customHeight="1">
      <c r="B98" s="1751"/>
      <c r="C98" s="25"/>
      <c r="G98" s="25"/>
      <c r="I98" s="25"/>
      <c r="J98" s="335"/>
      <c r="M98" s="25"/>
      <c r="N98" s="27"/>
      <c r="O98" s="342" t="s">
        <v>1179</v>
      </c>
      <c r="R98" s="342"/>
      <c r="S98" s="342"/>
      <c r="T98" s="342"/>
      <c r="U98" s="342"/>
      <c r="V98" s="342"/>
      <c r="W98" s="342"/>
      <c r="X98" s="342"/>
      <c r="Y98" s="342"/>
      <c r="Z98" s="342"/>
      <c r="AA98" s="342"/>
      <c r="AB98" s="1733"/>
      <c r="AC98" s="1734"/>
      <c r="AD98" s="1734"/>
      <c r="AE98" s="1734"/>
      <c r="AF98" s="1735"/>
      <c r="AG98" s="1734"/>
      <c r="AH98" s="1734"/>
      <c r="AI98" s="1734"/>
      <c r="AJ98" s="1734"/>
      <c r="AK98" s="1735"/>
      <c r="AL98" s="347"/>
      <c r="AM98" s="1742"/>
      <c r="AN98" s="1742"/>
      <c r="AO98" s="1742"/>
      <c r="AP98" s="1743"/>
      <c r="AQ98" s="25"/>
      <c r="AR98" s="335"/>
      <c r="AS98" s="25"/>
    </row>
    <row r="99" spans="2:45" ht="12" customHeight="1">
      <c r="B99" s="1751"/>
      <c r="C99" s="25"/>
      <c r="G99" s="25"/>
      <c r="I99" s="25"/>
      <c r="J99" s="335"/>
      <c r="M99" s="25"/>
      <c r="N99" s="334" t="s">
        <v>177</v>
      </c>
      <c r="O99" s="24" t="s">
        <v>1177</v>
      </c>
      <c r="P99" s="349"/>
      <c r="Q99" s="349"/>
      <c r="AB99" s="1730" t="s">
        <v>177</v>
      </c>
      <c r="AC99" s="1731"/>
      <c r="AD99" s="1731"/>
      <c r="AE99" s="1731"/>
      <c r="AF99" s="1732"/>
      <c r="AG99" s="1731" t="s">
        <v>177</v>
      </c>
      <c r="AH99" s="1731"/>
      <c r="AI99" s="1731"/>
      <c r="AJ99" s="1731"/>
      <c r="AK99" s="1732"/>
      <c r="AL99" s="347"/>
      <c r="AM99" s="1742"/>
      <c r="AN99" s="1742"/>
      <c r="AO99" s="1742"/>
      <c r="AP99" s="1743"/>
      <c r="AQ99" s="25"/>
      <c r="AR99" s="335"/>
      <c r="AS99" s="25"/>
    </row>
    <row r="100" spans="2:45" ht="12" customHeight="1">
      <c r="B100" s="1751"/>
      <c r="C100" s="25"/>
      <c r="G100" s="25"/>
      <c r="I100" s="25"/>
      <c r="J100" s="335"/>
      <c r="M100" s="25"/>
      <c r="N100" s="27"/>
      <c r="O100" s="342" t="s">
        <v>1180</v>
      </c>
      <c r="P100" s="342"/>
      <c r="Q100" s="342"/>
      <c r="R100" s="342"/>
      <c r="S100" s="342"/>
      <c r="T100" s="342"/>
      <c r="U100" s="342"/>
      <c r="V100" s="342"/>
      <c r="W100" s="342"/>
      <c r="X100" s="342"/>
      <c r="Y100" s="342"/>
      <c r="Z100" s="342"/>
      <c r="AA100" s="342"/>
      <c r="AB100" s="1733"/>
      <c r="AC100" s="1734"/>
      <c r="AD100" s="1734"/>
      <c r="AE100" s="1734"/>
      <c r="AF100" s="1735"/>
      <c r="AG100" s="1734"/>
      <c r="AH100" s="1734"/>
      <c r="AI100" s="1734"/>
      <c r="AJ100" s="1734"/>
      <c r="AK100" s="1735"/>
      <c r="AL100" s="347"/>
      <c r="AM100" s="1742"/>
      <c r="AN100" s="1742"/>
      <c r="AO100" s="1742"/>
      <c r="AP100" s="1743"/>
      <c r="AQ100" s="25"/>
      <c r="AR100" s="335"/>
      <c r="AS100" s="25"/>
    </row>
    <row r="101" spans="2:45" ht="12" customHeight="1">
      <c r="B101" s="1751"/>
      <c r="C101" s="25"/>
      <c r="G101" s="25"/>
      <c r="I101" s="25"/>
      <c r="J101" s="335"/>
      <c r="M101" s="25"/>
      <c r="N101" s="334" t="s">
        <v>177</v>
      </c>
      <c r="O101" s="24" t="s">
        <v>1177</v>
      </c>
      <c r="AB101" s="1730" t="s">
        <v>177</v>
      </c>
      <c r="AC101" s="1731"/>
      <c r="AD101" s="1731"/>
      <c r="AE101" s="1731"/>
      <c r="AF101" s="1732"/>
      <c r="AG101" s="1731" t="s">
        <v>177</v>
      </c>
      <c r="AH101" s="1731"/>
      <c r="AI101" s="1731"/>
      <c r="AJ101" s="1731"/>
      <c r="AK101" s="1732"/>
      <c r="AL101" s="347"/>
      <c r="AM101" s="1742"/>
      <c r="AN101" s="1742"/>
      <c r="AO101" s="1742"/>
      <c r="AP101" s="1743"/>
      <c r="AQ101" s="25"/>
      <c r="AR101" s="335"/>
      <c r="AS101" s="25"/>
    </row>
    <row r="102" spans="2:45" ht="12" customHeight="1">
      <c r="B102" s="1751"/>
      <c r="C102" s="25"/>
      <c r="G102" s="25"/>
      <c r="I102" s="25"/>
      <c r="J102" s="335"/>
      <c r="M102" s="25"/>
      <c r="N102" s="27"/>
      <c r="O102" s="342" t="s">
        <v>1181</v>
      </c>
      <c r="R102" s="342"/>
      <c r="S102" s="342"/>
      <c r="T102" s="342"/>
      <c r="U102" s="342"/>
      <c r="V102" s="342"/>
      <c r="W102" s="342"/>
      <c r="X102" s="342"/>
      <c r="Y102" s="342"/>
      <c r="Z102" s="342"/>
      <c r="AA102" s="342"/>
      <c r="AB102" s="1733"/>
      <c r="AC102" s="1734"/>
      <c r="AD102" s="1734"/>
      <c r="AE102" s="1734"/>
      <c r="AF102" s="1735"/>
      <c r="AG102" s="1734"/>
      <c r="AH102" s="1734"/>
      <c r="AI102" s="1734"/>
      <c r="AJ102" s="1734"/>
      <c r="AK102" s="1735"/>
      <c r="AL102" s="347"/>
      <c r="AM102" s="1742"/>
      <c r="AN102" s="1742"/>
      <c r="AO102" s="1742"/>
      <c r="AP102" s="1743"/>
      <c r="AQ102" s="25"/>
      <c r="AR102" s="335"/>
      <c r="AS102" s="25"/>
    </row>
    <row r="103" spans="2:45" ht="12" customHeight="1">
      <c r="B103" s="1751"/>
      <c r="C103" s="25"/>
      <c r="G103" s="25"/>
      <c r="I103" s="25"/>
      <c r="J103" s="335"/>
      <c r="M103" s="25"/>
      <c r="N103" s="334" t="s">
        <v>177</v>
      </c>
      <c r="O103" s="24" t="s">
        <v>1177</v>
      </c>
      <c r="P103" s="349"/>
      <c r="Q103" s="349"/>
      <c r="AB103" s="1730" t="s">
        <v>177</v>
      </c>
      <c r="AC103" s="1731"/>
      <c r="AD103" s="1731"/>
      <c r="AE103" s="1731"/>
      <c r="AF103" s="1732"/>
      <c r="AG103" s="1731" t="s">
        <v>177</v>
      </c>
      <c r="AH103" s="1731"/>
      <c r="AI103" s="1731"/>
      <c r="AJ103" s="1731"/>
      <c r="AK103" s="1732"/>
      <c r="AL103" s="347"/>
      <c r="AM103" s="1742"/>
      <c r="AN103" s="1742"/>
      <c r="AO103" s="1742"/>
      <c r="AP103" s="1743"/>
      <c r="AQ103" s="25"/>
      <c r="AR103" s="335"/>
      <c r="AS103" s="25"/>
    </row>
    <row r="104" spans="2:45" ht="12" customHeight="1">
      <c r="B104" s="1751"/>
      <c r="C104" s="25"/>
      <c r="G104" s="25"/>
      <c r="I104" s="25"/>
      <c r="J104" s="335"/>
      <c r="K104" s="25"/>
      <c r="M104" s="25"/>
      <c r="N104" s="27"/>
      <c r="O104" s="342" t="s">
        <v>1182</v>
      </c>
      <c r="P104" s="342"/>
      <c r="Q104" s="342"/>
      <c r="R104" s="342"/>
      <c r="S104" s="342"/>
      <c r="T104" s="342"/>
      <c r="U104" s="342"/>
      <c r="V104" s="342"/>
      <c r="W104" s="342"/>
      <c r="X104" s="342"/>
      <c r="Y104" s="342"/>
      <c r="Z104" s="342"/>
      <c r="AA104" s="342"/>
      <c r="AB104" s="1733"/>
      <c r="AC104" s="1734"/>
      <c r="AD104" s="1734"/>
      <c r="AE104" s="1734"/>
      <c r="AF104" s="1735"/>
      <c r="AG104" s="1734"/>
      <c r="AH104" s="1734"/>
      <c r="AI104" s="1734"/>
      <c r="AJ104" s="1734"/>
      <c r="AK104" s="1735"/>
      <c r="AL104" s="347"/>
      <c r="AM104" s="1742"/>
      <c r="AN104" s="1742"/>
      <c r="AO104" s="1742"/>
      <c r="AP104" s="1743"/>
      <c r="AQ104" s="25"/>
      <c r="AR104" s="335"/>
      <c r="AS104" s="25"/>
    </row>
    <row r="105" spans="2:45" ht="12" customHeight="1">
      <c r="B105" s="1751"/>
      <c r="C105" s="25"/>
      <c r="G105" s="25"/>
      <c r="I105" s="25"/>
      <c r="J105" s="335"/>
      <c r="K105" s="25"/>
      <c r="M105" s="25"/>
      <c r="N105" s="334" t="s">
        <v>177</v>
      </c>
      <c r="O105" s="24" t="s">
        <v>1183</v>
      </c>
      <c r="AB105" s="1730" t="s">
        <v>177</v>
      </c>
      <c r="AC105" s="1731"/>
      <c r="AD105" s="1731"/>
      <c r="AE105" s="1731"/>
      <c r="AF105" s="1732"/>
      <c r="AG105" s="1731" t="s">
        <v>177</v>
      </c>
      <c r="AH105" s="1731"/>
      <c r="AI105" s="1731"/>
      <c r="AJ105" s="1731"/>
      <c r="AK105" s="1732"/>
      <c r="AL105" s="347"/>
      <c r="AM105" s="1742"/>
      <c r="AN105" s="1742"/>
      <c r="AO105" s="1742"/>
      <c r="AP105" s="1743"/>
      <c r="AQ105" s="25"/>
      <c r="AR105" s="335"/>
      <c r="AS105" s="25"/>
    </row>
    <row r="106" spans="2:45" ht="12" customHeight="1">
      <c r="B106" s="1751"/>
      <c r="C106" s="25"/>
      <c r="G106" s="25"/>
      <c r="I106" s="25"/>
      <c r="J106" s="335"/>
      <c r="K106" s="25"/>
      <c r="M106" s="26"/>
      <c r="N106" s="26"/>
      <c r="O106" s="331" t="s">
        <v>1184</v>
      </c>
      <c r="R106" s="331"/>
      <c r="S106" s="331"/>
      <c r="T106" s="331"/>
      <c r="U106" s="331"/>
      <c r="V106" s="331"/>
      <c r="W106" s="331"/>
      <c r="X106" s="331"/>
      <c r="Y106" s="331"/>
      <c r="Z106" s="331"/>
      <c r="AA106" s="331"/>
      <c r="AB106" s="1736"/>
      <c r="AC106" s="1737"/>
      <c r="AD106" s="1737"/>
      <c r="AE106" s="1737"/>
      <c r="AF106" s="1738"/>
      <c r="AG106" s="1737"/>
      <c r="AH106" s="1737"/>
      <c r="AI106" s="1737"/>
      <c r="AJ106" s="1737"/>
      <c r="AK106" s="1738"/>
      <c r="AL106" s="347"/>
      <c r="AM106" s="1742"/>
      <c r="AN106" s="1742"/>
      <c r="AO106" s="1742"/>
      <c r="AP106" s="1743"/>
      <c r="AQ106" s="25"/>
      <c r="AR106" s="335"/>
      <c r="AS106" s="25"/>
    </row>
    <row r="107" spans="2:45" ht="12" customHeight="1">
      <c r="B107" s="1751"/>
      <c r="C107" s="25"/>
      <c r="G107" s="25"/>
      <c r="I107" s="25"/>
      <c r="J107" s="335"/>
      <c r="K107" s="25"/>
      <c r="M107" s="334" t="s">
        <v>177</v>
      </c>
      <c r="N107" s="24" t="s">
        <v>1169</v>
      </c>
      <c r="P107" s="329"/>
      <c r="Q107" s="329"/>
      <c r="AB107" s="329"/>
      <c r="AC107" s="329"/>
      <c r="AD107" s="329"/>
      <c r="AE107" s="329"/>
      <c r="AF107" s="329"/>
      <c r="AG107" s="329"/>
      <c r="AK107" s="335"/>
      <c r="AL107" s="347"/>
      <c r="AM107" s="1742"/>
      <c r="AN107" s="1742"/>
      <c r="AO107" s="1742"/>
      <c r="AP107" s="1743"/>
      <c r="AQ107" s="25"/>
      <c r="AR107" s="335"/>
      <c r="AS107" s="25"/>
    </row>
    <row r="108" spans="2:45" ht="12" customHeight="1">
      <c r="B108" s="1751"/>
      <c r="C108" s="25"/>
      <c r="G108" s="25"/>
      <c r="I108" s="25"/>
      <c r="J108" s="335"/>
      <c r="K108" s="25"/>
      <c r="M108" s="26"/>
      <c r="N108" s="350" t="s">
        <v>177</v>
      </c>
      <c r="O108" s="329" t="s">
        <v>1170</v>
      </c>
      <c r="R108" s="329"/>
      <c r="S108" s="329"/>
      <c r="T108" s="329"/>
      <c r="U108" s="329"/>
      <c r="V108" s="329"/>
      <c r="W108" s="329"/>
      <c r="X108" s="329"/>
      <c r="Y108" s="329"/>
      <c r="Z108" s="329"/>
      <c r="AA108" s="329"/>
      <c r="AB108" s="1718" t="s">
        <v>177</v>
      </c>
      <c r="AC108" s="1719"/>
      <c r="AD108" s="1719"/>
      <c r="AE108" s="1719"/>
      <c r="AF108" s="1720"/>
      <c r="AG108" s="1719" t="s">
        <v>177</v>
      </c>
      <c r="AH108" s="1719"/>
      <c r="AI108" s="1719"/>
      <c r="AJ108" s="1719"/>
      <c r="AK108" s="1720"/>
      <c r="AL108" s="347"/>
      <c r="AM108" s="1742"/>
      <c r="AN108" s="1742"/>
      <c r="AO108" s="1742"/>
      <c r="AP108" s="1743"/>
      <c r="AQ108" s="25"/>
      <c r="AR108" s="335"/>
      <c r="AS108" s="25"/>
    </row>
    <row r="109" spans="2:45" ht="12" customHeight="1">
      <c r="B109" s="1751"/>
      <c r="C109" s="25"/>
      <c r="G109" s="25"/>
      <c r="I109" s="25"/>
      <c r="J109" s="335"/>
      <c r="K109" s="26"/>
      <c r="L109" s="331"/>
      <c r="M109" s="350" t="s">
        <v>177</v>
      </c>
      <c r="N109" s="329" t="s">
        <v>1171</v>
      </c>
      <c r="O109" s="329"/>
      <c r="P109" s="329"/>
      <c r="Q109" s="329"/>
      <c r="R109" s="329"/>
      <c r="S109" s="329"/>
      <c r="T109" s="329"/>
      <c r="U109" s="329"/>
      <c r="V109" s="329"/>
      <c r="W109" s="329"/>
      <c r="X109" s="329"/>
      <c r="Y109" s="329"/>
      <c r="Z109" s="329"/>
      <c r="AA109" s="329"/>
      <c r="AB109" s="1718" t="s">
        <v>177</v>
      </c>
      <c r="AC109" s="1719"/>
      <c r="AD109" s="1719"/>
      <c r="AE109" s="1719"/>
      <c r="AF109" s="1720"/>
      <c r="AG109" s="1719" t="s">
        <v>177</v>
      </c>
      <c r="AH109" s="1719"/>
      <c r="AI109" s="1719"/>
      <c r="AJ109" s="1719"/>
      <c r="AK109" s="1720"/>
      <c r="AL109" s="347"/>
      <c r="AM109" s="1742"/>
      <c r="AN109" s="1742"/>
      <c r="AO109" s="1742"/>
      <c r="AP109" s="1743"/>
      <c r="AQ109" s="25"/>
      <c r="AR109" s="335"/>
      <c r="AS109" s="25"/>
    </row>
    <row r="110" spans="2:45" ht="12" customHeight="1">
      <c r="B110" s="1751"/>
      <c r="C110" s="25"/>
      <c r="G110" s="25"/>
      <c r="I110" s="25"/>
      <c r="J110" s="335"/>
      <c r="K110" s="25" t="s">
        <v>1194</v>
      </c>
      <c r="M110" s="348" t="s">
        <v>177</v>
      </c>
      <c r="N110" s="338" t="s">
        <v>1185</v>
      </c>
      <c r="O110" s="338"/>
      <c r="R110" s="338"/>
      <c r="S110" s="338"/>
      <c r="T110" s="338"/>
      <c r="U110" s="338"/>
      <c r="V110" s="338"/>
      <c r="W110" s="338"/>
      <c r="X110" s="338"/>
      <c r="Y110" s="338"/>
      <c r="Z110" s="338"/>
      <c r="AA110" s="338"/>
      <c r="AB110" s="1721" t="s">
        <v>177</v>
      </c>
      <c r="AC110" s="1722"/>
      <c r="AD110" s="1722"/>
      <c r="AE110" s="1722"/>
      <c r="AF110" s="1723"/>
      <c r="AG110" s="1722" t="s">
        <v>177</v>
      </c>
      <c r="AH110" s="1722"/>
      <c r="AI110" s="1722"/>
      <c r="AJ110" s="1722"/>
      <c r="AK110" s="1723"/>
      <c r="AL110" s="347"/>
      <c r="AM110" s="1742"/>
      <c r="AN110" s="1742"/>
      <c r="AO110" s="1742"/>
      <c r="AP110" s="1743"/>
      <c r="AQ110" s="25"/>
      <c r="AR110" s="335"/>
      <c r="AS110" s="25"/>
    </row>
    <row r="111" spans="2:45" ht="12" customHeight="1">
      <c r="B111" s="1751"/>
      <c r="C111" s="25"/>
      <c r="G111" s="25"/>
      <c r="I111" s="25"/>
      <c r="J111" s="335"/>
      <c r="K111" s="25" t="s">
        <v>1195</v>
      </c>
      <c r="M111" s="351" t="s">
        <v>177</v>
      </c>
      <c r="N111" s="352" t="s">
        <v>1186</v>
      </c>
      <c r="O111" s="352"/>
      <c r="P111" s="352"/>
      <c r="Q111" s="352"/>
      <c r="R111" s="352"/>
      <c r="S111" s="352"/>
      <c r="T111" s="352"/>
      <c r="U111" s="352"/>
      <c r="V111" s="352"/>
      <c r="W111" s="352"/>
      <c r="X111" s="352"/>
      <c r="Y111" s="352"/>
      <c r="Z111" s="352"/>
      <c r="AA111" s="352"/>
      <c r="AB111" s="1726" t="s">
        <v>177</v>
      </c>
      <c r="AC111" s="1724"/>
      <c r="AD111" s="1724"/>
      <c r="AE111" s="1724"/>
      <c r="AF111" s="1725"/>
      <c r="AG111" s="1724" t="s">
        <v>177</v>
      </c>
      <c r="AH111" s="1724"/>
      <c r="AI111" s="1724"/>
      <c r="AJ111" s="1724"/>
      <c r="AK111" s="1725"/>
      <c r="AL111" s="347"/>
      <c r="AM111" s="1742"/>
      <c r="AN111" s="1742"/>
      <c r="AO111" s="1742"/>
      <c r="AP111" s="1743"/>
      <c r="AQ111" s="25"/>
      <c r="AR111" s="335"/>
      <c r="AS111" s="25"/>
    </row>
    <row r="112" spans="2:45" ht="12" customHeight="1">
      <c r="B112" s="1751"/>
      <c r="C112" s="25"/>
      <c r="G112" s="25"/>
      <c r="I112" s="25"/>
      <c r="J112" s="335"/>
      <c r="K112" s="26" t="s">
        <v>1196</v>
      </c>
      <c r="L112" s="331"/>
      <c r="M112" s="353" t="s">
        <v>177</v>
      </c>
      <c r="N112" s="339" t="s">
        <v>1187</v>
      </c>
      <c r="O112" s="339"/>
      <c r="R112" s="339"/>
      <c r="S112" s="339"/>
      <c r="T112" s="339"/>
      <c r="U112" s="339"/>
      <c r="V112" s="339"/>
      <c r="W112" s="339"/>
      <c r="X112" s="339"/>
      <c r="Y112" s="339"/>
      <c r="Z112" s="339"/>
      <c r="AA112" s="339"/>
      <c r="AB112" s="1727" t="s">
        <v>177</v>
      </c>
      <c r="AC112" s="1728"/>
      <c r="AD112" s="1728"/>
      <c r="AE112" s="1728"/>
      <c r="AF112" s="1729"/>
      <c r="AG112" s="1728" t="s">
        <v>177</v>
      </c>
      <c r="AH112" s="1728"/>
      <c r="AI112" s="1728"/>
      <c r="AJ112" s="1728"/>
      <c r="AK112" s="1729"/>
      <c r="AL112" s="347"/>
      <c r="AM112" s="1742"/>
      <c r="AN112" s="1742"/>
      <c r="AO112" s="1742"/>
      <c r="AP112" s="1743"/>
      <c r="AQ112" s="25"/>
      <c r="AR112" s="335"/>
      <c r="AS112" s="25"/>
    </row>
    <row r="113" spans="2:45" ht="12" customHeight="1">
      <c r="B113" s="1751"/>
      <c r="C113" s="25"/>
      <c r="G113" s="25"/>
      <c r="I113" s="25"/>
      <c r="J113" s="335"/>
      <c r="K113" s="25" t="s">
        <v>1197</v>
      </c>
      <c r="M113" s="348" t="s">
        <v>177</v>
      </c>
      <c r="N113" s="338" t="s">
        <v>1209</v>
      </c>
      <c r="O113" s="338"/>
      <c r="P113" s="338"/>
      <c r="Q113" s="338"/>
      <c r="R113" s="338"/>
      <c r="S113" s="338"/>
      <c r="T113" s="338"/>
      <c r="U113" s="338"/>
      <c r="V113" s="338"/>
      <c r="W113" s="338"/>
      <c r="X113" s="338"/>
      <c r="Y113" s="338"/>
      <c r="Z113" s="338"/>
      <c r="AA113" s="338"/>
      <c r="AB113" s="1721" t="s">
        <v>177</v>
      </c>
      <c r="AC113" s="1722"/>
      <c r="AD113" s="1722"/>
      <c r="AE113" s="1722"/>
      <c r="AF113" s="1723"/>
      <c r="AG113" s="1722" t="s">
        <v>177</v>
      </c>
      <c r="AH113" s="1722"/>
      <c r="AI113" s="1722"/>
      <c r="AJ113" s="1722"/>
      <c r="AK113" s="1723"/>
      <c r="AL113" s="347"/>
      <c r="AM113" s="1742"/>
      <c r="AN113" s="1742"/>
      <c r="AO113" s="1742"/>
      <c r="AP113" s="1743"/>
      <c r="AQ113" s="25"/>
      <c r="AR113" s="335"/>
      <c r="AS113" s="25"/>
    </row>
    <row r="114" spans="2:45" ht="12" customHeight="1">
      <c r="B114" s="1751"/>
      <c r="C114" s="25"/>
      <c r="G114" s="25"/>
      <c r="I114" s="25"/>
      <c r="J114" s="335"/>
      <c r="K114" s="25" t="s">
        <v>1198</v>
      </c>
      <c r="M114" s="351" t="s">
        <v>177</v>
      </c>
      <c r="N114" s="352" t="s">
        <v>1210</v>
      </c>
      <c r="O114" s="352"/>
      <c r="P114" s="352"/>
      <c r="Q114" s="352"/>
      <c r="R114" s="352"/>
      <c r="S114" s="352"/>
      <c r="T114" s="352"/>
      <c r="U114" s="352"/>
      <c r="V114" s="352"/>
      <c r="W114" s="352"/>
      <c r="X114" s="352"/>
      <c r="Y114" s="352"/>
      <c r="Z114" s="352"/>
      <c r="AA114" s="352"/>
      <c r="AB114" s="1726" t="s">
        <v>177</v>
      </c>
      <c r="AC114" s="1724"/>
      <c r="AD114" s="1724"/>
      <c r="AE114" s="1724"/>
      <c r="AF114" s="1725"/>
      <c r="AG114" s="1724" t="s">
        <v>177</v>
      </c>
      <c r="AH114" s="1724"/>
      <c r="AI114" s="1724"/>
      <c r="AJ114" s="1724"/>
      <c r="AK114" s="1725"/>
      <c r="AL114" s="347"/>
      <c r="AM114" s="1742"/>
      <c r="AN114" s="1742"/>
      <c r="AO114" s="1742"/>
      <c r="AP114" s="1743"/>
      <c r="AQ114" s="25"/>
      <c r="AR114" s="335"/>
      <c r="AS114" s="25"/>
    </row>
    <row r="115" spans="2:45" ht="12" customHeight="1">
      <c r="B115" s="1751"/>
      <c r="C115" s="25"/>
      <c r="G115" s="25"/>
      <c r="I115" s="25"/>
      <c r="J115" s="335"/>
      <c r="K115" s="25"/>
      <c r="M115" s="351" t="s">
        <v>177</v>
      </c>
      <c r="N115" s="352" t="s">
        <v>1211</v>
      </c>
      <c r="O115" s="352"/>
      <c r="P115" s="352"/>
      <c r="Q115" s="352"/>
      <c r="R115" s="352"/>
      <c r="S115" s="352"/>
      <c r="T115" s="352"/>
      <c r="U115" s="352"/>
      <c r="V115" s="352"/>
      <c r="W115" s="352"/>
      <c r="X115" s="352"/>
      <c r="Y115" s="352"/>
      <c r="Z115" s="352"/>
      <c r="AA115" s="352"/>
      <c r="AB115" s="1726" t="s">
        <v>177</v>
      </c>
      <c r="AC115" s="1724"/>
      <c r="AD115" s="1724"/>
      <c r="AE115" s="1724"/>
      <c r="AF115" s="1725"/>
      <c r="AG115" s="1724" t="s">
        <v>177</v>
      </c>
      <c r="AH115" s="1724"/>
      <c r="AI115" s="1724"/>
      <c r="AJ115" s="1724"/>
      <c r="AK115" s="1725"/>
      <c r="AL115" s="347"/>
      <c r="AM115" s="1742"/>
      <c r="AN115" s="1742"/>
      <c r="AO115" s="1742"/>
      <c r="AP115" s="1743"/>
      <c r="AQ115" s="25"/>
      <c r="AR115" s="335"/>
      <c r="AS115" s="25"/>
    </row>
    <row r="116" spans="2:45" ht="12" customHeight="1">
      <c r="B116" s="1751"/>
      <c r="C116" s="25"/>
      <c r="G116" s="25"/>
      <c r="I116" s="25"/>
      <c r="J116" s="335"/>
      <c r="K116" s="25"/>
      <c r="M116" s="351" t="s">
        <v>177</v>
      </c>
      <c r="N116" s="352" t="s">
        <v>1212</v>
      </c>
      <c r="O116" s="352"/>
      <c r="P116" s="352"/>
      <c r="Q116" s="352"/>
      <c r="R116" s="352"/>
      <c r="S116" s="352"/>
      <c r="T116" s="352"/>
      <c r="U116" s="352"/>
      <c r="V116" s="352"/>
      <c r="W116" s="352"/>
      <c r="X116" s="352"/>
      <c r="Y116" s="352"/>
      <c r="Z116" s="352"/>
      <c r="AA116" s="352"/>
      <c r="AB116" s="1726" t="s">
        <v>177</v>
      </c>
      <c r="AC116" s="1724"/>
      <c r="AD116" s="1724"/>
      <c r="AE116" s="1724"/>
      <c r="AF116" s="1725"/>
      <c r="AG116" s="1724" t="s">
        <v>177</v>
      </c>
      <c r="AH116" s="1724"/>
      <c r="AI116" s="1724"/>
      <c r="AJ116" s="1724"/>
      <c r="AK116" s="1725"/>
      <c r="AL116" s="347"/>
      <c r="AM116" s="1742"/>
      <c r="AN116" s="1742"/>
      <c r="AO116" s="1742"/>
      <c r="AP116" s="1743"/>
      <c r="AQ116" s="25"/>
      <c r="AR116" s="335"/>
      <c r="AS116" s="25"/>
    </row>
    <row r="117" spans="2:45" ht="12" customHeight="1">
      <c r="B117" s="1751"/>
      <c r="C117" s="25"/>
      <c r="G117" s="25"/>
      <c r="I117" s="25"/>
      <c r="J117" s="335"/>
      <c r="K117" s="25"/>
      <c r="M117" s="351" t="s">
        <v>177</v>
      </c>
      <c r="N117" s="352" t="s">
        <v>1213</v>
      </c>
      <c r="O117" s="352"/>
      <c r="P117" s="352"/>
      <c r="Q117" s="352"/>
      <c r="R117" s="352"/>
      <c r="S117" s="352"/>
      <c r="T117" s="352"/>
      <c r="U117" s="352"/>
      <c r="V117" s="352"/>
      <c r="W117" s="352"/>
      <c r="X117" s="352"/>
      <c r="Y117" s="352"/>
      <c r="Z117" s="352"/>
      <c r="AA117" s="352"/>
      <c r="AB117" s="1726" t="s">
        <v>177</v>
      </c>
      <c r="AC117" s="1724"/>
      <c r="AD117" s="1724"/>
      <c r="AE117" s="1724"/>
      <c r="AF117" s="1725"/>
      <c r="AG117" s="1724" t="s">
        <v>177</v>
      </c>
      <c r="AH117" s="1724"/>
      <c r="AI117" s="1724"/>
      <c r="AJ117" s="1724"/>
      <c r="AK117" s="1725"/>
      <c r="AL117" s="347"/>
      <c r="AM117" s="1742"/>
      <c r="AN117" s="1742"/>
      <c r="AO117" s="1742"/>
      <c r="AP117" s="1743"/>
      <c r="AQ117" s="25"/>
      <c r="AR117" s="335"/>
      <c r="AS117" s="25"/>
    </row>
    <row r="118" spans="2:45" ht="12" customHeight="1">
      <c r="B118" s="1751"/>
      <c r="C118" s="25"/>
      <c r="G118" s="25"/>
      <c r="I118" s="25"/>
      <c r="J118" s="335"/>
      <c r="K118" s="25"/>
      <c r="M118" s="351" t="s">
        <v>177</v>
      </c>
      <c r="N118" s="352" t="s">
        <v>1214</v>
      </c>
      <c r="O118" s="352"/>
      <c r="P118" s="352"/>
      <c r="Q118" s="352"/>
      <c r="R118" s="352"/>
      <c r="S118" s="352"/>
      <c r="T118" s="352"/>
      <c r="U118" s="352"/>
      <c r="V118" s="352"/>
      <c r="W118" s="352"/>
      <c r="X118" s="352"/>
      <c r="Y118" s="352"/>
      <c r="Z118" s="352"/>
      <c r="AA118" s="352"/>
      <c r="AB118" s="1726" t="s">
        <v>177</v>
      </c>
      <c r="AC118" s="1724"/>
      <c r="AD118" s="1724"/>
      <c r="AE118" s="1724"/>
      <c r="AF118" s="1725"/>
      <c r="AG118" s="1724" t="s">
        <v>177</v>
      </c>
      <c r="AH118" s="1724"/>
      <c r="AI118" s="1724"/>
      <c r="AJ118" s="1724"/>
      <c r="AK118" s="1725"/>
      <c r="AL118" s="347"/>
      <c r="AM118" s="1742"/>
      <c r="AN118" s="1742"/>
      <c r="AO118" s="1742"/>
      <c r="AP118" s="1743"/>
      <c r="AQ118" s="25"/>
      <c r="AR118" s="335"/>
      <c r="AS118" s="25"/>
    </row>
    <row r="119" spans="2:45" ht="12" customHeight="1">
      <c r="B119" s="1751"/>
      <c r="C119" s="25"/>
      <c r="G119" s="25"/>
      <c r="I119" s="25"/>
      <c r="J119" s="335"/>
      <c r="K119" s="25"/>
      <c r="M119" s="351" t="s">
        <v>177</v>
      </c>
      <c r="N119" s="352" t="s">
        <v>1215</v>
      </c>
      <c r="O119" s="352"/>
      <c r="P119" s="352"/>
      <c r="Q119" s="352"/>
      <c r="R119" s="352"/>
      <c r="S119" s="352"/>
      <c r="T119" s="352"/>
      <c r="U119" s="352"/>
      <c r="V119" s="352"/>
      <c r="W119" s="352"/>
      <c r="X119" s="352"/>
      <c r="Y119" s="352"/>
      <c r="Z119" s="352"/>
      <c r="AA119" s="352"/>
      <c r="AB119" s="1726" t="s">
        <v>177</v>
      </c>
      <c r="AC119" s="1724"/>
      <c r="AD119" s="1724"/>
      <c r="AE119" s="1724"/>
      <c r="AF119" s="1725"/>
      <c r="AG119" s="1724" t="s">
        <v>177</v>
      </c>
      <c r="AH119" s="1724"/>
      <c r="AI119" s="1724"/>
      <c r="AJ119" s="1724"/>
      <c r="AK119" s="1725"/>
      <c r="AL119" s="347"/>
      <c r="AM119" s="1742"/>
      <c r="AN119" s="1742"/>
      <c r="AO119" s="1742"/>
      <c r="AP119" s="1743"/>
      <c r="AQ119" s="25"/>
      <c r="AR119" s="335"/>
      <c r="AS119" s="25"/>
    </row>
    <row r="120" spans="2:45" ht="12" customHeight="1">
      <c r="B120" s="1751"/>
      <c r="C120" s="25"/>
      <c r="G120" s="25"/>
      <c r="I120" s="25"/>
      <c r="J120" s="335"/>
      <c r="K120" s="25"/>
      <c r="M120" s="351" t="s">
        <v>177</v>
      </c>
      <c r="N120" s="352" t="s">
        <v>1216</v>
      </c>
      <c r="O120" s="352"/>
      <c r="P120" s="352"/>
      <c r="Q120" s="352"/>
      <c r="R120" s="352"/>
      <c r="S120" s="352"/>
      <c r="T120" s="352"/>
      <c r="U120" s="352"/>
      <c r="V120" s="352"/>
      <c r="W120" s="352"/>
      <c r="X120" s="352"/>
      <c r="Y120" s="352"/>
      <c r="Z120" s="352"/>
      <c r="AA120" s="352"/>
      <c r="AB120" s="1726" t="s">
        <v>177</v>
      </c>
      <c r="AC120" s="1724"/>
      <c r="AD120" s="1724"/>
      <c r="AE120" s="1724"/>
      <c r="AF120" s="1725"/>
      <c r="AG120" s="1724" t="s">
        <v>177</v>
      </c>
      <c r="AH120" s="1724"/>
      <c r="AI120" s="1724"/>
      <c r="AJ120" s="1724"/>
      <c r="AK120" s="1725"/>
      <c r="AL120" s="347"/>
      <c r="AM120" s="1742"/>
      <c r="AN120" s="1742"/>
      <c r="AO120" s="1742"/>
      <c r="AP120" s="1743"/>
      <c r="AQ120" s="25"/>
      <c r="AR120" s="335"/>
      <c r="AS120" s="25"/>
    </row>
    <row r="121" spans="2:45" ht="12" customHeight="1">
      <c r="B121" s="1751"/>
      <c r="C121" s="25"/>
      <c r="G121" s="25"/>
      <c r="I121" s="25"/>
      <c r="J121" s="335"/>
      <c r="K121" s="25"/>
      <c r="M121" s="351" t="s">
        <v>177</v>
      </c>
      <c r="N121" s="352" t="s">
        <v>1217</v>
      </c>
      <c r="O121" s="352"/>
      <c r="P121" s="352"/>
      <c r="Q121" s="352"/>
      <c r="R121" s="352"/>
      <c r="S121" s="352"/>
      <c r="T121" s="352"/>
      <c r="U121" s="352"/>
      <c r="V121" s="352"/>
      <c r="W121" s="352"/>
      <c r="X121" s="352"/>
      <c r="Y121" s="352"/>
      <c r="Z121" s="352"/>
      <c r="AA121" s="352"/>
      <c r="AB121" s="1726" t="s">
        <v>177</v>
      </c>
      <c r="AC121" s="1724"/>
      <c r="AD121" s="1724"/>
      <c r="AE121" s="1724"/>
      <c r="AF121" s="1725"/>
      <c r="AG121" s="1724" t="s">
        <v>177</v>
      </c>
      <c r="AH121" s="1724"/>
      <c r="AI121" s="1724"/>
      <c r="AJ121" s="1724"/>
      <c r="AK121" s="1725"/>
      <c r="AL121" s="347"/>
      <c r="AM121" s="1742"/>
      <c r="AN121" s="1742"/>
      <c r="AO121" s="1742"/>
      <c r="AP121" s="1743"/>
      <c r="AQ121" s="25"/>
      <c r="AR121" s="335"/>
      <c r="AS121" s="25"/>
    </row>
    <row r="122" spans="2:45" ht="12" customHeight="1">
      <c r="B122" s="1751"/>
      <c r="C122" s="25"/>
      <c r="G122" s="25"/>
      <c r="I122" s="25"/>
      <c r="J122" s="335"/>
      <c r="K122" s="25"/>
      <c r="M122" s="351" t="s">
        <v>177</v>
      </c>
      <c r="N122" s="352" t="s">
        <v>1218</v>
      </c>
      <c r="O122" s="352"/>
      <c r="P122" s="352"/>
      <c r="Q122" s="352"/>
      <c r="R122" s="352"/>
      <c r="S122" s="352"/>
      <c r="T122" s="352"/>
      <c r="U122" s="352"/>
      <c r="V122" s="352"/>
      <c r="W122" s="352"/>
      <c r="X122" s="352"/>
      <c r="Y122" s="352"/>
      <c r="Z122" s="352"/>
      <c r="AA122" s="352"/>
      <c r="AB122" s="1726" t="s">
        <v>177</v>
      </c>
      <c r="AC122" s="1724"/>
      <c r="AD122" s="1724"/>
      <c r="AE122" s="1724"/>
      <c r="AF122" s="1725"/>
      <c r="AG122" s="1724" t="s">
        <v>177</v>
      </c>
      <c r="AH122" s="1724"/>
      <c r="AI122" s="1724"/>
      <c r="AJ122" s="1724"/>
      <c r="AK122" s="1725"/>
      <c r="AL122" s="347"/>
      <c r="AM122" s="1742"/>
      <c r="AN122" s="1742"/>
      <c r="AO122" s="1742"/>
      <c r="AP122" s="1743"/>
      <c r="AQ122" s="25"/>
      <c r="AR122" s="335"/>
      <c r="AS122" s="25"/>
    </row>
    <row r="123" spans="2:45" ht="12" customHeight="1">
      <c r="B123" s="1751"/>
      <c r="C123" s="25"/>
      <c r="G123" s="25"/>
      <c r="I123" s="25"/>
      <c r="J123" s="335"/>
      <c r="K123" s="25"/>
      <c r="M123" s="351" t="s">
        <v>177</v>
      </c>
      <c r="N123" s="352" t="s">
        <v>1219</v>
      </c>
      <c r="O123" s="352"/>
      <c r="P123" s="352"/>
      <c r="Q123" s="352"/>
      <c r="R123" s="352"/>
      <c r="S123" s="352"/>
      <c r="T123" s="352"/>
      <c r="U123" s="352"/>
      <c r="V123" s="352"/>
      <c r="W123" s="352"/>
      <c r="X123" s="352"/>
      <c r="Y123" s="352"/>
      <c r="Z123" s="352"/>
      <c r="AA123" s="352"/>
      <c r="AB123" s="1726" t="s">
        <v>177</v>
      </c>
      <c r="AC123" s="1724"/>
      <c r="AD123" s="1724"/>
      <c r="AE123" s="1724"/>
      <c r="AF123" s="1725"/>
      <c r="AG123" s="1724" t="s">
        <v>177</v>
      </c>
      <c r="AH123" s="1724"/>
      <c r="AI123" s="1724"/>
      <c r="AJ123" s="1724"/>
      <c r="AK123" s="1725"/>
      <c r="AL123" s="347"/>
      <c r="AM123" s="1742"/>
      <c r="AN123" s="1742"/>
      <c r="AO123" s="1742"/>
      <c r="AP123" s="1743"/>
      <c r="AQ123" s="25"/>
      <c r="AR123" s="335"/>
      <c r="AS123" s="25"/>
    </row>
    <row r="124" spans="2:45" ht="12" customHeight="1">
      <c r="B124" s="1751"/>
      <c r="C124" s="25"/>
      <c r="G124" s="25"/>
      <c r="I124" s="25"/>
      <c r="J124" s="335"/>
      <c r="K124" s="25"/>
      <c r="M124" s="351" t="s">
        <v>177</v>
      </c>
      <c r="N124" s="352" t="s">
        <v>1220</v>
      </c>
      <c r="O124" s="352"/>
      <c r="P124" s="352"/>
      <c r="Q124" s="352"/>
      <c r="R124" s="352"/>
      <c r="S124" s="352"/>
      <c r="T124" s="352"/>
      <c r="U124" s="352"/>
      <c r="V124" s="352"/>
      <c r="W124" s="352"/>
      <c r="X124" s="352"/>
      <c r="Y124" s="352"/>
      <c r="Z124" s="352"/>
      <c r="AA124" s="352"/>
      <c r="AB124" s="1726" t="s">
        <v>177</v>
      </c>
      <c r="AC124" s="1724"/>
      <c r="AD124" s="1724"/>
      <c r="AE124" s="1724"/>
      <c r="AF124" s="1725"/>
      <c r="AG124" s="1724" t="s">
        <v>177</v>
      </c>
      <c r="AH124" s="1724"/>
      <c r="AI124" s="1724"/>
      <c r="AJ124" s="1724"/>
      <c r="AK124" s="1725"/>
      <c r="AL124" s="347"/>
      <c r="AM124" s="1742"/>
      <c r="AN124" s="1742"/>
      <c r="AO124" s="1742"/>
      <c r="AP124" s="1743"/>
      <c r="AQ124" s="25"/>
      <c r="AR124" s="335"/>
      <c r="AS124" s="25"/>
    </row>
    <row r="125" spans="2:45" ht="12" customHeight="1">
      <c r="B125" s="1751"/>
      <c r="C125" s="25"/>
      <c r="G125" s="25"/>
      <c r="I125" s="25"/>
      <c r="J125" s="335"/>
      <c r="K125" s="25"/>
      <c r="M125" s="351" t="s">
        <v>177</v>
      </c>
      <c r="N125" s="352" t="s">
        <v>1221</v>
      </c>
      <c r="O125" s="352"/>
      <c r="P125" s="352"/>
      <c r="Q125" s="352"/>
      <c r="R125" s="352"/>
      <c r="S125" s="352"/>
      <c r="T125" s="352"/>
      <c r="U125" s="352"/>
      <c r="V125" s="352"/>
      <c r="W125" s="352"/>
      <c r="X125" s="352"/>
      <c r="Y125" s="352"/>
      <c r="Z125" s="352"/>
      <c r="AA125" s="352"/>
      <c r="AB125" s="1726" t="s">
        <v>177</v>
      </c>
      <c r="AC125" s="1724"/>
      <c r="AD125" s="1724"/>
      <c r="AE125" s="1724"/>
      <c r="AF125" s="1725"/>
      <c r="AG125" s="1724" t="s">
        <v>177</v>
      </c>
      <c r="AH125" s="1724"/>
      <c r="AI125" s="1724"/>
      <c r="AJ125" s="1724"/>
      <c r="AK125" s="1725"/>
      <c r="AL125" s="347"/>
      <c r="AM125" s="1742"/>
      <c r="AN125" s="1742"/>
      <c r="AO125" s="1742"/>
      <c r="AP125" s="1743"/>
      <c r="AQ125" s="25"/>
      <c r="AR125" s="335"/>
      <c r="AS125" s="25"/>
    </row>
    <row r="126" spans="2:45" ht="12" customHeight="1">
      <c r="B126" s="1751"/>
      <c r="C126" s="25"/>
      <c r="G126" s="25"/>
      <c r="I126" s="25"/>
      <c r="J126" s="335"/>
      <c r="K126" s="26"/>
      <c r="L126" s="331"/>
      <c r="M126" s="353" t="s">
        <v>177</v>
      </c>
      <c r="N126" s="339" t="s">
        <v>1222</v>
      </c>
      <c r="O126" s="339"/>
      <c r="P126" s="331"/>
      <c r="Q126" s="331"/>
      <c r="R126" s="339"/>
      <c r="S126" s="339"/>
      <c r="T126" s="339"/>
      <c r="U126" s="339"/>
      <c r="V126" s="339"/>
      <c r="W126" s="339"/>
      <c r="X126" s="339"/>
      <c r="Y126" s="339"/>
      <c r="Z126" s="339"/>
      <c r="AA126" s="339"/>
      <c r="AB126" s="1727" t="s">
        <v>177</v>
      </c>
      <c r="AC126" s="1728"/>
      <c r="AD126" s="1728"/>
      <c r="AE126" s="1728"/>
      <c r="AF126" s="1729"/>
      <c r="AG126" s="1728" t="s">
        <v>177</v>
      </c>
      <c r="AH126" s="1728"/>
      <c r="AI126" s="1728"/>
      <c r="AJ126" s="1728"/>
      <c r="AK126" s="1729"/>
      <c r="AL126" s="347"/>
      <c r="AM126" s="1742"/>
      <c r="AN126" s="1742"/>
      <c r="AO126" s="1742"/>
      <c r="AP126" s="1743"/>
      <c r="AQ126" s="25"/>
      <c r="AR126" s="335"/>
      <c r="AS126" s="25"/>
    </row>
    <row r="127" spans="2:45" ht="12" customHeight="1">
      <c r="B127" s="1751"/>
      <c r="C127" s="25"/>
      <c r="G127" s="25"/>
      <c r="I127" s="25"/>
      <c r="J127" s="335"/>
      <c r="K127" s="25" t="s">
        <v>1204</v>
      </c>
      <c r="M127" s="348" t="s">
        <v>177</v>
      </c>
      <c r="N127" s="338" t="s">
        <v>1223</v>
      </c>
      <c r="O127" s="338"/>
      <c r="P127" s="338"/>
      <c r="Q127" s="338"/>
      <c r="R127" s="338"/>
      <c r="S127" s="338"/>
      <c r="T127" s="338"/>
      <c r="U127" s="338"/>
      <c r="V127" s="338"/>
      <c r="W127" s="338"/>
      <c r="X127" s="338"/>
      <c r="Y127" s="338"/>
      <c r="Z127" s="338"/>
      <c r="AA127" s="338"/>
      <c r="AB127" s="1721" t="s">
        <v>177</v>
      </c>
      <c r="AC127" s="1722"/>
      <c r="AD127" s="1722"/>
      <c r="AE127" s="1722"/>
      <c r="AF127" s="1723"/>
      <c r="AG127" s="1722" t="s">
        <v>177</v>
      </c>
      <c r="AH127" s="1722"/>
      <c r="AI127" s="1722"/>
      <c r="AJ127" s="1722"/>
      <c r="AK127" s="1723"/>
      <c r="AL127" s="347"/>
      <c r="AM127" s="1742"/>
      <c r="AN127" s="1742"/>
      <c r="AO127" s="1742"/>
      <c r="AP127" s="1743"/>
      <c r="AQ127" s="25"/>
      <c r="AR127" s="335"/>
      <c r="AS127" s="25"/>
    </row>
    <row r="128" spans="2:45" ht="12" customHeight="1">
      <c r="B128" s="1751"/>
      <c r="C128" s="25"/>
      <c r="G128" s="25"/>
      <c r="I128" s="25"/>
      <c r="J128" s="335"/>
      <c r="K128" s="25" t="s">
        <v>1205</v>
      </c>
      <c r="M128" s="351" t="s">
        <v>177</v>
      </c>
      <c r="N128" s="352" t="s">
        <v>1224</v>
      </c>
      <c r="O128" s="352"/>
      <c r="P128" s="352"/>
      <c r="Q128" s="352"/>
      <c r="R128" s="352"/>
      <c r="S128" s="352"/>
      <c r="T128" s="352"/>
      <c r="U128" s="352"/>
      <c r="V128" s="352"/>
      <c r="W128" s="352"/>
      <c r="X128" s="352"/>
      <c r="Y128" s="352"/>
      <c r="Z128" s="352"/>
      <c r="AA128" s="352"/>
      <c r="AB128" s="1726" t="s">
        <v>177</v>
      </c>
      <c r="AC128" s="1724"/>
      <c r="AD128" s="1724"/>
      <c r="AE128" s="1724"/>
      <c r="AF128" s="1725"/>
      <c r="AG128" s="1724" t="s">
        <v>177</v>
      </c>
      <c r="AH128" s="1724"/>
      <c r="AI128" s="1724"/>
      <c r="AJ128" s="1724"/>
      <c r="AK128" s="1725"/>
      <c r="AL128" s="347"/>
      <c r="AM128" s="1742"/>
      <c r="AN128" s="1742"/>
      <c r="AO128" s="1742"/>
      <c r="AP128" s="1743"/>
      <c r="AQ128" s="25"/>
      <c r="AR128" s="335"/>
      <c r="AS128" s="25"/>
    </row>
    <row r="129" spans="2:45" ht="12" customHeight="1">
      <c r="B129" s="1751"/>
      <c r="C129" s="25"/>
      <c r="G129" s="25"/>
      <c r="I129" s="25"/>
      <c r="J129" s="335"/>
      <c r="K129" s="25" t="s">
        <v>627</v>
      </c>
      <c r="M129" s="351" t="s">
        <v>177</v>
      </c>
      <c r="N129" s="352" t="s">
        <v>1225</v>
      </c>
      <c r="O129" s="352"/>
      <c r="P129" s="352"/>
      <c r="Q129" s="352"/>
      <c r="R129" s="352"/>
      <c r="S129" s="352"/>
      <c r="T129" s="352"/>
      <c r="U129" s="352"/>
      <c r="V129" s="352"/>
      <c r="W129" s="352"/>
      <c r="X129" s="352"/>
      <c r="Y129" s="352"/>
      <c r="Z129" s="352"/>
      <c r="AA129" s="352"/>
      <c r="AB129" s="1726" t="s">
        <v>177</v>
      </c>
      <c r="AC129" s="1724"/>
      <c r="AD129" s="1724"/>
      <c r="AE129" s="1724"/>
      <c r="AF129" s="1725"/>
      <c r="AG129" s="1724" t="s">
        <v>177</v>
      </c>
      <c r="AH129" s="1724"/>
      <c r="AI129" s="1724"/>
      <c r="AJ129" s="1724"/>
      <c r="AK129" s="1725"/>
      <c r="AL129" s="347"/>
      <c r="AM129" s="1742"/>
      <c r="AN129" s="1742"/>
      <c r="AO129" s="1742"/>
      <c r="AP129" s="1743"/>
      <c r="AQ129" s="25"/>
      <c r="AR129" s="335"/>
      <c r="AS129" s="25"/>
    </row>
    <row r="130" spans="2:45" ht="12" customHeight="1">
      <c r="B130" s="1751"/>
      <c r="C130" s="25"/>
      <c r="G130" s="25"/>
      <c r="I130" s="25"/>
      <c r="J130" s="335"/>
      <c r="K130" s="25"/>
      <c r="M130" s="351" t="s">
        <v>177</v>
      </c>
      <c r="N130" s="352" t="s">
        <v>1226</v>
      </c>
      <c r="O130" s="352"/>
      <c r="P130" s="352"/>
      <c r="Q130" s="352"/>
      <c r="R130" s="352"/>
      <c r="S130" s="352"/>
      <c r="T130" s="352"/>
      <c r="U130" s="352"/>
      <c r="V130" s="352"/>
      <c r="W130" s="352"/>
      <c r="X130" s="352"/>
      <c r="Y130" s="352"/>
      <c r="Z130" s="352"/>
      <c r="AA130" s="352"/>
      <c r="AB130" s="1726" t="s">
        <v>177</v>
      </c>
      <c r="AC130" s="1724"/>
      <c r="AD130" s="1724"/>
      <c r="AE130" s="1724"/>
      <c r="AF130" s="1725"/>
      <c r="AG130" s="1724" t="s">
        <v>177</v>
      </c>
      <c r="AH130" s="1724"/>
      <c r="AI130" s="1724"/>
      <c r="AJ130" s="1724"/>
      <c r="AK130" s="1725"/>
      <c r="AL130" s="347"/>
      <c r="AM130" s="1742"/>
      <c r="AN130" s="1742"/>
      <c r="AO130" s="1742"/>
      <c r="AP130" s="1743"/>
      <c r="AQ130" s="25"/>
      <c r="AR130" s="335"/>
      <c r="AS130" s="25"/>
    </row>
    <row r="131" spans="2:45" ht="12" customHeight="1">
      <c r="B131" s="1751"/>
      <c r="C131" s="25"/>
      <c r="G131" s="25"/>
      <c r="I131" s="25"/>
      <c r="J131" s="335"/>
      <c r="K131" s="25"/>
      <c r="M131" s="351" t="s">
        <v>177</v>
      </c>
      <c r="N131" s="352" t="s">
        <v>1227</v>
      </c>
      <c r="O131" s="352"/>
      <c r="P131" s="352"/>
      <c r="Q131" s="352"/>
      <c r="R131" s="352"/>
      <c r="S131" s="352"/>
      <c r="T131" s="352"/>
      <c r="U131" s="352"/>
      <c r="V131" s="352"/>
      <c r="W131" s="352"/>
      <c r="X131" s="352"/>
      <c r="Y131" s="352"/>
      <c r="Z131" s="352"/>
      <c r="AA131" s="352"/>
      <c r="AB131" s="1726" t="s">
        <v>177</v>
      </c>
      <c r="AC131" s="1724"/>
      <c r="AD131" s="1724"/>
      <c r="AE131" s="1724"/>
      <c r="AF131" s="1725"/>
      <c r="AG131" s="1724" t="s">
        <v>177</v>
      </c>
      <c r="AH131" s="1724"/>
      <c r="AI131" s="1724"/>
      <c r="AJ131" s="1724"/>
      <c r="AK131" s="1725"/>
      <c r="AL131" s="347"/>
      <c r="AM131" s="1742"/>
      <c r="AN131" s="1742"/>
      <c r="AO131" s="1742"/>
      <c r="AP131" s="1743"/>
      <c r="AQ131" s="25"/>
      <c r="AR131" s="335"/>
      <c r="AS131" s="25"/>
    </row>
    <row r="132" spans="2:45" ht="12" customHeight="1">
      <c r="B132" s="1751"/>
      <c r="C132" s="25"/>
      <c r="G132" s="25"/>
      <c r="I132" s="25"/>
      <c r="J132" s="335"/>
      <c r="K132" s="25"/>
      <c r="M132" s="351" t="s">
        <v>177</v>
      </c>
      <c r="N132" s="352" t="s">
        <v>1228</v>
      </c>
      <c r="O132" s="352"/>
      <c r="P132" s="352"/>
      <c r="Q132" s="352"/>
      <c r="R132" s="352"/>
      <c r="S132" s="352"/>
      <c r="T132" s="352"/>
      <c r="U132" s="352"/>
      <c r="V132" s="352"/>
      <c r="W132" s="352"/>
      <c r="X132" s="352"/>
      <c r="Y132" s="352"/>
      <c r="Z132" s="352"/>
      <c r="AA132" s="352"/>
      <c r="AB132" s="1726" t="s">
        <v>177</v>
      </c>
      <c r="AC132" s="1724"/>
      <c r="AD132" s="1724"/>
      <c r="AE132" s="1724"/>
      <c r="AF132" s="1725"/>
      <c r="AG132" s="1724" t="s">
        <v>177</v>
      </c>
      <c r="AH132" s="1724"/>
      <c r="AI132" s="1724"/>
      <c r="AJ132" s="1724"/>
      <c r="AK132" s="1725"/>
      <c r="AL132" s="347"/>
      <c r="AM132" s="1742"/>
      <c r="AN132" s="1742"/>
      <c r="AO132" s="1742"/>
      <c r="AP132" s="1743"/>
      <c r="AQ132" s="25"/>
      <c r="AR132" s="335"/>
      <c r="AS132" s="25"/>
    </row>
    <row r="133" spans="2:45" ht="12" customHeight="1">
      <c r="B133" s="1751"/>
      <c r="C133" s="25"/>
      <c r="G133" s="25"/>
      <c r="I133" s="25"/>
      <c r="J133" s="335"/>
      <c r="K133" s="25"/>
      <c r="M133" s="351" t="s">
        <v>177</v>
      </c>
      <c r="N133" s="352" t="s">
        <v>1229</v>
      </c>
      <c r="O133" s="352"/>
      <c r="P133" s="352"/>
      <c r="Q133" s="352"/>
      <c r="R133" s="352"/>
      <c r="S133" s="352"/>
      <c r="T133" s="352"/>
      <c r="U133" s="352"/>
      <c r="V133" s="352"/>
      <c r="W133" s="352"/>
      <c r="X133" s="352"/>
      <c r="Y133" s="352"/>
      <c r="Z133" s="352"/>
      <c r="AA133" s="352"/>
      <c r="AB133" s="1726" t="s">
        <v>177</v>
      </c>
      <c r="AC133" s="1724"/>
      <c r="AD133" s="1724"/>
      <c r="AE133" s="1724"/>
      <c r="AF133" s="1725"/>
      <c r="AG133" s="1724" t="s">
        <v>177</v>
      </c>
      <c r="AH133" s="1724"/>
      <c r="AI133" s="1724"/>
      <c r="AJ133" s="1724"/>
      <c r="AK133" s="1725"/>
      <c r="AL133" s="347"/>
      <c r="AM133" s="1742"/>
      <c r="AN133" s="1742"/>
      <c r="AO133" s="1742"/>
      <c r="AP133" s="1743"/>
      <c r="AQ133" s="25"/>
      <c r="AR133" s="335"/>
      <c r="AS133" s="25"/>
    </row>
    <row r="134" spans="2:45" ht="12" customHeight="1">
      <c r="B134" s="1751"/>
      <c r="C134" s="25"/>
      <c r="G134" s="25"/>
      <c r="I134" s="25"/>
      <c r="J134" s="335"/>
      <c r="K134" s="25"/>
      <c r="M134" s="351" t="s">
        <v>177</v>
      </c>
      <c r="N134" s="352" t="s">
        <v>1230</v>
      </c>
      <c r="O134" s="352"/>
      <c r="P134" s="352"/>
      <c r="Q134" s="352"/>
      <c r="R134" s="352"/>
      <c r="S134" s="352"/>
      <c r="T134" s="352"/>
      <c r="U134" s="352"/>
      <c r="V134" s="352"/>
      <c r="W134" s="352"/>
      <c r="X134" s="352"/>
      <c r="Y134" s="352"/>
      <c r="Z134" s="352"/>
      <c r="AA134" s="352"/>
      <c r="AB134" s="1726" t="s">
        <v>177</v>
      </c>
      <c r="AC134" s="1724"/>
      <c r="AD134" s="1724"/>
      <c r="AE134" s="1724"/>
      <c r="AF134" s="1725"/>
      <c r="AG134" s="1724" t="s">
        <v>177</v>
      </c>
      <c r="AH134" s="1724"/>
      <c r="AI134" s="1724"/>
      <c r="AJ134" s="1724"/>
      <c r="AK134" s="1725"/>
      <c r="AL134" s="347"/>
      <c r="AM134" s="1742"/>
      <c r="AN134" s="1742"/>
      <c r="AO134" s="1742"/>
      <c r="AP134" s="1743"/>
      <c r="AQ134" s="25"/>
      <c r="AR134" s="335"/>
      <c r="AS134" s="25"/>
    </row>
    <row r="135" spans="2:45" ht="12" customHeight="1">
      <c r="B135" s="1751"/>
      <c r="C135" s="25"/>
      <c r="G135" s="25"/>
      <c r="I135" s="25"/>
      <c r="J135" s="335"/>
      <c r="K135" s="25"/>
      <c r="M135" s="351" t="s">
        <v>177</v>
      </c>
      <c r="N135" s="352" t="s">
        <v>1231</v>
      </c>
      <c r="O135" s="352"/>
      <c r="P135" s="352"/>
      <c r="Q135" s="352"/>
      <c r="R135" s="352"/>
      <c r="S135" s="352"/>
      <c r="T135" s="352"/>
      <c r="U135" s="352"/>
      <c r="V135" s="352"/>
      <c r="W135" s="352"/>
      <c r="X135" s="352"/>
      <c r="Y135" s="352"/>
      <c r="Z135" s="352"/>
      <c r="AA135" s="352"/>
      <c r="AB135" s="1726" t="s">
        <v>177</v>
      </c>
      <c r="AC135" s="1724"/>
      <c r="AD135" s="1724"/>
      <c r="AE135" s="1724"/>
      <c r="AF135" s="1725"/>
      <c r="AG135" s="1724" t="s">
        <v>177</v>
      </c>
      <c r="AH135" s="1724"/>
      <c r="AI135" s="1724"/>
      <c r="AJ135" s="1724"/>
      <c r="AK135" s="1725"/>
      <c r="AL135" s="347"/>
      <c r="AM135" s="1742"/>
      <c r="AN135" s="1742"/>
      <c r="AO135" s="1742"/>
      <c r="AP135" s="1743"/>
      <c r="AQ135" s="25"/>
      <c r="AR135" s="335"/>
      <c r="AS135" s="25"/>
    </row>
    <row r="136" spans="2:45" ht="12" customHeight="1">
      <c r="B136" s="1751"/>
      <c r="C136" s="25"/>
      <c r="G136" s="25"/>
      <c r="I136" s="25"/>
      <c r="J136" s="335"/>
      <c r="K136" s="26"/>
      <c r="L136" s="331"/>
      <c r="M136" s="353" t="s">
        <v>177</v>
      </c>
      <c r="N136" s="339" t="s">
        <v>1232</v>
      </c>
      <c r="O136" s="339"/>
      <c r="P136" s="339"/>
      <c r="Q136" s="339"/>
      <c r="R136" s="339"/>
      <c r="S136" s="339"/>
      <c r="T136" s="339"/>
      <c r="U136" s="339"/>
      <c r="V136" s="339"/>
      <c r="W136" s="339"/>
      <c r="X136" s="339"/>
      <c r="Y136" s="339"/>
      <c r="Z136" s="339"/>
      <c r="AA136" s="339"/>
      <c r="AB136" s="1727" t="s">
        <v>177</v>
      </c>
      <c r="AC136" s="1728"/>
      <c r="AD136" s="1728"/>
      <c r="AE136" s="1728"/>
      <c r="AF136" s="1729"/>
      <c r="AG136" s="1728" t="s">
        <v>177</v>
      </c>
      <c r="AH136" s="1728"/>
      <c r="AI136" s="1728"/>
      <c r="AJ136" s="1728"/>
      <c r="AK136" s="1729"/>
      <c r="AL136" s="347"/>
      <c r="AM136" s="1742"/>
      <c r="AN136" s="1742"/>
      <c r="AO136" s="1742"/>
      <c r="AP136" s="1743"/>
      <c r="AQ136" s="25"/>
      <c r="AR136" s="335"/>
      <c r="AS136" s="25"/>
    </row>
    <row r="137" spans="2:45" ht="12" customHeight="1">
      <c r="B137" s="1751"/>
      <c r="C137" s="25"/>
      <c r="G137" s="25"/>
      <c r="I137" s="25"/>
      <c r="J137" s="335"/>
      <c r="K137" s="25" t="s">
        <v>1206</v>
      </c>
      <c r="M137" s="348" t="s">
        <v>177</v>
      </c>
      <c r="N137" s="338" t="s">
        <v>1199</v>
      </c>
      <c r="O137" s="338"/>
      <c r="P137" s="338"/>
      <c r="Q137" s="338"/>
      <c r="R137" s="338"/>
      <c r="S137" s="338"/>
      <c r="T137" s="338"/>
      <c r="U137" s="338"/>
      <c r="V137" s="338"/>
      <c r="W137" s="338"/>
      <c r="X137" s="338"/>
      <c r="Y137" s="338"/>
      <c r="Z137" s="338"/>
      <c r="AA137" s="338"/>
      <c r="AB137" s="1721" t="s">
        <v>177</v>
      </c>
      <c r="AC137" s="1722"/>
      <c r="AD137" s="1722"/>
      <c r="AE137" s="1722"/>
      <c r="AF137" s="1723"/>
      <c r="AG137" s="1722" t="s">
        <v>177</v>
      </c>
      <c r="AH137" s="1722"/>
      <c r="AI137" s="1722"/>
      <c r="AJ137" s="1722"/>
      <c r="AK137" s="1723"/>
      <c r="AL137" s="347"/>
      <c r="AM137" s="1742"/>
      <c r="AN137" s="1742"/>
      <c r="AO137" s="1742"/>
      <c r="AP137" s="1743"/>
      <c r="AQ137" s="25"/>
      <c r="AR137" s="335"/>
      <c r="AS137" s="25"/>
    </row>
    <row r="138" spans="2:45" ht="12" customHeight="1">
      <c r="B138" s="1751"/>
      <c r="C138" s="25"/>
      <c r="G138" s="25"/>
      <c r="I138" s="25"/>
      <c r="J138" s="335"/>
      <c r="K138" s="25" t="s">
        <v>1207</v>
      </c>
      <c r="M138" s="351" t="s">
        <v>177</v>
      </c>
      <c r="N138" s="352" t="s">
        <v>1200</v>
      </c>
      <c r="O138" s="352"/>
      <c r="P138" s="352"/>
      <c r="Q138" s="352"/>
      <c r="R138" s="352"/>
      <c r="S138" s="352"/>
      <c r="T138" s="352"/>
      <c r="U138" s="352"/>
      <c r="V138" s="352"/>
      <c r="W138" s="352"/>
      <c r="X138" s="352"/>
      <c r="Y138" s="352"/>
      <c r="Z138" s="352"/>
      <c r="AA138" s="352"/>
      <c r="AB138" s="1726" t="s">
        <v>177</v>
      </c>
      <c r="AC138" s="1724"/>
      <c r="AD138" s="1724"/>
      <c r="AE138" s="1724"/>
      <c r="AF138" s="1725"/>
      <c r="AG138" s="1724" t="s">
        <v>177</v>
      </c>
      <c r="AH138" s="1724"/>
      <c r="AI138" s="1724"/>
      <c r="AJ138" s="1724"/>
      <c r="AK138" s="1725"/>
      <c r="AL138" s="347"/>
      <c r="AM138" s="1742"/>
      <c r="AN138" s="1742"/>
      <c r="AO138" s="1742"/>
      <c r="AP138" s="1743"/>
      <c r="AQ138" s="25"/>
      <c r="AR138" s="335"/>
      <c r="AS138" s="25"/>
    </row>
    <row r="139" spans="2:45" ht="12" customHeight="1">
      <c r="B139" s="1751"/>
      <c r="C139" s="25"/>
      <c r="G139" s="25"/>
      <c r="I139" s="25"/>
      <c r="J139" s="335"/>
      <c r="K139" s="25" t="s">
        <v>1208</v>
      </c>
      <c r="M139" s="351" t="s">
        <v>177</v>
      </c>
      <c r="N139" s="352" t="s">
        <v>1201</v>
      </c>
      <c r="O139" s="352"/>
      <c r="P139" s="352"/>
      <c r="Q139" s="352"/>
      <c r="R139" s="352"/>
      <c r="S139" s="352"/>
      <c r="T139" s="352"/>
      <c r="U139" s="352"/>
      <c r="V139" s="352"/>
      <c r="W139" s="352"/>
      <c r="X139" s="352"/>
      <c r="Y139" s="352"/>
      <c r="Z139" s="352"/>
      <c r="AA139" s="352"/>
      <c r="AB139" s="1726" t="s">
        <v>177</v>
      </c>
      <c r="AC139" s="1724"/>
      <c r="AD139" s="1724"/>
      <c r="AE139" s="1724"/>
      <c r="AF139" s="1725"/>
      <c r="AG139" s="1724" t="s">
        <v>177</v>
      </c>
      <c r="AH139" s="1724"/>
      <c r="AI139" s="1724"/>
      <c r="AJ139" s="1724"/>
      <c r="AK139" s="1725"/>
      <c r="AL139" s="347"/>
      <c r="AM139" s="1742"/>
      <c r="AN139" s="1742"/>
      <c r="AO139" s="1742"/>
      <c r="AP139" s="1743"/>
      <c r="AQ139" s="25"/>
      <c r="AR139" s="335"/>
      <c r="AS139" s="25"/>
    </row>
    <row r="140" spans="2:45" ht="12" customHeight="1">
      <c r="B140" s="1751"/>
      <c r="C140" s="25"/>
      <c r="G140" s="25"/>
      <c r="I140" s="25"/>
      <c r="J140" s="335"/>
      <c r="K140" s="25"/>
      <c r="M140" s="351" t="s">
        <v>177</v>
      </c>
      <c r="N140" s="352" t="s">
        <v>1202</v>
      </c>
      <c r="O140" s="352"/>
      <c r="P140" s="352"/>
      <c r="Q140" s="352"/>
      <c r="R140" s="352"/>
      <c r="S140" s="352"/>
      <c r="T140" s="352"/>
      <c r="U140" s="352"/>
      <c r="V140" s="352"/>
      <c r="W140" s="352"/>
      <c r="X140" s="352"/>
      <c r="Y140" s="352"/>
      <c r="Z140" s="352"/>
      <c r="AA140" s="352"/>
      <c r="AB140" s="1726" t="s">
        <v>177</v>
      </c>
      <c r="AC140" s="1724"/>
      <c r="AD140" s="1724"/>
      <c r="AE140" s="1724"/>
      <c r="AF140" s="1725"/>
      <c r="AG140" s="1724" t="s">
        <v>177</v>
      </c>
      <c r="AH140" s="1724"/>
      <c r="AI140" s="1724"/>
      <c r="AJ140" s="1724"/>
      <c r="AK140" s="1725"/>
      <c r="AL140" s="347"/>
      <c r="AM140" s="1742"/>
      <c r="AN140" s="1742"/>
      <c r="AO140" s="1742"/>
      <c r="AP140" s="1743"/>
      <c r="AQ140" s="25"/>
      <c r="AR140" s="335"/>
      <c r="AS140" s="25"/>
    </row>
    <row r="141" spans="2:45" ht="12" customHeight="1">
      <c r="B141" s="1752"/>
      <c r="C141" s="26"/>
      <c r="D141" s="331"/>
      <c r="E141" s="331"/>
      <c r="F141" s="331"/>
      <c r="G141" s="26"/>
      <c r="H141" s="331"/>
      <c r="I141" s="26"/>
      <c r="J141" s="332"/>
      <c r="K141" s="26"/>
      <c r="L141" s="331"/>
      <c r="M141" s="353" t="s">
        <v>177</v>
      </c>
      <c r="N141" s="339" t="s">
        <v>1203</v>
      </c>
      <c r="O141" s="339"/>
      <c r="P141" s="339"/>
      <c r="Q141" s="339"/>
      <c r="R141" s="339"/>
      <c r="S141" s="339"/>
      <c r="T141" s="339"/>
      <c r="U141" s="339"/>
      <c r="V141" s="339"/>
      <c r="W141" s="339"/>
      <c r="X141" s="339"/>
      <c r="Y141" s="339"/>
      <c r="Z141" s="339"/>
      <c r="AA141" s="339"/>
      <c r="AB141" s="1727" t="s">
        <v>177</v>
      </c>
      <c r="AC141" s="1728"/>
      <c r="AD141" s="1728"/>
      <c r="AE141" s="1728"/>
      <c r="AF141" s="1729"/>
      <c r="AG141" s="1728" t="s">
        <v>177</v>
      </c>
      <c r="AH141" s="1728"/>
      <c r="AI141" s="1728"/>
      <c r="AJ141" s="1728"/>
      <c r="AK141" s="1729"/>
      <c r="AL141" s="354"/>
      <c r="AM141" s="1759"/>
      <c r="AN141" s="1759"/>
      <c r="AO141" s="1759"/>
      <c r="AP141" s="1760"/>
      <c r="AQ141" s="26"/>
      <c r="AR141" s="332"/>
      <c r="AS141" s="25"/>
    </row>
    <row r="143" spans="2:45" ht="15" customHeight="1">
      <c r="B143" s="2" t="s">
        <v>95</v>
      </c>
    </row>
    <row r="145" spans="2:47" ht="12" customHeight="1">
      <c r="B145" s="323" t="s">
        <v>1240</v>
      </c>
      <c r="E145" s="24" t="s">
        <v>1374</v>
      </c>
      <c r="AR145" s="324" t="s">
        <v>1236</v>
      </c>
    </row>
    <row r="146" spans="2:47" ht="12" customHeight="1">
      <c r="B146" s="323"/>
    </row>
    <row r="147" spans="2:47" ht="12" customHeight="1">
      <c r="B147" s="323" t="s">
        <v>816</v>
      </c>
    </row>
    <row r="149" spans="2:47" ht="12" customHeight="1">
      <c r="B149" s="325" t="s">
        <v>177</v>
      </c>
      <c r="C149" s="24" t="s">
        <v>67</v>
      </c>
      <c r="K149" s="1703"/>
      <c r="L149" s="1704"/>
      <c r="M149" s="1704"/>
      <c r="N149" s="1704"/>
      <c r="O149" s="1704"/>
      <c r="P149" s="1704"/>
      <c r="Q149" s="1704"/>
      <c r="R149" s="1704"/>
      <c r="S149" s="1704"/>
      <c r="T149" s="1704"/>
      <c r="U149" s="1704"/>
      <c r="V149" s="1704"/>
      <c r="W149" s="1704"/>
      <c r="X149" s="1704"/>
      <c r="Y149" s="1704"/>
      <c r="Z149" s="1704"/>
      <c r="AA149" s="1704"/>
      <c r="AB149" s="1704"/>
      <c r="AC149" s="1704"/>
      <c r="AD149" s="1704"/>
      <c r="AE149" s="1704"/>
      <c r="AF149" s="1704"/>
      <c r="AG149" s="1704"/>
      <c r="AH149" s="1704"/>
      <c r="AI149" s="1704"/>
      <c r="AJ149" s="1704"/>
      <c r="AK149" s="1704"/>
      <c r="AL149" s="1704"/>
      <c r="AM149" s="1704"/>
      <c r="AN149" s="1704"/>
      <c r="AO149" s="1704"/>
      <c r="AP149" s="1704"/>
      <c r="AQ149" s="1704"/>
      <c r="AR149" s="1705"/>
      <c r="AT149" s="24" t="s">
        <v>633</v>
      </c>
      <c r="AU149" s="24" t="s">
        <v>637</v>
      </c>
    </row>
    <row r="150" spans="2:47" s="324" customFormat="1" ht="12" customHeight="1">
      <c r="K150" s="1706"/>
      <c r="L150" s="1707"/>
      <c r="M150" s="1707"/>
      <c r="N150" s="1707"/>
      <c r="O150" s="1707"/>
      <c r="P150" s="1707"/>
      <c r="Q150" s="1707"/>
      <c r="R150" s="1707"/>
      <c r="S150" s="1707"/>
      <c r="T150" s="1707"/>
      <c r="U150" s="1707"/>
      <c r="V150" s="1707"/>
      <c r="W150" s="1707"/>
      <c r="X150" s="1707"/>
      <c r="Y150" s="1707"/>
      <c r="Z150" s="1707"/>
      <c r="AA150" s="1707"/>
      <c r="AB150" s="1707"/>
      <c r="AC150" s="1707"/>
      <c r="AD150" s="1707"/>
      <c r="AE150" s="1707"/>
      <c r="AF150" s="1707"/>
      <c r="AG150" s="1707"/>
      <c r="AH150" s="1707"/>
      <c r="AI150" s="1707"/>
      <c r="AJ150" s="1707"/>
      <c r="AK150" s="1707"/>
      <c r="AL150" s="1707"/>
      <c r="AM150" s="1707"/>
      <c r="AN150" s="1707"/>
      <c r="AO150" s="1707"/>
      <c r="AP150" s="1707"/>
      <c r="AQ150" s="1707"/>
      <c r="AR150" s="1708"/>
      <c r="AT150" s="24"/>
      <c r="AU150" s="24" t="s">
        <v>638</v>
      </c>
    </row>
    <row r="151" spans="2:47" ht="12" customHeight="1">
      <c r="B151" s="326"/>
      <c r="C151" s="326" t="s">
        <v>75</v>
      </c>
      <c r="D151" s="327"/>
      <c r="E151" s="327"/>
      <c r="F151" s="327"/>
      <c r="G151" s="326" t="s">
        <v>80</v>
      </c>
      <c r="H151" s="327"/>
      <c r="I151" s="327"/>
      <c r="J151" s="328"/>
      <c r="K151" s="1709" t="s">
        <v>88</v>
      </c>
      <c r="L151" s="1710"/>
      <c r="M151" s="1710"/>
      <c r="N151" s="1710"/>
      <c r="O151" s="1710"/>
      <c r="P151" s="1710"/>
      <c r="Q151" s="1710"/>
      <c r="R151" s="1710"/>
      <c r="S151" s="1710"/>
      <c r="T151" s="1710"/>
      <c r="U151" s="1710"/>
      <c r="V151" s="1710"/>
      <c r="W151" s="1710"/>
      <c r="X151" s="1710"/>
      <c r="Y151" s="1710"/>
      <c r="Z151" s="1710"/>
      <c r="AA151" s="1710"/>
      <c r="AB151" s="1710"/>
      <c r="AC151" s="1710"/>
      <c r="AD151" s="1710"/>
      <c r="AE151" s="1710"/>
      <c r="AF151" s="1710"/>
      <c r="AG151" s="1710"/>
      <c r="AH151" s="1710"/>
      <c r="AI151" s="1710"/>
      <c r="AJ151" s="1710"/>
      <c r="AK151" s="1710"/>
      <c r="AL151" s="1710"/>
      <c r="AM151" s="329"/>
      <c r="AN151" s="329" t="s">
        <v>30</v>
      </c>
      <c r="AO151" s="329"/>
      <c r="AP151" s="330"/>
      <c r="AQ151" s="326" t="s">
        <v>91</v>
      </c>
      <c r="AR151" s="328"/>
      <c r="AS151" s="25"/>
      <c r="AU151" s="24" t="s">
        <v>639</v>
      </c>
    </row>
    <row r="152" spans="2:47" ht="12" customHeight="1">
      <c r="B152" s="26"/>
      <c r="C152" s="26" t="s">
        <v>76</v>
      </c>
      <c r="D152" s="331"/>
      <c r="E152" s="331"/>
      <c r="F152" s="331" t="s">
        <v>30</v>
      </c>
      <c r="G152" s="26" t="s">
        <v>81</v>
      </c>
      <c r="H152" s="331"/>
      <c r="I152" s="331"/>
      <c r="J152" s="332" t="s">
        <v>30</v>
      </c>
      <c r="K152" s="1715" t="s">
        <v>87</v>
      </c>
      <c r="L152" s="1716"/>
      <c r="M152" s="1715" t="s">
        <v>89</v>
      </c>
      <c r="N152" s="1716"/>
      <c r="O152" s="1716"/>
      <c r="P152" s="1716"/>
      <c r="Q152" s="1716"/>
      <c r="R152" s="1716"/>
      <c r="S152" s="1716"/>
      <c r="T152" s="1716"/>
      <c r="U152" s="1716"/>
      <c r="V152" s="1716"/>
      <c r="W152" s="1716"/>
      <c r="X152" s="1716"/>
      <c r="Y152" s="1716"/>
      <c r="Z152" s="1716"/>
      <c r="AA152" s="1716"/>
      <c r="AB152" s="1716"/>
      <c r="AC152" s="1716"/>
      <c r="AD152" s="1716"/>
      <c r="AE152" s="1716"/>
      <c r="AF152" s="1716"/>
      <c r="AG152" s="1716"/>
      <c r="AH152" s="1716"/>
      <c r="AI152" s="1716"/>
      <c r="AJ152" s="1716"/>
      <c r="AK152" s="1717"/>
      <c r="AL152" s="333" t="s">
        <v>90</v>
      </c>
      <c r="AM152" s="331"/>
      <c r="AN152" s="331"/>
      <c r="AO152" s="331"/>
      <c r="AP152" s="331"/>
      <c r="AQ152" s="26" t="s">
        <v>92</v>
      </c>
      <c r="AR152" s="332"/>
      <c r="AS152" s="25"/>
      <c r="AT152" s="324"/>
      <c r="AU152" s="324"/>
    </row>
    <row r="153" spans="2:47" ht="12" customHeight="1">
      <c r="B153" s="1750" t="s">
        <v>811</v>
      </c>
      <c r="C153" s="334" t="s">
        <v>177</v>
      </c>
      <c r="D153" s="24" t="s">
        <v>1240</v>
      </c>
      <c r="G153" s="25" t="s">
        <v>812</v>
      </c>
      <c r="I153" s="326" t="s">
        <v>813</v>
      </c>
      <c r="J153" s="335"/>
      <c r="K153" s="25"/>
      <c r="L153" s="332"/>
      <c r="M153" s="331"/>
      <c r="O153" s="331"/>
      <c r="P153" s="331"/>
      <c r="Q153" s="331"/>
      <c r="R153" s="331"/>
      <c r="S153" s="331"/>
      <c r="T153" s="331"/>
      <c r="U153" s="331"/>
      <c r="V153" s="331"/>
      <c r="W153" s="331"/>
      <c r="X153" s="331"/>
      <c r="Y153" s="331"/>
      <c r="Z153" s="331"/>
      <c r="AA153" s="331"/>
      <c r="AB153" s="1709" t="s">
        <v>1172</v>
      </c>
      <c r="AC153" s="1710"/>
      <c r="AD153" s="1710"/>
      <c r="AE153" s="1710"/>
      <c r="AF153" s="1711"/>
      <c r="AG153" s="1709" t="s">
        <v>1173</v>
      </c>
      <c r="AH153" s="1710"/>
      <c r="AI153" s="1710"/>
      <c r="AJ153" s="1710"/>
      <c r="AK153" s="1711"/>
      <c r="AL153" s="336" t="s">
        <v>177</v>
      </c>
      <c r="AM153" s="1742" t="s">
        <v>1336</v>
      </c>
      <c r="AN153" s="1742"/>
      <c r="AO153" s="1742"/>
      <c r="AP153" s="1743"/>
      <c r="AQ153" s="25"/>
      <c r="AR153" s="335"/>
      <c r="AS153" s="25"/>
      <c r="AU153" s="24" t="s">
        <v>635</v>
      </c>
    </row>
    <row r="154" spans="2:47" ht="12" customHeight="1">
      <c r="B154" s="1751"/>
      <c r="C154" s="24" t="s">
        <v>1403</v>
      </c>
      <c r="G154" s="26" t="s">
        <v>386</v>
      </c>
      <c r="H154" s="331"/>
      <c r="I154" s="26" t="s">
        <v>386</v>
      </c>
      <c r="J154" s="332"/>
      <c r="K154" s="327" t="s">
        <v>1174</v>
      </c>
      <c r="L154" s="327"/>
      <c r="M154" s="327"/>
      <c r="N154" s="327"/>
      <c r="P154" s="329"/>
      <c r="Q154" s="329"/>
      <c r="R154" s="327"/>
      <c r="S154" s="327"/>
      <c r="T154" s="327"/>
      <c r="U154" s="327"/>
      <c r="V154" s="327"/>
      <c r="W154" s="327"/>
      <c r="X154" s="327"/>
      <c r="Y154" s="327"/>
      <c r="Z154" s="327"/>
      <c r="AA154" s="327"/>
      <c r="AB154" s="1712"/>
      <c r="AC154" s="1713"/>
      <c r="AD154" s="1713"/>
      <c r="AE154" s="1713"/>
      <c r="AF154" s="1714"/>
      <c r="AG154" s="1712"/>
      <c r="AH154" s="1713"/>
      <c r="AI154" s="1713"/>
      <c r="AJ154" s="1713"/>
      <c r="AK154" s="1714"/>
      <c r="AL154" s="334" t="s">
        <v>177</v>
      </c>
      <c r="AM154" s="1742" t="s">
        <v>1320</v>
      </c>
      <c r="AN154" s="1742"/>
      <c r="AO154" s="1742"/>
      <c r="AP154" s="1743"/>
      <c r="AQ154" s="25"/>
      <c r="AR154" s="335"/>
      <c r="AS154" s="25"/>
      <c r="AU154" s="24" t="s">
        <v>636</v>
      </c>
    </row>
    <row r="155" spans="2:47" ht="12" customHeight="1">
      <c r="B155" s="1751"/>
      <c r="C155" s="25" t="s">
        <v>1243</v>
      </c>
      <c r="G155" s="334" t="s">
        <v>177</v>
      </c>
      <c r="H155" s="355" t="s">
        <v>817</v>
      </c>
      <c r="I155" s="334" t="s">
        <v>177</v>
      </c>
      <c r="J155" s="355" t="s">
        <v>817</v>
      </c>
      <c r="K155" s="326" t="s">
        <v>1245</v>
      </c>
      <c r="L155" s="328"/>
      <c r="M155" s="337" t="s">
        <v>1164</v>
      </c>
      <c r="N155" s="338"/>
      <c r="O155" s="338"/>
      <c r="P155" s="338"/>
      <c r="Q155" s="338"/>
      <c r="R155" s="338"/>
      <c r="S155" s="338"/>
      <c r="T155" s="338"/>
      <c r="U155" s="338"/>
      <c r="V155" s="338"/>
      <c r="W155" s="338"/>
      <c r="X155" s="338"/>
      <c r="Y155" s="338"/>
      <c r="Z155" s="338"/>
      <c r="AA155" s="338"/>
      <c r="AB155" s="1721" t="s">
        <v>177</v>
      </c>
      <c r="AC155" s="1722"/>
      <c r="AD155" s="1722"/>
      <c r="AE155" s="1722"/>
      <c r="AF155" s="1723"/>
      <c r="AG155" s="1721" t="s">
        <v>177</v>
      </c>
      <c r="AH155" s="1722"/>
      <c r="AI155" s="1722"/>
      <c r="AJ155" s="1723"/>
      <c r="AK155" s="1723"/>
      <c r="AL155" s="334" t="s">
        <v>177</v>
      </c>
      <c r="AM155" s="1742" t="s">
        <v>1334</v>
      </c>
      <c r="AN155" s="1742"/>
      <c r="AO155" s="1742"/>
      <c r="AP155" s="1743"/>
      <c r="AQ155" s="25"/>
      <c r="AR155" s="335"/>
      <c r="AS155" s="25"/>
    </row>
    <row r="156" spans="2:47" ht="12" customHeight="1">
      <c r="B156" s="1751"/>
      <c r="C156" s="25" t="s">
        <v>1244</v>
      </c>
      <c r="G156" s="334" t="s">
        <v>177</v>
      </c>
      <c r="H156" s="355" t="s">
        <v>818</v>
      </c>
      <c r="I156" s="334" t="s">
        <v>177</v>
      </c>
      <c r="J156" s="355" t="s">
        <v>818</v>
      </c>
      <c r="K156" s="25" t="s">
        <v>1246</v>
      </c>
      <c r="L156" s="335"/>
      <c r="M156" s="27" t="s">
        <v>1165</v>
      </c>
      <c r="N156" s="342"/>
      <c r="O156" s="342"/>
      <c r="P156" s="342"/>
      <c r="Q156" s="342"/>
      <c r="R156" s="342"/>
      <c r="S156" s="342"/>
      <c r="T156" s="342"/>
      <c r="U156" s="342"/>
      <c r="V156" s="342"/>
      <c r="W156" s="342"/>
      <c r="X156" s="342"/>
      <c r="Y156" s="342"/>
      <c r="Z156" s="342"/>
      <c r="AA156" s="342"/>
      <c r="AB156" s="1733" t="s">
        <v>177</v>
      </c>
      <c r="AC156" s="1734"/>
      <c r="AD156" s="1734"/>
      <c r="AE156" s="1734"/>
      <c r="AF156" s="1735"/>
      <c r="AG156" s="1733" t="s">
        <v>177</v>
      </c>
      <c r="AH156" s="1734"/>
      <c r="AI156" s="1734"/>
      <c r="AJ156" s="1735"/>
      <c r="AK156" s="1735"/>
      <c r="AL156" s="334" t="s">
        <v>177</v>
      </c>
      <c r="AM156" s="1742" t="s">
        <v>1340</v>
      </c>
      <c r="AN156" s="1742"/>
      <c r="AO156" s="1742"/>
      <c r="AP156" s="1743"/>
      <c r="AQ156" s="25"/>
      <c r="AR156" s="335"/>
      <c r="AS156" s="25"/>
    </row>
    <row r="157" spans="2:47" ht="12" customHeight="1">
      <c r="B157" s="1751"/>
      <c r="C157" s="25" t="s">
        <v>1234</v>
      </c>
      <c r="G157" s="334" t="s">
        <v>177</v>
      </c>
      <c r="H157" s="355" t="s">
        <v>819</v>
      </c>
      <c r="I157" s="334" t="s">
        <v>177</v>
      </c>
      <c r="J157" s="355" t="s">
        <v>819</v>
      </c>
      <c r="K157" s="26" t="s">
        <v>1247</v>
      </c>
      <c r="L157" s="332"/>
      <c r="M157" s="26" t="s">
        <v>1248</v>
      </c>
      <c r="N157" s="331"/>
      <c r="O157" s="331"/>
      <c r="P157" s="339"/>
      <c r="Q157" s="339"/>
      <c r="R157" s="331"/>
      <c r="S157" s="331"/>
      <c r="T157" s="331"/>
      <c r="U157" s="331"/>
      <c r="V157" s="331"/>
      <c r="W157" s="331"/>
      <c r="X157" s="331"/>
      <c r="Y157" s="331"/>
      <c r="Z157" s="331"/>
      <c r="AA157" s="331"/>
      <c r="AB157" s="1736" t="s">
        <v>177</v>
      </c>
      <c r="AC157" s="1737"/>
      <c r="AD157" s="1737"/>
      <c r="AE157" s="1737"/>
      <c r="AF157" s="1738"/>
      <c r="AG157" s="1736" t="s">
        <v>177</v>
      </c>
      <c r="AH157" s="1737"/>
      <c r="AI157" s="1737"/>
      <c r="AJ157" s="1738"/>
      <c r="AK157" s="1738"/>
      <c r="AL157" s="334" t="s">
        <v>177</v>
      </c>
      <c r="AM157" s="1742" t="s">
        <v>1342</v>
      </c>
      <c r="AN157" s="1742"/>
      <c r="AO157" s="1742"/>
      <c r="AP157" s="1743"/>
      <c r="AQ157" s="25"/>
      <c r="AR157" s="335"/>
      <c r="AS157" s="25"/>
    </row>
    <row r="158" spans="2:47" ht="12" customHeight="1">
      <c r="B158" s="1751"/>
      <c r="C158" s="25" t="s">
        <v>1235</v>
      </c>
      <c r="G158" s="334" t="s">
        <v>177</v>
      </c>
      <c r="H158" s="355" t="s">
        <v>820</v>
      </c>
      <c r="I158" s="334" t="s">
        <v>177</v>
      </c>
      <c r="J158" s="355" t="s">
        <v>820</v>
      </c>
      <c r="K158" s="25" t="s">
        <v>1192</v>
      </c>
      <c r="M158" s="334" t="s">
        <v>177</v>
      </c>
      <c r="N158" s="329" t="s">
        <v>1166</v>
      </c>
      <c r="O158" s="329"/>
      <c r="R158" s="329"/>
      <c r="S158" s="329"/>
      <c r="T158" s="329"/>
      <c r="U158" s="329"/>
      <c r="V158" s="329"/>
      <c r="W158" s="329"/>
      <c r="X158" s="329"/>
      <c r="Y158" s="329"/>
      <c r="Z158" s="329"/>
      <c r="AA158" s="329"/>
      <c r="AB158" s="329"/>
      <c r="AC158" s="329"/>
      <c r="AD158" s="329"/>
      <c r="AE158" s="329"/>
      <c r="AF158" s="329"/>
      <c r="AG158" s="329"/>
      <c r="AH158" s="329"/>
      <c r="AI158" s="329"/>
      <c r="AJ158" s="329"/>
      <c r="AK158" s="330"/>
      <c r="AL158" s="334" t="s">
        <v>177</v>
      </c>
      <c r="AM158" s="1742"/>
      <c r="AN158" s="1742"/>
      <c r="AO158" s="1742"/>
      <c r="AP158" s="1743"/>
      <c r="AQ158" s="25"/>
      <c r="AR158" s="335"/>
      <c r="AS158" s="25"/>
    </row>
    <row r="159" spans="2:47" ht="12" customHeight="1">
      <c r="B159" s="1751"/>
      <c r="C159" s="25"/>
      <c r="G159" s="334" t="s">
        <v>177</v>
      </c>
      <c r="H159" s="355" t="s">
        <v>821</v>
      </c>
      <c r="I159" s="334" t="s">
        <v>177</v>
      </c>
      <c r="J159" s="355" t="s">
        <v>821</v>
      </c>
      <c r="K159" s="25" t="s">
        <v>1193</v>
      </c>
      <c r="M159" s="25"/>
      <c r="N159" s="336" t="s">
        <v>177</v>
      </c>
      <c r="O159" s="340" t="s">
        <v>1175</v>
      </c>
      <c r="P159" s="327"/>
      <c r="Q159" s="327"/>
      <c r="R159" s="327"/>
      <c r="S159" s="327"/>
      <c r="T159" s="341"/>
      <c r="U159" s="341"/>
      <c r="V159" s="341"/>
      <c r="W159" s="341"/>
      <c r="X159" s="341"/>
      <c r="Y159" s="327"/>
      <c r="Z159" s="327"/>
      <c r="AA159" s="327"/>
      <c r="AB159" s="1739" t="s">
        <v>177</v>
      </c>
      <c r="AC159" s="1740"/>
      <c r="AD159" s="1740"/>
      <c r="AE159" s="1740"/>
      <c r="AF159" s="1741"/>
      <c r="AG159" s="1739" t="s">
        <v>177</v>
      </c>
      <c r="AH159" s="1740"/>
      <c r="AI159" s="1740"/>
      <c r="AJ159" s="1741"/>
      <c r="AK159" s="1741"/>
      <c r="AL159" s="334" t="s">
        <v>177</v>
      </c>
      <c r="AM159" s="1742"/>
      <c r="AN159" s="1742"/>
      <c r="AO159" s="1742"/>
      <c r="AP159" s="1743"/>
      <c r="AQ159" s="25"/>
      <c r="AR159" s="335"/>
      <c r="AS159" s="25"/>
    </row>
    <row r="160" spans="2:47" ht="12" customHeight="1">
      <c r="B160" s="1751"/>
      <c r="C160" s="25"/>
      <c r="G160" s="25"/>
      <c r="I160" s="25"/>
      <c r="J160" s="335"/>
      <c r="M160" s="25"/>
      <c r="N160" s="27"/>
      <c r="O160" s="342" t="s">
        <v>1189</v>
      </c>
      <c r="P160" s="342"/>
      <c r="Q160" s="342"/>
      <c r="R160" s="342"/>
      <c r="S160" s="342"/>
      <c r="T160" s="343"/>
      <c r="U160" s="344"/>
      <c r="V160" s="344"/>
      <c r="W160" s="344"/>
      <c r="X160" s="344"/>
      <c r="Y160" s="342"/>
      <c r="Z160" s="342"/>
      <c r="AA160" s="342"/>
      <c r="AB160" s="1733"/>
      <c r="AC160" s="1734"/>
      <c r="AD160" s="1734"/>
      <c r="AE160" s="1734"/>
      <c r="AF160" s="1735"/>
      <c r="AG160" s="1733"/>
      <c r="AH160" s="1734"/>
      <c r="AI160" s="1734"/>
      <c r="AJ160" s="1735"/>
      <c r="AK160" s="1735"/>
      <c r="AL160" s="334" t="s">
        <v>177</v>
      </c>
      <c r="AM160" s="1742"/>
      <c r="AN160" s="1742"/>
      <c r="AO160" s="1742"/>
      <c r="AP160" s="1743"/>
      <c r="AQ160" s="25"/>
      <c r="AR160" s="335"/>
      <c r="AS160" s="25"/>
    </row>
    <row r="161" spans="2:45" ht="12" customHeight="1">
      <c r="B161" s="1751"/>
      <c r="C161" s="25"/>
      <c r="G161" s="25"/>
      <c r="I161" s="25"/>
      <c r="J161" s="335"/>
      <c r="M161" s="25"/>
      <c r="N161" s="334" t="s">
        <v>177</v>
      </c>
      <c r="O161" s="345" t="s">
        <v>1176</v>
      </c>
      <c r="S161" s="345"/>
      <c r="W161" s="346"/>
      <c r="X161" s="346"/>
      <c r="AB161" s="1730" t="s">
        <v>177</v>
      </c>
      <c r="AC161" s="1731"/>
      <c r="AD161" s="1731"/>
      <c r="AE161" s="1731"/>
      <c r="AF161" s="1732"/>
      <c r="AG161" s="1730" t="s">
        <v>177</v>
      </c>
      <c r="AH161" s="1731"/>
      <c r="AI161" s="1731"/>
      <c r="AJ161" s="1732"/>
      <c r="AK161" s="1732"/>
      <c r="AL161" s="334" t="s">
        <v>177</v>
      </c>
      <c r="AM161" s="1742"/>
      <c r="AN161" s="1742"/>
      <c r="AO161" s="1742"/>
      <c r="AP161" s="1743"/>
      <c r="AQ161" s="25"/>
      <c r="AR161" s="335"/>
      <c r="AS161" s="25"/>
    </row>
    <row r="162" spans="2:45" ht="12" customHeight="1">
      <c r="B162" s="1751"/>
      <c r="C162" s="25"/>
      <c r="G162" s="25"/>
      <c r="I162" s="25"/>
      <c r="J162" s="335"/>
      <c r="M162" s="26"/>
      <c r="N162" s="26"/>
      <c r="O162" s="331" t="s">
        <v>1188</v>
      </c>
      <c r="R162" s="331"/>
      <c r="S162" s="331"/>
      <c r="T162" s="331"/>
      <c r="U162" s="331"/>
      <c r="V162" s="331"/>
      <c r="W162" s="331"/>
      <c r="X162" s="331"/>
      <c r="Y162" s="331"/>
      <c r="Z162" s="331"/>
      <c r="AA162" s="331"/>
      <c r="AB162" s="1736"/>
      <c r="AC162" s="1737"/>
      <c r="AD162" s="1737"/>
      <c r="AE162" s="1737"/>
      <c r="AF162" s="1738"/>
      <c r="AG162" s="1736"/>
      <c r="AH162" s="1737"/>
      <c r="AI162" s="1737"/>
      <c r="AJ162" s="1738"/>
      <c r="AK162" s="1738"/>
      <c r="AL162" s="347"/>
      <c r="AM162" s="1742"/>
      <c r="AN162" s="1742"/>
      <c r="AO162" s="1742"/>
      <c r="AP162" s="1743"/>
      <c r="AQ162" s="25"/>
      <c r="AR162" s="335"/>
      <c r="AS162" s="25"/>
    </row>
    <row r="163" spans="2:45" ht="12" customHeight="1">
      <c r="B163" s="1751"/>
      <c r="C163" s="25"/>
      <c r="G163" s="25"/>
      <c r="I163" s="25"/>
      <c r="J163" s="335"/>
      <c r="M163" s="334" t="s">
        <v>177</v>
      </c>
      <c r="N163" s="24" t="s">
        <v>1167</v>
      </c>
      <c r="O163" s="345"/>
      <c r="P163" s="329"/>
      <c r="Q163" s="329"/>
      <c r="AA163" s="329"/>
      <c r="AB163" s="329"/>
      <c r="AC163" s="329"/>
      <c r="AD163" s="329"/>
      <c r="AE163" s="329"/>
      <c r="AF163" s="329"/>
      <c r="AG163" s="329"/>
      <c r="AH163" s="329"/>
      <c r="AI163" s="329"/>
      <c r="AJ163" s="329"/>
      <c r="AK163" s="330"/>
      <c r="AL163" s="347"/>
      <c r="AM163" s="1742"/>
      <c r="AN163" s="1742"/>
      <c r="AO163" s="1742"/>
      <c r="AP163" s="1743"/>
      <c r="AQ163" s="25"/>
      <c r="AR163" s="335"/>
      <c r="AS163" s="25"/>
    </row>
    <row r="164" spans="2:45" ht="12" customHeight="1">
      <c r="B164" s="1751"/>
      <c r="C164" s="334" t="s">
        <v>177</v>
      </c>
      <c r="D164" s="24" t="s">
        <v>815</v>
      </c>
      <c r="G164" s="25"/>
      <c r="I164" s="25"/>
      <c r="J164" s="335"/>
      <c r="M164" s="25"/>
      <c r="N164" s="348" t="s">
        <v>177</v>
      </c>
      <c r="O164" s="338" t="s">
        <v>1168</v>
      </c>
      <c r="R164" s="338"/>
      <c r="S164" s="338"/>
      <c r="T164" s="338"/>
      <c r="U164" s="338"/>
      <c r="V164" s="338"/>
      <c r="W164" s="338"/>
      <c r="X164" s="338"/>
      <c r="Y164" s="338"/>
      <c r="Z164" s="338"/>
      <c r="AA164" s="338"/>
      <c r="AB164" s="1721" t="s">
        <v>177</v>
      </c>
      <c r="AC164" s="1722"/>
      <c r="AD164" s="1722"/>
      <c r="AE164" s="1722"/>
      <c r="AF164" s="1723"/>
      <c r="AG164" s="1722" t="s">
        <v>177</v>
      </c>
      <c r="AH164" s="1722"/>
      <c r="AI164" s="1722"/>
      <c r="AJ164" s="1722"/>
      <c r="AK164" s="1723"/>
      <c r="AL164" s="347"/>
      <c r="AM164" s="1742"/>
      <c r="AN164" s="1742"/>
      <c r="AO164" s="1742"/>
      <c r="AP164" s="1743"/>
      <c r="AQ164" s="25"/>
      <c r="AR164" s="335"/>
      <c r="AS164" s="25"/>
    </row>
    <row r="165" spans="2:45" ht="12" customHeight="1">
      <c r="B165" s="1751"/>
      <c r="C165" s="25"/>
      <c r="D165" s="24" t="s">
        <v>320</v>
      </c>
      <c r="G165" s="25"/>
      <c r="I165" s="25"/>
      <c r="J165" s="335"/>
      <c r="M165" s="25"/>
      <c r="N165" s="334" t="s">
        <v>177</v>
      </c>
      <c r="O165" s="24" t="s">
        <v>1177</v>
      </c>
      <c r="P165" s="349"/>
      <c r="Q165" s="349"/>
      <c r="AB165" s="1730" t="s">
        <v>177</v>
      </c>
      <c r="AC165" s="1731"/>
      <c r="AD165" s="1731"/>
      <c r="AE165" s="1731"/>
      <c r="AF165" s="1732"/>
      <c r="AG165" s="1731" t="s">
        <v>177</v>
      </c>
      <c r="AH165" s="1731"/>
      <c r="AI165" s="1731"/>
      <c r="AJ165" s="1731"/>
      <c r="AK165" s="1732"/>
      <c r="AL165" s="347"/>
      <c r="AM165" s="1742"/>
      <c r="AN165" s="1742"/>
      <c r="AO165" s="1742"/>
      <c r="AP165" s="1743"/>
      <c r="AQ165" s="25"/>
      <c r="AR165" s="335"/>
      <c r="AS165" s="25"/>
    </row>
    <row r="166" spans="2:45" ht="12" customHeight="1">
      <c r="B166" s="1751"/>
      <c r="C166" s="25"/>
      <c r="D166" s="24" t="s">
        <v>313</v>
      </c>
      <c r="G166" s="25"/>
      <c r="I166" s="25"/>
      <c r="J166" s="335"/>
      <c r="M166" s="25"/>
      <c r="N166" s="27"/>
      <c r="O166" s="342" t="s">
        <v>1178</v>
      </c>
      <c r="P166" s="342"/>
      <c r="Q166" s="342"/>
      <c r="R166" s="342"/>
      <c r="S166" s="342"/>
      <c r="T166" s="342"/>
      <c r="U166" s="342"/>
      <c r="V166" s="342"/>
      <c r="W166" s="342"/>
      <c r="X166" s="342"/>
      <c r="Y166" s="342"/>
      <c r="Z166" s="342"/>
      <c r="AA166" s="342"/>
      <c r="AB166" s="1733"/>
      <c r="AC166" s="1734"/>
      <c r="AD166" s="1734"/>
      <c r="AE166" s="1734"/>
      <c r="AF166" s="1735"/>
      <c r="AG166" s="1734"/>
      <c r="AH166" s="1734"/>
      <c r="AI166" s="1734"/>
      <c r="AJ166" s="1734"/>
      <c r="AK166" s="1735"/>
      <c r="AL166" s="347"/>
      <c r="AM166" s="1742"/>
      <c r="AN166" s="1742"/>
      <c r="AO166" s="1742"/>
      <c r="AP166" s="1743"/>
      <c r="AQ166" s="25"/>
      <c r="AR166" s="335"/>
      <c r="AS166" s="25"/>
    </row>
    <row r="167" spans="2:45" ht="12" customHeight="1">
      <c r="B167" s="1751"/>
      <c r="C167" s="25"/>
      <c r="G167" s="25"/>
      <c r="I167" s="25"/>
      <c r="J167" s="335"/>
      <c r="M167" s="25"/>
      <c r="N167" s="334" t="s">
        <v>177</v>
      </c>
      <c r="O167" s="24" t="s">
        <v>1177</v>
      </c>
      <c r="AB167" s="1730" t="s">
        <v>177</v>
      </c>
      <c r="AC167" s="1731"/>
      <c r="AD167" s="1731"/>
      <c r="AE167" s="1731"/>
      <c r="AF167" s="1732"/>
      <c r="AG167" s="1731" t="s">
        <v>177</v>
      </c>
      <c r="AH167" s="1731"/>
      <c r="AI167" s="1731"/>
      <c r="AJ167" s="1731"/>
      <c r="AK167" s="1732"/>
      <c r="AL167" s="347"/>
      <c r="AM167" s="1742"/>
      <c r="AN167" s="1742"/>
      <c r="AO167" s="1742"/>
      <c r="AP167" s="1743"/>
      <c r="AQ167" s="25"/>
      <c r="AR167" s="335"/>
      <c r="AS167" s="25"/>
    </row>
    <row r="168" spans="2:45" ht="12" customHeight="1">
      <c r="B168" s="1751"/>
      <c r="C168" s="25"/>
      <c r="G168" s="25"/>
      <c r="I168" s="25"/>
      <c r="J168" s="335"/>
      <c r="M168" s="25"/>
      <c r="N168" s="27"/>
      <c r="O168" s="342" t="s">
        <v>1179</v>
      </c>
      <c r="R168" s="342"/>
      <c r="S168" s="342"/>
      <c r="T168" s="342"/>
      <c r="U168" s="342"/>
      <c r="V168" s="342"/>
      <c r="W168" s="342"/>
      <c r="X168" s="342"/>
      <c r="Y168" s="342"/>
      <c r="Z168" s="342"/>
      <c r="AA168" s="342"/>
      <c r="AB168" s="1733"/>
      <c r="AC168" s="1734"/>
      <c r="AD168" s="1734"/>
      <c r="AE168" s="1734"/>
      <c r="AF168" s="1735"/>
      <c r="AG168" s="1734"/>
      <c r="AH168" s="1734"/>
      <c r="AI168" s="1734"/>
      <c r="AJ168" s="1734"/>
      <c r="AK168" s="1735"/>
      <c r="AL168" s="347"/>
      <c r="AM168" s="1742"/>
      <c r="AN168" s="1742"/>
      <c r="AO168" s="1742"/>
      <c r="AP168" s="1743"/>
      <c r="AQ168" s="25"/>
      <c r="AR168" s="335"/>
      <c r="AS168" s="25"/>
    </row>
    <row r="169" spans="2:45" ht="12" customHeight="1">
      <c r="B169" s="1751"/>
      <c r="C169" s="25"/>
      <c r="G169" s="25"/>
      <c r="I169" s="25"/>
      <c r="J169" s="335"/>
      <c r="M169" s="25"/>
      <c r="N169" s="334" t="s">
        <v>177</v>
      </c>
      <c r="O169" s="24" t="s">
        <v>1177</v>
      </c>
      <c r="P169" s="349"/>
      <c r="Q169" s="349"/>
      <c r="AB169" s="1730" t="s">
        <v>177</v>
      </c>
      <c r="AC169" s="1731"/>
      <c r="AD169" s="1731"/>
      <c r="AE169" s="1731"/>
      <c r="AF169" s="1732"/>
      <c r="AG169" s="1731" t="s">
        <v>177</v>
      </c>
      <c r="AH169" s="1731"/>
      <c r="AI169" s="1731"/>
      <c r="AJ169" s="1731"/>
      <c r="AK169" s="1732"/>
      <c r="AL169" s="347"/>
      <c r="AM169" s="1742"/>
      <c r="AN169" s="1742"/>
      <c r="AO169" s="1742"/>
      <c r="AP169" s="1743"/>
      <c r="AQ169" s="25"/>
      <c r="AR169" s="335"/>
      <c r="AS169" s="25"/>
    </row>
    <row r="170" spans="2:45" ht="12" customHeight="1">
      <c r="B170" s="1751"/>
      <c r="C170" s="25"/>
      <c r="G170" s="25"/>
      <c r="I170" s="25"/>
      <c r="J170" s="335"/>
      <c r="M170" s="25"/>
      <c r="N170" s="27"/>
      <c r="O170" s="342" t="s">
        <v>1180</v>
      </c>
      <c r="P170" s="342"/>
      <c r="Q170" s="342"/>
      <c r="R170" s="342"/>
      <c r="S170" s="342"/>
      <c r="T170" s="342"/>
      <c r="U170" s="342"/>
      <c r="V170" s="342"/>
      <c r="W170" s="342"/>
      <c r="X170" s="342"/>
      <c r="Y170" s="342"/>
      <c r="Z170" s="342"/>
      <c r="AA170" s="342"/>
      <c r="AB170" s="1733"/>
      <c r="AC170" s="1734"/>
      <c r="AD170" s="1734"/>
      <c r="AE170" s="1734"/>
      <c r="AF170" s="1735"/>
      <c r="AG170" s="1734"/>
      <c r="AH170" s="1734"/>
      <c r="AI170" s="1734"/>
      <c r="AJ170" s="1734"/>
      <c r="AK170" s="1735"/>
      <c r="AL170" s="347"/>
      <c r="AM170" s="1742"/>
      <c r="AN170" s="1742"/>
      <c r="AO170" s="1742"/>
      <c r="AP170" s="1743"/>
      <c r="AQ170" s="25"/>
      <c r="AR170" s="335"/>
      <c r="AS170" s="25"/>
    </row>
    <row r="171" spans="2:45" ht="12" customHeight="1">
      <c r="B171" s="1751"/>
      <c r="C171" s="25"/>
      <c r="G171" s="25"/>
      <c r="I171" s="25"/>
      <c r="J171" s="335"/>
      <c r="M171" s="25"/>
      <c r="N171" s="334" t="s">
        <v>177</v>
      </c>
      <c r="O171" s="24" t="s">
        <v>1177</v>
      </c>
      <c r="AB171" s="1730" t="s">
        <v>177</v>
      </c>
      <c r="AC171" s="1731"/>
      <c r="AD171" s="1731"/>
      <c r="AE171" s="1731"/>
      <c r="AF171" s="1732"/>
      <c r="AG171" s="1731" t="s">
        <v>177</v>
      </c>
      <c r="AH171" s="1731"/>
      <c r="AI171" s="1731"/>
      <c r="AJ171" s="1731"/>
      <c r="AK171" s="1732"/>
      <c r="AL171" s="347"/>
      <c r="AM171" s="1742"/>
      <c r="AN171" s="1742"/>
      <c r="AO171" s="1742"/>
      <c r="AP171" s="1743"/>
      <c r="AQ171" s="25"/>
      <c r="AR171" s="335"/>
      <c r="AS171" s="25"/>
    </row>
    <row r="172" spans="2:45" ht="12" customHeight="1">
      <c r="B172" s="1751"/>
      <c r="C172" s="25"/>
      <c r="G172" s="25"/>
      <c r="I172" s="25"/>
      <c r="J172" s="335"/>
      <c r="M172" s="25"/>
      <c r="N172" s="27"/>
      <c r="O172" s="342" t="s">
        <v>1181</v>
      </c>
      <c r="R172" s="342"/>
      <c r="S172" s="342"/>
      <c r="T172" s="342"/>
      <c r="U172" s="342"/>
      <c r="V172" s="342"/>
      <c r="W172" s="342"/>
      <c r="X172" s="342"/>
      <c r="Y172" s="342"/>
      <c r="Z172" s="342"/>
      <c r="AA172" s="342"/>
      <c r="AB172" s="1733"/>
      <c r="AC172" s="1734"/>
      <c r="AD172" s="1734"/>
      <c r="AE172" s="1734"/>
      <c r="AF172" s="1735"/>
      <c r="AG172" s="1734"/>
      <c r="AH172" s="1734"/>
      <c r="AI172" s="1734"/>
      <c r="AJ172" s="1734"/>
      <c r="AK172" s="1735"/>
      <c r="AL172" s="347"/>
      <c r="AM172" s="1742"/>
      <c r="AN172" s="1742"/>
      <c r="AO172" s="1742"/>
      <c r="AP172" s="1743"/>
      <c r="AQ172" s="25"/>
      <c r="AR172" s="335"/>
      <c r="AS172" s="25"/>
    </row>
    <row r="173" spans="2:45" ht="12" customHeight="1">
      <c r="B173" s="1751"/>
      <c r="C173" s="25"/>
      <c r="G173" s="25"/>
      <c r="I173" s="25"/>
      <c r="J173" s="335"/>
      <c r="M173" s="25"/>
      <c r="N173" s="334" t="s">
        <v>177</v>
      </c>
      <c r="O173" s="24" t="s">
        <v>1177</v>
      </c>
      <c r="P173" s="349"/>
      <c r="Q173" s="349"/>
      <c r="AB173" s="1730" t="s">
        <v>177</v>
      </c>
      <c r="AC173" s="1731"/>
      <c r="AD173" s="1731"/>
      <c r="AE173" s="1731"/>
      <c r="AF173" s="1732"/>
      <c r="AG173" s="1731" t="s">
        <v>177</v>
      </c>
      <c r="AH173" s="1731"/>
      <c r="AI173" s="1731"/>
      <c r="AJ173" s="1731"/>
      <c r="AK173" s="1732"/>
      <c r="AL173" s="347"/>
      <c r="AM173" s="1742"/>
      <c r="AN173" s="1742"/>
      <c r="AO173" s="1742"/>
      <c r="AP173" s="1743"/>
      <c r="AQ173" s="25"/>
      <c r="AR173" s="335"/>
      <c r="AS173" s="25"/>
    </row>
    <row r="174" spans="2:45" ht="12" customHeight="1">
      <c r="B174" s="1751"/>
      <c r="C174" s="25"/>
      <c r="G174" s="25"/>
      <c r="I174" s="25"/>
      <c r="J174" s="335"/>
      <c r="K174" s="25"/>
      <c r="M174" s="25"/>
      <c r="N174" s="27"/>
      <c r="O174" s="342" t="s">
        <v>1182</v>
      </c>
      <c r="P174" s="342"/>
      <c r="Q174" s="342"/>
      <c r="R174" s="342"/>
      <c r="S174" s="342"/>
      <c r="T174" s="342"/>
      <c r="U174" s="342"/>
      <c r="V174" s="342"/>
      <c r="W174" s="342"/>
      <c r="X174" s="342"/>
      <c r="Y174" s="342"/>
      <c r="Z174" s="342"/>
      <c r="AA174" s="342"/>
      <c r="AB174" s="1733"/>
      <c r="AC174" s="1734"/>
      <c r="AD174" s="1734"/>
      <c r="AE174" s="1734"/>
      <c r="AF174" s="1735"/>
      <c r="AG174" s="1734"/>
      <c r="AH174" s="1734"/>
      <c r="AI174" s="1734"/>
      <c r="AJ174" s="1734"/>
      <c r="AK174" s="1735"/>
      <c r="AL174" s="347"/>
      <c r="AM174" s="1742"/>
      <c r="AN174" s="1742"/>
      <c r="AO174" s="1742"/>
      <c r="AP174" s="1743"/>
      <c r="AQ174" s="25"/>
      <c r="AR174" s="335"/>
      <c r="AS174" s="25"/>
    </row>
    <row r="175" spans="2:45" ht="12" customHeight="1">
      <c r="B175" s="1751"/>
      <c r="C175" s="25"/>
      <c r="G175" s="25"/>
      <c r="I175" s="25"/>
      <c r="J175" s="335"/>
      <c r="K175" s="25"/>
      <c r="M175" s="25"/>
      <c r="N175" s="334" t="s">
        <v>177</v>
      </c>
      <c r="O175" s="24" t="s">
        <v>1183</v>
      </c>
      <c r="AB175" s="1730" t="s">
        <v>177</v>
      </c>
      <c r="AC175" s="1731"/>
      <c r="AD175" s="1731"/>
      <c r="AE175" s="1731"/>
      <c r="AF175" s="1732"/>
      <c r="AG175" s="1731" t="s">
        <v>177</v>
      </c>
      <c r="AH175" s="1731"/>
      <c r="AI175" s="1731"/>
      <c r="AJ175" s="1731"/>
      <c r="AK175" s="1732"/>
      <c r="AL175" s="347"/>
      <c r="AM175" s="1742"/>
      <c r="AN175" s="1742"/>
      <c r="AO175" s="1742"/>
      <c r="AP175" s="1743"/>
      <c r="AQ175" s="25"/>
      <c r="AR175" s="335"/>
      <c r="AS175" s="25"/>
    </row>
    <row r="176" spans="2:45" ht="12" customHeight="1">
      <c r="B176" s="1751"/>
      <c r="C176" s="25"/>
      <c r="G176" s="25"/>
      <c r="I176" s="25"/>
      <c r="J176" s="335"/>
      <c r="K176" s="25"/>
      <c r="M176" s="26"/>
      <c r="N176" s="26"/>
      <c r="O176" s="331" t="s">
        <v>1184</v>
      </c>
      <c r="R176" s="331"/>
      <c r="S176" s="331"/>
      <c r="T176" s="331"/>
      <c r="U176" s="331"/>
      <c r="V176" s="331"/>
      <c r="W176" s="331"/>
      <c r="X176" s="331"/>
      <c r="Y176" s="331"/>
      <c r="Z176" s="331"/>
      <c r="AA176" s="331"/>
      <c r="AB176" s="1736"/>
      <c r="AC176" s="1737"/>
      <c r="AD176" s="1737"/>
      <c r="AE176" s="1737"/>
      <c r="AF176" s="1738"/>
      <c r="AG176" s="1737"/>
      <c r="AH176" s="1737"/>
      <c r="AI176" s="1737"/>
      <c r="AJ176" s="1737"/>
      <c r="AK176" s="1738"/>
      <c r="AL176" s="347"/>
      <c r="AM176" s="1742"/>
      <c r="AN176" s="1742"/>
      <c r="AO176" s="1742"/>
      <c r="AP176" s="1743"/>
      <c r="AQ176" s="25"/>
      <c r="AR176" s="335"/>
      <c r="AS176" s="25"/>
    </row>
    <row r="177" spans="2:45" ht="12" customHeight="1">
      <c r="B177" s="1751"/>
      <c r="C177" s="25"/>
      <c r="G177" s="25"/>
      <c r="I177" s="25"/>
      <c r="J177" s="335"/>
      <c r="K177" s="25"/>
      <c r="M177" s="334" t="s">
        <v>177</v>
      </c>
      <c r="N177" s="24" t="s">
        <v>1169</v>
      </c>
      <c r="P177" s="329"/>
      <c r="Q177" s="329"/>
      <c r="AB177" s="329"/>
      <c r="AC177" s="329"/>
      <c r="AD177" s="329"/>
      <c r="AE177" s="329"/>
      <c r="AF177" s="329"/>
      <c r="AG177" s="329"/>
      <c r="AK177" s="335"/>
      <c r="AL177" s="347"/>
      <c r="AM177" s="1742"/>
      <c r="AN177" s="1742"/>
      <c r="AO177" s="1742"/>
      <c r="AP177" s="1743"/>
      <c r="AQ177" s="25"/>
      <c r="AR177" s="335"/>
      <c r="AS177" s="25"/>
    </row>
    <row r="178" spans="2:45" ht="12" customHeight="1">
      <c r="B178" s="1751"/>
      <c r="C178" s="25"/>
      <c r="G178" s="25"/>
      <c r="I178" s="25"/>
      <c r="J178" s="335"/>
      <c r="K178" s="25"/>
      <c r="M178" s="26"/>
      <c r="N178" s="350" t="s">
        <v>177</v>
      </c>
      <c r="O178" s="329" t="s">
        <v>1170</v>
      </c>
      <c r="R178" s="329"/>
      <c r="S178" s="329"/>
      <c r="T178" s="329"/>
      <c r="U178" s="329"/>
      <c r="V178" s="329"/>
      <c r="W178" s="329"/>
      <c r="X178" s="329"/>
      <c r="Y178" s="329"/>
      <c r="Z178" s="329"/>
      <c r="AA178" s="329"/>
      <c r="AB178" s="1718" t="s">
        <v>177</v>
      </c>
      <c r="AC178" s="1719"/>
      <c r="AD178" s="1719"/>
      <c r="AE178" s="1719"/>
      <c r="AF178" s="1720"/>
      <c r="AG178" s="1719" t="s">
        <v>177</v>
      </c>
      <c r="AH178" s="1719"/>
      <c r="AI178" s="1719"/>
      <c r="AJ178" s="1719"/>
      <c r="AK178" s="1720"/>
      <c r="AL178" s="347"/>
      <c r="AM178" s="1742"/>
      <c r="AN178" s="1742"/>
      <c r="AO178" s="1742"/>
      <c r="AP178" s="1743"/>
      <c r="AQ178" s="25"/>
      <c r="AR178" s="335"/>
      <c r="AS178" s="25"/>
    </row>
    <row r="179" spans="2:45" ht="12" customHeight="1">
      <c r="B179" s="1751"/>
      <c r="C179" s="25"/>
      <c r="G179" s="25"/>
      <c r="I179" s="25"/>
      <c r="J179" s="335"/>
      <c r="K179" s="26"/>
      <c r="L179" s="331"/>
      <c r="M179" s="350" t="s">
        <v>177</v>
      </c>
      <c r="N179" s="329" t="s">
        <v>1171</v>
      </c>
      <c r="O179" s="329"/>
      <c r="P179" s="329"/>
      <c r="Q179" s="329"/>
      <c r="R179" s="329"/>
      <c r="S179" s="329"/>
      <c r="T179" s="329"/>
      <c r="U179" s="329"/>
      <c r="V179" s="329"/>
      <c r="W179" s="329"/>
      <c r="X179" s="329"/>
      <c r="Y179" s="329"/>
      <c r="Z179" s="329"/>
      <c r="AA179" s="329"/>
      <c r="AB179" s="1718" t="s">
        <v>177</v>
      </c>
      <c r="AC179" s="1719"/>
      <c r="AD179" s="1719"/>
      <c r="AE179" s="1719"/>
      <c r="AF179" s="1720"/>
      <c r="AG179" s="1719" t="s">
        <v>177</v>
      </c>
      <c r="AH179" s="1719"/>
      <c r="AI179" s="1719"/>
      <c r="AJ179" s="1719"/>
      <c r="AK179" s="1720"/>
      <c r="AL179" s="347"/>
      <c r="AM179" s="1742"/>
      <c r="AN179" s="1742"/>
      <c r="AO179" s="1742"/>
      <c r="AP179" s="1743"/>
      <c r="AQ179" s="25"/>
      <c r="AR179" s="335"/>
      <c r="AS179" s="25"/>
    </row>
    <row r="180" spans="2:45" ht="12" customHeight="1">
      <c r="B180" s="1751"/>
      <c r="C180" s="25"/>
      <c r="G180" s="25"/>
      <c r="I180" s="25"/>
      <c r="J180" s="335"/>
      <c r="K180" s="25" t="s">
        <v>1194</v>
      </c>
      <c r="M180" s="348" t="s">
        <v>177</v>
      </c>
      <c r="N180" s="338" t="s">
        <v>1185</v>
      </c>
      <c r="O180" s="338"/>
      <c r="R180" s="338"/>
      <c r="S180" s="338"/>
      <c r="T180" s="338"/>
      <c r="U180" s="338"/>
      <c r="V180" s="338"/>
      <c r="W180" s="338"/>
      <c r="X180" s="338"/>
      <c r="Y180" s="338"/>
      <c r="Z180" s="338"/>
      <c r="AA180" s="338"/>
      <c r="AB180" s="1721" t="s">
        <v>177</v>
      </c>
      <c r="AC180" s="1722"/>
      <c r="AD180" s="1722"/>
      <c r="AE180" s="1722"/>
      <c r="AF180" s="1723"/>
      <c r="AG180" s="1722" t="s">
        <v>177</v>
      </c>
      <c r="AH180" s="1722"/>
      <c r="AI180" s="1722"/>
      <c r="AJ180" s="1722"/>
      <c r="AK180" s="1723"/>
      <c r="AL180" s="347"/>
      <c r="AM180" s="1742"/>
      <c r="AN180" s="1742"/>
      <c r="AO180" s="1742"/>
      <c r="AP180" s="1743"/>
      <c r="AQ180" s="25"/>
      <c r="AR180" s="335"/>
      <c r="AS180" s="25"/>
    </row>
    <row r="181" spans="2:45" ht="12" customHeight="1">
      <c r="B181" s="1751"/>
      <c r="C181" s="25"/>
      <c r="G181" s="25"/>
      <c r="I181" s="25"/>
      <c r="J181" s="335"/>
      <c r="K181" s="25" t="s">
        <v>1195</v>
      </c>
      <c r="M181" s="351" t="s">
        <v>177</v>
      </c>
      <c r="N181" s="352" t="s">
        <v>1186</v>
      </c>
      <c r="O181" s="352"/>
      <c r="P181" s="352"/>
      <c r="Q181" s="352"/>
      <c r="R181" s="352"/>
      <c r="S181" s="352"/>
      <c r="T181" s="352"/>
      <c r="U181" s="352"/>
      <c r="V181" s="352"/>
      <c r="W181" s="352"/>
      <c r="X181" s="352"/>
      <c r="Y181" s="352"/>
      <c r="Z181" s="352"/>
      <c r="AA181" s="352"/>
      <c r="AB181" s="1726" t="s">
        <v>177</v>
      </c>
      <c r="AC181" s="1724"/>
      <c r="AD181" s="1724"/>
      <c r="AE181" s="1724"/>
      <c r="AF181" s="1725"/>
      <c r="AG181" s="1724" t="s">
        <v>177</v>
      </c>
      <c r="AH181" s="1724"/>
      <c r="AI181" s="1724"/>
      <c r="AJ181" s="1724"/>
      <c r="AK181" s="1725"/>
      <c r="AL181" s="347"/>
      <c r="AM181" s="1742"/>
      <c r="AN181" s="1742"/>
      <c r="AO181" s="1742"/>
      <c r="AP181" s="1743"/>
      <c r="AQ181" s="25"/>
      <c r="AR181" s="335"/>
      <c r="AS181" s="25"/>
    </row>
    <row r="182" spans="2:45" ht="12" customHeight="1">
      <c r="B182" s="1751"/>
      <c r="C182" s="25"/>
      <c r="G182" s="25"/>
      <c r="I182" s="25"/>
      <c r="J182" s="335"/>
      <c r="K182" s="26" t="s">
        <v>1196</v>
      </c>
      <c r="L182" s="331"/>
      <c r="M182" s="353" t="s">
        <v>177</v>
      </c>
      <c r="N182" s="339" t="s">
        <v>1187</v>
      </c>
      <c r="O182" s="339"/>
      <c r="P182" s="339"/>
      <c r="Q182" s="339"/>
      <c r="R182" s="339"/>
      <c r="S182" s="339"/>
      <c r="T182" s="339"/>
      <c r="U182" s="339"/>
      <c r="V182" s="339"/>
      <c r="W182" s="339"/>
      <c r="X182" s="339"/>
      <c r="Y182" s="339"/>
      <c r="Z182" s="339"/>
      <c r="AA182" s="339"/>
      <c r="AB182" s="1727" t="s">
        <v>177</v>
      </c>
      <c r="AC182" s="1728"/>
      <c r="AD182" s="1728"/>
      <c r="AE182" s="1728"/>
      <c r="AF182" s="1729"/>
      <c r="AG182" s="1728" t="s">
        <v>177</v>
      </c>
      <c r="AH182" s="1728"/>
      <c r="AI182" s="1728"/>
      <c r="AJ182" s="1728"/>
      <c r="AK182" s="1729"/>
      <c r="AL182" s="347"/>
      <c r="AM182" s="1742"/>
      <c r="AN182" s="1742"/>
      <c r="AO182" s="1742"/>
      <c r="AP182" s="1743"/>
      <c r="AQ182" s="25"/>
      <c r="AR182" s="335"/>
      <c r="AS182" s="25"/>
    </row>
    <row r="183" spans="2:45" ht="12" customHeight="1">
      <c r="B183" s="1751"/>
      <c r="C183" s="25"/>
      <c r="G183" s="25"/>
      <c r="I183" s="25"/>
      <c r="J183" s="335"/>
      <c r="K183" s="25" t="s">
        <v>1249</v>
      </c>
      <c r="M183" s="334" t="s">
        <v>1252</v>
      </c>
      <c r="N183" s="329" t="s">
        <v>1253</v>
      </c>
      <c r="O183" s="329"/>
      <c r="R183" s="329"/>
      <c r="S183" s="329"/>
      <c r="T183" s="329"/>
      <c r="U183" s="329"/>
      <c r="V183" s="329"/>
      <c r="W183" s="329"/>
      <c r="X183" s="329"/>
      <c r="Y183" s="329"/>
      <c r="Z183" s="329"/>
      <c r="AA183" s="329"/>
      <c r="AB183" s="329"/>
      <c r="AC183" s="329"/>
      <c r="AD183" s="329"/>
      <c r="AE183" s="329"/>
      <c r="AF183" s="329"/>
      <c r="AG183" s="329"/>
      <c r="AH183" s="329"/>
      <c r="AI183" s="329"/>
      <c r="AJ183" s="329"/>
      <c r="AK183" s="330"/>
      <c r="AL183" s="347"/>
      <c r="AM183" s="1742"/>
      <c r="AN183" s="1742"/>
      <c r="AO183" s="1742"/>
      <c r="AP183" s="1743"/>
      <c r="AQ183" s="25"/>
      <c r="AR183" s="335"/>
      <c r="AS183" s="25"/>
    </row>
    <row r="184" spans="2:45" ht="12" customHeight="1">
      <c r="B184" s="1751"/>
      <c r="C184" s="25"/>
      <c r="G184" s="25"/>
      <c r="I184" s="25"/>
      <c r="J184" s="335"/>
      <c r="K184" s="25" t="s">
        <v>1250</v>
      </c>
      <c r="M184" s="25"/>
      <c r="N184" s="336" t="s">
        <v>177</v>
      </c>
      <c r="O184" s="340" t="s">
        <v>1254</v>
      </c>
      <c r="P184" s="327"/>
      <c r="Q184" s="327"/>
      <c r="R184" s="327"/>
      <c r="S184" s="327"/>
      <c r="T184" s="341"/>
      <c r="U184" s="341"/>
      <c r="V184" s="341"/>
      <c r="W184" s="341"/>
      <c r="X184" s="341"/>
      <c r="Y184" s="327"/>
      <c r="Z184" s="327"/>
      <c r="AA184" s="327"/>
      <c r="AB184" s="1753"/>
      <c r="AC184" s="1754"/>
      <c r="AD184" s="1754"/>
      <c r="AE184" s="1754"/>
      <c r="AF184" s="1755"/>
      <c r="AG184" s="1753"/>
      <c r="AH184" s="1754"/>
      <c r="AI184" s="1754"/>
      <c r="AJ184" s="1755"/>
      <c r="AK184" s="1755"/>
      <c r="AL184" s="347"/>
      <c r="AM184" s="1742"/>
      <c r="AN184" s="1742"/>
      <c r="AO184" s="1742"/>
      <c r="AP184" s="1743"/>
      <c r="AQ184" s="25"/>
      <c r="AR184" s="335"/>
      <c r="AS184" s="25"/>
    </row>
    <row r="185" spans="2:45" ht="12" customHeight="1">
      <c r="B185" s="1751"/>
      <c r="C185" s="25"/>
      <c r="G185" s="25"/>
      <c r="I185" s="25"/>
      <c r="J185" s="335"/>
      <c r="K185" s="25" t="s">
        <v>1251</v>
      </c>
      <c r="M185" s="26"/>
      <c r="N185" s="26"/>
      <c r="O185" s="331" t="s">
        <v>1255</v>
      </c>
      <c r="P185" s="331"/>
      <c r="Q185" s="331"/>
      <c r="R185" s="331"/>
      <c r="S185" s="331"/>
      <c r="T185" s="356"/>
      <c r="U185" s="357"/>
      <c r="V185" s="357"/>
      <c r="W185" s="357"/>
      <c r="X185" s="357"/>
      <c r="Y185" s="331"/>
      <c r="Z185" s="331"/>
      <c r="AA185" s="331"/>
      <c r="AB185" s="1756"/>
      <c r="AC185" s="1757"/>
      <c r="AD185" s="1757"/>
      <c r="AE185" s="1757"/>
      <c r="AF185" s="1758"/>
      <c r="AG185" s="1756"/>
      <c r="AH185" s="1757"/>
      <c r="AI185" s="1757"/>
      <c r="AJ185" s="1758"/>
      <c r="AK185" s="1758"/>
      <c r="AL185" s="347"/>
      <c r="AM185" s="1742"/>
      <c r="AN185" s="1742"/>
      <c r="AO185" s="1742"/>
      <c r="AP185" s="1743"/>
      <c r="AQ185" s="25"/>
      <c r="AR185" s="335"/>
      <c r="AS185" s="25"/>
    </row>
    <row r="186" spans="2:45" ht="12" customHeight="1">
      <c r="B186" s="1751"/>
      <c r="C186" s="25"/>
      <c r="G186" s="25"/>
      <c r="I186" s="25"/>
      <c r="J186" s="335"/>
      <c r="K186" s="25"/>
      <c r="M186" s="334" t="s">
        <v>1252</v>
      </c>
      <c r="N186" s="329" t="s">
        <v>936</v>
      </c>
      <c r="O186" s="329"/>
      <c r="R186" s="329"/>
      <c r="S186" s="329"/>
      <c r="T186" s="329"/>
      <c r="U186" s="329"/>
      <c r="V186" s="329"/>
      <c r="W186" s="329"/>
      <c r="X186" s="329"/>
      <c r="Y186" s="329"/>
      <c r="Z186" s="329"/>
      <c r="AA186" s="329"/>
      <c r="AB186" s="329"/>
      <c r="AC186" s="329"/>
      <c r="AD186" s="329"/>
      <c r="AE186" s="329"/>
      <c r="AF186" s="329"/>
      <c r="AG186" s="329"/>
      <c r="AH186" s="329"/>
      <c r="AI186" s="329"/>
      <c r="AJ186" s="329"/>
      <c r="AK186" s="330"/>
      <c r="AL186" s="347"/>
      <c r="AM186" s="1742"/>
      <c r="AN186" s="1742"/>
      <c r="AO186" s="1742"/>
      <c r="AP186" s="1743"/>
      <c r="AQ186" s="25"/>
      <c r="AR186" s="335"/>
      <c r="AS186" s="25"/>
    </row>
    <row r="187" spans="2:45" ht="12" customHeight="1">
      <c r="B187" s="1751"/>
      <c r="C187" s="25"/>
      <c r="G187" s="25"/>
      <c r="I187" s="25"/>
      <c r="J187" s="335"/>
      <c r="K187" s="25"/>
      <c r="M187" s="25"/>
      <c r="N187" s="336" t="s">
        <v>177</v>
      </c>
      <c r="O187" s="340" t="s">
        <v>1256</v>
      </c>
      <c r="P187" s="327"/>
      <c r="Q187" s="327"/>
      <c r="R187" s="327"/>
      <c r="S187" s="327"/>
      <c r="T187" s="341"/>
      <c r="U187" s="341"/>
      <c r="V187" s="341"/>
      <c r="W187" s="341"/>
      <c r="X187" s="341"/>
      <c r="Y187" s="327"/>
      <c r="Z187" s="327"/>
      <c r="AA187" s="327"/>
      <c r="AB187" s="1753"/>
      <c r="AC187" s="1754"/>
      <c r="AD187" s="1754"/>
      <c r="AE187" s="1754"/>
      <c r="AF187" s="1755"/>
      <c r="AG187" s="1753"/>
      <c r="AH187" s="1754"/>
      <c r="AI187" s="1754"/>
      <c r="AJ187" s="1755"/>
      <c r="AK187" s="1755"/>
      <c r="AL187" s="347"/>
      <c r="AM187" s="1742"/>
      <c r="AN187" s="1742"/>
      <c r="AO187" s="1742"/>
      <c r="AP187" s="1743"/>
      <c r="AQ187" s="25"/>
      <c r="AR187" s="335"/>
      <c r="AS187" s="25"/>
    </row>
    <row r="188" spans="2:45" ht="12" customHeight="1">
      <c r="B188" s="1751"/>
      <c r="C188" s="25"/>
      <c r="G188" s="25"/>
      <c r="I188" s="25"/>
      <c r="J188" s="335"/>
      <c r="K188" s="25"/>
      <c r="M188" s="26"/>
      <c r="N188" s="26"/>
      <c r="O188" s="331"/>
      <c r="P188" s="331"/>
      <c r="Q188" s="331"/>
      <c r="R188" s="331"/>
      <c r="S188" s="331"/>
      <c r="T188" s="356"/>
      <c r="U188" s="357"/>
      <c r="V188" s="357"/>
      <c r="W188" s="357"/>
      <c r="X188" s="357"/>
      <c r="Y188" s="331"/>
      <c r="Z188" s="331"/>
      <c r="AA188" s="331"/>
      <c r="AB188" s="1756"/>
      <c r="AC188" s="1757"/>
      <c r="AD188" s="1757"/>
      <c r="AE188" s="1757"/>
      <c r="AF188" s="1758"/>
      <c r="AG188" s="1756"/>
      <c r="AH188" s="1757"/>
      <c r="AI188" s="1757"/>
      <c r="AJ188" s="1758"/>
      <c r="AK188" s="1758"/>
      <c r="AL188" s="347"/>
      <c r="AM188" s="1742"/>
      <c r="AN188" s="1742"/>
      <c r="AO188" s="1742"/>
      <c r="AP188" s="1743"/>
      <c r="AQ188" s="25"/>
      <c r="AR188" s="335"/>
      <c r="AS188" s="25"/>
    </row>
    <row r="189" spans="2:45" ht="12" customHeight="1">
      <c r="B189" s="1751"/>
      <c r="C189" s="25"/>
      <c r="G189" s="25"/>
      <c r="I189" s="25"/>
      <c r="J189" s="335"/>
      <c r="K189" s="25"/>
      <c r="M189" s="334" t="s">
        <v>1252</v>
      </c>
      <c r="N189" s="329" t="s">
        <v>1257</v>
      </c>
      <c r="O189" s="329"/>
      <c r="R189" s="329"/>
      <c r="S189" s="329"/>
      <c r="T189" s="329"/>
      <c r="U189" s="329"/>
      <c r="V189" s="329"/>
      <c r="W189" s="329"/>
      <c r="X189" s="329"/>
      <c r="Y189" s="329"/>
      <c r="Z189" s="329"/>
      <c r="AA189" s="329"/>
      <c r="AB189" s="329"/>
      <c r="AC189" s="329"/>
      <c r="AD189" s="329"/>
      <c r="AE189" s="329"/>
      <c r="AF189" s="329"/>
      <c r="AG189" s="329"/>
      <c r="AH189" s="329"/>
      <c r="AI189" s="329"/>
      <c r="AJ189" s="329"/>
      <c r="AK189" s="330"/>
      <c r="AL189" s="347"/>
      <c r="AM189" s="1742"/>
      <c r="AN189" s="1742"/>
      <c r="AO189" s="1742"/>
      <c r="AP189" s="1743"/>
      <c r="AQ189" s="25"/>
      <c r="AR189" s="335"/>
      <c r="AS189" s="25"/>
    </row>
    <row r="190" spans="2:45" ht="12" customHeight="1">
      <c r="B190" s="1751"/>
      <c r="C190" s="25"/>
      <c r="G190" s="25"/>
      <c r="I190" s="25"/>
      <c r="J190" s="335"/>
      <c r="K190" s="25"/>
      <c r="M190" s="25"/>
      <c r="N190" s="336" t="s">
        <v>177</v>
      </c>
      <c r="O190" s="340" t="s">
        <v>1258</v>
      </c>
      <c r="P190" s="327"/>
      <c r="Q190" s="327"/>
      <c r="R190" s="327"/>
      <c r="S190" s="327"/>
      <c r="T190" s="341"/>
      <c r="U190" s="341"/>
      <c r="V190" s="341"/>
      <c r="W190" s="341"/>
      <c r="X190" s="341"/>
      <c r="Y190" s="327"/>
      <c r="Z190" s="327"/>
      <c r="AA190" s="327"/>
      <c r="AB190" s="1744" t="str">
        <f>IFERROR(ROUNDDOWN(IF(OR(AB184="",AB187=""),"",AB187*10^(AB184/40)*100),2),"")</f>
        <v/>
      </c>
      <c r="AC190" s="1745" t="s">
        <v>1259</v>
      </c>
      <c r="AD190" s="1745" t="s">
        <v>1259</v>
      </c>
      <c r="AE190" s="1745" t="s">
        <v>1259</v>
      </c>
      <c r="AF190" s="1746" t="s">
        <v>1259</v>
      </c>
      <c r="AG190" s="1744" t="str">
        <f>IFERROR(ROUNDDOWN(IF(OR(AG184="",AG187=""),"",AG187*10^(AG184/40)*100),2),"")</f>
        <v/>
      </c>
      <c r="AH190" s="1745" t="s">
        <v>1259</v>
      </c>
      <c r="AI190" s="1745" t="s">
        <v>1259</v>
      </c>
      <c r="AJ190" s="1746" t="s">
        <v>1259</v>
      </c>
      <c r="AK190" s="1746" t="s">
        <v>1259</v>
      </c>
      <c r="AL190" s="347"/>
      <c r="AM190" s="1742"/>
      <c r="AN190" s="1742"/>
      <c r="AO190" s="1742"/>
      <c r="AP190" s="1743"/>
      <c r="AQ190" s="25"/>
      <c r="AR190" s="335"/>
      <c r="AS190" s="25"/>
    </row>
    <row r="191" spans="2:45" ht="12" customHeight="1">
      <c r="B191" s="1751"/>
      <c r="C191" s="25"/>
      <c r="G191" s="26"/>
      <c r="H191" s="332"/>
      <c r="I191" s="26"/>
      <c r="J191" s="332"/>
      <c r="K191" s="26"/>
      <c r="L191" s="332"/>
      <c r="M191" s="26"/>
      <c r="N191" s="26"/>
      <c r="O191" s="331"/>
      <c r="P191" s="331"/>
      <c r="Q191" s="331"/>
      <c r="R191" s="331"/>
      <c r="S191" s="331"/>
      <c r="T191" s="356"/>
      <c r="U191" s="357"/>
      <c r="V191" s="357"/>
      <c r="W191" s="357"/>
      <c r="X191" s="357"/>
      <c r="Y191" s="331"/>
      <c r="Z191" s="331"/>
      <c r="AA191" s="331"/>
      <c r="AB191" s="1747" t="s">
        <v>1259</v>
      </c>
      <c r="AC191" s="1748" t="s">
        <v>1259</v>
      </c>
      <c r="AD191" s="1748" t="s">
        <v>1259</v>
      </c>
      <c r="AE191" s="1748" t="s">
        <v>1259</v>
      </c>
      <c r="AF191" s="1749" t="s">
        <v>1259</v>
      </c>
      <c r="AG191" s="1747" t="s">
        <v>1259</v>
      </c>
      <c r="AH191" s="1748" t="s">
        <v>1259</v>
      </c>
      <c r="AI191" s="1748" t="s">
        <v>1259</v>
      </c>
      <c r="AJ191" s="1749" t="s">
        <v>1259</v>
      </c>
      <c r="AK191" s="1749" t="s">
        <v>1259</v>
      </c>
      <c r="AL191" s="347"/>
      <c r="AM191" s="1742"/>
      <c r="AN191" s="1742"/>
      <c r="AO191" s="1742"/>
      <c r="AP191" s="1743"/>
      <c r="AQ191" s="25"/>
      <c r="AR191" s="335"/>
      <c r="AS191" s="25"/>
    </row>
    <row r="192" spans="2:45" ht="12" customHeight="1">
      <c r="B192" s="1751"/>
      <c r="C192" s="25"/>
      <c r="G192" s="326"/>
      <c r="H192" s="327"/>
      <c r="AL192" s="347"/>
      <c r="AM192" s="1742"/>
      <c r="AN192" s="1742"/>
      <c r="AO192" s="1742"/>
      <c r="AP192" s="1743"/>
      <c r="AQ192" s="25"/>
      <c r="AR192" s="335"/>
      <c r="AS192" s="25"/>
    </row>
    <row r="193" spans="2:45" ht="12" customHeight="1">
      <c r="B193" s="1751"/>
      <c r="C193" s="25"/>
      <c r="G193" s="25"/>
      <c r="AL193" s="347"/>
      <c r="AM193" s="1742"/>
      <c r="AN193" s="1742"/>
      <c r="AO193" s="1742"/>
      <c r="AP193" s="1743"/>
      <c r="AQ193" s="25"/>
      <c r="AR193" s="335"/>
      <c r="AS193" s="25"/>
    </row>
    <row r="194" spans="2:45" ht="12" customHeight="1">
      <c r="B194" s="1751"/>
      <c r="C194" s="25"/>
      <c r="G194" s="25"/>
      <c r="AL194" s="347"/>
      <c r="AM194" s="1742"/>
      <c r="AN194" s="1742"/>
      <c r="AO194" s="1742"/>
      <c r="AP194" s="1743"/>
      <c r="AQ194" s="25"/>
      <c r="AR194" s="335"/>
      <c r="AS194" s="25"/>
    </row>
    <row r="195" spans="2:45" ht="12" customHeight="1">
      <c r="B195" s="1751"/>
      <c r="C195" s="25"/>
      <c r="G195" s="25"/>
      <c r="AL195" s="347"/>
      <c r="AM195" s="1742"/>
      <c r="AN195" s="1742"/>
      <c r="AO195" s="1742"/>
      <c r="AP195" s="1743"/>
      <c r="AQ195" s="25"/>
      <c r="AR195" s="335"/>
      <c r="AS195" s="25"/>
    </row>
    <row r="196" spans="2:45" ht="12" customHeight="1">
      <c r="B196" s="1752"/>
      <c r="C196" s="26"/>
      <c r="D196" s="331"/>
      <c r="E196" s="331"/>
      <c r="F196" s="331"/>
      <c r="G196" s="26"/>
      <c r="H196" s="331"/>
      <c r="I196" s="331"/>
      <c r="J196" s="331"/>
      <c r="K196" s="331"/>
      <c r="L196" s="331"/>
      <c r="M196" s="331"/>
      <c r="N196" s="331"/>
      <c r="O196" s="331"/>
      <c r="P196" s="331"/>
      <c r="Q196" s="331"/>
      <c r="R196" s="331"/>
      <c r="S196" s="331"/>
      <c r="T196" s="331"/>
      <c r="U196" s="331"/>
      <c r="V196" s="331"/>
      <c r="W196" s="331"/>
      <c r="X196" s="331"/>
      <c r="Y196" s="331"/>
      <c r="Z196" s="331"/>
      <c r="AA196" s="331"/>
      <c r="AB196" s="331"/>
      <c r="AC196" s="331"/>
      <c r="AD196" s="331"/>
      <c r="AE196" s="331"/>
      <c r="AF196" s="331"/>
      <c r="AG196" s="331"/>
      <c r="AH196" s="331"/>
      <c r="AI196" s="331"/>
      <c r="AJ196" s="331"/>
      <c r="AK196" s="331"/>
      <c r="AL196" s="354"/>
      <c r="AM196" s="1759"/>
      <c r="AN196" s="1759"/>
      <c r="AO196" s="1759"/>
      <c r="AP196" s="1760"/>
      <c r="AQ196" s="26"/>
      <c r="AR196" s="332"/>
      <c r="AS196" s="25"/>
    </row>
    <row r="197" spans="2:45" ht="12" customHeight="1">
      <c r="B197" s="327"/>
      <c r="C197" s="327"/>
      <c r="D197" s="327"/>
      <c r="E197" s="327"/>
      <c r="F197" s="327"/>
      <c r="G197" s="327"/>
      <c r="H197" s="327"/>
      <c r="I197" s="327"/>
      <c r="J197" s="327"/>
      <c r="K197" s="327"/>
      <c r="L197" s="327"/>
      <c r="M197" s="327"/>
      <c r="N197" s="327"/>
      <c r="O197" s="327"/>
      <c r="P197" s="327"/>
      <c r="Q197" s="327"/>
      <c r="R197" s="327"/>
      <c r="S197" s="327"/>
      <c r="T197" s="327"/>
      <c r="U197" s="327"/>
      <c r="V197" s="327"/>
      <c r="W197" s="327"/>
      <c r="X197" s="327"/>
      <c r="Y197" s="327"/>
      <c r="Z197" s="327"/>
      <c r="AA197" s="327"/>
      <c r="AB197" s="327"/>
      <c r="AC197" s="327"/>
      <c r="AD197" s="327"/>
      <c r="AE197" s="327"/>
      <c r="AF197" s="327"/>
      <c r="AG197" s="327"/>
      <c r="AH197" s="327"/>
      <c r="AI197" s="327"/>
      <c r="AJ197" s="327"/>
      <c r="AK197" s="327"/>
      <c r="AL197" s="358"/>
      <c r="AM197" s="359"/>
      <c r="AN197" s="359"/>
      <c r="AO197" s="359"/>
      <c r="AP197" s="359"/>
      <c r="AQ197" s="327"/>
      <c r="AR197" s="327"/>
    </row>
    <row r="198" spans="2:45" ht="12" customHeight="1">
      <c r="AL198" s="355"/>
      <c r="AM198" s="360"/>
      <c r="AN198" s="360"/>
      <c r="AO198" s="360"/>
      <c r="AP198" s="360"/>
    </row>
    <row r="199" spans="2:45" ht="12" customHeight="1">
      <c r="AL199" s="355"/>
      <c r="AM199" s="360"/>
      <c r="AN199" s="360"/>
      <c r="AO199" s="360"/>
      <c r="AP199" s="360"/>
    </row>
    <row r="200" spans="2:45" ht="12" customHeight="1">
      <c r="AL200" s="355"/>
      <c r="AM200" s="360"/>
      <c r="AN200" s="360"/>
      <c r="AO200" s="360"/>
      <c r="AP200" s="360"/>
    </row>
    <row r="201" spans="2:45" ht="12" customHeight="1">
      <c r="AL201" s="355"/>
      <c r="AM201" s="360"/>
      <c r="AN201" s="360"/>
      <c r="AO201" s="360"/>
      <c r="AP201" s="360"/>
    </row>
    <row r="202" spans="2:45" ht="12" customHeight="1">
      <c r="AL202" s="355"/>
      <c r="AM202" s="360"/>
      <c r="AN202" s="360"/>
      <c r="AO202" s="360"/>
      <c r="AP202" s="360"/>
    </row>
    <row r="203" spans="2:45" ht="12" customHeight="1">
      <c r="AL203" s="355"/>
      <c r="AM203" s="360"/>
      <c r="AN203" s="360"/>
      <c r="AO203" s="360"/>
      <c r="AP203" s="360"/>
    </row>
    <row r="204" spans="2:45" ht="12" customHeight="1">
      <c r="AL204" s="355"/>
      <c r="AM204" s="360"/>
      <c r="AN204" s="360"/>
      <c r="AO204" s="360"/>
      <c r="AP204" s="360"/>
    </row>
    <row r="205" spans="2:45" ht="12" customHeight="1">
      <c r="AL205" s="355"/>
      <c r="AM205" s="360"/>
      <c r="AN205" s="360"/>
      <c r="AO205" s="360"/>
      <c r="AP205" s="360"/>
    </row>
    <row r="206" spans="2:45" ht="12" customHeight="1">
      <c r="AL206" s="355"/>
      <c r="AM206" s="360"/>
      <c r="AN206" s="360"/>
      <c r="AO206" s="360"/>
      <c r="AP206" s="360"/>
    </row>
    <row r="207" spans="2:45" ht="12" customHeight="1">
      <c r="AL207" s="355"/>
      <c r="AM207" s="360"/>
      <c r="AN207" s="360"/>
      <c r="AO207" s="360"/>
      <c r="AP207" s="360"/>
    </row>
    <row r="208" spans="2:45" ht="12" customHeight="1">
      <c r="AL208" s="355"/>
      <c r="AM208" s="360"/>
      <c r="AN208" s="360"/>
      <c r="AO208" s="360"/>
      <c r="AP208" s="360"/>
    </row>
    <row r="209" spans="2:47" ht="12" customHeight="1">
      <c r="AL209" s="355"/>
      <c r="AM209" s="360"/>
      <c r="AN209" s="360"/>
      <c r="AO209" s="360"/>
      <c r="AP209" s="360"/>
    </row>
    <row r="210" spans="2:47" ht="12" customHeight="1">
      <c r="AL210" s="355"/>
      <c r="AM210" s="360"/>
      <c r="AN210" s="360"/>
      <c r="AO210" s="360"/>
      <c r="AP210" s="360"/>
    </row>
    <row r="211" spans="2:47" ht="12" customHeight="1">
      <c r="AL211" s="355"/>
      <c r="AM211" s="360"/>
      <c r="AN211" s="360"/>
      <c r="AO211" s="360"/>
      <c r="AP211" s="360"/>
    </row>
    <row r="213" spans="2:47" ht="15" customHeight="1">
      <c r="B213" s="2" t="s">
        <v>95</v>
      </c>
    </row>
    <row r="215" spans="2:47" ht="12" customHeight="1">
      <c r="B215" s="323" t="s">
        <v>1240</v>
      </c>
      <c r="E215" s="24" t="s">
        <v>1375</v>
      </c>
      <c r="AR215" s="324" t="s">
        <v>1236</v>
      </c>
    </row>
    <row r="216" spans="2:47" ht="12" customHeight="1">
      <c r="B216" s="323"/>
    </row>
    <row r="217" spans="2:47" ht="12" customHeight="1">
      <c r="B217" s="323" t="s">
        <v>816</v>
      </c>
    </row>
    <row r="219" spans="2:47" ht="12" customHeight="1">
      <c r="B219" s="325" t="s">
        <v>177</v>
      </c>
      <c r="C219" s="24" t="s">
        <v>67</v>
      </c>
      <c r="K219" s="1703"/>
      <c r="L219" s="1704"/>
      <c r="M219" s="1704"/>
      <c r="N219" s="1704"/>
      <c r="O219" s="1704"/>
      <c r="P219" s="1704"/>
      <c r="Q219" s="1704"/>
      <c r="R219" s="1704"/>
      <c r="S219" s="1704"/>
      <c r="T219" s="1704"/>
      <c r="U219" s="1704"/>
      <c r="V219" s="1704"/>
      <c r="W219" s="1704"/>
      <c r="X219" s="1704"/>
      <c r="Y219" s="1704"/>
      <c r="Z219" s="1704"/>
      <c r="AA219" s="1704"/>
      <c r="AB219" s="1704"/>
      <c r="AC219" s="1704"/>
      <c r="AD219" s="1704"/>
      <c r="AE219" s="1704"/>
      <c r="AF219" s="1704"/>
      <c r="AG219" s="1704"/>
      <c r="AH219" s="1704"/>
      <c r="AI219" s="1704"/>
      <c r="AJ219" s="1704"/>
      <c r="AK219" s="1704"/>
      <c r="AL219" s="1704"/>
      <c r="AM219" s="1704"/>
      <c r="AN219" s="1704"/>
      <c r="AO219" s="1704"/>
      <c r="AP219" s="1704"/>
      <c r="AQ219" s="1704"/>
      <c r="AR219" s="1705"/>
      <c r="AT219" s="24" t="s">
        <v>633</v>
      </c>
      <c r="AU219" s="24" t="s">
        <v>637</v>
      </c>
    </row>
    <row r="220" spans="2:47" s="324" customFormat="1" ht="12" customHeight="1">
      <c r="K220" s="1706"/>
      <c r="L220" s="1707"/>
      <c r="M220" s="1707"/>
      <c r="N220" s="1707"/>
      <c r="O220" s="1707"/>
      <c r="P220" s="1707"/>
      <c r="Q220" s="1707"/>
      <c r="R220" s="1707"/>
      <c r="S220" s="1707"/>
      <c r="T220" s="1707"/>
      <c r="U220" s="1707"/>
      <c r="V220" s="1707"/>
      <c r="W220" s="1707"/>
      <c r="X220" s="1707"/>
      <c r="Y220" s="1707"/>
      <c r="Z220" s="1707"/>
      <c r="AA220" s="1707"/>
      <c r="AB220" s="1707"/>
      <c r="AC220" s="1707"/>
      <c r="AD220" s="1707"/>
      <c r="AE220" s="1707"/>
      <c r="AF220" s="1707"/>
      <c r="AG220" s="1707"/>
      <c r="AH220" s="1707"/>
      <c r="AI220" s="1707"/>
      <c r="AJ220" s="1707"/>
      <c r="AK220" s="1707"/>
      <c r="AL220" s="1707"/>
      <c r="AM220" s="1707"/>
      <c r="AN220" s="1707"/>
      <c r="AO220" s="1707"/>
      <c r="AP220" s="1707"/>
      <c r="AQ220" s="1707"/>
      <c r="AR220" s="1708"/>
      <c r="AT220" s="24"/>
      <c r="AU220" s="24" t="s">
        <v>638</v>
      </c>
    </row>
    <row r="221" spans="2:47" ht="12" customHeight="1">
      <c r="B221" s="326"/>
      <c r="C221" s="326" t="s">
        <v>75</v>
      </c>
      <c r="D221" s="327"/>
      <c r="E221" s="327"/>
      <c r="F221" s="327"/>
      <c r="G221" s="326" t="s">
        <v>80</v>
      </c>
      <c r="H221" s="327"/>
      <c r="I221" s="327"/>
      <c r="J221" s="328"/>
      <c r="K221" s="1709" t="s">
        <v>88</v>
      </c>
      <c r="L221" s="1710"/>
      <c r="M221" s="1710"/>
      <c r="N221" s="1710"/>
      <c r="O221" s="1710"/>
      <c r="P221" s="1710"/>
      <c r="Q221" s="1710"/>
      <c r="R221" s="1710"/>
      <c r="S221" s="1710"/>
      <c r="T221" s="1710"/>
      <c r="U221" s="1710"/>
      <c r="V221" s="1710"/>
      <c r="W221" s="1710"/>
      <c r="X221" s="1710"/>
      <c r="Y221" s="1710"/>
      <c r="Z221" s="1710"/>
      <c r="AA221" s="1710"/>
      <c r="AB221" s="1710"/>
      <c r="AC221" s="1710"/>
      <c r="AD221" s="1710"/>
      <c r="AE221" s="1710"/>
      <c r="AF221" s="1710"/>
      <c r="AG221" s="1710"/>
      <c r="AH221" s="1710"/>
      <c r="AI221" s="1710"/>
      <c r="AJ221" s="1710"/>
      <c r="AK221" s="1710"/>
      <c r="AL221" s="1710"/>
      <c r="AM221" s="329"/>
      <c r="AN221" s="329" t="s">
        <v>30</v>
      </c>
      <c r="AO221" s="329"/>
      <c r="AP221" s="330"/>
      <c r="AQ221" s="326" t="s">
        <v>91</v>
      </c>
      <c r="AR221" s="328"/>
      <c r="AS221" s="25"/>
      <c r="AU221" s="24" t="s">
        <v>639</v>
      </c>
    </row>
    <row r="222" spans="2:47" ht="12" customHeight="1">
      <c r="B222" s="26"/>
      <c r="C222" s="26" t="s">
        <v>76</v>
      </c>
      <c r="D222" s="331"/>
      <c r="E222" s="331"/>
      <c r="F222" s="331" t="s">
        <v>30</v>
      </c>
      <c r="G222" s="26" t="s">
        <v>81</v>
      </c>
      <c r="H222" s="331"/>
      <c r="I222" s="331"/>
      <c r="J222" s="332" t="s">
        <v>30</v>
      </c>
      <c r="K222" s="1715" t="s">
        <v>87</v>
      </c>
      <c r="L222" s="1716"/>
      <c r="M222" s="1715" t="s">
        <v>89</v>
      </c>
      <c r="N222" s="1716"/>
      <c r="O222" s="1716"/>
      <c r="P222" s="1716"/>
      <c r="Q222" s="1716"/>
      <c r="R222" s="1716"/>
      <c r="S222" s="1716"/>
      <c r="T222" s="1716"/>
      <c r="U222" s="1716"/>
      <c r="V222" s="1716"/>
      <c r="W222" s="1716"/>
      <c r="X222" s="1716"/>
      <c r="Y222" s="1716"/>
      <c r="Z222" s="1716"/>
      <c r="AA222" s="1716"/>
      <c r="AB222" s="1716"/>
      <c r="AC222" s="1716"/>
      <c r="AD222" s="1716"/>
      <c r="AE222" s="1716"/>
      <c r="AF222" s="1716"/>
      <c r="AG222" s="1716"/>
      <c r="AH222" s="1716"/>
      <c r="AI222" s="1716"/>
      <c r="AJ222" s="1716"/>
      <c r="AK222" s="1717"/>
      <c r="AL222" s="333" t="s">
        <v>90</v>
      </c>
      <c r="AM222" s="331"/>
      <c r="AN222" s="331"/>
      <c r="AO222" s="331"/>
      <c r="AP222" s="331"/>
      <c r="AQ222" s="26" t="s">
        <v>92</v>
      </c>
      <c r="AR222" s="332"/>
      <c r="AS222" s="25"/>
      <c r="AT222" s="324"/>
      <c r="AU222" s="324"/>
    </row>
    <row r="223" spans="2:47" ht="12" customHeight="1">
      <c r="B223" s="1750" t="s">
        <v>811</v>
      </c>
      <c r="C223" s="334" t="s">
        <v>177</v>
      </c>
      <c r="D223" s="24" t="s">
        <v>1280</v>
      </c>
      <c r="G223" s="25" t="s">
        <v>812</v>
      </c>
      <c r="I223" s="326" t="s">
        <v>813</v>
      </c>
      <c r="J223" s="335"/>
      <c r="K223" s="25"/>
      <c r="L223" s="332"/>
      <c r="M223" s="331"/>
      <c r="O223" s="331"/>
      <c r="P223" s="331"/>
      <c r="Q223" s="331"/>
      <c r="R223" s="331"/>
      <c r="S223" s="331"/>
      <c r="T223" s="331"/>
      <c r="U223" s="331"/>
      <c r="V223" s="331"/>
      <c r="W223" s="331"/>
      <c r="X223" s="331"/>
      <c r="Y223" s="331"/>
      <c r="Z223" s="331"/>
      <c r="AA223" s="331"/>
      <c r="AB223" s="1709" t="s">
        <v>1172</v>
      </c>
      <c r="AC223" s="1710"/>
      <c r="AD223" s="1710"/>
      <c r="AE223" s="1710"/>
      <c r="AF223" s="1711"/>
      <c r="AG223" s="1709" t="s">
        <v>1173</v>
      </c>
      <c r="AH223" s="1710"/>
      <c r="AI223" s="1710"/>
      <c r="AJ223" s="1710"/>
      <c r="AK223" s="1711"/>
      <c r="AL223" s="336" t="s">
        <v>177</v>
      </c>
      <c r="AM223" s="1742" t="s">
        <v>1336</v>
      </c>
      <c r="AN223" s="1742"/>
      <c r="AO223" s="1742"/>
      <c r="AP223" s="1743"/>
      <c r="AQ223" s="25"/>
      <c r="AR223" s="335"/>
      <c r="AS223" s="25"/>
      <c r="AU223" s="24" t="s">
        <v>635</v>
      </c>
    </row>
    <row r="224" spans="2:47" ht="12" customHeight="1">
      <c r="B224" s="1751"/>
      <c r="C224" s="24" t="s">
        <v>1403</v>
      </c>
      <c r="G224" s="26" t="s">
        <v>386</v>
      </c>
      <c r="H224" s="331"/>
      <c r="I224" s="26" t="s">
        <v>386</v>
      </c>
      <c r="J224" s="332"/>
      <c r="K224" s="327" t="s">
        <v>1174</v>
      </c>
      <c r="L224" s="327"/>
      <c r="M224" s="327"/>
      <c r="N224" s="327"/>
      <c r="P224" s="329"/>
      <c r="Q224" s="329"/>
      <c r="R224" s="327"/>
      <c r="S224" s="327"/>
      <c r="T224" s="327"/>
      <c r="U224" s="327"/>
      <c r="V224" s="327"/>
      <c r="W224" s="327"/>
      <c r="X224" s="327"/>
      <c r="Y224" s="327"/>
      <c r="Z224" s="327"/>
      <c r="AA224" s="327"/>
      <c r="AB224" s="1712"/>
      <c r="AC224" s="1713"/>
      <c r="AD224" s="1713"/>
      <c r="AE224" s="1713"/>
      <c r="AF224" s="1714"/>
      <c r="AG224" s="1712"/>
      <c r="AH224" s="1713"/>
      <c r="AI224" s="1713"/>
      <c r="AJ224" s="1713"/>
      <c r="AK224" s="1714"/>
      <c r="AL224" s="334" t="s">
        <v>177</v>
      </c>
      <c r="AM224" s="1742" t="s">
        <v>1320</v>
      </c>
      <c r="AN224" s="1742"/>
      <c r="AO224" s="1742"/>
      <c r="AP224" s="1743"/>
      <c r="AQ224" s="25"/>
      <c r="AR224" s="335"/>
      <c r="AS224" s="25"/>
      <c r="AU224" s="24" t="s">
        <v>636</v>
      </c>
    </row>
    <row r="225" spans="2:45" ht="12" customHeight="1">
      <c r="B225" s="1751"/>
      <c r="C225" s="25" t="s">
        <v>1243</v>
      </c>
      <c r="G225" s="334" t="s">
        <v>177</v>
      </c>
      <c r="H225" s="355" t="s">
        <v>817</v>
      </c>
      <c r="I225" s="334" t="s">
        <v>177</v>
      </c>
      <c r="J225" s="355" t="s">
        <v>817</v>
      </c>
      <c r="K225" s="326" t="s">
        <v>1245</v>
      </c>
      <c r="L225" s="328"/>
      <c r="M225" s="337" t="s">
        <v>1164</v>
      </c>
      <c r="N225" s="338"/>
      <c r="O225" s="338"/>
      <c r="P225" s="338"/>
      <c r="Q225" s="338"/>
      <c r="R225" s="338"/>
      <c r="S225" s="338"/>
      <c r="T225" s="338"/>
      <c r="U225" s="338"/>
      <c r="V225" s="338"/>
      <c r="W225" s="338"/>
      <c r="X225" s="338"/>
      <c r="Y225" s="338"/>
      <c r="Z225" s="338"/>
      <c r="AA225" s="338"/>
      <c r="AB225" s="1721" t="s">
        <v>177</v>
      </c>
      <c r="AC225" s="1722"/>
      <c r="AD225" s="1722"/>
      <c r="AE225" s="1722"/>
      <c r="AF225" s="1723"/>
      <c r="AG225" s="1721" t="s">
        <v>177</v>
      </c>
      <c r="AH225" s="1722"/>
      <c r="AI225" s="1722"/>
      <c r="AJ225" s="1723"/>
      <c r="AK225" s="1723"/>
      <c r="AL225" s="334" t="s">
        <v>177</v>
      </c>
      <c r="AM225" s="1742" t="s">
        <v>1334</v>
      </c>
      <c r="AN225" s="1742"/>
      <c r="AO225" s="1742"/>
      <c r="AP225" s="1743"/>
      <c r="AQ225" s="25"/>
      <c r="AR225" s="335"/>
      <c r="AS225" s="25"/>
    </row>
    <row r="226" spans="2:45" ht="12" customHeight="1">
      <c r="B226" s="1751"/>
      <c r="C226" s="25" t="s">
        <v>1244</v>
      </c>
      <c r="G226" s="334" t="s">
        <v>177</v>
      </c>
      <c r="H226" s="355" t="s">
        <v>818</v>
      </c>
      <c r="I226" s="334" t="s">
        <v>177</v>
      </c>
      <c r="J226" s="355" t="s">
        <v>818</v>
      </c>
      <c r="K226" s="25" t="s">
        <v>1246</v>
      </c>
      <c r="L226" s="335"/>
      <c r="M226" s="27" t="s">
        <v>1165</v>
      </c>
      <c r="N226" s="342"/>
      <c r="O226" s="342"/>
      <c r="P226" s="342"/>
      <c r="Q226" s="342"/>
      <c r="R226" s="342"/>
      <c r="S226" s="342"/>
      <c r="T226" s="342"/>
      <c r="U226" s="342"/>
      <c r="V226" s="342"/>
      <c r="W226" s="342"/>
      <c r="X226" s="342"/>
      <c r="Y226" s="342"/>
      <c r="Z226" s="342"/>
      <c r="AA226" s="342"/>
      <c r="AB226" s="1733" t="s">
        <v>177</v>
      </c>
      <c r="AC226" s="1734"/>
      <c r="AD226" s="1734"/>
      <c r="AE226" s="1734"/>
      <c r="AF226" s="1735"/>
      <c r="AG226" s="1733" t="s">
        <v>177</v>
      </c>
      <c r="AH226" s="1734"/>
      <c r="AI226" s="1734"/>
      <c r="AJ226" s="1735"/>
      <c r="AK226" s="1735"/>
      <c r="AL226" s="334" t="s">
        <v>177</v>
      </c>
      <c r="AM226" s="1742" t="s">
        <v>1340</v>
      </c>
      <c r="AN226" s="1742"/>
      <c r="AO226" s="1742"/>
      <c r="AP226" s="1743"/>
      <c r="AQ226" s="25"/>
      <c r="AR226" s="335"/>
      <c r="AS226" s="25"/>
    </row>
    <row r="227" spans="2:45" ht="12" customHeight="1">
      <c r="B227" s="1751"/>
      <c r="C227" s="25" t="s">
        <v>1238</v>
      </c>
      <c r="G227" s="334" t="s">
        <v>177</v>
      </c>
      <c r="H227" s="355" t="s">
        <v>819</v>
      </c>
      <c r="I227" s="334" t="s">
        <v>177</v>
      </c>
      <c r="J227" s="355" t="s">
        <v>819</v>
      </c>
      <c r="K227" s="26" t="s">
        <v>1247</v>
      </c>
      <c r="L227" s="332"/>
      <c r="M227" s="26" t="s">
        <v>1248</v>
      </c>
      <c r="N227" s="331"/>
      <c r="O227" s="331"/>
      <c r="P227" s="339"/>
      <c r="Q227" s="339"/>
      <c r="R227" s="331"/>
      <c r="S227" s="331"/>
      <c r="T227" s="331"/>
      <c r="U227" s="331"/>
      <c r="V227" s="331"/>
      <c r="W227" s="331"/>
      <c r="X227" s="331"/>
      <c r="Y227" s="331"/>
      <c r="Z227" s="331"/>
      <c r="AA227" s="331"/>
      <c r="AB227" s="1736" t="s">
        <v>177</v>
      </c>
      <c r="AC227" s="1737"/>
      <c r="AD227" s="1737"/>
      <c r="AE227" s="1737"/>
      <c r="AF227" s="1738"/>
      <c r="AG227" s="1736" t="s">
        <v>177</v>
      </c>
      <c r="AH227" s="1737"/>
      <c r="AI227" s="1737"/>
      <c r="AJ227" s="1738"/>
      <c r="AK227" s="1738"/>
      <c r="AL227" s="334" t="s">
        <v>177</v>
      </c>
      <c r="AM227" s="1742" t="s">
        <v>1342</v>
      </c>
      <c r="AN227" s="1742"/>
      <c r="AO227" s="1742"/>
      <c r="AP227" s="1743"/>
      <c r="AQ227" s="25"/>
      <c r="AR227" s="335"/>
      <c r="AS227" s="25"/>
    </row>
    <row r="228" spans="2:45" ht="12" customHeight="1">
      <c r="B228" s="1751"/>
      <c r="C228" s="25" t="s">
        <v>1235</v>
      </c>
      <c r="G228" s="334" t="s">
        <v>177</v>
      </c>
      <c r="H228" s="355" t="s">
        <v>820</v>
      </c>
      <c r="I228" s="334" t="s">
        <v>177</v>
      </c>
      <c r="J228" s="355" t="s">
        <v>820</v>
      </c>
      <c r="K228" s="25" t="s">
        <v>1192</v>
      </c>
      <c r="M228" s="334" t="s">
        <v>177</v>
      </c>
      <c r="N228" s="329" t="s">
        <v>1166</v>
      </c>
      <c r="O228" s="329"/>
      <c r="R228" s="329"/>
      <c r="S228" s="329"/>
      <c r="T228" s="329"/>
      <c r="U228" s="329"/>
      <c r="V228" s="329"/>
      <c r="W228" s="329"/>
      <c r="X228" s="329"/>
      <c r="Y228" s="329"/>
      <c r="Z228" s="329"/>
      <c r="AA228" s="329"/>
      <c r="AB228" s="329"/>
      <c r="AC228" s="329"/>
      <c r="AD228" s="329"/>
      <c r="AE228" s="329"/>
      <c r="AF228" s="329"/>
      <c r="AG228" s="329"/>
      <c r="AH228" s="329"/>
      <c r="AI228" s="329"/>
      <c r="AJ228" s="329"/>
      <c r="AK228" s="330"/>
      <c r="AL228" s="334" t="s">
        <v>177</v>
      </c>
      <c r="AM228" s="1742"/>
      <c r="AN228" s="1742"/>
      <c r="AO228" s="1742"/>
      <c r="AP228" s="1743"/>
      <c r="AQ228" s="25"/>
      <c r="AR228" s="335"/>
      <c r="AS228" s="25"/>
    </row>
    <row r="229" spans="2:45" ht="12" customHeight="1">
      <c r="B229" s="1751"/>
      <c r="C229" s="25"/>
      <c r="G229" s="334" t="s">
        <v>177</v>
      </c>
      <c r="H229" s="355" t="s">
        <v>821</v>
      </c>
      <c r="I229" s="334" t="s">
        <v>177</v>
      </c>
      <c r="J229" s="355" t="s">
        <v>821</v>
      </c>
      <c r="K229" s="25" t="s">
        <v>1193</v>
      </c>
      <c r="M229" s="25"/>
      <c r="N229" s="336" t="s">
        <v>177</v>
      </c>
      <c r="O229" s="340" t="s">
        <v>1175</v>
      </c>
      <c r="P229" s="327"/>
      <c r="Q229" s="327"/>
      <c r="R229" s="327"/>
      <c r="S229" s="327"/>
      <c r="T229" s="341"/>
      <c r="U229" s="341"/>
      <c r="V229" s="341"/>
      <c r="W229" s="341"/>
      <c r="X229" s="341"/>
      <c r="Y229" s="327"/>
      <c r="Z229" s="327"/>
      <c r="AA229" s="327"/>
      <c r="AB229" s="1739" t="s">
        <v>177</v>
      </c>
      <c r="AC229" s="1740"/>
      <c r="AD229" s="1740"/>
      <c r="AE229" s="1740"/>
      <c r="AF229" s="1741"/>
      <c r="AG229" s="1739" t="s">
        <v>177</v>
      </c>
      <c r="AH229" s="1740"/>
      <c r="AI229" s="1740"/>
      <c r="AJ229" s="1741"/>
      <c r="AK229" s="1741"/>
      <c r="AL229" s="334" t="s">
        <v>177</v>
      </c>
      <c r="AM229" s="1742"/>
      <c r="AN229" s="1742"/>
      <c r="AO229" s="1742"/>
      <c r="AP229" s="1743"/>
      <c r="AQ229" s="25"/>
      <c r="AR229" s="335"/>
      <c r="AS229" s="25"/>
    </row>
    <row r="230" spans="2:45" ht="12" customHeight="1">
      <c r="B230" s="1751"/>
      <c r="C230" s="25"/>
      <c r="G230" s="25"/>
      <c r="I230" s="25"/>
      <c r="J230" s="335"/>
      <c r="M230" s="25"/>
      <c r="N230" s="27"/>
      <c r="O230" s="342" t="s">
        <v>1189</v>
      </c>
      <c r="P230" s="342"/>
      <c r="Q230" s="342"/>
      <c r="R230" s="342"/>
      <c r="S230" s="342"/>
      <c r="T230" s="343"/>
      <c r="U230" s="344"/>
      <c r="V230" s="344"/>
      <c r="W230" s="344"/>
      <c r="X230" s="344"/>
      <c r="Y230" s="342"/>
      <c r="Z230" s="342"/>
      <c r="AA230" s="342"/>
      <c r="AB230" s="1733"/>
      <c r="AC230" s="1734"/>
      <c r="AD230" s="1734"/>
      <c r="AE230" s="1734"/>
      <c r="AF230" s="1735"/>
      <c r="AG230" s="1733"/>
      <c r="AH230" s="1734"/>
      <c r="AI230" s="1734"/>
      <c r="AJ230" s="1735"/>
      <c r="AK230" s="1735"/>
      <c r="AL230" s="334" t="s">
        <v>177</v>
      </c>
      <c r="AM230" s="1742"/>
      <c r="AN230" s="1742"/>
      <c r="AO230" s="1742"/>
      <c r="AP230" s="1743"/>
      <c r="AQ230" s="25"/>
      <c r="AR230" s="335"/>
      <c r="AS230" s="25"/>
    </row>
    <row r="231" spans="2:45" ht="12" customHeight="1">
      <c r="B231" s="1751"/>
      <c r="C231" s="25"/>
      <c r="G231" s="25"/>
      <c r="I231" s="25"/>
      <c r="J231" s="335"/>
      <c r="M231" s="25"/>
      <c r="N231" s="334" t="s">
        <v>177</v>
      </c>
      <c r="O231" s="345" t="s">
        <v>1176</v>
      </c>
      <c r="S231" s="345"/>
      <c r="W231" s="346"/>
      <c r="X231" s="346"/>
      <c r="AB231" s="1730" t="s">
        <v>177</v>
      </c>
      <c r="AC231" s="1731"/>
      <c r="AD231" s="1731"/>
      <c r="AE231" s="1731"/>
      <c r="AF231" s="1732"/>
      <c r="AG231" s="1730" t="s">
        <v>177</v>
      </c>
      <c r="AH231" s="1731"/>
      <c r="AI231" s="1731"/>
      <c r="AJ231" s="1732"/>
      <c r="AK231" s="1732"/>
      <c r="AL231" s="334" t="s">
        <v>177</v>
      </c>
      <c r="AM231" s="1742"/>
      <c r="AN231" s="1742"/>
      <c r="AO231" s="1742"/>
      <c r="AP231" s="1743"/>
      <c r="AQ231" s="25"/>
      <c r="AR231" s="335"/>
      <c r="AS231" s="25"/>
    </row>
    <row r="232" spans="2:45" ht="12" customHeight="1">
      <c r="B232" s="1751"/>
      <c r="C232" s="25"/>
      <c r="G232" s="25"/>
      <c r="I232" s="25"/>
      <c r="J232" s="335"/>
      <c r="M232" s="26"/>
      <c r="N232" s="26"/>
      <c r="O232" s="331" t="s">
        <v>1188</v>
      </c>
      <c r="R232" s="331"/>
      <c r="S232" s="331"/>
      <c r="T232" s="331"/>
      <c r="U232" s="331"/>
      <c r="V232" s="331"/>
      <c r="W232" s="331"/>
      <c r="X232" s="331"/>
      <c r="Y232" s="331"/>
      <c r="Z232" s="331"/>
      <c r="AA232" s="331"/>
      <c r="AB232" s="1736"/>
      <c r="AC232" s="1737"/>
      <c r="AD232" s="1737"/>
      <c r="AE232" s="1737"/>
      <c r="AF232" s="1738"/>
      <c r="AG232" s="1736"/>
      <c r="AH232" s="1737"/>
      <c r="AI232" s="1737"/>
      <c r="AJ232" s="1738"/>
      <c r="AK232" s="1738"/>
      <c r="AL232" s="347"/>
      <c r="AM232" s="1742"/>
      <c r="AN232" s="1742"/>
      <c r="AO232" s="1742"/>
      <c r="AP232" s="1743"/>
      <c r="AQ232" s="25"/>
      <c r="AR232" s="335"/>
      <c r="AS232" s="25"/>
    </row>
    <row r="233" spans="2:45" ht="12" customHeight="1">
      <c r="B233" s="1751"/>
      <c r="C233" s="25"/>
      <c r="G233" s="25"/>
      <c r="I233" s="25"/>
      <c r="J233" s="335"/>
      <c r="M233" s="334" t="s">
        <v>177</v>
      </c>
      <c r="N233" s="24" t="s">
        <v>1167</v>
      </c>
      <c r="O233" s="345"/>
      <c r="P233" s="329"/>
      <c r="Q233" s="329"/>
      <c r="AA233" s="329"/>
      <c r="AB233" s="329"/>
      <c r="AC233" s="329"/>
      <c r="AD233" s="329"/>
      <c r="AE233" s="329"/>
      <c r="AF233" s="329"/>
      <c r="AG233" s="329"/>
      <c r="AH233" s="329"/>
      <c r="AI233" s="329"/>
      <c r="AJ233" s="329"/>
      <c r="AK233" s="330"/>
      <c r="AL233" s="347"/>
      <c r="AM233" s="1742"/>
      <c r="AN233" s="1742"/>
      <c r="AO233" s="1742"/>
      <c r="AP233" s="1743"/>
      <c r="AQ233" s="25"/>
      <c r="AR233" s="335"/>
      <c r="AS233" s="25"/>
    </row>
    <row r="234" spans="2:45" ht="12" customHeight="1">
      <c r="B234" s="1751"/>
      <c r="C234" s="334" t="s">
        <v>177</v>
      </c>
      <c r="D234" s="24" t="s">
        <v>1239</v>
      </c>
      <c r="G234" s="25"/>
      <c r="I234" s="25"/>
      <c r="J234" s="335"/>
      <c r="M234" s="25"/>
      <c r="N234" s="348" t="s">
        <v>177</v>
      </c>
      <c r="O234" s="338" t="s">
        <v>1168</v>
      </c>
      <c r="R234" s="338"/>
      <c r="S234" s="338"/>
      <c r="T234" s="338"/>
      <c r="U234" s="338"/>
      <c r="V234" s="338"/>
      <c r="W234" s="338"/>
      <c r="X234" s="338"/>
      <c r="Y234" s="338"/>
      <c r="Z234" s="338"/>
      <c r="AA234" s="338"/>
      <c r="AB234" s="1721" t="s">
        <v>177</v>
      </c>
      <c r="AC234" s="1722"/>
      <c r="AD234" s="1722"/>
      <c r="AE234" s="1722"/>
      <c r="AF234" s="1723"/>
      <c r="AG234" s="1722" t="s">
        <v>177</v>
      </c>
      <c r="AH234" s="1722"/>
      <c r="AI234" s="1722"/>
      <c r="AJ234" s="1722"/>
      <c r="AK234" s="1723"/>
      <c r="AL234" s="347"/>
      <c r="AM234" s="1742"/>
      <c r="AN234" s="1742"/>
      <c r="AO234" s="1742"/>
      <c r="AP234" s="1743"/>
      <c r="AQ234" s="25"/>
      <c r="AR234" s="335"/>
      <c r="AS234" s="25"/>
    </row>
    <row r="235" spans="2:45" ht="12" customHeight="1">
      <c r="B235" s="1751"/>
      <c r="C235" s="25"/>
      <c r="D235" s="24" t="s">
        <v>320</v>
      </c>
      <c r="G235" s="25"/>
      <c r="I235" s="25"/>
      <c r="J235" s="335"/>
      <c r="M235" s="25"/>
      <c r="N235" s="334" t="s">
        <v>177</v>
      </c>
      <c r="O235" s="24" t="s">
        <v>1177</v>
      </c>
      <c r="P235" s="349"/>
      <c r="Q235" s="349"/>
      <c r="AB235" s="1730" t="s">
        <v>177</v>
      </c>
      <c r="AC235" s="1731"/>
      <c r="AD235" s="1731"/>
      <c r="AE235" s="1731"/>
      <c r="AF235" s="1732"/>
      <c r="AG235" s="1731" t="s">
        <v>177</v>
      </c>
      <c r="AH235" s="1731"/>
      <c r="AI235" s="1731"/>
      <c r="AJ235" s="1731"/>
      <c r="AK235" s="1732"/>
      <c r="AL235" s="347"/>
      <c r="AM235" s="1742"/>
      <c r="AN235" s="1742"/>
      <c r="AO235" s="1742"/>
      <c r="AP235" s="1743"/>
      <c r="AQ235" s="25"/>
      <c r="AR235" s="335"/>
      <c r="AS235" s="25"/>
    </row>
    <row r="236" spans="2:45" ht="12" customHeight="1">
      <c r="B236" s="1751"/>
      <c r="C236" s="25"/>
      <c r="D236" s="24" t="s">
        <v>313</v>
      </c>
      <c r="G236" s="25"/>
      <c r="I236" s="25"/>
      <c r="J236" s="335"/>
      <c r="M236" s="25"/>
      <c r="N236" s="27"/>
      <c r="O236" s="342" t="s">
        <v>1178</v>
      </c>
      <c r="P236" s="342"/>
      <c r="Q236" s="342"/>
      <c r="R236" s="342"/>
      <c r="S236" s="342"/>
      <c r="T236" s="342"/>
      <c r="U236" s="342"/>
      <c r="V236" s="342"/>
      <c r="W236" s="342"/>
      <c r="X236" s="342"/>
      <c r="Y236" s="342"/>
      <c r="Z236" s="342"/>
      <c r="AA236" s="342"/>
      <c r="AB236" s="1733"/>
      <c r="AC236" s="1734"/>
      <c r="AD236" s="1734"/>
      <c r="AE236" s="1734"/>
      <c r="AF236" s="1735"/>
      <c r="AG236" s="1734"/>
      <c r="AH236" s="1734"/>
      <c r="AI236" s="1734"/>
      <c r="AJ236" s="1734"/>
      <c r="AK236" s="1735"/>
      <c r="AL236" s="347"/>
      <c r="AM236" s="1742"/>
      <c r="AN236" s="1742"/>
      <c r="AO236" s="1742"/>
      <c r="AP236" s="1743"/>
      <c r="AQ236" s="25"/>
      <c r="AR236" s="335"/>
      <c r="AS236" s="25"/>
    </row>
    <row r="237" spans="2:45" ht="12" customHeight="1">
      <c r="B237" s="1751"/>
      <c r="C237" s="25"/>
      <c r="G237" s="25"/>
      <c r="I237" s="25"/>
      <c r="J237" s="335"/>
      <c r="M237" s="25"/>
      <c r="N237" s="334" t="s">
        <v>177</v>
      </c>
      <c r="O237" s="24" t="s">
        <v>1177</v>
      </c>
      <c r="AB237" s="1730" t="s">
        <v>177</v>
      </c>
      <c r="AC237" s="1731"/>
      <c r="AD237" s="1731"/>
      <c r="AE237" s="1731"/>
      <c r="AF237" s="1732"/>
      <c r="AG237" s="1731" t="s">
        <v>177</v>
      </c>
      <c r="AH237" s="1731"/>
      <c r="AI237" s="1731"/>
      <c r="AJ237" s="1731"/>
      <c r="AK237" s="1732"/>
      <c r="AL237" s="347"/>
      <c r="AM237" s="1742"/>
      <c r="AN237" s="1742"/>
      <c r="AO237" s="1742"/>
      <c r="AP237" s="1743"/>
      <c r="AQ237" s="25"/>
      <c r="AR237" s="335"/>
      <c r="AS237" s="25"/>
    </row>
    <row r="238" spans="2:45" ht="12" customHeight="1">
      <c r="B238" s="1751"/>
      <c r="C238" s="25"/>
      <c r="G238" s="25"/>
      <c r="I238" s="25"/>
      <c r="J238" s="335"/>
      <c r="M238" s="25"/>
      <c r="N238" s="27"/>
      <c r="O238" s="342" t="s">
        <v>1179</v>
      </c>
      <c r="R238" s="342"/>
      <c r="S238" s="342"/>
      <c r="T238" s="342"/>
      <c r="U238" s="342"/>
      <c r="V238" s="342"/>
      <c r="W238" s="342"/>
      <c r="X238" s="342"/>
      <c r="Y238" s="342"/>
      <c r="Z238" s="342"/>
      <c r="AA238" s="342"/>
      <c r="AB238" s="1733"/>
      <c r="AC238" s="1734"/>
      <c r="AD238" s="1734"/>
      <c r="AE238" s="1734"/>
      <c r="AF238" s="1735"/>
      <c r="AG238" s="1734"/>
      <c r="AH238" s="1734"/>
      <c r="AI238" s="1734"/>
      <c r="AJ238" s="1734"/>
      <c r="AK238" s="1735"/>
      <c r="AL238" s="347"/>
      <c r="AM238" s="1742"/>
      <c r="AN238" s="1742"/>
      <c r="AO238" s="1742"/>
      <c r="AP238" s="1743"/>
      <c r="AQ238" s="25"/>
      <c r="AR238" s="335"/>
      <c r="AS238" s="25"/>
    </row>
    <row r="239" spans="2:45" ht="12" customHeight="1">
      <c r="B239" s="1751"/>
      <c r="C239" s="25"/>
      <c r="G239" s="25"/>
      <c r="I239" s="25"/>
      <c r="J239" s="335"/>
      <c r="M239" s="25"/>
      <c r="N239" s="334" t="s">
        <v>177</v>
      </c>
      <c r="O239" s="24" t="s">
        <v>1177</v>
      </c>
      <c r="P239" s="349"/>
      <c r="Q239" s="349"/>
      <c r="AB239" s="1730" t="s">
        <v>177</v>
      </c>
      <c r="AC239" s="1731"/>
      <c r="AD239" s="1731"/>
      <c r="AE239" s="1731"/>
      <c r="AF239" s="1732"/>
      <c r="AG239" s="1731" t="s">
        <v>177</v>
      </c>
      <c r="AH239" s="1731"/>
      <c r="AI239" s="1731"/>
      <c r="AJ239" s="1731"/>
      <c r="AK239" s="1732"/>
      <c r="AL239" s="347"/>
      <c r="AM239" s="1742"/>
      <c r="AN239" s="1742"/>
      <c r="AO239" s="1742"/>
      <c r="AP239" s="1743"/>
      <c r="AQ239" s="25"/>
      <c r="AR239" s="335"/>
      <c r="AS239" s="25"/>
    </row>
    <row r="240" spans="2:45" ht="12" customHeight="1">
      <c r="B240" s="1751"/>
      <c r="C240" s="25"/>
      <c r="G240" s="25"/>
      <c r="I240" s="25"/>
      <c r="J240" s="335"/>
      <c r="M240" s="25"/>
      <c r="N240" s="27"/>
      <c r="O240" s="342" t="s">
        <v>1180</v>
      </c>
      <c r="P240" s="342"/>
      <c r="Q240" s="342"/>
      <c r="R240" s="342"/>
      <c r="S240" s="342"/>
      <c r="T240" s="342"/>
      <c r="U240" s="342"/>
      <c r="V240" s="342"/>
      <c r="W240" s="342"/>
      <c r="X240" s="342"/>
      <c r="Y240" s="342"/>
      <c r="Z240" s="342"/>
      <c r="AA240" s="342"/>
      <c r="AB240" s="1733"/>
      <c r="AC240" s="1734"/>
      <c r="AD240" s="1734"/>
      <c r="AE240" s="1734"/>
      <c r="AF240" s="1735"/>
      <c r="AG240" s="1734"/>
      <c r="AH240" s="1734"/>
      <c r="AI240" s="1734"/>
      <c r="AJ240" s="1734"/>
      <c r="AK240" s="1735"/>
      <c r="AL240" s="347"/>
      <c r="AM240" s="1742"/>
      <c r="AN240" s="1742"/>
      <c r="AO240" s="1742"/>
      <c r="AP240" s="1743"/>
      <c r="AQ240" s="25"/>
      <c r="AR240" s="335"/>
      <c r="AS240" s="25"/>
    </row>
    <row r="241" spans="2:45" ht="12" customHeight="1">
      <c r="B241" s="1751"/>
      <c r="C241" s="25"/>
      <c r="G241" s="25"/>
      <c r="I241" s="25"/>
      <c r="J241" s="335"/>
      <c r="M241" s="25"/>
      <c r="N241" s="334" t="s">
        <v>177</v>
      </c>
      <c r="O241" s="24" t="s">
        <v>1177</v>
      </c>
      <c r="AB241" s="1730" t="s">
        <v>177</v>
      </c>
      <c r="AC241" s="1731"/>
      <c r="AD241" s="1731"/>
      <c r="AE241" s="1731"/>
      <c r="AF241" s="1732"/>
      <c r="AG241" s="1731" t="s">
        <v>177</v>
      </c>
      <c r="AH241" s="1731"/>
      <c r="AI241" s="1731"/>
      <c r="AJ241" s="1731"/>
      <c r="AK241" s="1732"/>
      <c r="AL241" s="347"/>
      <c r="AM241" s="1742"/>
      <c r="AN241" s="1742"/>
      <c r="AO241" s="1742"/>
      <c r="AP241" s="1743"/>
      <c r="AQ241" s="25"/>
      <c r="AR241" s="335"/>
      <c r="AS241" s="25"/>
    </row>
    <row r="242" spans="2:45" ht="12" customHeight="1">
      <c r="B242" s="1751"/>
      <c r="C242" s="25"/>
      <c r="G242" s="25"/>
      <c r="I242" s="25"/>
      <c r="J242" s="335"/>
      <c r="M242" s="25"/>
      <c r="N242" s="27"/>
      <c r="O242" s="342" t="s">
        <v>1181</v>
      </c>
      <c r="R242" s="342"/>
      <c r="S242" s="342"/>
      <c r="T242" s="342"/>
      <c r="U242" s="342"/>
      <c r="V242" s="342"/>
      <c r="W242" s="342"/>
      <c r="X242" s="342"/>
      <c r="Y242" s="342"/>
      <c r="Z242" s="342"/>
      <c r="AA242" s="342"/>
      <c r="AB242" s="1733"/>
      <c r="AC242" s="1734"/>
      <c r="AD242" s="1734"/>
      <c r="AE242" s="1734"/>
      <c r="AF242" s="1735"/>
      <c r="AG242" s="1734"/>
      <c r="AH242" s="1734"/>
      <c r="AI242" s="1734"/>
      <c r="AJ242" s="1734"/>
      <c r="AK242" s="1735"/>
      <c r="AL242" s="347"/>
      <c r="AM242" s="1742"/>
      <c r="AN242" s="1742"/>
      <c r="AO242" s="1742"/>
      <c r="AP242" s="1743"/>
      <c r="AQ242" s="25"/>
      <c r="AR242" s="335"/>
      <c r="AS242" s="25"/>
    </row>
    <row r="243" spans="2:45" ht="12" customHeight="1">
      <c r="B243" s="1751"/>
      <c r="C243" s="25"/>
      <c r="G243" s="25"/>
      <c r="I243" s="25"/>
      <c r="J243" s="335"/>
      <c r="M243" s="25"/>
      <c r="N243" s="334" t="s">
        <v>177</v>
      </c>
      <c r="O243" s="24" t="s">
        <v>1177</v>
      </c>
      <c r="P243" s="349"/>
      <c r="Q243" s="349"/>
      <c r="AB243" s="1730" t="s">
        <v>177</v>
      </c>
      <c r="AC243" s="1731"/>
      <c r="AD243" s="1731"/>
      <c r="AE243" s="1731"/>
      <c r="AF243" s="1732"/>
      <c r="AG243" s="1731" t="s">
        <v>177</v>
      </c>
      <c r="AH243" s="1731"/>
      <c r="AI243" s="1731"/>
      <c r="AJ243" s="1731"/>
      <c r="AK243" s="1732"/>
      <c r="AL243" s="347"/>
      <c r="AM243" s="1742"/>
      <c r="AN243" s="1742"/>
      <c r="AO243" s="1742"/>
      <c r="AP243" s="1743"/>
      <c r="AQ243" s="25"/>
      <c r="AR243" s="335"/>
      <c r="AS243" s="25"/>
    </row>
    <row r="244" spans="2:45" ht="12" customHeight="1">
      <c r="B244" s="1751"/>
      <c r="C244" s="25"/>
      <c r="G244" s="25"/>
      <c r="I244" s="25"/>
      <c r="J244" s="335"/>
      <c r="K244" s="25"/>
      <c r="M244" s="25"/>
      <c r="N244" s="27"/>
      <c r="O244" s="342" t="s">
        <v>1182</v>
      </c>
      <c r="P244" s="342"/>
      <c r="Q244" s="342"/>
      <c r="R244" s="342"/>
      <c r="S244" s="342"/>
      <c r="T244" s="342"/>
      <c r="U244" s="342"/>
      <c r="V244" s="342"/>
      <c r="W244" s="342"/>
      <c r="X244" s="342"/>
      <c r="Y244" s="342"/>
      <c r="Z244" s="342"/>
      <c r="AA244" s="342"/>
      <c r="AB244" s="1733"/>
      <c r="AC244" s="1734"/>
      <c r="AD244" s="1734"/>
      <c r="AE244" s="1734"/>
      <c r="AF244" s="1735"/>
      <c r="AG244" s="1734"/>
      <c r="AH244" s="1734"/>
      <c r="AI244" s="1734"/>
      <c r="AJ244" s="1734"/>
      <c r="AK244" s="1735"/>
      <c r="AL244" s="347"/>
      <c r="AM244" s="1742"/>
      <c r="AN244" s="1742"/>
      <c r="AO244" s="1742"/>
      <c r="AP244" s="1743"/>
      <c r="AQ244" s="25"/>
      <c r="AR244" s="335"/>
      <c r="AS244" s="25"/>
    </row>
    <row r="245" spans="2:45" ht="12" customHeight="1">
      <c r="B245" s="1751"/>
      <c r="C245" s="25"/>
      <c r="G245" s="25"/>
      <c r="I245" s="25"/>
      <c r="J245" s="335"/>
      <c r="K245" s="25"/>
      <c r="M245" s="25"/>
      <c r="N245" s="334" t="s">
        <v>177</v>
      </c>
      <c r="O245" s="24" t="s">
        <v>1183</v>
      </c>
      <c r="AB245" s="1730" t="s">
        <v>177</v>
      </c>
      <c r="AC245" s="1731"/>
      <c r="AD245" s="1731"/>
      <c r="AE245" s="1731"/>
      <c r="AF245" s="1732"/>
      <c r="AG245" s="1731" t="s">
        <v>177</v>
      </c>
      <c r="AH245" s="1731"/>
      <c r="AI245" s="1731"/>
      <c r="AJ245" s="1731"/>
      <c r="AK245" s="1732"/>
      <c r="AL245" s="347"/>
      <c r="AM245" s="1742"/>
      <c r="AN245" s="1742"/>
      <c r="AO245" s="1742"/>
      <c r="AP245" s="1743"/>
      <c r="AQ245" s="25"/>
      <c r="AR245" s="335"/>
      <c r="AS245" s="25"/>
    </row>
    <row r="246" spans="2:45" ht="12" customHeight="1">
      <c r="B246" s="1751"/>
      <c r="C246" s="25"/>
      <c r="G246" s="25"/>
      <c r="I246" s="25"/>
      <c r="J246" s="335"/>
      <c r="K246" s="25"/>
      <c r="M246" s="26"/>
      <c r="N246" s="26"/>
      <c r="O246" s="331" t="s">
        <v>1184</v>
      </c>
      <c r="R246" s="331"/>
      <c r="S246" s="331"/>
      <c r="T246" s="331"/>
      <c r="U246" s="331"/>
      <c r="V246" s="331"/>
      <c r="W246" s="331"/>
      <c r="X246" s="331"/>
      <c r="Y246" s="331"/>
      <c r="Z246" s="331"/>
      <c r="AA246" s="331"/>
      <c r="AB246" s="1736"/>
      <c r="AC246" s="1737"/>
      <c r="AD246" s="1737"/>
      <c r="AE246" s="1737"/>
      <c r="AF246" s="1738"/>
      <c r="AG246" s="1737"/>
      <c r="AH246" s="1737"/>
      <c r="AI246" s="1737"/>
      <c r="AJ246" s="1737"/>
      <c r="AK246" s="1738"/>
      <c r="AL246" s="347"/>
      <c r="AM246" s="1742"/>
      <c r="AN246" s="1742"/>
      <c r="AO246" s="1742"/>
      <c r="AP246" s="1743"/>
      <c r="AQ246" s="25"/>
      <c r="AR246" s="335"/>
      <c r="AS246" s="25"/>
    </row>
    <row r="247" spans="2:45" ht="12" customHeight="1">
      <c r="B247" s="1751"/>
      <c r="C247" s="25"/>
      <c r="G247" s="25"/>
      <c r="I247" s="25"/>
      <c r="J247" s="335"/>
      <c r="K247" s="25"/>
      <c r="M247" s="334" t="s">
        <v>177</v>
      </c>
      <c r="N247" s="24" t="s">
        <v>1169</v>
      </c>
      <c r="P247" s="329"/>
      <c r="Q247" s="329"/>
      <c r="AB247" s="329"/>
      <c r="AC247" s="329"/>
      <c r="AD247" s="329"/>
      <c r="AE247" s="329"/>
      <c r="AF247" s="329"/>
      <c r="AG247" s="329"/>
      <c r="AK247" s="335"/>
      <c r="AL247" s="347"/>
      <c r="AM247" s="1742"/>
      <c r="AN247" s="1742"/>
      <c r="AO247" s="1742"/>
      <c r="AP247" s="1743"/>
      <c r="AQ247" s="25"/>
      <c r="AR247" s="335"/>
      <c r="AS247" s="25"/>
    </row>
    <row r="248" spans="2:45" ht="12" customHeight="1">
      <c r="B248" s="1751"/>
      <c r="C248" s="25"/>
      <c r="G248" s="25"/>
      <c r="I248" s="25"/>
      <c r="J248" s="335"/>
      <c r="K248" s="25"/>
      <c r="M248" s="26"/>
      <c r="N248" s="350" t="s">
        <v>177</v>
      </c>
      <c r="O248" s="329" t="s">
        <v>1170</v>
      </c>
      <c r="R248" s="329"/>
      <c r="S248" s="329"/>
      <c r="T248" s="329"/>
      <c r="U248" s="329"/>
      <c r="V248" s="329"/>
      <c r="W248" s="329"/>
      <c r="X248" s="329"/>
      <c r="Y248" s="329"/>
      <c r="Z248" s="329"/>
      <c r="AA248" s="329"/>
      <c r="AB248" s="1718" t="s">
        <v>177</v>
      </c>
      <c r="AC248" s="1719"/>
      <c r="AD248" s="1719"/>
      <c r="AE248" s="1719"/>
      <c r="AF248" s="1720"/>
      <c r="AG248" s="1719" t="s">
        <v>177</v>
      </c>
      <c r="AH248" s="1719"/>
      <c r="AI248" s="1719"/>
      <c r="AJ248" s="1719"/>
      <c r="AK248" s="1720"/>
      <c r="AL248" s="347"/>
      <c r="AM248" s="1742"/>
      <c r="AN248" s="1742"/>
      <c r="AO248" s="1742"/>
      <c r="AP248" s="1743"/>
      <c r="AQ248" s="25"/>
      <c r="AR248" s="335"/>
      <c r="AS248" s="25"/>
    </row>
    <row r="249" spans="2:45" ht="12" customHeight="1">
      <c r="B249" s="1751"/>
      <c r="C249" s="25"/>
      <c r="G249" s="25"/>
      <c r="I249" s="25"/>
      <c r="J249" s="335"/>
      <c r="K249" s="26"/>
      <c r="L249" s="331"/>
      <c r="M249" s="350" t="s">
        <v>177</v>
      </c>
      <c r="N249" s="329" t="s">
        <v>1171</v>
      </c>
      <c r="O249" s="329"/>
      <c r="P249" s="329"/>
      <c r="Q249" s="329"/>
      <c r="R249" s="329"/>
      <c r="S249" s="329"/>
      <c r="T249" s="329"/>
      <c r="U249" s="329"/>
      <c r="V249" s="329"/>
      <c r="W249" s="329"/>
      <c r="X249" s="329"/>
      <c r="Y249" s="329"/>
      <c r="Z249" s="329"/>
      <c r="AA249" s="329"/>
      <c r="AB249" s="1718" t="s">
        <v>177</v>
      </c>
      <c r="AC249" s="1719"/>
      <c r="AD249" s="1719"/>
      <c r="AE249" s="1719"/>
      <c r="AF249" s="1720"/>
      <c r="AG249" s="1719" t="s">
        <v>177</v>
      </c>
      <c r="AH249" s="1719"/>
      <c r="AI249" s="1719"/>
      <c r="AJ249" s="1719"/>
      <c r="AK249" s="1720"/>
      <c r="AL249" s="347"/>
      <c r="AM249" s="1742"/>
      <c r="AN249" s="1742"/>
      <c r="AO249" s="1742"/>
      <c r="AP249" s="1743"/>
      <c r="AQ249" s="25"/>
      <c r="AR249" s="335"/>
      <c r="AS249" s="25"/>
    </row>
    <row r="250" spans="2:45" ht="12" customHeight="1">
      <c r="B250" s="1751"/>
      <c r="C250" s="25"/>
      <c r="G250" s="25"/>
      <c r="I250" s="25"/>
      <c r="J250" s="335"/>
      <c r="K250" s="25" t="s">
        <v>1194</v>
      </c>
      <c r="M250" s="348" t="s">
        <v>177</v>
      </c>
      <c r="N250" s="338" t="s">
        <v>1185</v>
      </c>
      <c r="O250" s="338"/>
      <c r="R250" s="338"/>
      <c r="S250" s="338"/>
      <c r="T250" s="338"/>
      <c r="U250" s="338"/>
      <c r="V250" s="338"/>
      <c r="W250" s="338"/>
      <c r="X250" s="338"/>
      <c r="Y250" s="338"/>
      <c r="Z250" s="338"/>
      <c r="AA250" s="338"/>
      <c r="AB250" s="1721" t="s">
        <v>177</v>
      </c>
      <c r="AC250" s="1722"/>
      <c r="AD250" s="1722"/>
      <c r="AE250" s="1722"/>
      <c r="AF250" s="1723"/>
      <c r="AG250" s="1722" t="s">
        <v>177</v>
      </c>
      <c r="AH250" s="1722"/>
      <c r="AI250" s="1722"/>
      <c r="AJ250" s="1722"/>
      <c r="AK250" s="1723"/>
      <c r="AL250" s="347"/>
      <c r="AM250" s="1742"/>
      <c r="AN250" s="1742"/>
      <c r="AO250" s="1742"/>
      <c r="AP250" s="1743"/>
      <c r="AQ250" s="25"/>
      <c r="AR250" s="335"/>
      <c r="AS250" s="25"/>
    </row>
    <row r="251" spans="2:45" ht="12" customHeight="1">
      <c r="B251" s="1751"/>
      <c r="C251" s="25"/>
      <c r="G251" s="25"/>
      <c r="I251" s="25"/>
      <c r="J251" s="335"/>
      <c r="K251" s="25" t="s">
        <v>1195</v>
      </c>
      <c r="M251" s="351" t="s">
        <v>177</v>
      </c>
      <c r="N251" s="352" t="s">
        <v>1186</v>
      </c>
      <c r="O251" s="352"/>
      <c r="P251" s="352"/>
      <c r="Q251" s="352"/>
      <c r="R251" s="352"/>
      <c r="S251" s="352"/>
      <c r="T251" s="352"/>
      <c r="U251" s="352"/>
      <c r="V251" s="352"/>
      <c r="W251" s="352"/>
      <c r="X251" s="352"/>
      <c r="Y251" s="352"/>
      <c r="Z251" s="352"/>
      <c r="AA251" s="352"/>
      <c r="AB251" s="1726" t="s">
        <v>177</v>
      </c>
      <c r="AC251" s="1724"/>
      <c r="AD251" s="1724"/>
      <c r="AE251" s="1724"/>
      <c r="AF251" s="1725"/>
      <c r="AG251" s="1724" t="s">
        <v>177</v>
      </c>
      <c r="AH251" s="1724"/>
      <c r="AI251" s="1724"/>
      <c r="AJ251" s="1724"/>
      <c r="AK251" s="1725"/>
      <c r="AL251" s="347"/>
      <c r="AM251" s="1742"/>
      <c r="AN251" s="1742"/>
      <c r="AO251" s="1742"/>
      <c r="AP251" s="1743"/>
      <c r="AQ251" s="25"/>
      <c r="AR251" s="335"/>
      <c r="AS251" s="25"/>
    </row>
    <row r="252" spans="2:45" ht="12" customHeight="1">
      <c r="B252" s="1751"/>
      <c r="C252" s="25"/>
      <c r="G252" s="25"/>
      <c r="I252" s="25"/>
      <c r="J252" s="335"/>
      <c r="K252" s="26" t="s">
        <v>1196</v>
      </c>
      <c r="L252" s="331"/>
      <c r="M252" s="353" t="s">
        <v>177</v>
      </c>
      <c r="N252" s="339" t="s">
        <v>1187</v>
      </c>
      <c r="O252" s="339"/>
      <c r="P252" s="339"/>
      <c r="Q252" s="339"/>
      <c r="R252" s="339"/>
      <c r="S252" s="339"/>
      <c r="T252" s="339"/>
      <c r="U252" s="339"/>
      <c r="V252" s="339"/>
      <c r="W252" s="339"/>
      <c r="X252" s="339"/>
      <c r="Y252" s="339"/>
      <c r="Z252" s="339"/>
      <c r="AA252" s="339"/>
      <c r="AB252" s="1727" t="s">
        <v>177</v>
      </c>
      <c r="AC252" s="1728"/>
      <c r="AD252" s="1728"/>
      <c r="AE252" s="1728"/>
      <c r="AF252" s="1729"/>
      <c r="AG252" s="1728" t="s">
        <v>177</v>
      </c>
      <c r="AH252" s="1728"/>
      <c r="AI252" s="1728"/>
      <c r="AJ252" s="1728"/>
      <c r="AK252" s="1729"/>
      <c r="AL252" s="347"/>
      <c r="AM252" s="1742"/>
      <c r="AN252" s="1742"/>
      <c r="AO252" s="1742"/>
      <c r="AP252" s="1743"/>
      <c r="AQ252" s="25"/>
      <c r="AR252" s="335"/>
      <c r="AS252" s="25"/>
    </row>
    <row r="253" spans="2:45" ht="12" customHeight="1">
      <c r="B253" s="1751"/>
      <c r="C253" s="25"/>
      <c r="G253" s="25"/>
      <c r="I253" s="25"/>
      <c r="J253" s="335"/>
      <c r="K253" s="25" t="s">
        <v>1249</v>
      </c>
      <c r="M253" s="334" t="s">
        <v>1252</v>
      </c>
      <c r="N253" s="329" t="s">
        <v>1253</v>
      </c>
      <c r="O253" s="329"/>
      <c r="R253" s="329"/>
      <c r="S253" s="329"/>
      <c r="T253" s="329"/>
      <c r="U253" s="329"/>
      <c r="V253" s="329"/>
      <c r="W253" s="329"/>
      <c r="X253" s="329"/>
      <c r="Y253" s="329"/>
      <c r="Z253" s="329"/>
      <c r="AA253" s="329"/>
      <c r="AB253" s="329"/>
      <c r="AC253" s="329"/>
      <c r="AD253" s="329"/>
      <c r="AE253" s="329"/>
      <c r="AF253" s="329"/>
      <c r="AG253" s="329"/>
      <c r="AH253" s="329"/>
      <c r="AI253" s="329"/>
      <c r="AJ253" s="329"/>
      <c r="AK253" s="330"/>
      <c r="AL253" s="347"/>
      <c r="AM253" s="1742"/>
      <c r="AN253" s="1742"/>
      <c r="AO253" s="1742"/>
      <c r="AP253" s="1743"/>
      <c r="AQ253" s="25"/>
      <c r="AR253" s="335"/>
      <c r="AS253" s="25"/>
    </row>
    <row r="254" spans="2:45" ht="12" customHeight="1">
      <c r="B254" s="1751"/>
      <c r="C254" s="25"/>
      <c r="G254" s="25"/>
      <c r="I254" s="25"/>
      <c r="J254" s="335"/>
      <c r="K254" s="25" t="s">
        <v>1250</v>
      </c>
      <c r="M254" s="25"/>
      <c r="N254" s="336" t="s">
        <v>177</v>
      </c>
      <c r="O254" s="340" t="s">
        <v>1254</v>
      </c>
      <c r="P254" s="327"/>
      <c r="Q254" s="327"/>
      <c r="R254" s="327"/>
      <c r="S254" s="327"/>
      <c r="T254" s="341"/>
      <c r="U254" s="341"/>
      <c r="V254" s="341"/>
      <c r="W254" s="341"/>
      <c r="X254" s="341"/>
      <c r="Y254" s="327"/>
      <c r="Z254" s="327"/>
      <c r="AA254" s="327"/>
      <c r="AB254" s="1753"/>
      <c r="AC254" s="1754"/>
      <c r="AD254" s="1754"/>
      <c r="AE254" s="1754"/>
      <c r="AF254" s="1755"/>
      <c r="AG254" s="1753"/>
      <c r="AH254" s="1754"/>
      <c r="AI254" s="1754"/>
      <c r="AJ254" s="1755"/>
      <c r="AK254" s="1755"/>
      <c r="AL254" s="347"/>
      <c r="AM254" s="1742"/>
      <c r="AN254" s="1742"/>
      <c r="AO254" s="1742"/>
      <c r="AP254" s="1743"/>
      <c r="AQ254" s="25"/>
      <c r="AR254" s="335"/>
      <c r="AS254" s="25"/>
    </row>
    <row r="255" spans="2:45" ht="12" customHeight="1">
      <c r="B255" s="1751"/>
      <c r="C255" s="25"/>
      <c r="G255" s="25"/>
      <c r="I255" s="25"/>
      <c r="J255" s="335"/>
      <c r="K255" s="25" t="s">
        <v>1251</v>
      </c>
      <c r="M255" s="26"/>
      <c r="N255" s="26"/>
      <c r="O255" s="331" t="s">
        <v>1255</v>
      </c>
      <c r="P255" s="331"/>
      <c r="Q255" s="331"/>
      <c r="R255" s="331"/>
      <c r="S255" s="331"/>
      <c r="T255" s="356"/>
      <c r="U255" s="357"/>
      <c r="V255" s="357"/>
      <c r="W255" s="357"/>
      <c r="X255" s="357"/>
      <c r="Y255" s="331"/>
      <c r="Z255" s="331"/>
      <c r="AA255" s="331"/>
      <c r="AB255" s="1756"/>
      <c r="AC255" s="1757"/>
      <c r="AD255" s="1757"/>
      <c r="AE255" s="1757"/>
      <c r="AF255" s="1758"/>
      <c r="AG255" s="1756"/>
      <c r="AH255" s="1757"/>
      <c r="AI255" s="1757"/>
      <c r="AJ255" s="1758"/>
      <c r="AK255" s="1758"/>
      <c r="AL255" s="347"/>
      <c r="AM255" s="1742"/>
      <c r="AN255" s="1742"/>
      <c r="AO255" s="1742"/>
      <c r="AP255" s="1743"/>
      <c r="AQ255" s="25"/>
      <c r="AR255" s="335"/>
      <c r="AS255" s="25"/>
    </row>
    <row r="256" spans="2:45" ht="12" customHeight="1">
      <c r="B256" s="1751"/>
      <c r="C256" s="25"/>
      <c r="G256" s="25"/>
      <c r="I256" s="25"/>
      <c r="J256" s="335"/>
      <c r="K256" s="25"/>
      <c r="M256" s="334" t="s">
        <v>1252</v>
      </c>
      <c r="N256" s="329" t="s">
        <v>936</v>
      </c>
      <c r="O256" s="329"/>
      <c r="R256" s="329"/>
      <c r="S256" s="329"/>
      <c r="T256" s="329"/>
      <c r="U256" s="329"/>
      <c r="V256" s="329"/>
      <c r="W256" s="329"/>
      <c r="X256" s="329"/>
      <c r="Y256" s="329"/>
      <c r="Z256" s="329"/>
      <c r="AA256" s="329"/>
      <c r="AB256" s="329"/>
      <c r="AC256" s="329"/>
      <c r="AD256" s="329"/>
      <c r="AE256" s="329"/>
      <c r="AF256" s="329"/>
      <c r="AG256" s="329"/>
      <c r="AH256" s="329"/>
      <c r="AI256" s="329"/>
      <c r="AJ256" s="329"/>
      <c r="AK256" s="330"/>
      <c r="AL256" s="347"/>
      <c r="AM256" s="1742"/>
      <c r="AN256" s="1742"/>
      <c r="AO256" s="1742"/>
      <c r="AP256" s="1743"/>
      <c r="AQ256" s="25"/>
      <c r="AR256" s="335"/>
      <c r="AS256" s="25"/>
    </row>
    <row r="257" spans="2:45" ht="12" customHeight="1">
      <c r="B257" s="1751"/>
      <c r="C257" s="25"/>
      <c r="G257" s="25"/>
      <c r="I257" s="25"/>
      <c r="J257" s="335"/>
      <c r="K257" s="25"/>
      <c r="M257" s="25"/>
      <c r="N257" s="336" t="s">
        <v>177</v>
      </c>
      <c r="O257" s="340" t="s">
        <v>1256</v>
      </c>
      <c r="P257" s="327"/>
      <c r="Q257" s="327"/>
      <c r="R257" s="327"/>
      <c r="S257" s="327"/>
      <c r="T257" s="341"/>
      <c r="U257" s="341"/>
      <c r="V257" s="341"/>
      <c r="W257" s="341"/>
      <c r="X257" s="341"/>
      <c r="Y257" s="327"/>
      <c r="Z257" s="327"/>
      <c r="AA257" s="327"/>
      <c r="AB257" s="1753"/>
      <c r="AC257" s="1754"/>
      <c r="AD257" s="1754"/>
      <c r="AE257" s="1754"/>
      <c r="AF257" s="1755"/>
      <c r="AG257" s="1753"/>
      <c r="AH257" s="1754"/>
      <c r="AI257" s="1754"/>
      <c r="AJ257" s="1755"/>
      <c r="AK257" s="1755"/>
      <c r="AL257" s="347"/>
      <c r="AM257" s="1742"/>
      <c r="AN257" s="1742"/>
      <c r="AO257" s="1742"/>
      <c r="AP257" s="1743"/>
      <c r="AQ257" s="25"/>
      <c r="AR257" s="335"/>
      <c r="AS257" s="25"/>
    </row>
    <row r="258" spans="2:45" ht="12" customHeight="1">
      <c r="B258" s="1751"/>
      <c r="C258" s="25"/>
      <c r="G258" s="25"/>
      <c r="I258" s="25"/>
      <c r="J258" s="335"/>
      <c r="K258" s="25"/>
      <c r="M258" s="26"/>
      <c r="N258" s="26"/>
      <c r="O258" s="331"/>
      <c r="P258" s="331"/>
      <c r="Q258" s="331"/>
      <c r="R258" s="331"/>
      <c r="S258" s="331"/>
      <c r="T258" s="356"/>
      <c r="U258" s="357"/>
      <c r="V258" s="357"/>
      <c r="W258" s="357"/>
      <c r="X258" s="357"/>
      <c r="Y258" s="331"/>
      <c r="Z258" s="331"/>
      <c r="AA258" s="331"/>
      <c r="AB258" s="1756"/>
      <c r="AC258" s="1757"/>
      <c r="AD258" s="1757"/>
      <c r="AE258" s="1757"/>
      <c r="AF258" s="1758"/>
      <c r="AG258" s="1756"/>
      <c r="AH258" s="1757"/>
      <c r="AI258" s="1757"/>
      <c r="AJ258" s="1758"/>
      <c r="AK258" s="1758"/>
      <c r="AL258" s="347"/>
      <c r="AM258" s="1742"/>
      <c r="AN258" s="1742"/>
      <c r="AO258" s="1742"/>
      <c r="AP258" s="1743"/>
      <c r="AQ258" s="25"/>
      <c r="AR258" s="335"/>
      <c r="AS258" s="25"/>
    </row>
    <row r="259" spans="2:45" ht="12" customHeight="1">
      <c r="B259" s="1751"/>
      <c r="C259" s="25"/>
      <c r="G259" s="25"/>
      <c r="I259" s="25"/>
      <c r="J259" s="335"/>
      <c r="K259" s="25"/>
      <c r="M259" s="334" t="s">
        <v>1252</v>
      </c>
      <c r="N259" s="329" t="s">
        <v>1257</v>
      </c>
      <c r="O259" s="329"/>
      <c r="R259" s="329"/>
      <c r="S259" s="329"/>
      <c r="T259" s="329"/>
      <c r="U259" s="329"/>
      <c r="V259" s="329"/>
      <c r="W259" s="329"/>
      <c r="X259" s="329"/>
      <c r="Y259" s="329"/>
      <c r="Z259" s="329"/>
      <c r="AA259" s="329"/>
      <c r="AB259" s="329"/>
      <c r="AC259" s="329"/>
      <c r="AD259" s="329"/>
      <c r="AE259" s="329"/>
      <c r="AF259" s="329"/>
      <c r="AG259" s="329"/>
      <c r="AH259" s="329"/>
      <c r="AI259" s="329"/>
      <c r="AJ259" s="329"/>
      <c r="AK259" s="330"/>
      <c r="AL259" s="347"/>
      <c r="AM259" s="1742"/>
      <c r="AN259" s="1742"/>
      <c r="AO259" s="1742"/>
      <c r="AP259" s="1743"/>
      <c r="AQ259" s="25"/>
      <c r="AR259" s="335"/>
      <c r="AS259" s="25"/>
    </row>
    <row r="260" spans="2:45" ht="12" customHeight="1">
      <c r="B260" s="1751"/>
      <c r="C260" s="25"/>
      <c r="G260" s="25"/>
      <c r="I260" s="25"/>
      <c r="J260" s="335"/>
      <c r="K260" s="25"/>
      <c r="M260" s="25"/>
      <c r="N260" s="336" t="s">
        <v>177</v>
      </c>
      <c r="O260" s="340" t="s">
        <v>1258</v>
      </c>
      <c r="P260" s="327"/>
      <c r="Q260" s="327"/>
      <c r="R260" s="327"/>
      <c r="S260" s="327"/>
      <c r="T260" s="341"/>
      <c r="U260" s="341"/>
      <c r="V260" s="341"/>
      <c r="W260" s="341"/>
      <c r="X260" s="341"/>
      <c r="Y260" s="327"/>
      <c r="Z260" s="327"/>
      <c r="AA260" s="327"/>
      <c r="AB260" s="1744" t="str">
        <f>IFERROR(ROUNDDOWN(IF(OR(AB254="",AB257=""),"",AB257*10^(AB254/40)*100),2),"")</f>
        <v/>
      </c>
      <c r="AC260" s="1745" t="s">
        <v>1259</v>
      </c>
      <c r="AD260" s="1745" t="s">
        <v>1259</v>
      </c>
      <c r="AE260" s="1745" t="s">
        <v>1259</v>
      </c>
      <c r="AF260" s="1746" t="s">
        <v>1259</v>
      </c>
      <c r="AG260" s="1744" t="str">
        <f>IFERROR(ROUNDDOWN(IF(OR(AG254="",AG257=""),"",AG257*10^(AG254/40)*100),2),"")</f>
        <v/>
      </c>
      <c r="AH260" s="1745" t="s">
        <v>1259</v>
      </c>
      <c r="AI260" s="1745" t="s">
        <v>1259</v>
      </c>
      <c r="AJ260" s="1746" t="s">
        <v>1259</v>
      </c>
      <c r="AK260" s="1746" t="s">
        <v>1259</v>
      </c>
      <c r="AL260" s="347"/>
      <c r="AM260" s="1742"/>
      <c r="AN260" s="1742"/>
      <c r="AO260" s="1742"/>
      <c r="AP260" s="1743"/>
      <c r="AQ260" s="25"/>
      <c r="AR260" s="335"/>
      <c r="AS260" s="25"/>
    </row>
    <row r="261" spans="2:45" ht="12" customHeight="1">
      <c r="B261" s="1751"/>
      <c r="C261" s="25"/>
      <c r="G261" s="25"/>
      <c r="I261" s="26"/>
      <c r="J261" s="332"/>
      <c r="K261" s="26"/>
      <c r="L261" s="332"/>
      <c r="M261" s="26"/>
      <c r="N261" s="26"/>
      <c r="O261" s="331"/>
      <c r="P261" s="331"/>
      <c r="Q261" s="331"/>
      <c r="R261" s="331"/>
      <c r="S261" s="331"/>
      <c r="T261" s="356"/>
      <c r="U261" s="357"/>
      <c r="V261" s="357"/>
      <c r="W261" s="357"/>
      <c r="X261" s="357"/>
      <c r="Y261" s="331"/>
      <c r="Z261" s="331"/>
      <c r="AA261" s="331"/>
      <c r="AB261" s="1747" t="s">
        <v>1259</v>
      </c>
      <c r="AC261" s="1748" t="s">
        <v>1259</v>
      </c>
      <c r="AD261" s="1748" t="s">
        <v>1259</v>
      </c>
      <c r="AE261" s="1748" t="s">
        <v>1259</v>
      </c>
      <c r="AF261" s="1749" t="s">
        <v>1259</v>
      </c>
      <c r="AG261" s="1747" t="s">
        <v>1259</v>
      </c>
      <c r="AH261" s="1748" t="s">
        <v>1259</v>
      </c>
      <c r="AI261" s="1748" t="s">
        <v>1259</v>
      </c>
      <c r="AJ261" s="1749" t="s">
        <v>1259</v>
      </c>
      <c r="AK261" s="1749" t="s">
        <v>1259</v>
      </c>
      <c r="AL261" s="347"/>
      <c r="AM261" s="1742"/>
      <c r="AN261" s="1742"/>
      <c r="AO261" s="1742"/>
      <c r="AP261" s="1743"/>
      <c r="AQ261" s="25"/>
      <c r="AR261" s="335"/>
      <c r="AS261" s="25"/>
    </row>
    <row r="262" spans="2:45" ht="12" customHeight="1">
      <c r="B262" s="1751"/>
      <c r="C262" s="25"/>
      <c r="G262" s="326"/>
      <c r="H262" s="327"/>
      <c r="AL262" s="347"/>
      <c r="AM262" s="1742"/>
      <c r="AN262" s="1742"/>
      <c r="AO262" s="1742"/>
      <c r="AP262" s="1743"/>
      <c r="AQ262" s="25"/>
      <c r="AR262" s="335"/>
      <c r="AS262" s="25"/>
    </row>
    <row r="263" spans="2:45" ht="12" customHeight="1">
      <c r="B263" s="1751"/>
      <c r="C263" s="25"/>
      <c r="G263" s="25"/>
      <c r="AL263" s="347"/>
      <c r="AM263" s="1742"/>
      <c r="AN263" s="1742"/>
      <c r="AO263" s="1742"/>
      <c r="AP263" s="1743"/>
      <c r="AQ263" s="25"/>
      <c r="AR263" s="335"/>
      <c r="AS263" s="25"/>
    </row>
    <row r="264" spans="2:45" ht="12" customHeight="1">
      <c r="B264" s="1751"/>
      <c r="C264" s="25"/>
      <c r="G264" s="25"/>
      <c r="AL264" s="347"/>
      <c r="AM264" s="1742"/>
      <c r="AN264" s="1742"/>
      <c r="AO264" s="1742"/>
      <c r="AP264" s="1743"/>
      <c r="AQ264" s="25"/>
      <c r="AR264" s="335"/>
      <c r="AS264" s="25"/>
    </row>
    <row r="265" spans="2:45" ht="12" customHeight="1">
      <c r="B265" s="1751"/>
      <c r="C265" s="25"/>
      <c r="G265" s="25"/>
      <c r="AL265" s="347"/>
      <c r="AM265" s="1742"/>
      <c r="AN265" s="1742"/>
      <c r="AO265" s="1742"/>
      <c r="AP265" s="1743"/>
      <c r="AQ265" s="25"/>
      <c r="AR265" s="335"/>
      <c r="AS265" s="25"/>
    </row>
    <row r="266" spans="2:45" ht="12" customHeight="1">
      <c r="B266" s="1752"/>
      <c r="C266" s="26"/>
      <c r="D266" s="331"/>
      <c r="E266" s="331"/>
      <c r="F266" s="331"/>
      <c r="G266" s="26"/>
      <c r="H266" s="331"/>
      <c r="I266" s="331"/>
      <c r="J266" s="331"/>
      <c r="K266" s="331"/>
      <c r="L266" s="331"/>
      <c r="M266" s="331"/>
      <c r="N266" s="331"/>
      <c r="O266" s="331"/>
      <c r="P266" s="331"/>
      <c r="Q266" s="331"/>
      <c r="R266" s="331"/>
      <c r="S266" s="331"/>
      <c r="T266" s="331"/>
      <c r="U266" s="331"/>
      <c r="V266" s="331"/>
      <c r="W266" s="331"/>
      <c r="X266" s="331"/>
      <c r="Y266" s="331"/>
      <c r="Z266" s="331"/>
      <c r="AA266" s="331"/>
      <c r="AB266" s="331"/>
      <c r="AC266" s="331"/>
      <c r="AD266" s="331"/>
      <c r="AE266" s="331"/>
      <c r="AF266" s="331"/>
      <c r="AG266" s="331"/>
      <c r="AH266" s="331"/>
      <c r="AI266" s="331"/>
      <c r="AJ266" s="331"/>
      <c r="AK266" s="331"/>
      <c r="AL266" s="354"/>
      <c r="AM266" s="1759"/>
      <c r="AN266" s="1759"/>
      <c r="AO266" s="1759"/>
      <c r="AP266" s="1760"/>
      <c r="AQ266" s="26"/>
      <c r="AR266" s="332"/>
      <c r="AS266" s="25"/>
    </row>
    <row r="267" spans="2:45" ht="12" customHeight="1">
      <c r="B267" s="327"/>
      <c r="C267" s="327"/>
      <c r="D267" s="327"/>
      <c r="E267" s="327"/>
      <c r="F267" s="327"/>
      <c r="G267" s="327"/>
      <c r="H267" s="327"/>
      <c r="I267" s="327"/>
      <c r="J267" s="327"/>
      <c r="K267" s="327"/>
      <c r="L267" s="327"/>
      <c r="M267" s="327"/>
      <c r="N267" s="327"/>
      <c r="O267" s="327"/>
      <c r="P267" s="327"/>
      <c r="Q267" s="327"/>
      <c r="R267" s="327"/>
      <c r="S267" s="327"/>
      <c r="T267" s="327"/>
      <c r="U267" s="327"/>
      <c r="V267" s="327"/>
      <c r="W267" s="327"/>
      <c r="X267" s="327"/>
      <c r="Y267" s="327"/>
      <c r="Z267" s="327"/>
      <c r="AA267" s="327"/>
      <c r="AB267" s="327"/>
      <c r="AC267" s="327"/>
      <c r="AD267" s="327"/>
      <c r="AE267" s="327"/>
      <c r="AF267" s="327"/>
      <c r="AG267" s="327"/>
      <c r="AH267" s="327"/>
      <c r="AI267" s="327"/>
      <c r="AJ267" s="327"/>
      <c r="AK267" s="327"/>
      <c r="AL267" s="358"/>
      <c r="AM267" s="359"/>
      <c r="AN267" s="359"/>
      <c r="AO267" s="359"/>
      <c r="AP267" s="359"/>
      <c r="AQ267" s="327"/>
      <c r="AR267" s="327"/>
    </row>
    <row r="268" spans="2:45" ht="12" customHeight="1">
      <c r="AL268" s="355"/>
      <c r="AM268" s="360"/>
      <c r="AN268" s="360"/>
      <c r="AO268" s="360"/>
      <c r="AP268" s="360"/>
    </row>
    <row r="269" spans="2:45" ht="12" customHeight="1">
      <c r="AL269" s="355"/>
      <c r="AM269" s="360"/>
      <c r="AN269" s="360"/>
      <c r="AO269" s="360"/>
      <c r="AP269" s="360"/>
    </row>
    <row r="270" spans="2:45" ht="12" customHeight="1">
      <c r="AL270" s="355"/>
      <c r="AM270" s="360"/>
      <c r="AN270" s="360"/>
      <c r="AO270" s="360"/>
      <c r="AP270" s="360"/>
    </row>
    <row r="271" spans="2:45" ht="12" customHeight="1">
      <c r="AL271" s="355"/>
      <c r="AM271" s="360"/>
      <c r="AN271" s="360"/>
      <c r="AO271" s="360"/>
      <c r="AP271" s="360"/>
    </row>
    <row r="272" spans="2:45" ht="12" customHeight="1">
      <c r="AL272" s="355"/>
      <c r="AM272" s="360"/>
      <c r="AN272" s="360"/>
      <c r="AO272" s="360"/>
      <c r="AP272" s="360"/>
    </row>
    <row r="273" spans="38:42" ht="12" customHeight="1">
      <c r="AL273" s="355"/>
      <c r="AM273" s="360"/>
      <c r="AN273" s="360"/>
      <c r="AO273" s="360"/>
      <c r="AP273" s="360"/>
    </row>
    <row r="274" spans="38:42" ht="12" customHeight="1">
      <c r="AL274" s="355"/>
      <c r="AM274" s="360"/>
      <c r="AN274" s="360"/>
      <c r="AO274" s="360"/>
      <c r="AP274" s="360"/>
    </row>
    <row r="275" spans="38:42" ht="12" customHeight="1">
      <c r="AL275" s="355"/>
      <c r="AM275" s="360"/>
      <c r="AN275" s="360"/>
      <c r="AO275" s="360"/>
      <c r="AP275" s="360"/>
    </row>
    <row r="276" spans="38:42" ht="12" customHeight="1">
      <c r="AL276" s="355"/>
      <c r="AM276" s="360"/>
      <c r="AN276" s="360"/>
      <c r="AO276" s="360"/>
      <c r="AP276" s="360"/>
    </row>
    <row r="277" spans="38:42" ht="12" customHeight="1">
      <c r="AL277" s="355"/>
      <c r="AM277" s="360"/>
      <c r="AN277" s="360"/>
      <c r="AO277" s="360"/>
      <c r="AP277" s="360"/>
    </row>
    <row r="278" spans="38:42" ht="12" customHeight="1">
      <c r="AL278" s="355"/>
      <c r="AM278" s="360"/>
      <c r="AN278" s="360"/>
      <c r="AO278" s="360"/>
      <c r="AP278" s="360"/>
    </row>
    <row r="279" spans="38:42" ht="12" customHeight="1">
      <c r="AL279" s="355"/>
      <c r="AM279" s="360"/>
      <c r="AN279" s="360"/>
      <c r="AO279" s="360"/>
      <c r="AP279" s="360"/>
    </row>
    <row r="280" spans="38:42" ht="12" customHeight="1">
      <c r="AL280" s="355"/>
      <c r="AM280" s="360"/>
      <c r="AN280" s="360"/>
      <c r="AO280" s="360"/>
      <c r="AP280" s="360"/>
    </row>
    <row r="281" spans="38:42" ht="12" customHeight="1">
      <c r="AL281" s="355"/>
      <c r="AM281" s="360"/>
      <c r="AN281" s="360"/>
      <c r="AO281" s="360"/>
      <c r="AP281" s="360"/>
    </row>
  </sheetData>
  <mergeCells count="510">
    <mergeCell ref="AM259:AP259"/>
    <mergeCell ref="AM260:AP260"/>
    <mergeCell ref="AM261:AP261"/>
    <mergeCell ref="AM262:AP262"/>
    <mergeCell ref="AM263:AP263"/>
    <mergeCell ref="AM264:AP264"/>
    <mergeCell ref="AM265:AP265"/>
    <mergeCell ref="AM266:AP266"/>
    <mergeCell ref="AM250:AP250"/>
    <mergeCell ref="AM251:AP251"/>
    <mergeCell ref="AM252:AP252"/>
    <mergeCell ref="AM253:AP253"/>
    <mergeCell ref="AM254:AP254"/>
    <mergeCell ref="AM255:AP255"/>
    <mergeCell ref="AM256:AP256"/>
    <mergeCell ref="AM257:AP257"/>
    <mergeCell ref="AM258:AP258"/>
    <mergeCell ref="AM241:AP241"/>
    <mergeCell ref="AM242:AP242"/>
    <mergeCell ref="AM243:AP243"/>
    <mergeCell ref="AM244:AP244"/>
    <mergeCell ref="AM245:AP245"/>
    <mergeCell ref="AM246:AP246"/>
    <mergeCell ref="AM247:AP247"/>
    <mergeCell ref="AM248:AP248"/>
    <mergeCell ref="AM249:AP249"/>
    <mergeCell ref="AM236:AP236"/>
    <mergeCell ref="AM227:AP227"/>
    <mergeCell ref="AM228:AP228"/>
    <mergeCell ref="AM229:AP229"/>
    <mergeCell ref="K219:AR219"/>
    <mergeCell ref="AM237:AP237"/>
    <mergeCell ref="AM238:AP238"/>
    <mergeCell ref="AM239:AP239"/>
    <mergeCell ref="AM240:AP240"/>
    <mergeCell ref="AB226:AF226"/>
    <mergeCell ref="AG226:AK226"/>
    <mergeCell ref="AB227:AF227"/>
    <mergeCell ref="AG227:AK227"/>
    <mergeCell ref="AG235:AK236"/>
    <mergeCell ref="AB237:AF238"/>
    <mergeCell ref="AG237:AK238"/>
    <mergeCell ref="AB223:AF223"/>
    <mergeCell ref="AG223:AK223"/>
    <mergeCell ref="AB224:AF224"/>
    <mergeCell ref="AG224:AK224"/>
    <mergeCell ref="AB225:AF225"/>
    <mergeCell ref="AG225:AK225"/>
    <mergeCell ref="AB229:AF230"/>
    <mergeCell ref="AG229:AK230"/>
    <mergeCell ref="AM194:AP194"/>
    <mergeCell ref="AM195:AP195"/>
    <mergeCell ref="AM196:AP196"/>
    <mergeCell ref="AM235:AP235"/>
    <mergeCell ref="AM231:AP231"/>
    <mergeCell ref="AM232:AP232"/>
    <mergeCell ref="AM233:AP233"/>
    <mergeCell ref="AM234:AP234"/>
    <mergeCell ref="AM230:AP230"/>
    <mergeCell ref="AM226:AP226"/>
    <mergeCell ref="K220:AR220"/>
    <mergeCell ref="AM223:AP223"/>
    <mergeCell ref="AM224:AP224"/>
    <mergeCell ref="AM225:AP225"/>
    <mergeCell ref="AM189:AP189"/>
    <mergeCell ref="AM190:AP190"/>
    <mergeCell ref="AM191:AP191"/>
    <mergeCell ref="AM192:AP192"/>
    <mergeCell ref="AM193:AP193"/>
    <mergeCell ref="AM183:AP183"/>
    <mergeCell ref="AM165:AP165"/>
    <mergeCell ref="AM166:AP166"/>
    <mergeCell ref="AM167:AP167"/>
    <mergeCell ref="AM168:AP168"/>
    <mergeCell ref="AM187:AP187"/>
    <mergeCell ref="AM188:AP188"/>
    <mergeCell ref="AM175:AP175"/>
    <mergeCell ref="AM176:AP176"/>
    <mergeCell ref="AM177:AP177"/>
    <mergeCell ref="AM178:AP178"/>
    <mergeCell ref="AM179:AP179"/>
    <mergeCell ref="AM180:AP180"/>
    <mergeCell ref="AM181:AP181"/>
    <mergeCell ref="AM182:AP182"/>
    <mergeCell ref="AM171:AP171"/>
    <mergeCell ref="AM172:AP172"/>
    <mergeCell ref="AM173:AP173"/>
    <mergeCell ref="AM174:AP174"/>
    <mergeCell ref="AM170:AP170"/>
    <mergeCell ref="AM163:AP163"/>
    <mergeCell ref="AM164:AP164"/>
    <mergeCell ref="AM156:AP156"/>
    <mergeCell ref="AM157:AP157"/>
    <mergeCell ref="AM158:AP158"/>
    <mergeCell ref="AM159:AP159"/>
    <mergeCell ref="AM160:AP160"/>
    <mergeCell ref="AM161:AP161"/>
    <mergeCell ref="AM162:AP162"/>
    <mergeCell ref="AM95:AP95"/>
    <mergeCell ref="AM138:AP138"/>
    <mergeCell ref="AM139:AP139"/>
    <mergeCell ref="AM140:AP140"/>
    <mergeCell ref="AM169:AP169"/>
    <mergeCell ref="AM96:AP96"/>
    <mergeCell ref="AM97:AP97"/>
    <mergeCell ref="AM98:AP98"/>
    <mergeCell ref="AM99:AP99"/>
    <mergeCell ref="AM100:AP100"/>
    <mergeCell ref="AM101:AP101"/>
    <mergeCell ref="AM102:AP102"/>
    <mergeCell ref="AM103:AP103"/>
    <mergeCell ref="AM105:AP105"/>
    <mergeCell ref="AM104:AP104"/>
    <mergeCell ref="AM132:AP132"/>
    <mergeCell ref="AM133:AP133"/>
    <mergeCell ref="AM117:AP117"/>
    <mergeCell ref="AM118:AP118"/>
    <mergeCell ref="AM119:AP119"/>
    <mergeCell ref="AM107:AP107"/>
    <mergeCell ref="AM108:AP108"/>
    <mergeCell ref="AM109:AP109"/>
    <mergeCell ref="AM134:AP134"/>
    <mergeCell ref="AM110:AP110"/>
    <mergeCell ref="AM129:AP129"/>
    <mergeCell ref="AM130:AP130"/>
    <mergeCell ref="AM131:AP131"/>
    <mergeCell ref="AM120:AP120"/>
    <mergeCell ref="AM121:AP121"/>
    <mergeCell ref="AM122:AP122"/>
    <mergeCell ref="AM123:AP123"/>
    <mergeCell ref="AM124:AP124"/>
    <mergeCell ref="AM125:AP125"/>
    <mergeCell ref="AM126:AP126"/>
    <mergeCell ref="AM127:AP127"/>
    <mergeCell ref="AM128:AP128"/>
    <mergeCell ref="AM111:AP111"/>
    <mergeCell ref="AM112:AP112"/>
    <mergeCell ref="AM113:AP113"/>
    <mergeCell ref="AM114:AP114"/>
    <mergeCell ref="AM115:AP115"/>
    <mergeCell ref="AM116:AP116"/>
    <mergeCell ref="AM135:AP135"/>
    <mergeCell ref="AM136:AP136"/>
    <mergeCell ref="AM137:AP137"/>
    <mergeCell ref="AM60:AP60"/>
    <mergeCell ref="AM106:AP106"/>
    <mergeCell ref="AM61:AP61"/>
    <mergeCell ref="AM62:AP62"/>
    <mergeCell ref="AM63:AP63"/>
    <mergeCell ref="AM64:AP64"/>
    <mergeCell ref="AM65:AP65"/>
    <mergeCell ref="AM66:AP66"/>
    <mergeCell ref="AM67:AP67"/>
    <mergeCell ref="AM68:AP68"/>
    <mergeCell ref="AM69:AP69"/>
    <mergeCell ref="K80:AR80"/>
    <mergeCell ref="K81:AL81"/>
    <mergeCell ref="AB83:AF83"/>
    <mergeCell ref="AG83:AK83"/>
    <mergeCell ref="AM83:AP83"/>
    <mergeCell ref="AB84:AF84"/>
    <mergeCell ref="AM70:AP70"/>
    <mergeCell ref="AM71:AP71"/>
    <mergeCell ref="AM91:AP91"/>
    <mergeCell ref="AM92:AP92"/>
    <mergeCell ref="AM93:AP93"/>
    <mergeCell ref="AM94:AP94"/>
    <mergeCell ref="AM85:AP85"/>
    <mergeCell ref="AM42:AP42"/>
    <mergeCell ref="AM52:AP52"/>
    <mergeCell ref="AM53:AP53"/>
    <mergeCell ref="AM54:AP54"/>
    <mergeCell ref="AM55:AP55"/>
    <mergeCell ref="AM56:AP56"/>
    <mergeCell ref="AM57:AP57"/>
    <mergeCell ref="AM58:AP58"/>
    <mergeCell ref="AM59:AP59"/>
    <mergeCell ref="AM50:AP50"/>
    <mergeCell ref="AM51:AP51"/>
    <mergeCell ref="AM86:AP86"/>
    <mergeCell ref="AM87:AP87"/>
    <mergeCell ref="AM88:AP88"/>
    <mergeCell ref="AM89:AP89"/>
    <mergeCell ref="AM90:AP90"/>
    <mergeCell ref="B223:B266"/>
    <mergeCell ref="AB251:AF251"/>
    <mergeCell ref="AG251:AK251"/>
    <mergeCell ref="AB252:AF252"/>
    <mergeCell ref="AG252:AK252"/>
    <mergeCell ref="AB231:AF232"/>
    <mergeCell ref="AG231:AK232"/>
    <mergeCell ref="AB260:AF261"/>
    <mergeCell ref="AB243:AF244"/>
    <mergeCell ref="AG243:AK244"/>
    <mergeCell ref="AB245:AF246"/>
    <mergeCell ref="AG245:AK246"/>
    <mergeCell ref="AB234:AF234"/>
    <mergeCell ref="AG234:AK234"/>
    <mergeCell ref="AB235:AF236"/>
    <mergeCell ref="AB239:AF240"/>
    <mergeCell ref="AG239:AK240"/>
    <mergeCell ref="AB241:AF242"/>
    <mergeCell ref="AG241:AK242"/>
    <mergeCell ref="AG260:AK261"/>
    <mergeCell ref="AB257:AF258"/>
    <mergeCell ref="AG257:AK258"/>
    <mergeCell ref="AB254:AF255"/>
    <mergeCell ref="AG254:AK255"/>
    <mergeCell ref="B83:B141"/>
    <mergeCell ref="AG180:AK180"/>
    <mergeCell ref="AB181:AF181"/>
    <mergeCell ref="AG181:AK181"/>
    <mergeCell ref="AB171:AF172"/>
    <mergeCell ref="B153:B196"/>
    <mergeCell ref="K150:AR150"/>
    <mergeCell ref="AM141:AP141"/>
    <mergeCell ref="AB153:AF153"/>
    <mergeCell ref="AG153:AK153"/>
    <mergeCell ref="AB154:AF154"/>
    <mergeCell ref="AG154:AK154"/>
    <mergeCell ref="AB137:AF137"/>
    <mergeCell ref="AG137:AK137"/>
    <mergeCell ref="AB138:AF138"/>
    <mergeCell ref="AG138:AK138"/>
    <mergeCell ref="AB139:AF139"/>
    <mergeCell ref="AG139:AK139"/>
    <mergeCell ref="AB140:AF140"/>
    <mergeCell ref="AG84:AK84"/>
    <mergeCell ref="AM84:AP84"/>
    <mergeCell ref="AM184:AP184"/>
    <mergeCell ref="AM185:AP185"/>
    <mergeCell ref="AM186:AP186"/>
    <mergeCell ref="B13:B71"/>
    <mergeCell ref="AB184:AF185"/>
    <mergeCell ref="AG184:AK185"/>
    <mergeCell ref="AB187:AF188"/>
    <mergeCell ref="AG187:AK188"/>
    <mergeCell ref="AB182:AF182"/>
    <mergeCell ref="AG182:AK182"/>
    <mergeCell ref="AB179:AF179"/>
    <mergeCell ref="AG179:AK179"/>
    <mergeCell ref="AB180:AF180"/>
    <mergeCell ref="AB155:AF155"/>
    <mergeCell ref="AG155:AK155"/>
    <mergeCell ref="AG173:AK174"/>
    <mergeCell ref="AB175:AF176"/>
    <mergeCell ref="AG175:AK176"/>
    <mergeCell ref="AB159:AF160"/>
    <mergeCell ref="AG159:AK160"/>
    <mergeCell ref="AB161:AF162"/>
    <mergeCell ref="AG161:AK162"/>
    <mergeCell ref="AB164:AF164"/>
    <mergeCell ref="AG164:AK164"/>
    <mergeCell ref="K151:AL151"/>
    <mergeCell ref="K152:L152"/>
    <mergeCell ref="M152:AK152"/>
    <mergeCell ref="AB129:AF129"/>
    <mergeCell ref="AG129:AK129"/>
    <mergeCell ref="AB130:AF130"/>
    <mergeCell ref="AG130:AK130"/>
    <mergeCell ref="AB131:AF131"/>
    <mergeCell ref="AG131:AK131"/>
    <mergeCell ref="AG140:AK140"/>
    <mergeCell ref="AB141:AF141"/>
    <mergeCell ref="AG141:AK141"/>
    <mergeCell ref="AB132:AF132"/>
    <mergeCell ref="AG132:AK132"/>
    <mergeCell ref="AB133:AF133"/>
    <mergeCell ref="AG133:AK133"/>
    <mergeCell ref="AB134:AF134"/>
    <mergeCell ref="AG134:AK134"/>
    <mergeCell ref="AB135:AF135"/>
    <mergeCell ref="AG135:AK135"/>
    <mergeCell ref="AB136:AF136"/>
    <mergeCell ref="AG136:AK136"/>
    <mergeCell ref="AB124:AF124"/>
    <mergeCell ref="AG124:AK124"/>
    <mergeCell ref="AB125:AF125"/>
    <mergeCell ref="AG125:AK125"/>
    <mergeCell ref="AB126:AF126"/>
    <mergeCell ref="AG126:AK126"/>
    <mergeCell ref="AB127:AF127"/>
    <mergeCell ref="AG127:AK127"/>
    <mergeCell ref="AB128:AF128"/>
    <mergeCell ref="AG128:AK128"/>
    <mergeCell ref="AB119:AF119"/>
    <mergeCell ref="AG119:AK119"/>
    <mergeCell ref="AB120:AF120"/>
    <mergeCell ref="AG120:AK120"/>
    <mergeCell ref="AB121:AF121"/>
    <mergeCell ref="AG121:AK121"/>
    <mergeCell ref="AB122:AF122"/>
    <mergeCell ref="AG122:AK122"/>
    <mergeCell ref="AB123:AF123"/>
    <mergeCell ref="AG123:AK123"/>
    <mergeCell ref="AM24:AP24"/>
    <mergeCell ref="AM25:AP25"/>
    <mergeCell ref="AM26:AP26"/>
    <mergeCell ref="AM27:AP27"/>
    <mergeCell ref="AB117:AF117"/>
    <mergeCell ref="AG117:AK117"/>
    <mergeCell ref="AB118:AF118"/>
    <mergeCell ref="AG118:AK118"/>
    <mergeCell ref="AM28:AP28"/>
    <mergeCell ref="AM29:AP29"/>
    <mergeCell ref="AM30:AP30"/>
    <mergeCell ref="AM31:AP31"/>
    <mergeCell ref="AM32:AP32"/>
    <mergeCell ref="AM33:AP33"/>
    <mergeCell ref="AM34:AP34"/>
    <mergeCell ref="AM35:AP35"/>
    <mergeCell ref="AM36:AP36"/>
    <mergeCell ref="AM37:AP37"/>
    <mergeCell ref="AM38:AP38"/>
    <mergeCell ref="AM39:AP39"/>
    <mergeCell ref="AM40:AP40"/>
    <mergeCell ref="AM41:AP41"/>
    <mergeCell ref="AB66:AF66"/>
    <mergeCell ref="AG66:AK66"/>
    <mergeCell ref="AB67:AF67"/>
    <mergeCell ref="AG67:AK67"/>
    <mergeCell ref="AB68:AF68"/>
    <mergeCell ref="AG68:AK68"/>
    <mergeCell ref="AB71:AF71"/>
    <mergeCell ref="AG71:AK71"/>
    <mergeCell ref="AM14:AP14"/>
    <mergeCell ref="AM15:AP15"/>
    <mergeCell ref="AM16:AP16"/>
    <mergeCell ref="AM17:AP17"/>
    <mergeCell ref="AM18:AP18"/>
    <mergeCell ref="AM19:AP19"/>
    <mergeCell ref="AM21:AP21"/>
    <mergeCell ref="AM22:AP22"/>
    <mergeCell ref="AM23:AP23"/>
    <mergeCell ref="AM43:AP43"/>
    <mergeCell ref="AM44:AP44"/>
    <mergeCell ref="AM45:AP45"/>
    <mergeCell ref="AM46:AP46"/>
    <mergeCell ref="AM47:AP47"/>
    <mergeCell ref="AM48:AP48"/>
    <mergeCell ref="AM49:AP49"/>
    <mergeCell ref="AB61:AF61"/>
    <mergeCell ref="AG61:AK61"/>
    <mergeCell ref="AB63:AF63"/>
    <mergeCell ref="AG63:AK63"/>
    <mergeCell ref="AB64:AF64"/>
    <mergeCell ref="AG64:AK64"/>
    <mergeCell ref="AB65:AF65"/>
    <mergeCell ref="AG65:AK65"/>
    <mergeCell ref="AB56:AF56"/>
    <mergeCell ref="AG56:AK56"/>
    <mergeCell ref="AB57:AF57"/>
    <mergeCell ref="AG57:AK57"/>
    <mergeCell ref="AB58:AF58"/>
    <mergeCell ref="AG58:AK58"/>
    <mergeCell ref="AB59:AF59"/>
    <mergeCell ref="AG59:AK59"/>
    <mergeCell ref="AB60:AF60"/>
    <mergeCell ref="AG60:AK60"/>
    <mergeCell ref="AB249:AF249"/>
    <mergeCell ref="AG249:AK249"/>
    <mergeCell ref="AB250:AF250"/>
    <mergeCell ref="AG250:AK250"/>
    <mergeCell ref="AB165:AF166"/>
    <mergeCell ref="AG165:AK166"/>
    <mergeCell ref="AB167:AF168"/>
    <mergeCell ref="AG167:AK168"/>
    <mergeCell ref="AG171:AK172"/>
    <mergeCell ref="AB173:AF174"/>
    <mergeCell ref="AB248:AF248"/>
    <mergeCell ref="AB178:AF178"/>
    <mergeCell ref="AG178:AK178"/>
    <mergeCell ref="AB169:AF170"/>
    <mergeCell ref="AG169:AK170"/>
    <mergeCell ref="AB190:AF191"/>
    <mergeCell ref="AG190:AK191"/>
    <mergeCell ref="K221:AL221"/>
    <mergeCell ref="K222:L222"/>
    <mergeCell ref="M222:AK222"/>
    <mergeCell ref="AG248:AK248"/>
    <mergeCell ref="AB156:AF156"/>
    <mergeCell ref="AG156:AK156"/>
    <mergeCell ref="AB157:AF157"/>
    <mergeCell ref="AG157:AK157"/>
    <mergeCell ref="AM153:AP153"/>
    <mergeCell ref="AM154:AP154"/>
    <mergeCell ref="AM155:AP155"/>
    <mergeCell ref="K149:AR149"/>
    <mergeCell ref="AB69:AF69"/>
    <mergeCell ref="AG69:AK69"/>
    <mergeCell ref="AB70:AF70"/>
    <mergeCell ref="AG70:AK70"/>
    <mergeCell ref="K82:L82"/>
    <mergeCell ref="M82:AK82"/>
    <mergeCell ref="AB110:AF110"/>
    <mergeCell ref="AG110:AK110"/>
    <mergeCell ref="AB111:AF111"/>
    <mergeCell ref="AG111:AK111"/>
    <mergeCell ref="AB112:AF112"/>
    <mergeCell ref="AG112:AK112"/>
    <mergeCell ref="AB113:AF113"/>
    <mergeCell ref="AG113:AK113"/>
    <mergeCell ref="AB114:AF114"/>
    <mergeCell ref="AG114:AK114"/>
    <mergeCell ref="AB115:AF115"/>
    <mergeCell ref="AG115:AK115"/>
    <mergeCell ref="AB116:AF116"/>
    <mergeCell ref="AG116:AK116"/>
    <mergeCell ref="AG103:AK104"/>
    <mergeCell ref="AB29:AF30"/>
    <mergeCell ref="AG29:AK30"/>
    <mergeCell ref="AB31:AF32"/>
    <mergeCell ref="AG31:AK32"/>
    <mergeCell ref="AB85:AF85"/>
    <mergeCell ref="AG85:AK85"/>
    <mergeCell ref="AB86:AF86"/>
    <mergeCell ref="AG86:AK86"/>
    <mergeCell ref="AG95:AK96"/>
    <mergeCell ref="AB87:AF87"/>
    <mergeCell ref="AG87:AK87"/>
    <mergeCell ref="AB89:AF90"/>
    <mergeCell ref="AG89:AK90"/>
    <mergeCell ref="K79:AR79"/>
    <mergeCell ref="AB48:AF48"/>
    <mergeCell ref="AG48:AK48"/>
    <mergeCell ref="AB49:AF49"/>
    <mergeCell ref="AB35:AF36"/>
    <mergeCell ref="AG109:AK109"/>
    <mergeCell ref="AM20:AP20"/>
    <mergeCell ref="AB108:AF108"/>
    <mergeCell ref="AG108:AK108"/>
    <mergeCell ref="AB21:AF22"/>
    <mergeCell ref="AG21:AK22"/>
    <mergeCell ref="AB24:AF24"/>
    <mergeCell ref="AG24:AK24"/>
    <mergeCell ref="AB105:AF106"/>
    <mergeCell ref="AG105:AK106"/>
    <mergeCell ref="AB25:AF26"/>
    <mergeCell ref="AG25:AK26"/>
    <mergeCell ref="AB27:AF28"/>
    <mergeCell ref="AG27:AK28"/>
    <mergeCell ref="AB103:AF104"/>
    <mergeCell ref="AG19:AK20"/>
    <mergeCell ref="AG35:AK36"/>
    <mergeCell ref="AB38:AF38"/>
    <mergeCell ref="AG38:AK38"/>
    <mergeCell ref="AG42:AK42"/>
    <mergeCell ref="AB43:AF43"/>
    <mergeCell ref="AG43:AK43"/>
    <mergeCell ref="AB44:AF44"/>
    <mergeCell ref="AG44:AK44"/>
    <mergeCell ref="AG53:AK53"/>
    <mergeCell ref="AB109:AF109"/>
    <mergeCell ref="AG49:AK49"/>
    <mergeCell ref="AB50:AF50"/>
    <mergeCell ref="AG50:AK50"/>
    <mergeCell ref="AB51:AF51"/>
    <mergeCell ref="AG39:AK39"/>
    <mergeCell ref="AB97:AF98"/>
    <mergeCell ref="AG97:AK98"/>
    <mergeCell ref="AB91:AF92"/>
    <mergeCell ref="AG91:AK92"/>
    <mergeCell ref="AB94:AF94"/>
    <mergeCell ref="AG94:AK94"/>
    <mergeCell ref="AB95:AF96"/>
    <mergeCell ref="AB101:AF102"/>
    <mergeCell ref="AG101:AK102"/>
    <mergeCell ref="AB99:AF100"/>
    <mergeCell ref="AG99:AK100"/>
    <mergeCell ref="AB39:AF39"/>
    <mergeCell ref="AB54:AF54"/>
    <mergeCell ref="AG54:AK54"/>
    <mergeCell ref="AB55:AF55"/>
    <mergeCell ref="AG55:AK55"/>
    <mergeCell ref="AB62:AF62"/>
    <mergeCell ref="AG62:AK62"/>
    <mergeCell ref="AB15:AF15"/>
    <mergeCell ref="AG15:AK15"/>
    <mergeCell ref="AB16:AF16"/>
    <mergeCell ref="AG16:AK16"/>
    <mergeCell ref="AG51:AK51"/>
    <mergeCell ref="AB52:AF52"/>
    <mergeCell ref="AG52:AK52"/>
    <mergeCell ref="AB53:AF53"/>
    <mergeCell ref="AB40:AF40"/>
    <mergeCell ref="AG40:AK40"/>
    <mergeCell ref="AB41:AF41"/>
    <mergeCell ref="AG41:AK41"/>
    <mergeCell ref="AB45:AF45"/>
    <mergeCell ref="AG45:AK45"/>
    <mergeCell ref="AB46:AF46"/>
    <mergeCell ref="AG46:AK46"/>
    <mergeCell ref="AB47:AF47"/>
    <mergeCell ref="AG47:AK47"/>
    <mergeCell ref="AB42:AF42"/>
    <mergeCell ref="AB33:AF34"/>
    <mergeCell ref="AG33:AK34"/>
    <mergeCell ref="AB17:AF17"/>
    <mergeCell ref="AG17:AK17"/>
    <mergeCell ref="AB19:AF20"/>
    <mergeCell ref="K9:AR9"/>
    <mergeCell ref="K10:AR10"/>
    <mergeCell ref="K11:AL11"/>
    <mergeCell ref="AB13:AF13"/>
    <mergeCell ref="AG13:AK13"/>
    <mergeCell ref="AB14:AF14"/>
    <mergeCell ref="AG14:AK14"/>
    <mergeCell ref="K12:L12"/>
    <mergeCell ref="M12:AK12"/>
    <mergeCell ref="AM13:AP13"/>
  </mergeCells>
  <phoneticPr fontId="2"/>
  <dataValidations count="1">
    <dataValidation type="list" allowBlank="1" showInputMessage="1" showErrorMessage="1" sqref="G15:G19 I15:I19 C24 C13 B9 M23 M37 N38 AB38:AB71 N19 M18 N21 AB15:AB17 AB21 AB19 AG15:AG17 AG21 AG19 N24:N25 N27 N29 N31 N33 N35 AB24:AB25 AB27 AB29 AB31 AB33 AB35 AG24:AG25 AG27 AG29 AG31 AG33 AG35 AG38:AG71 M259 M39:M71 G85:G89 I85:I89 C94 C83 B79 M93 M107 N108 AG108:AG141 N89 M88 N91 AB85:AB87 AB91 AB89 AG85:AG87 AG91 AG89 N94:N95 N97 N99 N101 N103 N105 AB94:AB95 AB97 AB99 AB101 AB103 AB105 AG94:AG95 AG97 AG99 AG101 AG103 AG105 M109:M141 AL13:AL21 AB108:AB141 AL83:AL91 C164 C153 B149 M163 M177 N178 N159 M158 N161 AB155:AB157 AB161 AB159 AG155:AG157 AG161 AG159 N164:N165 N167 N169 N171 N173 N175 AB164:AB165 AB167 AB169 AB171 AB173 AB175 AG164:AG165 AG167 AG169 AG171 AG173 AG175 I155:I159 G155:G159 AG178:AG182 AB178:AB182 M179:M183 N184 N187 M186 N190 M189 AL153:AL161 C234 C223 B219 M233 M247 N248 N229 M228 N231 AB225:AB227 AB231 AB229 AG225:AG227 AG231 AG229 N234:N235 N237 N239 N241 N243 N245 AB234:AB235 AB237 AB239 AB241 AB243 AB245 AG234:AG235 AG237 AG239 AG241 AG243 AG245 I225:I229 G225:G229 AG248:AG252 AB248:AB252 M249:M253 N254 N257 M256 N260 AL223:AL231" xr:uid="{00000000-0002-0000-1700-000000000000}">
      <formula1>"□,■"</formula1>
    </dataValidation>
  </dataValidations>
  <pageMargins left="0.78740157480314965" right="0.39370078740157483" top="0.59055118110236227" bottom="0.55118110236220474" header="0.11811023622047245" footer="0.23622047244094491"/>
  <pageSetup paperSize="9" firstPageNumber="27" orientation="portrait" blackAndWhite="1" useFirstPageNumber="1" r:id="rId1"/>
  <headerFooter alignWithMargins="0">
    <oddFooter>&amp;C&amp;8戸-P&amp;P&amp;R&amp;8株式会社都市建築確認センター</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0070C0"/>
  </sheetPr>
  <dimension ref="B3:AU246"/>
  <sheetViews>
    <sheetView showGridLines="0" view="pageBreakPreview" zoomScale="115" zoomScaleNormal="100" zoomScaleSheetLayoutView="115" workbookViewId="0">
      <selection activeCell="N21" sqref="N21"/>
    </sheetView>
  </sheetViews>
  <sheetFormatPr defaultColWidth="2.125" defaultRowHeight="12" customHeight="1"/>
  <cols>
    <col min="1" max="1" width="1.625" style="24" customWidth="1"/>
    <col min="2" max="16384" width="2.125" style="24"/>
  </cols>
  <sheetData>
    <row r="3" spans="2:47" ht="15" customHeight="1">
      <c r="B3" s="2" t="s">
        <v>95</v>
      </c>
    </row>
    <row r="5" spans="2:47" ht="12" customHeight="1">
      <c r="B5" s="323" t="s">
        <v>774</v>
      </c>
      <c r="E5" s="24" t="s">
        <v>1376</v>
      </c>
      <c r="AR5" s="324" t="s">
        <v>1236</v>
      </c>
    </row>
    <row r="6" spans="2:47" ht="12" customHeight="1">
      <c r="B6" s="323"/>
    </row>
    <row r="7" spans="2:47" ht="12" customHeight="1">
      <c r="B7" s="323" t="s">
        <v>816</v>
      </c>
    </row>
    <row r="9" spans="2:47" ht="12" customHeight="1">
      <c r="B9" s="325" t="s">
        <v>177</v>
      </c>
      <c r="C9" s="24" t="s">
        <v>67</v>
      </c>
      <c r="K9" s="1703"/>
      <c r="L9" s="1704"/>
      <c r="M9" s="1704"/>
      <c r="N9" s="1704"/>
      <c r="O9" s="1704"/>
      <c r="P9" s="1704"/>
      <c r="Q9" s="1704"/>
      <c r="R9" s="1704"/>
      <c r="S9" s="1704"/>
      <c r="T9" s="1704"/>
      <c r="U9" s="1704"/>
      <c r="V9" s="1704"/>
      <c r="W9" s="1704"/>
      <c r="X9" s="1704"/>
      <c r="Y9" s="1704"/>
      <c r="Z9" s="1704"/>
      <c r="AA9" s="1704"/>
      <c r="AB9" s="1704"/>
      <c r="AC9" s="1704"/>
      <c r="AD9" s="1704"/>
      <c r="AE9" s="1704"/>
      <c r="AF9" s="1704"/>
      <c r="AG9" s="1704"/>
      <c r="AH9" s="1704"/>
      <c r="AI9" s="1704"/>
      <c r="AJ9" s="1704"/>
      <c r="AK9" s="1704"/>
      <c r="AL9" s="1704"/>
      <c r="AM9" s="1704"/>
      <c r="AN9" s="1704"/>
      <c r="AO9" s="1704"/>
      <c r="AP9" s="1704"/>
      <c r="AQ9" s="1704"/>
      <c r="AR9" s="1705"/>
      <c r="AT9" s="24" t="s">
        <v>633</v>
      </c>
      <c r="AU9" s="24" t="s">
        <v>637</v>
      </c>
    </row>
    <row r="10" spans="2:47" s="324" customFormat="1" ht="12" customHeight="1">
      <c r="K10" s="1706"/>
      <c r="L10" s="1707"/>
      <c r="M10" s="1707"/>
      <c r="N10" s="1707"/>
      <c r="O10" s="1707"/>
      <c r="P10" s="1707"/>
      <c r="Q10" s="1707"/>
      <c r="R10" s="1707"/>
      <c r="S10" s="1707"/>
      <c r="T10" s="1707"/>
      <c r="U10" s="1707"/>
      <c r="V10" s="1707"/>
      <c r="W10" s="1707"/>
      <c r="X10" s="1707"/>
      <c r="Y10" s="1707"/>
      <c r="Z10" s="1707"/>
      <c r="AA10" s="1707"/>
      <c r="AB10" s="1707"/>
      <c r="AC10" s="1707"/>
      <c r="AD10" s="1707"/>
      <c r="AE10" s="1707"/>
      <c r="AF10" s="1707"/>
      <c r="AG10" s="1707"/>
      <c r="AH10" s="1707"/>
      <c r="AI10" s="1707"/>
      <c r="AJ10" s="1707"/>
      <c r="AK10" s="1707"/>
      <c r="AL10" s="1707"/>
      <c r="AM10" s="1707"/>
      <c r="AN10" s="1707"/>
      <c r="AO10" s="1707"/>
      <c r="AP10" s="1707"/>
      <c r="AQ10" s="1707"/>
      <c r="AR10" s="1708"/>
      <c r="AT10" s="24"/>
      <c r="AU10" s="24" t="s">
        <v>638</v>
      </c>
    </row>
    <row r="11" spans="2:47" ht="12" customHeight="1">
      <c r="B11" s="326"/>
      <c r="C11" s="326" t="s">
        <v>75</v>
      </c>
      <c r="D11" s="327"/>
      <c r="E11" s="327"/>
      <c r="F11" s="327"/>
      <c r="G11" s="326" t="s">
        <v>80</v>
      </c>
      <c r="H11" s="327"/>
      <c r="I11" s="327"/>
      <c r="J11" s="328"/>
      <c r="K11" s="1709" t="s">
        <v>88</v>
      </c>
      <c r="L11" s="1710"/>
      <c r="M11" s="1710"/>
      <c r="N11" s="1710"/>
      <c r="O11" s="1710"/>
      <c r="P11" s="1710"/>
      <c r="Q11" s="1710"/>
      <c r="R11" s="1710"/>
      <c r="S11" s="1710"/>
      <c r="T11" s="1710"/>
      <c r="U11" s="1710"/>
      <c r="V11" s="1710"/>
      <c r="W11" s="1710"/>
      <c r="X11" s="1710"/>
      <c r="Y11" s="1710"/>
      <c r="Z11" s="1710"/>
      <c r="AA11" s="1710"/>
      <c r="AB11" s="1710"/>
      <c r="AC11" s="1710"/>
      <c r="AD11" s="1710"/>
      <c r="AE11" s="1710"/>
      <c r="AF11" s="1710"/>
      <c r="AG11" s="1710"/>
      <c r="AH11" s="1710"/>
      <c r="AI11" s="1710"/>
      <c r="AJ11" s="1710"/>
      <c r="AK11" s="1710"/>
      <c r="AL11" s="1710"/>
      <c r="AM11" s="329"/>
      <c r="AN11" s="329" t="s">
        <v>30</v>
      </c>
      <c r="AO11" s="329"/>
      <c r="AP11" s="330"/>
      <c r="AQ11" s="326" t="s">
        <v>91</v>
      </c>
      <c r="AR11" s="328"/>
      <c r="AS11" s="25"/>
      <c r="AU11" s="24" t="s">
        <v>639</v>
      </c>
    </row>
    <row r="12" spans="2:47" ht="12" customHeight="1">
      <c r="B12" s="26"/>
      <c r="C12" s="26" t="s">
        <v>76</v>
      </c>
      <c r="D12" s="331"/>
      <c r="E12" s="331"/>
      <c r="F12" s="331" t="s">
        <v>30</v>
      </c>
      <c r="G12" s="26" t="s">
        <v>81</v>
      </c>
      <c r="H12" s="331"/>
      <c r="I12" s="331"/>
      <c r="J12" s="332" t="s">
        <v>30</v>
      </c>
      <c r="K12" s="1715" t="s">
        <v>87</v>
      </c>
      <c r="L12" s="1716"/>
      <c r="M12" s="1709" t="s">
        <v>89</v>
      </c>
      <c r="N12" s="1710"/>
      <c r="O12" s="1710"/>
      <c r="P12" s="1710"/>
      <c r="Q12" s="1710"/>
      <c r="R12" s="1710"/>
      <c r="S12" s="1710"/>
      <c r="T12" s="1710"/>
      <c r="U12" s="1710"/>
      <c r="V12" s="1710"/>
      <c r="W12" s="1710"/>
      <c r="X12" s="1710"/>
      <c r="Y12" s="1710"/>
      <c r="Z12" s="1710"/>
      <c r="AA12" s="1710"/>
      <c r="AB12" s="1710"/>
      <c r="AC12" s="1710"/>
      <c r="AD12" s="1710"/>
      <c r="AE12" s="1710"/>
      <c r="AF12" s="1710"/>
      <c r="AG12" s="1710"/>
      <c r="AH12" s="1710"/>
      <c r="AI12" s="1710"/>
      <c r="AJ12" s="1710"/>
      <c r="AK12" s="1711"/>
      <c r="AL12" s="333" t="s">
        <v>90</v>
      </c>
      <c r="AM12" s="331"/>
      <c r="AN12" s="331"/>
      <c r="AO12" s="331"/>
      <c r="AP12" s="331"/>
      <c r="AQ12" s="26" t="s">
        <v>92</v>
      </c>
      <c r="AR12" s="332"/>
      <c r="AS12" s="25"/>
      <c r="AT12" s="324"/>
      <c r="AU12" s="324"/>
    </row>
    <row r="13" spans="2:47" ht="12" customHeight="1">
      <c r="B13" s="1750" t="s">
        <v>811</v>
      </c>
      <c r="C13" s="334" t="s">
        <v>177</v>
      </c>
      <c r="D13" s="24" t="s">
        <v>774</v>
      </c>
      <c r="G13" s="326"/>
      <c r="H13" s="327"/>
      <c r="I13" s="327"/>
      <c r="J13" s="328"/>
      <c r="K13" s="327" t="s">
        <v>1268</v>
      </c>
      <c r="L13" s="327"/>
      <c r="O13" s="1761"/>
      <c r="P13" s="1761"/>
      <c r="Q13" s="1761"/>
      <c r="R13" s="1761"/>
      <c r="S13" s="1761"/>
      <c r="T13" s="1761"/>
      <c r="U13" s="1761"/>
      <c r="V13" s="1761"/>
      <c r="W13" s="1761"/>
      <c r="X13" s="1761"/>
      <c r="Y13" s="1761"/>
      <c r="Z13" s="1761"/>
      <c r="AA13" s="1761"/>
      <c r="AB13" s="1761"/>
      <c r="AC13" s="1761"/>
      <c r="AD13" s="1761"/>
      <c r="AE13" s="1761"/>
      <c r="AF13" s="1761"/>
      <c r="AG13" s="1761"/>
      <c r="AH13" s="1761"/>
      <c r="AI13" s="1761"/>
      <c r="AJ13" s="1761"/>
      <c r="AK13" s="361" t="s">
        <v>10</v>
      </c>
      <c r="AL13" s="336" t="s">
        <v>177</v>
      </c>
      <c r="AM13" s="1742" t="s">
        <v>1336</v>
      </c>
      <c r="AN13" s="1742"/>
      <c r="AO13" s="1742"/>
      <c r="AP13" s="1743"/>
      <c r="AQ13" s="25"/>
      <c r="AR13" s="335"/>
      <c r="AS13" s="25"/>
      <c r="AU13" s="24" t="s">
        <v>635</v>
      </c>
    </row>
    <row r="14" spans="2:47" ht="12" customHeight="1">
      <c r="B14" s="1751"/>
      <c r="C14" s="24" t="s">
        <v>1403</v>
      </c>
      <c r="G14" s="26" t="s">
        <v>1281</v>
      </c>
      <c r="H14" s="331"/>
      <c r="I14" s="331"/>
      <c r="J14" s="332"/>
      <c r="K14" s="329" t="s">
        <v>1162</v>
      </c>
      <c r="L14" s="329"/>
      <c r="M14" s="350" t="s">
        <v>177</v>
      </c>
      <c r="N14" s="329" t="s">
        <v>1163</v>
      </c>
      <c r="O14" s="329"/>
      <c r="P14" s="329"/>
      <c r="Q14" s="329"/>
      <c r="R14" s="329"/>
      <c r="S14" s="329"/>
      <c r="T14" s="329"/>
      <c r="U14" s="329"/>
      <c r="V14" s="329"/>
      <c r="W14" s="329"/>
      <c r="X14" s="329"/>
      <c r="Y14" s="329"/>
      <c r="Z14" s="329"/>
      <c r="AA14" s="329"/>
      <c r="AB14" s="329"/>
      <c r="AC14" s="329"/>
      <c r="AD14" s="329"/>
      <c r="AE14" s="329"/>
      <c r="AF14" s="329"/>
      <c r="AG14" s="329"/>
      <c r="AH14" s="329"/>
      <c r="AI14" s="329"/>
      <c r="AJ14" s="329"/>
      <c r="AK14" s="330"/>
      <c r="AL14" s="334" t="s">
        <v>177</v>
      </c>
      <c r="AM14" s="1742" t="s">
        <v>1320</v>
      </c>
      <c r="AN14" s="1742"/>
      <c r="AO14" s="1742"/>
      <c r="AP14" s="1743"/>
      <c r="AQ14" s="25"/>
      <c r="AR14" s="335"/>
      <c r="AS14" s="25"/>
      <c r="AU14" s="24" t="s">
        <v>636</v>
      </c>
    </row>
    <row r="15" spans="2:47" ht="12" customHeight="1">
      <c r="B15" s="1751"/>
      <c r="C15" s="25" t="s">
        <v>1260</v>
      </c>
      <c r="G15" s="334" t="s">
        <v>177</v>
      </c>
      <c r="H15" s="24" t="s">
        <v>181</v>
      </c>
      <c r="K15" s="25" t="s">
        <v>1190</v>
      </c>
      <c r="M15" s="336" t="s">
        <v>177</v>
      </c>
      <c r="N15" s="327" t="s">
        <v>1444</v>
      </c>
      <c r="O15" s="327"/>
      <c r="P15" s="327"/>
      <c r="Q15" s="327"/>
      <c r="R15" s="327"/>
      <c r="S15" s="327"/>
      <c r="T15" s="327"/>
      <c r="U15" s="327"/>
      <c r="V15" s="327"/>
      <c r="W15" s="327"/>
      <c r="X15" s="327"/>
      <c r="Y15" s="327"/>
      <c r="Z15" s="327"/>
      <c r="AA15" s="327"/>
      <c r="AB15" s="327"/>
      <c r="AC15" s="327"/>
      <c r="AD15" s="327"/>
      <c r="AE15" s="327"/>
      <c r="AF15" s="327"/>
      <c r="AG15" s="327"/>
      <c r="AH15" s="327"/>
      <c r="AI15" s="327"/>
      <c r="AJ15" s="327"/>
      <c r="AK15" s="328"/>
      <c r="AL15" s="334" t="s">
        <v>177</v>
      </c>
      <c r="AM15" s="1742" t="s">
        <v>1334</v>
      </c>
      <c r="AN15" s="1742"/>
      <c r="AO15" s="1742"/>
      <c r="AP15" s="1743"/>
      <c r="AQ15" s="25"/>
      <c r="AR15" s="335"/>
      <c r="AS15" s="25"/>
    </row>
    <row r="16" spans="2:47" ht="12" customHeight="1">
      <c r="B16" s="1751"/>
      <c r="C16" s="25" t="s">
        <v>1241</v>
      </c>
      <c r="G16" s="334" t="s">
        <v>177</v>
      </c>
      <c r="H16" s="24" t="s">
        <v>126</v>
      </c>
      <c r="K16" s="25" t="s">
        <v>1283</v>
      </c>
      <c r="M16" s="27"/>
      <c r="N16" s="342" t="s">
        <v>1261</v>
      </c>
      <c r="O16" s="342"/>
      <c r="P16" s="342"/>
      <c r="Q16" s="342"/>
      <c r="R16" s="342"/>
      <c r="S16" s="342"/>
      <c r="T16" s="342"/>
      <c r="U16" s="342"/>
      <c r="V16" s="342"/>
      <c r="W16" s="342"/>
      <c r="X16" s="342"/>
      <c r="Y16" s="342"/>
      <c r="Z16" s="342"/>
      <c r="AA16" s="342"/>
      <c r="AB16" s="342"/>
      <c r="AC16" s="342"/>
      <c r="AD16" s="342"/>
      <c r="AE16" s="342"/>
      <c r="AF16" s="342"/>
      <c r="AG16" s="342"/>
      <c r="AH16" s="342"/>
      <c r="AI16" s="342"/>
      <c r="AJ16" s="342"/>
      <c r="AK16" s="362"/>
      <c r="AL16" s="334" t="s">
        <v>177</v>
      </c>
      <c r="AM16" s="1742" t="s">
        <v>1340</v>
      </c>
      <c r="AN16" s="1742"/>
      <c r="AO16" s="1742"/>
      <c r="AP16" s="1743"/>
      <c r="AQ16" s="25"/>
      <c r="AR16" s="335"/>
      <c r="AS16" s="25"/>
    </row>
    <row r="17" spans="2:45" ht="12" customHeight="1">
      <c r="B17" s="1751"/>
      <c r="C17" s="24" t="s">
        <v>149</v>
      </c>
      <c r="G17" s="334" t="s">
        <v>177</v>
      </c>
      <c r="H17" s="24" t="s">
        <v>127</v>
      </c>
      <c r="K17" s="25" t="s">
        <v>1284</v>
      </c>
      <c r="M17" s="363" t="s">
        <v>177</v>
      </c>
      <c r="N17" s="349" t="s">
        <v>1445</v>
      </c>
      <c r="O17" s="349"/>
      <c r="P17" s="349"/>
      <c r="Q17" s="349"/>
      <c r="R17" s="349"/>
      <c r="S17" s="349"/>
      <c r="T17" s="349"/>
      <c r="U17" s="349"/>
      <c r="V17" s="349"/>
      <c r="W17" s="349"/>
      <c r="X17" s="349"/>
      <c r="Y17" s="349"/>
      <c r="Z17" s="349"/>
      <c r="AA17" s="349"/>
      <c r="AB17" s="349"/>
      <c r="AC17" s="349"/>
      <c r="AD17" s="349"/>
      <c r="AE17" s="349"/>
      <c r="AF17" s="349"/>
      <c r="AG17" s="349"/>
      <c r="AH17" s="349"/>
      <c r="AI17" s="349"/>
      <c r="AJ17" s="349"/>
      <c r="AK17" s="364"/>
      <c r="AL17" s="334" t="s">
        <v>177</v>
      </c>
      <c r="AM17" s="1742" t="s">
        <v>1342</v>
      </c>
      <c r="AN17" s="1742"/>
      <c r="AO17" s="1742"/>
      <c r="AP17" s="1743"/>
      <c r="AQ17" s="25"/>
      <c r="AR17" s="335"/>
      <c r="AS17" s="25"/>
    </row>
    <row r="18" spans="2:45" ht="12" customHeight="1">
      <c r="B18" s="1751"/>
      <c r="C18" s="24" t="s">
        <v>1234</v>
      </c>
      <c r="G18" s="334" t="s">
        <v>177</v>
      </c>
      <c r="H18" s="24" t="s">
        <v>128</v>
      </c>
      <c r="J18" s="335"/>
      <c r="K18" s="24" t="s">
        <v>1285</v>
      </c>
      <c r="L18" s="335"/>
      <c r="M18" s="27"/>
      <c r="N18" s="342" t="s">
        <v>1262</v>
      </c>
      <c r="O18" s="342"/>
      <c r="P18" s="342"/>
      <c r="Q18" s="342"/>
      <c r="R18" s="342"/>
      <c r="S18" s="342"/>
      <c r="T18" s="342"/>
      <c r="U18" s="342"/>
      <c r="V18" s="342"/>
      <c r="W18" s="342"/>
      <c r="X18" s="342"/>
      <c r="Y18" s="342"/>
      <c r="Z18" s="342"/>
      <c r="AA18" s="342"/>
      <c r="AB18" s="342"/>
      <c r="AC18" s="342"/>
      <c r="AD18" s="342"/>
      <c r="AE18" s="342"/>
      <c r="AF18" s="342"/>
      <c r="AG18" s="342"/>
      <c r="AH18" s="342"/>
      <c r="AI18" s="342"/>
      <c r="AJ18" s="342"/>
      <c r="AK18" s="362"/>
      <c r="AL18" s="334" t="s">
        <v>177</v>
      </c>
      <c r="AM18" s="1742"/>
      <c r="AN18" s="1742"/>
      <c r="AO18" s="1742"/>
      <c r="AP18" s="1743"/>
      <c r="AQ18" s="25"/>
      <c r="AR18" s="335"/>
      <c r="AS18" s="25"/>
    </row>
    <row r="19" spans="2:45" ht="12" customHeight="1">
      <c r="B19" s="1751"/>
      <c r="C19" s="25" t="s">
        <v>1235</v>
      </c>
      <c r="G19" s="334" t="s">
        <v>177</v>
      </c>
      <c r="H19" s="24" t="s">
        <v>129</v>
      </c>
      <c r="J19" s="335"/>
      <c r="K19" s="24" t="s">
        <v>1286</v>
      </c>
      <c r="M19" s="363" t="s">
        <v>177</v>
      </c>
      <c r="N19" s="349" t="s">
        <v>1446</v>
      </c>
      <c r="O19" s="349"/>
      <c r="P19" s="349"/>
      <c r="Q19" s="349"/>
      <c r="R19" s="349"/>
      <c r="S19" s="349"/>
      <c r="T19" s="349"/>
      <c r="U19" s="349"/>
      <c r="V19" s="349"/>
      <c r="W19" s="349"/>
      <c r="X19" s="349"/>
      <c r="Y19" s="349"/>
      <c r="Z19" s="349"/>
      <c r="AA19" s="349"/>
      <c r="AB19" s="349"/>
      <c r="AC19" s="349"/>
      <c r="AD19" s="349"/>
      <c r="AE19" s="349"/>
      <c r="AF19" s="349"/>
      <c r="AG19" s="349"/>
      <c r="AH19" s="349"/>
      <c r="AI19" s="349"/>
      <c r="AJ19" s="349"/>
      <c r="AK19" s="364"/>
      <c r="AL19" s="334" t="s">
        <v>177</v>
      </c>
      <c r="AM19" s="1742"/>
      <c r="AN19" s="1742"/>
      <c r="AO19" s="1742"/>
      <c r="AP19" s="1743"/>
      <c r="AQ19" s="25"/>
      <c r="AR19" s="335"/>
      <c r="AS19" s="25"/>
    </row>
    <row r="20" spans="2:45" ht="12" customHeight="1">
      <c r="B20" s="1751"/>
      <c r="C20" s="25"/>
      <c r="G20" s="25"/>
      <c r="J20" s="335"/>
      <c r="K20" s="331"/>
      <c r="L20" s="331"/>
      <c r="M20" s="26"/>
      <c r="N20" s="331" t="s">
        <v>1263</v>
      </c>
      <c r="O20" s="356"/>
      <c r="P20" s="331"/>
      <c r="Q20" s="331"/>
      <c r="R20" s="331"/>
      <c r="S20" s="356"/>
      <c r="T20" s="331"/>
      <c r="U20" s="331"/>
      <c r="V20" s="331"/>
      <c r="W20" s="357"/>
      <c r="X20" s="357"/>
      <c r="Y20" s="331"/>
      <c r="Z20" s="331"/>
      <c r="AA20" s="331"/>
      <c r="AB20" s="331"/>
      <c r="AC20" s="331"/>
      <c r="AD20" s="331"/>
      <c r="AE20" s="331"/>
      <c r="AF20" s="331"/>
      <c r="AG20" s="331"/>
      <c r="AH20" s="331"/>
      <c r="AI20" s="331"/>
      <c r="AJ20" s="331"/>
      <c r="AK20" s="332"/>
      <c r="AL20" s="334" t="s">
        <v>177</v>
      </c>
      <c r="AM20" s="1742"/>
      <c r="AN20" s="1742"/>
      <c r="AO20" s="1742"/>
      <c r="AP20" s="1743"/>
      <c r="AQ20" s="25"/>
      <c r="AR20" s="335"/>
      <c r="AS20" s="25"/>
    </row>
    <row r="21" spans="2:45" ht="12" customHeight="1">
      <c r="B21" s="1751"/>
      <c r="C21" s="25"/>
      <c r="G21" s="25"/>
      <c r="J21" s="335"/>
      <c r="K21" s="24" t="s">
        <v>1194</v>
      </c>
      <c r="M21" s="336" t="s">
        <v>177</v>
      </c>
      <c r="N21" s="327" t="s">
        <v>1447</v>
      </c>
      <c r="O21" s="327"/>
      <c r="P21" s="327"/>
      <c r="Q21" s="327"/>
      <c r="R21" s="327"/>
      <c r="S21" s="327"/>
      <c r="T21" s="327"/>
      <c r="U21" s="327"/>
      <c r="V21" s="327"/>
      <c r="W21" s="327"/>
      <c r="X21" s="327"/>
      <c r="Y21" s="327"/>
      <c r="Z21" s="327"/>
      <c r="AA21" s="327"/>
      <c r="AB21" s="327"/>
      <c r="AC21" s="327"/>
      <c r="AD21" s="327"/>
      <c r="AE21" s="327"/>
      <c r="AF21" s="327"/>
      <c r="AG21" s="327"/>
      <c r="AH21" s="327"/>
      <c r="AI21" s="327"/>
      <c r="AJ21" s="327"/>
      <c r="AK21" s="328"/>
      <c r="AL21" s="334" t="s">
        <v>177</v>
      </c>
      <c r="AM21" s="1742"/>
      <c r="AN21" s="1742"/>
      <c r="AO21" s="1742"/>
      <c r="AP21" s="1743"/>
      <c r="AQ21" s="25"/>
      <c r="AR21" s="335"/>
      <c r="AS21" s="25"/>
    </row>
    <row r="22" spans="2:45" ht="12" customHeight="1">
      <c r="B22" s="1751"/>
      <c r="C22" s="25"/>
      <c r="G22" s="25"/>
      <c r="J22" s="335"/>
      <c r="K22" s="24" t="s">
        <v>1287</v>
      </c>
      <c r="M22" s="27"/>
      <c r="N22" s="342" t="s">
        <v>1264</v>
      </c>
      <c r="O22" s="365" t="s">
        <v>177</v>
      </c>
      <c r="P22" s="342" t="s">
        <v>1266</v>
      </c>
      <c r="Q22" s="342"/>
      <c r="R22" s="342"/>
      <c r="S22" s="365" t="s">
        <v>177</v>
      </c>
      <c r="T22" s="342" t="s">
        <v>1267</v>
      </c>
      <c r="U22" s="342"/>
      <c r="V22" s="342"/>
      <c r="W22" s="365" t="s">
        <v>177</v>
      </c>
      <c r="X22" s="342" t="s">
        <v>1162</v>
      </c>
      <c r="Y22" s="342"/>
      <c r="Z22" s="342" t="s">
        <v>10</v>
      </c>
      <c r="AA22" s="342"/>
      <c r="AB22" s="342"/>
      <c r="AC22" s="342"/>
      <c r="AD22" s="342"/>
      <c r="AE22" s="342"/>
      <c r="AF22" s="342"/>
      <c r="AG22" s="342"/>
      <c r="AH22" s="342"/>
      <c r="AI22" s="342"/>
      <c r="AJ22" s="342"/>
      <c r="AK22" s="362"/>
      <c r="AL22" s="347"/>
      <c r="AM22" s="1742"/>
      <c r="AN22" s="1742"/>
      <c r="AO22" s="1742"/>
      <c r="AP22" s="1743"/>
      <c r="AQ22" s="25"/>
      <c r="AR22" s="335"/>
      <c r="AS22" s="25"/>
    </row>
    <row r="23" spans="2:45" ht="12" customHeight="1">
      <c r="B23" s="1751"/>
      <c r="C23" s="25"/>
      <c r="G23" s="25"/>
      <c r="J23" s="335"/>
      <c r="K23" s="24" t="s">
        <v>1288</v>
      </c>
      <c r="M23" s="334" t="s">
        <v>177</v>
      </c>
      <c r="N23" s="24" t="s">
        <v>1265</v>
      </c>
      <c r="AK23" s="335"/>
      <c r="AL23" s="347"/>
      <c r="AM23" s="1742"/>
      <c r="AN23" s="1742"/>
      <c r="AO23" s="1742"/>
      <c r="AP23" s="1743"/>
      <c r="AQ23" s="25"/>
      <c r="AR23" s="335"/>
      <c r="AS23" s="25"/>
    </row>
    <row r="24" spans="2:45" ht="12" customHeight="1">
      <c r="B24" s="1751"/>
      <c r="C24" s="325" t="s">
        <v>177</v>
      </c>
      <c r="D24" s="24" t="s">
        <v>815</v>
      </c>
      <c r="G24" s="25"/>
      <c r="J24" s="335"/>
      <c r="K24" s="24" t="s">
        <v>1289</v>
      </c>
      <c r="M24" s="27"/>
      <c r="N24" s="342" t="s">
        <v>1264</v>
      </c>
      <c r="O24" s="365" t="s">
        <v>177</v>
      </c>
      <c r="P24" s="342" t="s">
        <v>1266</v>
      </c>
      <c r="Q24" s="342"/>
      <c r="R24" s="342"/>
      <c r="S24" s="365" t="s">
        <v>177</v>
      </c>
      <c r="T24" s="342" t="s">
        <v>1267</v>
      </c>
      <c r="U24" s="342"/>
      <c r="V24" s="342"/>
      <c r="W24" s="365" t="s">
        <v>177</v>
      </c>
      <c r="X24" s="342" t="s">
        <v>1162</v>
      </c>
      <c r="Y24" s="342"/>
      <c r="Z24" s="342" t="s">
        <v>10</v>
      </c>
      <c r="AA24" s="342"/>
      <c r="AB24" s="342"/>
      <c r="AC24" s="342"/>
      <c r="AD24" s="342"/>
      <c r="AE24" s="342"/>
      <c r="AF24" s="342"/>
      <c r="AG24" s="342"/>
      <c r="AH24" s="342"/>
      <c r="AI24" s="342"/>
      <c r="AJ24" s="342"/>
      <c r="AK24" s="362"/>
      <c r="AL24" s="347"/>
      <c r="AM24" s="1742"/>
      <c r="AN24" s="1742"/>
      <c r="AO24" s="1742"/>
      <c r="AP24" s="1743"/>
      <c r="AQ24" s="25"/>
      <c r="AR24" s="335"/>
      <c r="AS24" s="25"/>
    </row>
    <row r="25" spans="2:45" ht="12" customHeight="1">
      <c r="B25" s="1751"/>
      <c r="D25" s="24" t="s">
        <v>320</v>
      </c>
      <c r="G25" s="25"/>
      <c r="J25" s="335"/>
      <c r="K25" s="24" t="s">
        <v>1283</v>
      </c>
      <c r="M25" s="334" t="s">
        <v>177</v>
      </c>
      <c r="N25" s="24" t="s">
        <v>1277</v>
      </c>
      <c r="AK25" s="335"/>
      <c r="AL25" s="347"/>
      <c r="AM25" s="1742"/>
      <c r="AN25" s="1742"/>
      <c r="AO25" s="1742"/>
      <c r="AP25" s="1743"/>
      <c r="AQ25" s="25"/>
      <c r="AR25" s="335"/>
      <c r="AS25" s="25"/>
    </row>
    <row r="26" spans="2:45" ht="12" customHeight="1">
      <c r="B26" s="1751"/>
      <c r="D26" s="24" t="s">
        <v>313</v>
      </c>
      <c r="G26" s="25"/>
      <c r="J26" s="335"/>
      <c r="K26" s="24" t="s">
        <v>1284</v>
      </c>
      <c r="M26" s="27"/>
      <c r="N26" s="342" t="s">
        <v>1264</v>
      </c>
      <c r="O26" s="365" t="s">
        <v>177</v>
      </c>
      <c r="P26" s="342" t="s">
        <v>1266</v>
      </c>
      <c r="Q26" s="342"/>
      <c r="R26" s="342"/>
      <c r="S26" s="365" t="s">
        <v>177</v>
      </c>
      <c r="T26" s="342" t="s">
        <v>1267</v>
      </c>
      <c r="U26" s="342"/>
      <c r="V26" s="342"/>
      <c r="W26" s="365" t="s">
        <v>177</v>
      </c>
      <c r="X26" s="342" t="s">
        <v>1162</v>
      </c>
      <c r="Y26" s="342"/>
      <c r="Z26" s="342" t="s">
        <v>10</v>
      </c>
      <c r="AA26" s="342"/>
      <c r="AB26" s="342"/>
      <c r="AC26" s="342"/>
      <c r="AD26" s="342"/>
      <c r="AE26" s="342"/>
      <c r="AF26" s="342"/>
      <c r="AG26" s="342"/>
      <c r="AH26" s="342"/>
      <c r="AI26" s="342"/>
      <c r="AJ26" s="342"/>
      <c r="AK26" s="362"/>
      <c r="AL26" s="347"/>
      <c r="AM26" s="1742"/>
      <c r="AN26" s="1742"/>
      <c r="AO26" s="1742"/>
      <c r="AP26" s="1743"/>
      <c r="AQ26" s="25"/>
      <c r="AR26" s="335"/>
      <c r="AS26" s="25"/>
    </row>
    <row r="27" spans="2:45" ht="12" customHeight="1">
      <c r="B27" s="1751"/>
      <c r="C27" s="25"/>
      <c r="G27" s="25"/>
      <c r="J27" s="335"/>
      <c r="K27" s="24" t="s">
        <v>1285</v>
      </c>
      <c r="M27" s="334" t="s">
        <v>177</v>
      </c>
      <c r="N27" s="24" t="s">
        <v>1278</v>
      </c>
      <c r="AK27" s="335"/>
      <c r="AL27" s="347"/>
      <c r="AM27" s="1742"/>
      <c r="AN27" s="1742"/>
      <c r="AO27" s="1742"/>
      <c r="AP27" s="1743"/>
      <c r="AQ27" s="25"/>
      <c r="AR27" s="335"/>
      <c r="AS27" s="25"/>
    </row>
    <row r="28" spans="2:45" ht="12" customHeight="1">
      <c r="B28" s="1751"/>
      <c r="C28" s="25"/>
      <c r="G28" s="25"/>
      <c r="J28" s="335"/>
      <c r="K28" s="24" t="s">
        <v>1286</v>
      </c>
      <c r="M28" s="27"/>
      <c r="N28" s="342" t="s">
        <v>1264</v>
      </c>
      <c r="O28" s="365" t="s">
        <v>177</v>
      </c>
      <c r="P28" s="342" t="s">
        <v>1266</v>
      </c>
      <c r="Q28" s="342"/>
      <c r="R28" s="342"/>
      <c r="S28" s="365" t="s">
        <v>177</v>
      </c>
      <c r="T28" s="342" t="s">
        <v>1267</v>
      </c>
      <c r="U28" s="342"/>
      <c r="V28" s="342"/>
      <c r="W28" s="365" t="s">
        <v>177</v>
      </c>
      <c r="X28" s="342" t="s">
        <v>1162</v>
      </c>
      <c r="Y28" s="342"/>
      <c r="Z28" s="342" t="s">
        <v>10</v>
      </c>
      <c r="AA28" s="342"/>
      <c r="AB28" s="342"/>
      <c r="AC28" s="342"/>
      <c r="AD28" s="342"/>
      <c r="AE28" s="342"/>
      <c r="AF28" s="342"/>
      <c r="AG28" s="342"/>
      <c r="AH28" s="342"/>
      <c r="AI28" s="342"/>
      <c r="AJ28" s="342"/>
      <c r="AK28" s="362"/>
      <c r="AL28" s="347"/>
      <c r="AM28" s="1742"/>
      <c r="AN28" s="1742"/>
      <c r="AO28" s="1742"/>
      <c r="AP28" s="1743"/>
      <c r="AQ28" s="25"/>
      <c r="AR28" s="335"/>
      <c r="AS28" s="25"/>
    </row>
    <row r="29" spans="2:45" ht="12" customHeight="1">
      <c r="B29" s="1751"/>
      <c r="C29" s="25"/>
      <c r="G29" s="25"/>
      <c r="J29" s="335"/>
      <c r="M29" s="334" t="s">
        <v>177</v>
      </c>
      <c r="N29" s="24" t="s">
        <v>1279</v>
      </c>
      <c r="AK29" s="335"/>
      <c r="AL29" s="347"/>
      <c r="AM29" s="1742"/>
      <c r="AN29" s="1742"/>
      <c r="AO29" s="1742"/>
      <c r="AP29" s="1743"/>
      <c r="AQ29" s="25"/>
      <c r="AR29" s="335"/>
      <c r="AS29" s="25"/>
    </row>
    <row r="30" spans="2:45" ht="12" customHeight="1">
      <c r="B30" s="1751"/>
      <c r="C30" s="25"/>
      <c r="G30" s="26"/>
      <c r="H30" s="331"/>
      <c r="I30" s="331"/>
      <c r="J30" s="332"/>
      <c r="K30" s="331"/>
      <c r="L30" s="331"/>
      <c r="M30" s="26"/>
      <c r="N30" s="331" t="s">
        <v>1264</v>
      </c>
      <c r="O30" s="366" t="s">
        <v>177</v>
      </c>
      <c r="P30" s="331" t="s">
        <v>1267</v>
      </c>
      <c r="Q30" s="331"/>
      <c r="R30" s="331"/>
      <c r="S30" s="366" t="s">
        <v>177</v>
      </c>
      <c r="T30" s="331" t="s">
        <v>1162</v>
      </c>
      <c r="U30" s="331"/>
      <c r="V30" s="331" t="s">
        <v>10</v>
      </c>
      <c r="W30" s="331"/>
      <c r="X30" s="331"/>
      <c r="Y30" s="331"/>
      <c r="Z30" s="331"/>
      <c r="AA30" s="331"/>
      <c r="AB30" s="331"/>
      <c r="AC30" s="331"/>
      <c r="AD30" s="331"/>
      <c r="AE30" s="331"/>
      <c r="AF30" s="331"/>
      <c r="AG30" s="331"/>
      <c r="AH30" s="331"/>
      <c r="AI30" s="331"/>
      <c r="AJ30" s="331"/>
      <c r="AK30" s="332"/>
      <c r="AL30" s="347"/>
      <c r="AM30" s="1742"/>
      <c r="AN30" s="1742"/>
      <c r="AO30" s="1742"/>
      <c r="AP30" s="1743"/>
      <c r="AQ30" s="25"/>
      <c r="AR30" s="335"/>
      <c r="AS30" s="25"/>
    </row>
    <row r="31" spans="2:45" ht="12" customHeight="1">
      <c r="B31" s="1751"/>
      <c r="C31" s="25"/>
      <c r="G31" s="326"/>
      <c r="H31" s="327"/>
      <c r="J31" s="335"/>
      <c r="K31" s="327" t="s">
        <v>1268</v>
      </c>
      <c r="L31" s="327"/>
      <c r="O31" s="1761"/>
      <c r="P31" s="1761"/>
      <c r="Q31" s="1761"/>
      <c r="R31" s="1761"/>
      <c r="S31" s="1761"/>
      <c r="T31" s="1761"/>
      <c r="U31" s="1761"/>
      <c r="V31" s="1761"/>
      <c r="W31" s="1761"/>
      <c r="X31" s="1761"/>
      <c r="Y31" s="1761"/>
      <c r="Z31" s="1761"/>
      <c r="AA31" s="1761"/>
      <c r="AB31" s="1761"/>
      <c r="AC31" s="1761"/>
      <c r="AD31" s="1761"/>
      <c r="AE31" s="1761"/>
      <c r="AF31" s="1761"/>
      <c r="AG31" s="1761"/>
      <c r="AH31" s="1761"/>
      <c r="AI31" s="1761"/>
      <c r="AJ31" s="1761"/>
      <c r="AK31" s="361" t="s">
        <v>10</v>
      </c>
      <c r="AL31" s="347"/>
      <c r="AM31" s="1742"/>
      <c r="AN31" s="1742"/>
      <c r="AO31" s="1742"/>
      <c r="AP31" s="1743"/>
      <c r="AQ31" s="25"/>
      <c r="AR31" s="335"/>
      <c r="AS31" s="25"/>
    </row>
    <row r="32" spans="2:45" ht="12" customHeight="1">
      <c r="B32" s="1751"/>
      <c r="C32" s="25"/>
      <c r="G32" s="26" t="s">
        <v>1282</v>
      </c>
      <c r="H32" s="331"/>
      <c r="I32" s="331"/>
      <c r="J32" s="332"/>
      <c r="K32" s="329" t="s">
        <v>1162</v>
      </c>
      <c r="L32" s="329"/>
      <c r="M32" s="350" t="s">
        <v>177</v>
      </c>
      <c r="N32" s="329" t="s">
        <v>1163</v>
      </c>
      <c r="O32" s="329"/>
      <c r="P32" s="329"/>
      <c r="Q32" s="329"/>
      <c r="R32" s="329"/>
      <c r="S32" s="329"/>
      <c r="T32" s="329"/>
      <c r="U32" s="329"/>
      <c r="V32" s="329"/>
      <c r="W32" s="329"/>
      <c r="X32" s="329"/>
      <c r="Y32" s="329"/>
      <c r="Z32" s="329"/>
      <c r="AA32" s="329"/>
      <c r="AB32" s="329"/>
      <c r="AC32" s="329"/>
      <c r="AD32" s="329"/>
      <c r="AE32" s="329"/>
      <c r="AF32" s="329"/>
      <c r="AG32" s="329"/>
      <c r="AH32" s="329"/>
      <c r="AI32" s="329"/>
      <c r="AJ32" s="329"/>
      <c r="AK32" s="330"/>
      <c r="AL32" s="347"/>
      <c r="AM32" s="1742"/>
      <c r="AN32" s="1742"/>
      <c r="AO32" s="1742"/>
      <c r="AP32" s="1743"/>
      <c r="AQ32" s="25"/>
      <c r="AR32" s="335"/>
      <c r="AS32" s="25"/>
    </row>
    <row r="33" spans="2:45" ht="12" customHeight="1">
      <c r="B33" s="1751"/>
      <c r="C33" s="25"/>
      <c r="G33" s="334" t="s">
        <v>177</v>
      </c>
      <c r="H33" s="24" t="s">
        <v>181</v>
      </c>
      <c r="J33" s="335"/>
      <c r="K33" s="25" t="s">
        <v>1190</v>
      </c>
      <c r="M33" s="336" t="s">
        <v>177</v>
      </c>
      <c r="N33" s="327" t="s">
        <v>1444</v>
      </c>
      <c r="O33" s="327"/>
      <c r="P33" s="327"/>
      <c r="Q33" s="327"/>
      <c r="R33" s="327"/>
      <c r="S33" s="327"/>
      <c r="T33" s="327"/>
      <c r="U33" s="327"/>
      <c r="V33" s="327"/>
      <c r="W33" s="327"/>
      <c r="X33" s="327"/>
      <c r="Y33" s="327"/>
      <c r="Z33" s="327"/>
      <c r="AA33" s="327"/>
      <c r="AB33" s="327"/>
      <c r="AC33" s="327"/>
      <c r="AD33" s="327"/>
      <c r="AE33" s="327"/>
      <c r="AF33" s="327"/>
      <c r="AG33" s="327"/>
      <c r="AH33" s="327"/>
      <c r="AI33" s="327"/>
      <c r="AJ33" s="327"/>
      <c r="AK33" s="328"/>
      <c r="AL33" s="347"/>
      <c r="AM33" s="1742"/>
      <c r="AN33" s="1742"/>
      <c r="AO33" s="1742"/>
      <c r="AP33" s="1743"/>
      <c r="AQ33" s="25"/>
      <c r="AR33" s="335"/>
      <c r="AS33" s="25"/>
    </row>
    <row r="34" spans="2:45" ht="12" customHeight="1">
      <c r="B34" s="1751"/>
      <c r="C34" s="25"/>
      <c r="G34" s="334" t="s">
        <v>177</v>
      </c>
      <c r="H34" s="24" t="s">
        <v>126</v>
      </c>
      <c r="J34" s="335"/>
      <c r="K34" s="25" t="s">
        <v>1283</v>
      </c>
      <c r="M34" s="27"/>
      <c r="N34" s="342" t="s">
        <v>1261</v>
      </c>
      <c r="O34" s="342"/>
      <c r="P34" s="342"/>
      <c r="Q34" s="342"/>
      <c r="R34" s="342"/>
      <c r="S34" s="342"/>
      <c r="T34" s="342"/>
      <c r="U34" s="342"/>
      <c r="V34" s="342"/>
      <c r="W34" s="342"/>
      <c r="X34" s="342"/>
      <c r="Y34" s="342"/>
      <c r="Z34" s="342"/>
      <c r="AA34" s="342"/>
      <c r="AB34" s="342"/>
      <c r="AC34" s="342"/>
      <c r="AD34" s="342"/>
      <c r="AE34" s="342"/>
      <c r="AF34" s="342"/>
      <c r="AG34" s="342"/>
      <c r="AH34" s="342"/>
      <c r="AI34" s="342"/>
      <c r="AJ34" s="342"/>
      <c r="AK34" s="362"/>
      <c r="AL34" s="347"/>
      <c r="AM34" s="1742"/>
      <c r="AN34" s="1742"/>
      <c r="AO34" s="1742"/>
      <c r="AP34" s="1743"/>
      <c r="AQ34" s="25"/>
      <c r="AR34" s="335"/>
      <c r="AS34" s="25"/>
    </row>
    <row r="35" spans="2:45" ht="12" customHeight="1">
      <c r="B35" s="1751"/>
      <c r="C35" s="25"/>
      <c r="G35" s="334" t="s">
        <v>177</v>
      </c>
      <c r="H35" s="24" t="s">
        <v>127</v>
      </c>
      <c r="J35" s="335"/>
      <c r="K35" s="25" t="s">
        <v>1284</v>
      </c>
      <c r="M35" s="363" t="s">
        <v>177</v>
      </c>
      <c r="N35" s="349" t="s">
        <v>1445</v>
      </c>
      <c r="O35" s="349"/>
      <c r="P35" s="349"/>
      <c r="Q35" s="349"/>
      <c r="R35" s="349"/>
      <c r="S35" s="349"/>
      <c r="T35" s="349"/>
      <c r="U35" s="349"/>
      <c r="V35" s="349"/>
      <c r="W35" s="349"/>
      <c r="X35" s="349"/>
      <c r="Y35" s="349"/>
      <c r="Z35" s="349"/>
      <c r="AA35" s="349"/>
      <c r="AB35" s="349"/>
      <c r="AC35" s="349"/>
      <c r="AD35" s="349"/>
      <c r="AE35" s="349"/>
      <c r="AF35" s="349"/>
      <c r="AG35" s="349"/>
      <c r="AH35" s="349"/>
      <c r="AI35" s="349"/>
      <c r="AJ35" s="349"/>
      <c r="AK35" s="364"/>
      <c r="AL35" s="347"/>
      <c r="AM35" s="1742"/>
      <c r="AN35" s="1742"/>
      <c r="AO35" s="1742"/>
      <c r="AP35" s="1743"/>
      <c r="AQ35" s="25"/>
      <c r="AR35" s="335"/>
      <c r="AS35" s="25"/>
    </row>
    <row r="36" spans="2:45" ht="12" customHeight="1">
      <c r="B36" s="1751"/>
      <c r="C36" s="25"/>
      <c r="G36" s="334" t="s">
        <v>177</v>
      </c>
      <c r="H36" s="24" t="s">
        <v>128</v>
      </c>
      <c r="J36" s="335"/>
      <c r="K36" s="24" t="s">
        <v>1285</v>
      </c>
      <c r="L36" s="335"/>
      <c r="M36" s="27"/>
      <c r="N36" s="342" t="s">
        <v>1262</v>
      </c>
      <c r="O36" s="342"/>
      <c r="P36" s="342"/>
      <c r="Q36" s="342"/>
      <c r="R36" s="342"/>
      <c r="S36" s="342"/>
      <c r="T36" s="342"/>
      <c r="U36" s="342"/>
      <c r="V36" s="342"/>
      <c r="W36" s="342"/>
      <c r="X36" s="342"/>
      <c r="Y36" s="342"/>
      <c r="Z36" s="342"/>
      <c r="AA36" s="342"/>
      <c r="AB36" s="342"/>
      <c r="AC36" s="342"/>
      <c r="AD36" s="342"/>
      <c r="AE36" s="342"/>
      <c r="AF36" s="342"/>
      <c r="AG36" s="342"/>
      <c r="AH36" s="342"/>
      <c r="AI36" s="342"/>
      <c r="AJ36" s="342"/>
      <c r="AK36" s="362"/>
      <c r="AL36" s="347"/>
      <c r="AM36" s="1742"/>
      <c r="AN36" s="1742"/>
      <c r="AO36" s="1742"/>
      <c r="AP36" s="1743"/>
      <c r="AQ36" s="25"/>
      <c r="AR36" s="335"/>
      <c r="AS36" s="25"/>
    </row>
    <row r="37" spans="2:45" ht="12" customHeight="1">
      <c r="B37" s="1751"/>
      <c r="C37" s="25"/>
      <c r="G37" s="334" t="s">
        <v>177</v>
      </c>
      <c r="H37" s="24" t="s">
        <v>129</v>
      </c>
      <c r="J37" s="335"/>
      <c r="K37" s="24" t="s">
        <v>1286</v>
      </c>
      <c r="M37" s="363" t="s">
        <v>177</v>
      </c>
      <c r="N37" s="349" t="s">
        <v>1446</v>
      </c>
      <c r="O37" s="349"/>
      <c r="P37" s="349"/>
      <c r="Q37" s="349"/>
      <c r="R37" s="349"/>
      <c r="S37" s="349"/>
      <c r="T37" s="349"/>
      <c r="U37" s="349"/>
      <c r="V37" s="349"/>
      <c r="W37" s="349"/>
      <c r="X37" s="349"/>
      <c r="Y37" s="349"/>
      <c r="Z37" s="349"/>
      <c r="AA37" s="349"/>
      <c r="AB37" s="349"/>
      <c r="AC37" s="349"/>
      <c r="AD37" s="349"/>
      <c r="AE37" s="349"/>
      <c r="AF37" s="349"/>
      <c r="AG37" s="349"/>
      <c r="AH37" s="349"/>
      <c r="AI37" s="349"/>
      <c r="AJ37" s="349"/>
      <c r="AK37" s="364"/>
      <c r="AL37" s="347"/>
      <c r="AM37" s="1742"/>
      <c r="AN37" s="1742"/>
      <c r="AO37" s="1742"/>
      <c r="AP37" s="1743"/>
      <c r="AQ37" s="25"/>
      <c r="AR37" s="335"/>
      <c r="AS37" s="25"/>
    </row>
    <row r="38" spans="2:45" ht="12" customHeight="1">
      <c r="B38" s="1751"/>
      <c r="C38" s="25"/>
      <c r="G38" s="25"/>
      <c r="J38" s="335"/>
      <c r="K38" s="331"/>
      <c r="L38" s="331"/>
      <c r="M38" s="26"/>
      <c r="N38" s="331" t="s">
        <v>1263</v>
      </c>
      <c r="O38" s="356"/>
      <c r="P38" s="331"/>
      <c r="Q38" s="331"/>
      <c r="R38" s="331"/>
      <c r="S38" s="356"/>
      <c r="T38" s="331"/>
      <c r="U38" s="331"/>
      <c r="V38" s="331"/>
      <c r="W38" s="357"/>
      <c r="X38" s="357"/>
      <c r="Y38" s="331"/>
      <c r="Z38" s="331"/>
      <c r="AA38" s="331"/>
      <c r="AB38" s="331"/>
      <c r="AC38" s="331"/>
      <c r="AD38" s="331"/>
      <c r="AE38" s="331"/>
      <c r="AF38" s="331"/>
      <c r="AG38" s="331"/>
      <c r="AH38" s="331"/>
      <c r="AI38" s="331"/>
      <c r="AJ38" s="331"/>
      <c r="AK38" s="332"/>
      <c r="AL38" s="347"/>
      <c r="AM38" s="1742"/>
      <c r="AN38" s="1742"/>
      <c r="AO38" s="1742"/>
      <c r="AP38" s="1743"/>
      <c r="AQ38" s="25"/>
      <c r="AR38" s="335"/>
      <c r="AS38" s="25"/>
    </row>
    <row r="39" spans="2:45" ht="12" customHeight="1">
      <c r="B39" s="1751"/>
      <c r="C39" s="25"/>
      <c r="G39" s="25"/>
      <c r="J39" s="335"/>
      <c r="K39" s="24" t="s">
        <v>1194</v>
      </c>
      <c r="M39" s="336" t="s">
        <v>177</v>
      </c>
      <c r="N39" s="327" t="s">
        <v>1447</v>
      </c>
      <c r="O39" s="327"/>
      <c r="P39" s="327"/>
      <c r="Q39" s="327"/>
      <c r="R39" s="327"/>
      <c r="S39" s="327"/>
      <c r="T39" s="327"/>
      <c r="U39" s="327"/>
      <c r="V39" s="327"/>
      <c r="W39" s="327"/>
      <c r="X39" s="327"/>
      <c r="Y39" s="327"/>
      <c r="Z39" s="327"/>
      <c r="AA39" s="327"/>
      <c r="AB39" s="327"/>
      <c r="AC39" s="327"/>
      <c r="AD39" s="327"/>
      <c r="AE39" s="327"/>
      <c r="AF39" s="327"/>
      <c r="AG39" s="327"/>
      <c r="AH39" s="327"/>
      <c r="AI39" s="327"/>
      <c r="AJ39" s="327"/>
      <c r="AK39" s="328"/>
      <c r="AL39" s="347"/>
      <c r="AM39" s="1742"/>
      <c r="AN39" s="1742"/>
      <c r="AO39" s="1742"/>
      <c r="AP39" s="1743"/>
      <c r="AQ39" s="25"/>
      <c r="AR39" s="335"/>
      <c r="AS39" s="25"/>
    </row>
    <row r="40" spans="2:45" ht="12" customHeight="1">
      <c r="B40" s="1751"/>
      <c r="C40" s="25"/>
      <c r="G40" s="25"/>
      <c r="J40" s="335"/>
      <c r="K40" s="24" t="s">
        <v>1287</v>
      </c>
      <c r="M40" s="27"/>
      <c r="N40" s="342" t="s">
        <v>9</v>
      </c>
      <c r="O40" s="365" t="s">
        <v>177</v>
      </c>
      <c r="P40" s="342" t="s">
        <v>1266</v>
      </c>
      <c r="Q40" s="342"/>
      <c r="R40" s="342"/>
      <c r="S40" s="365" t="s">
        <v>177</v>
      </c>
      <c r="T40" s="342" t="s">
        <v>1267</v>
      </c>
      <c r="U40" s="342"/>
      <c r="V40" s="342"/>
      <c r="W40" s="365" t="s">
        <v>177</v>
      </c>
      <c r="X40" s="342" t="s">
        <v>1162</v>
      </c>
      <c r="Y40" s="342"/>
      <c r="Z40" s="342" t="s">
        <v>10</v>
      </c>
      <c r="AA40" s="342"/>
      <c r="AB40" s="342"/>
      <c r="AC40" s="342"/>
      <c r="AD40" s="342"/>
      <c r="AE40" s="342"/>
      <c r="AF40" s="342"/>
      <c r="AG40" s="342"/>
      <c r="AH40" s="342"/>
      <c r="AI40" s="342"/>
      <c r="AJ40" s="342"/>
      <c r="AK40" s="362"/>
      <c r="AL40" s="347"/>
      <c r="AM40" s="1742"/>
      <c r="AN40" s="1742"/>
      <c r="AO40" s="1742"/>
      <c r="AP40" s="1743"/>
      <c r="AQ40" s="25"/>
      <c r="AR40" s="335"/>
      <c r="AS40" s="25"/>
    </row>
    <row r="41" spans="2:45" ht="12" customHeight="1">
      <c r="B41" s="1751"/>
      <c r="C41" s="25"/>
      <c r="G41" s="25"/>
      <c r="J41" s="335"/>
      <c r="K41" s="24" t="s">
        <v>1288</v>
      </c>
      <c r="M41" s="334" t="s">
        <v>177</v>
      </c>
      <c r="N41" s="24" t="s">
        <v>1265</v>
      </c>
      <c r="AK41" s="335"/>
      <c r="AL41" s="347"/>
      <c r="AM41" s="1742"/>
      <c r="AN41" s="1742"/>
      <c r="AO41" s="1742"/>
      <c r="AP41" s="1743"/>
      <c r="AQ41" s="25"/>
      <c r="AR41" s="335"/>
      <c r="AS41" s="25"/>
    </row>
    <row r="42" spans="2:45" ht="12" customHeight="1">
      <c r="B42" s="1751"/>
      <c r="C42" s="25"/>
      <c r="G42" s="25"/>
      <c r="J42" s="335"/>
      <c r="K42" s="24" t="s">
        <v>1289</v>
      </c>
      <c r="M42" s="27"/>
      <c r="N42" s="342" t="s">
        <v>9</v>
      </c>
      <c r="O42" s="365" t="s">
        <v>177</v>
      </c>
      <c r="P42" s="342" t="s">
        <v>1266</v>
      </c>
      <c r="Q42" s="342"/>
      <c r="R42" s="342"/>
      <c r="S42" s="365" t="s">
        <v>177</v>
      </c>
      <c r="T42" s="342" t="s">
        <v>1267</v>
      </c>
      <c r="U42" s="342"/>
      <c r="V42" s="342"/>
      <c r="W42" s="365" t="s">
        <v>177</v>
      </c>
      <c r="X42" s="342" t="s">
        <v>1162</v>
      </c>
      <c r="Y42" s="342"/>
      <c r="Z42" s="342" t="s">
        <v>10</v>
      </c>
      <c r="AA42" s="342"/>
      <c r="AB42" s="342"/>
      <c r="AC42" s="342"/>
      <c r="AD42" s="342"/>
      <c r="AE42" s="342"/>
      <c r="AF42" s="342"/>
      <c r="AG42" s="342"/>
      <c r="AH42" s="342"/>
      <c r="AI42" s="342"/>
      <c r="AJ42" s="342"/>
      <c r="AK42" s="362"/>
      <c r="AL42" s="347"/>
      <c r="AM42" s="1742"/>
      <c r="AN42" s="1742"/>
      <c r="AO42" s="1742"/>
      <c r="AP42" s="1743"/>
      <c r="AQ42" s="25"/>
      <c r="AR42" s="335"/>
      <c r="AS42" s="25"/>
    </row>
    <row r="43" spans="2:45" ht="12" customHeight="1">
      <c r="B43" s="1751"/>
      <c r="C43" s="25"/>
      <c r="G43" s="25"/>
      <c r="J43" s="335"/>
      <c r="K43" s="24" t="s">
        <v>1283</v>
      </c>
      <c r="M43" s="334" t="s">
        <v>177</v>
      </c>
      <c r="N43" s="24" t="s">
        <v>1277</v>
      </c>
      <c r="AK43" s="335"/>
      <c r="AL43" s="347"/>
      <c r="AM43" s="1742"/>
      <c r="AN43" s="1742"/>
      <c r="AO43" s="1742"/>
      <c r="AP43" s="1743"/>
      <c r="AQ43" s="25"/>
      <c r="AR43" s="335"/>
      <c r="AS43" s="25"/>
    </row>
    <row r="44" spans="2:45" ht="12" customHeight="1">
      <c r="B44" s="1751"/>
      <c r="C44" s="25"/>
      <c r="G44" s="25"/>
      <c r="J44" s="335"/>
      <c r="K44" s="24" t="s">
        <v>1284</v>
      </c>
      <c r="M44" s="27"/>
      <c r="N44" s="342" t="s">
        <v>9</v>
      </c>
      <c r="O44" s="365" t="s">
        <v>177</v>
      </c>
      <c r="P44" s="342" t="s">
        <v>1266</v>
      </c>
      <c r="Q44" s="342"/>
      <c r="R44" s="342"/>
      <c r="S44" s="365" t="s">
        <v>177</v>
      </c>
      <c r="T44" s="342" t="s">
        <v>1267</v>
      </c>
      <c r="U44" s="342"/>
      <c r="V44" s="342"/>
      <c r="W44" s="365" t="s">
        <v>177</v>
      </c>
      <c r="X44" s="342" t="s">
        <v>1162</v>
      </c>
      <c r="Y44" s="342"/>
      <c r="Z44" s="342" t="s">
        <v>10</v>
      </c>
      <c r="AA44" s="342"/>
      <c r="AB44" s="342"/>
      <c r="AC44" s="342"/>
      <c r="AD44" s="342"/>
      <c r="AE44" s="342"/>
      <c r="AF44" s="342"/>
      <c r="AG44" s="342"/>
      <c r="AH44" s="342"/>
      <c r="AI44" s="342"/>
      <c r="AJ44" s="342"/>
      <c r="AK44" s="362"/>
      <c r="AL44" s="347"/>
      <c r="AM44" s="1742"/>
      <c r="AN44" s="1742"/>
      <c r="AO44" s="1742"/>
      <c r="AP44" s="1743"/>
      <c r="AQ44" s="25"/>
      <c r="AR44" s="335"/>
      <c r="AS44" s="25"/>
    </row>
    <row r="45" spans="2:45" ht="12" customHeight="1">
      <c r="B45" s="1751"/>
      <c r="C45" s="25"/>
      <c r="G45" s="25"/>
      <c r="J45" s="335"/>
      <c r="K45" s="24" t="s">
        <v>1285</v>
      </c>
      <c r="M45" s="334" t="s">
        <v>177</v>
      </c>
      <c r="N45" s="24" t="s">
        <v>1278</v>
      </c>
      <c r="AK45" s="335"/>
      <c r="AL45" s="347"/>
      <c r="AM45" s="1742"/>
      <c r="AN45" s="1742"/>
      <c r="AO45" s="1742"/>
      <c r="AP45" s="1743"/>
      <c r="AQ45" s="25"/>
      <c r="AR45" s="335"/>
      <c r="AS45" s="25"/>
    </row>
    <row r="46" spans="2:45" ht="12" customHeight="1">
      <c r="B46" s="1751"/>
      <c r="C46" s="25"/>
      <c r="G46" s="25"/>
      <c r="J46" s="335"/>
      <c r="K46" s="24" t="s">
        <v>1286</v>
      </c>
      <c r="M46" s="27"/>
      <c r="N46" s="342" t="s">
        <v>9</v>
      </c>
      <c r="O46" s="365" t="s">
        <v>177</v>
      </c>
      <c r="P46" s="342" t="s">
        <v>1266</v>
      </c>
      <c r="Q46" s="342"/>
      <c r="R46" s="342"/>
      <c r="S46" s="365" t="s">
        <v>177</v>
      </c>
      <c r="T46" s="342" t="s">
        <v>1267</v>
      </c>
      <c r="U46" s="342"/>
      <c r="V46" s="342"/>
      <c r="W46" s="365" t="s">
        <v>177</v>
      </c>
      <c r="X46" s="342" t="s">
        <v>1162</v>
      </c>
      <c r="Y46" s="342"/>
      <c r="Z46" s="342" t="s">
        <v>10</v>
      </c>
      <c r="AA46" s="342"/>
      <c r="AB46" s="342"/>
      <c r="AC46" s="342"/>
      <c r="AD46" s="342"/>
      <c r="AE46" s="342"/>
      <c r="AF46" s="342"/>
      <c r="AG46" s="342"/>
      <c r="AH46" s="342"/>
      <c r="AI46" s="342"/>
      <c r="AJ46" s="342"/>
      <c r="AK46" s="362"/>
      <c r="AL46" s="347"/>
      <c r="AM46" s="1742"/>
      <c r="AN46" s="1742"/>
      <c r="AO46" s="1742"/>
      <c r="AP46" s="1743"/>
      <c r="AQ46" s="25"/>
      <c r="AR46" s="335"/>
      <c r="AS46" s="25"/>
    </row>
    <row r="47" spans="2:45" ht="12" customHeight="1">
      <c r="B47" s="1751"/>
      <c r="C47" s="25"/>
      <c r="G47" s="25"/>
      <c r="J47" s="335"/>
      <c r="M47" s="334" t="s">
        <v>177</v>
      </c>
      <c r="N47" s="24" t="s">
        <v>1279</v>
      </c>
      <c r="AK47" s="335"/>
      <c r="AL47" s="347"/>
      <c r="AM47" s="1742"/>
      <c r="AN47" s="1742"/>
      <c r="AO47" s="1742"/>
      <c r="AP47" s="1743"/>
      <c r="AQ47" s="25"/>
      <c r="AR47" s="335"/>
      <c r="AS47" s="25"/>
    </row>
    <row r="48" spans="2:45" ht="12" customHeight="1">
      <c r="B48" s="1751"/>
      <c r="C48" s="25"/>
      <c r="G48" s="26"/>
      <c r="H48" s="331"/>
      <c r="I48" s="331"/>
      <c r="J48" s="332"/>
      <c r="K48" s="331"/>
      <c r="L48" s="331"/>
      <c r="M48" s="26"/>
      <c r="N48" s="331" t="s">
        <v>9</v>
      </c>
      <c r="O48" s="366" t="s">
        <v>177</v>
      </c>
      <c r="P48" s="331" t="s">
        <v>1267</v>
      </c>
      <c r="Q48" s="331"/>
      <c r="R48" s="331"/>
      <c r="S48" s="366" t="s">
        <v>177</v>
      </c>
      <c r="T48" s="331" t="s">
        <v>1162</v>
      </c>
      <c r="U48" s="331"/>
      <c r="V48" s="331" t="s">
        <v>10</v>
      </c>
      <c r="W48" s="331"/>
      <c r="X48" s="331"/>
      <c r="Y48" s="331"/>
      <c r="Z48" s="331"/>
      <c r="AA48" s="331"/>
      <c r="AB48" s="331"/>
      <c r="AC48" s="331"/>
      <c r="AD48" s="331"/>
      <c r="AE48" s="331"/>
      <c r="AF48" s="331"/>
      <c r="AG48" s="331"/>
      <c r="AH48" s="331"/>
      <c r="AI48" s="331"/>
      <c r="AJ48" s="331"/>
      <c r="AK48" s="332"/>
      <c r="AL48" s="347"/>
      <c r="AM48" s="1742"/>
      <c r="AN48" s="1742"/>
      <c r="AO48" s="1742"/>
      <c r="AP48" s="1743"/>
      <c r="AQ48" s="25"/>
      <c r="AR48" s="335"/>
      <c r="AS48" s="25"/>
    </row>
    <row r="49" spans="2:45" ht="12" customHeight="1">
      <c r="B49" s="1751"/>
      <c r="C49" s="25"/>
      <c r="F49" s="335"/>
      <c r="AL49" s="347"/>
      <c r="AM49" s="1742"/>
      <c r="AN49" s="1742"/>
      <c r="AO49" s="1742"/>
      <c r="AP49" s="1743"/>
      <c r="AQ49" s="25"/>
      <c r="AR49" s="335"/>
      <c r="AS49" s="25"/>
    </row>
    <row r="50" spans="2:45" ht="12" customHeight="1">
      <c r="B50" s="1751"/>
      <c r="C50" s="25"/>
      <c r="F50" s="335"/>
      <c r="AL50" s="347"/>
      <c r="AM50" s="1742"/>
      <c r="AN50" s="1742"/>
      <c r="AO50" s="1742"/>
      <c r="AP50" s="1743"/>
      <c r="AQ50" s="25"/>
      <c r="AR50" s="335"/>
      <c r="AS50" s="25"/>
    </row>
    <row r="51" spans="2:45" ht="12" customHeight="1">
      <c r="B51" s="1751"/>
      <c r="C51" s="25"/>
      <c r="F51" s="335"/>
      <c r="AL51" s="347"/>
      <c r="AM51" s="1742"/>
      <c r="AN51" s="1742"/>
      <c r="AO51" s="1742"/>
      <c r="AP51" s="1743"/>
      <c r="AQ51" s="25"/>
      <c r="AR51" s="335"/>
      <c r="AS51" s="25"/>
    </row>
    <row r="52" spans="2:45" ht="12" customHeight="1">
      <c r="B52" s="1751"/>
      <c r="C52" s="25"/>
      <c r="F52" s="335"/>
      <c r="AL52" s="347"/>
      <c r="AM52" s="1742"/>
      <c r="AN52" s="1742"/>
      <c r="AO52" s="1742"/>
      <c r="AP52" s="1743"/>
      <c r="AQ52" s="25"/>
      <c r="AR52" s="335"/>
      <c r="AS52" s="25"/>
    </row>
    <row r="53" spans="2:45" ht="12" customHeight="1">
      <c r="B53" s="1752"/>
      <c r="C53" s="26"/>
      <c r="D53" s="331"/>
      <c r="E53" s="331"/>
      <c r="F53" s="332"/>
      <c r="G53" s="331"/>
      <c r="H53" s="331"/>
      <c r="I53" s="331"/>
      <c r="J53" s="331"/>
      <c r="K53" s="331"/>
      <c r="L53" s="331"/>
      <c r="M53" s="331"/>
      <c r="N53" s="331"/>
      <c r="O53" s="331"/>
      <c r="P53" s="331"/>
      <c r="Q53" s="331"/>
      <c r="R53" s="331"/>
      <c r="S53" s="331"/>
      <c r="T53" s="331"/>
      <c r="U53" s="331"/>
      <c r="V53" s="331"/>
      <c r="W53" s="331"/>
      <c r="X53" s="331"/>
      <c r="Y53" s="331"/>
      <c r="Z53" s="331"/>
      <c r="AA53" s="331"/>
      <c r="AB53" s="331"/>
      <c r="AC53" s="331"/>
      <c r="AD53" s="331"/>
      <c r="AE53" s="331"/>
      <c r="AF53" s="331"/>
      <c r="AG53" s="331"/>
      <c r="AH53" s="331"/>
      <c r="AI53" s="331"/>
      <c r="AJ53" s="331"/>
      <c r="AK53" s="331"/>
      <c r="AL53" s="354"/>
      <c r="AM53" s="1759"/>
      <c r="AN53" s="1759"/>
      <c r="AO53" s="1759"/>
      <c r="AP53" s="1760"/>
      <c r="AQ53" s="26"/>
      <c r="AR53" s="332"/>
      <c r="AS53" s="25"/>
    </row>
    <row r="73" spans="2:47" ht="15" customHeight="1">
      <c r="B73" s="2" t="s">
        <v>95</v>
      </c>
    </row>
    <row r="75" spans="2:47" ht="12" customHeight="1">
      <c r="B75" s="323" t="s">
        <v>774</v>
      </c>
      <c r="E75" s="24" t="s">
        <v>1377</v>
      </c>
      <c r="AR75" s="324" t="s">
        <v>1236</v>
      </c>
    </row>
    <row r="76" spans="2:47" ht="12" customHeight="1">
      <c r="B76" s="323"/>
    </row>
    <row r="77" spans="2:47" ht="12" customHeight="1">
      <c r="B77" s="323" t="s">
        <v>816</v>
      </c>
    </row>
    <row r="79" spans="2:47" ht="12" customHeight="1">
      <c r="B79" s="325" t="s">
        <v>177</v>
      </c>
      <c r="C79" s="24" t="s">
        <v>67</v>
      </c>
      <c r="K79" s="1703"/>
      <c r="L79" s="1704"/>
      <c r="M79" s="1704"/>
      <c r="N79" s="1704"/>
      <c r="O79" s="1704"/>
      <c r="P79" s="1704"/>
      <c r="Q79" s="1704"/>
      <c r="R79" s="1704"/>
      <c r="S79" s="1704"/>
      <c r="T79" s="1704"/>
      <c r="U79" s="1704"/>
      <c r="V79" s="1704"/>
      <c r="W79" s="1704"/>
      <c r="X79" s="1704"/>
      <c r="Y79" s="1704"/>
      <c r="Z79" s="1704"/>
      <c r="AA79" s="1704"/>
      <c r="AB79" s="1704"/>
      <c r="AC79" s="1704"/>
      <c r="AD79" s="1704"/>
      <c r="AE79" s="1704"/>
      <c r="AF79" s="1704"/>
      <c r="AG79" s="1704"/>
      <c r="AH79" s="1704"/>
      <c r="AI79" s="1704"/>
      <c r="AJ79" s="1704"/>
      <c r="AK79" s="1704"/>
      <c r="AL79" s="1704"/>
      <c r="AM79" s="1704"/>
      <c r="AN79" s="1704"/>
      <c r="AO79" s="1704"/>
      <c r="AP79" s="1704"/>
      <c r="AQ79" s="1704"/>
      <c r="AR79" s="1705"/>
      <c r="AT79" s="24" t="s">
        <v>633</v>
      </c>
      <c r="AU79" s="24" t="s">
        <v>637</v>
      </c>
    </row>
    <row r="80" spans="2:47" s="324" customFormat="1" ht="12" customHeight="1">
      <c r="K80" s="1706"/>
      <c r="L80" s="1707"/>
      <c r="M80" s="1707"/>
      <c r="N80" s="1707"/>
      <c r="O80" s="1707"/>
      <c r="P80" s="1707"/>
      <c r="Q80" s="1707"/>
      <c r="R80" s="1707"/>
      <c r="S80" s="1707"/>
      <c r="T80" s="1707"/>
      <c r="U80" s="1707"/>
      <c r="V80" s="1707"/>
      <c r="W80" s="1707"/>
      <c r="X80" s="1707"/>
      <c r="Y80" s="1707"/>
      <c r="Z80" s="1707"/>
      <c r="AA80" s="1707"/>
      <c r="AB80" s="1707"/>
      <c r="AC80" s="1707"/>
      <c r="AD80" s="1707"/>
      <c r="AE80" s="1707"/>
      <c r="AF80" s="1707"/>
      <c r="AG80" s="1707"/>
      <c r="AH80" s="1707"/>
      <c r="AI80" s="1707"/>
      <c r="AJ80" s="1707"/>
      <c r="AK80" s="1707"/>
      <c r="AL80" s="1707"/>
      <c r="AM80" s="1707"/>
      <c r="AN80" s="1707"/>
      <c r="AO80" s="1707"/>
      <c r="AP80" s="1707"/>
      <c r="AQ80" s="1707"/>
      <c r="AR80" s="1708"/>
      <c r="AT80" s="24"/>
      <c r="AU80" s="24" t="s">
        <v>638</v>
      </c>
    </row>
    <row r="81" spans="2:47" ht="12" customHeight="1">
      <c r="B81" s="326"/>
      <c r="C81" s="326" t="s">
        <v>75</v>
      </c>
      <c r="D81" s="327"/>
      <c r="E81" s="327"/>
      <c r="F81" s="327"/>
      <c r="G81" s="326" t="s">
        <v>80</v>
      </c>
      <c r="H81" s="327"/>
      <c r="I81" s="327"/>
      <c r="J81" s="328"/>
      <c r="K81" s="1709" t="s">
        <v>88</v>
      </c>
      <c r="L81" s="1710"/>
      <c r="M81" s="1710"/>
      <c r="N81" s="1710"/>
      <c r="O81" s="1710"/>
      <c r="P81" s="1710"/>
      <c r="Q81" s="1710"/>
      <c r="R81" s="1710"/>
      <c r="S81" s="1710"/>
      <c r="T81" s="1710"/>
      <c r="U81" s="1710"/>
      <c r="V81" s="1710"/>
      <c r="W81" s="1710"/>
      <c r="X81" s="1710"/>
      <c r="Y81" s="1710"/>
      <c r="Z81" s="1710"/>
      <c r="AA81" s="1710"/>
      <c r="AB81" s="1710"/>
      <c r="AC81" s="1710"/>
      <c r="AD81" s="1710"/>
      <c r="AE81" s="1710"/>
      <c r="AF81" s="1710"/>
      <c r="AG81" s="1710"/>
      <c r="AH81" s="1710"/>
      <c r="AI81" s="1710"/>
      <c r="AJ81" s="1710"/>
      <c r="AK81" s="1710"/>
      <c r="AL81" s="1710"/>
      <c r="AM81" s="329"/>
      <c r="AN81" s="329" t="s">
        <v>30</v>
      </c>
      <c r="AO81" s="329"/>
      <c r="AP81" s="330"/>
      <c r="AQ81" s="326" t="s">
        <v>91</v>
      </c>
      <c r="AR81" s="328"/>
      <c r="AS81" s="25"/>
      <c r="AU81" s="24" t="s">
        <v>639</v>
      </c>
    </row>
    <row r="82" spans="2:47" ht="12" customHeight="1">
      <c r="B82" s="26"/>
      <c r="C82" s="26" t="s">
        <v>76</v>
      </c>
      <c r="D82" s="331"/>
      <c r="E82" s="331"/>
      <c r="F82" s="331" t="s">
        <v>30</v>
      </c>
      <c r="G82" s="26" t="s">
        <v>81</v>
      </c>
      <c r="H82" s="331"/>
      <c r="I82" s="331"/>
      <c r="J82" s="332" t="s">
        <v>30</v>
      </c>
      <c r="K82" s="1715" t="s">
        <v>87</v>
      </c>
      <c r="L82" s="1716"/>
      <c r="M82" s="1709" t="s">
        <v>89</v>
      </c>
      <c r="N82" s="1710"/>
      <c r="O82" s="1710"/>
      <c r="P82" s="1710"/>
      <c r="Q82" s="1710"/>
      <c r="R82" s="1710"/>
      <c r="S82" s="1710"/>
      <c r="T82" s="1710"/>
      <c r="U82" s="1710"/>
      <c r="V82" s="1710"/>
      <c r="W82" s="1710"/>
      <c r="X82" s="1710"/>
      <c r="Y82" s="1710"/>
      <c r="Z82" s="1710"/>
      <c r="AA82" s="1710"/>
      <c r="AB82" s="1710"/>
      <c r="AC82" s="1710"/>
      <c r="AD82" s="1710"/>
      <c r="AE82" s="1710"/>
      <c r="AF82" s="1710"/>
      <c r="AG82" s="1710"/>
      <c r="AH82" s="1710"/>
      <c r="AI82" s="1710"/>
      <c r="AJ82" s="1710"/>
      <c r="AK82" s="1711"/>
      <c r="AL82" s="333" t="s">
        <v>90</v>
      </c>
      <c r="AM82" s="331"/>
      <c r="AN82" s="331"/>
      <c r="AO82" s="331"/>
      <c r="AP82" s="331"/>
      <c r="AQ82" s="26" t="s">
        <v>92</v>
      </c>
      <c r="AR82" s="332"/>
      <c r="AS82" s="25"/>
      <c r="AT82" s="324"/>
      <c r="AU82" s="324"/>
    </row>
    <row r="83" spans="2:47" ht="12" customHeight="1">
      <c r="B83" s="1750" t="s">
        <v>811</v>
      </c>
      <c r="C83" s="334" t="s">
        <v>177</v>
      </c>
      <c r="D83" s="24" t="s">
        <v>774</v>
      </c>
      <c r="G83" s="326"/>
      <c r="H83" s="327"/>
      <c r="I83" s="327"/>
      <c r="J83" s="328"/>
      <c r="K83" s="327" t="s">
        <v>1268</v>
      </c>
      <c r="L83" s="327"/>
      <c r="O83" s="1761"/>
      <c r="P83" s="1761"/>
      <c r="Q83" s="1761"/>
      <c r="R83" s="1761"/>
      <c r="S83" s="1761"/>
      <c r="T83" s="1761"/>
      <c r="U83" s="1761"/>
      <c r="V83" s="1761"/>
      <c r="W83" s="1761"/>
      <c r="X83" s="1761"/>
      <c r="Y83" s="1761"/>
      <c r="Z83" s="1761"/>
      <c r="AA83" s="1761"/>
      <c r="AB83" s="1761"/>
      <c r="AC83" s="1761"/>
      <c r="AD83" s="1761"/>
      <c r="AE83" s="1761"/>
      <c r="AF83" s="1761"/>
      <c r="AG83" s="1761"/>
      <c r="AH83" s="1761"/>
      <c r="AI83" s="1761"/>
      <c r="AJ83" s="1761"/>
      <c r="AK83" s="361" t="s">
        <v>10</v>
      </c>
      <c r="AL83" s="336" t="s">
        <v>177</v>
      </c>
      <c r="AM83" s="1742" t="s">
        <v>1336</v>
      </c>
      <c r="AN83" s="1742"/>
      <c r="AO83" s="1742"/>
      <c r="AP83" s="1743"/>
      <c r="AQ83" s="25"/>
      <c r="AR83" s="335"/>
      <c r="AS83" s="25"/>
      <c r="AU83" s="24" t="s">
        <v>635</v>
      </c>
    </row>
    <row r="84" spans="2:47" ht="12" customHeight="1">
      <c r="B84" s="1751"/>
      <c r="C84" s="24" t="s">
        <v>1403</v>
      </c>
      <c r="G84" s="26" t="s">
        <v>1281</v>
      </c>
      <c r="H84" s="331"/>
      <c r="I84" s="331"/>
      <c r="J84" s="332"/>
      <c r="K84" s="329" t="s">
        <v>1162</v>
      </c>
      <c r="L84" s="329"/>
      <c r="M84" s="350" t="s">
        <v>177</v>
      </c>
      <c r="N84" s="329" t="s">
        <v>1163</v>
      </c>
      <c r="O84" s="329"/>
      <c r="P84" s="329"/>
      <c r="Q84" s="329"/>
      <c r="R84" s="329"/>
      <c r="S84" s="329"/>
      <c r="T84" s="329"/>
      <c r="U84" s="329"/>
      <c r="V84" s="329"/>
      <c r="W84" s="329"/>
      <c r="X84" s="329"/>
      <c r="Y84" s="329"/>
      <c r="Z84" s="329"/>
      <c r="AA84" s="329"/>
      <c r="AB84" s="329"/>
      <c r="AC84" s="329"/>
      <c r="AD84" s="329"/>
      <c r="AE84" s="329"/>
      <c r="AF84" s="329"/>
      <c r="AG84" s="329"/>
      <c r="AH84" s="329"/>
      <c r="AI84" s="329"/>
      <c r="AJ84" s="329"/>
      <c r="AK84" s="330"/>
      <c r="AL84" s="334" t="s">
        <v>177</v>
      </c>
      <c r="AM84" s="1742" t="s">
        <v>1320</v>
      </c>
      <c r="AN84" s="1742"/>
      <c r="AO84" s="1742"/>
      <c r="AP84" s="1743"/>
      <c r="AQ84" s="25"/>
      <c r="AR84" s="335"/>
      <c r="AS84" s="25"/>
      <c r="AU84" s="24" t="s">
        <v>636</v>
      </c>
    </row>
    <row r="85" spans="2:47" ht="12" customHeight="1">
      <c r="B85" s="1751"/>
      <c r="C85" s="25" t="s">
        <v>1260</v>
      </c>
      <c r="G85" s="334" t="s">
        <v>177</v>
      </c>
      <c r="H85" s="24" t="s">
        <v>181</v>
      </c>
      <c r="K85" s="25" t="s">
        <v>1190</v>
      </c>
      <c r="M85" s="336" t="s">
        <v>177</v>
      </c>
      <c r="N85" s="327" t="s">
        <v>1444</v>
      </c>
      <c r="O85" s="327"/>
      <c r="P85" s="327"/>
      <c r="Q85" s="327"/>
      <c r="R85" s="327"/>
      <c r="S85" s="327"/>
      <c r="T85" s="327"/>
      <c r="U85" s="327"/>
      <c r="V85" s="327"/>
      <c r="W85" s="327"/>
      <c r="X85" s="327"/>
      <c r="Y85" s="327"/>
      <c r="Z85" s="327"/>
      <c r="AA85" s="327"/>
      <c r="AB85" s="327"/>
      <c r="AC85" s="327"/>
      <c r="AD85" s="327"/>
      <c r="AE85" s="327"/>
      <c r="AF85" s="327"/>
      <c r="AG85" s="327"/>
      <c r="AH85" s="327"/>
      <c r="AI85" s="327"/>
      <c r="AJ85" s="327"/>
      <c r="AK85" s="328"/>
      <c r="AL85" s="334" t="s">
        <v>177</v>
      </c>
      <c r="AM85" s="1742" t="s">
        <v>1334</v>
      </c>
      <c r="AN85" s="1742"/>
      <c r="AO85" s="1742"/>
      <c r="AP85" s="1743"/>
      <c r="AQ85" s="25"/>
      <c r="AR85" s="335"/>
      <c r="AS85" s="25"/>
    </row>
    <row r="86" spans="2:47" ht="12" customHeight="1">
      <c r="B86" s="1751"/>
      <c r="C86" s="25" t="s">
        <v>1241</v>
      </c>
      <c r="G86" s="334" t="s">
        <v>177</v>
      </c>
      <c r="H86" s="24" t="s">
        <v>126</v>
      </c>
      <c r="K86" s="25" t="s">
        <v>1283</v>
      </c>
      <c r="M86" s="27"/>
      <c r="N86" s="342" t="s">
        <v>1261</v>
      </c>
      <c r="O86" s="342"/>
      <c r="P86" s="342"/>
      <c r="Q86" s="342"/>
      <c r="R86" s="342"/>
      <c r="S86" s="342"/>
      <c r="T86" s="342"/>
      <c r="U86" s="342"/>
      <c r="V86" s="342"/>
      <c r="W86" s="342"/>
      <c r="X86" s="342"/>
      <c r="Y86" s="342"/>
      <c r="Z86" s="342"/>
      <c r="AA86" s="342"/>
      <c r="AB86" s="342"/>
      <c r="AC86" s="342"/>
      <c r="AD86" s="342"/>
      <c r="AE86" s="342"/>
      <c r="AF86" s="342"/>
      <c r="AG86" s="342"/>
      <c r="AH86" s="342"/>
      <c r="AI86" s="342"/>
      <c r="AJ86" s="342"/>
      <c r="AK86" s="362"/>
      <c r="AL86" s="334" t="s">
        <v>177</v>
      </c>
      <c r="AM86" s="1742" t="s">
        <v>1340</v>
      </c>
      <c r="AN86" s="1742"/>
      <c r="AO86" s="1742"/>
      <c r="AP86" s="1743"/>
      <c r="AQ86" s="25"/>
      <c r="AR86" s="335"/>
      <c r="AS86" s="25"/>
    </row>
    <row r="87" spans="2:47" ht="12" customHeight="1">
      <c r="B87" s="1751"/>
      <c r="C87" s="24" t="s">
        <v>149</v>
      </c>
      <c r="G87" s="334" t="s">
        <v>177</v>
      </c>
      <c r="H87" s="24" t="s">
        <v>127</v>
      </c>
      <c r="K87" s="25" t="s">
        <v>1284</v>
      </c>
      <c r="M87" s="363" t="s">
        <v>177</v>
      </c>
      <c r="N87" s="349" t="s">
        <v>1445</v>
      </c>
      <c r="O87" s="349"/>
      <c r="P87" s="349"/>
      <c r="Q87" s="349"/>
      <c r="R87" s="349"/>
      <c r="S87" s="349"/>
      <c r="T87" s="349"/>
      <c r="U87" s="349"/>
      <c r="V87" s="349"/>
      <c r="W87" s="349"/>
      <c r="X87" s="349"/>
      <c r="Y87" s="349"/>
      <c r="Z87" s="349"/>
      <c r="AA87" s="349"/>
      <c r="AB87" s="349"/>
      <c r="AC87" s="349"/>
      <c r="AD87" s="349"/>
      <c r="AE87" s="349"/>
      <c r="AF87" s="349"/>
      <c r="AG87" s="349"/>
      <c r="AH87" s="349"/>
      <c r="AI87" s="349"/>
      <c r="AJ87" s="349"/>
      <c r="AK87" s="364"/>
      <c r="AL87" s="334" t="s">
        <v>177</v>
      </c>
      <c r="AM87" s="1742" t="s">
        <v>1342</v>
      </c>
      <c r="AN87" s="1742"/>
      <c r="AO87" s="1742"/>
      <c r="AP87" s="1743"/>
      <c r="AQ87" s="25"/>
      <c r="AR87" s="335"/>
      <c r="AS87" s="25"/>
    </row>
    <row r="88" spans="2:47" ht="12" customHeight="1">
      <c r="B88" s="1751"/>
      <c r="C88" s="24" t="s">
        <v>1238</v>
      </c>
      <c r="G88" s="334" t="s">
        <v>177</v>
      </c>
      <c r="H88" s="24" t="s">
        <v>128</v>
      </c>
      <c r="J88" s="335"/>
      <c r="K88" s="24" t="s">
        <v>1285</v>
      </c>
      <c r="L88" s="335"/>
      <c r="M88" s="27"/>
      <c r="N88" s="342" t="s">
        <v>1262</v>
      </c>
      <c r="O88" s="342"/>
      <c r="P88" s="342"/>
      <c r="Q88" s="342"/>
      <c r="R88" s="342"/>
      <c r="S88" s="342"/>
      <c r="T88" s="342"/>
      <c r="U88" s="342"/>
      <c r="V88" s="342"/>
      <c r="W88" s="342"/>
      <c r="X88" s="342"/>
      <c r="Y88" s="342"/>
      <c r="Z88" s="342"/>
      <c r="AA88" s="342"/>
      <c r="AB88" s="342"/>
      <c r="AC88" s="342"/>
      <c r="AD88" s="342"/>
      <c r="AE88" s="342"/>
      <c r="AF88" s="342"/>
      <c r="AG88" s="342"/>
      <c r="AH88" s="342"/>
      <c r="AI88" s="342"/>
      <c r="AJ88" s="342"/>
      <c r="AK88" s="362"/>
      <c r="AL88" s="334" t="s">
        <v>177</v>
      </c>
      <c r="AM88" s="1742"/>
      <c r="AN88" s="1742"/>
      <c r="AO88" s="1742"/>
      <c r="AP88" s="1743"/>
      <c r="AQ88" s="25"/>
      <c r="AR88" s="335"/>
      <c r="AS88" s="25"/>
    </row>
    <row r="89" spans="2:47" ht="12" customHeight="1">
      <c r="B89" s="1751"/>
      <c r="C89" s="25" t="s">
        <v>1235</v>
      </c>
      <c r="G89" s="334" t="s">
        <v>177</v>
      </c>
      <c r="H89" s="24" t="s">
        <v>129</v>
      </c>
      <c r="J89" s="335"/>
      <c r="K89" s="24" t="s">
        <v>1286</v>
      </c>
      <c r="M89" s="363" t="s">
        <v>177</v>
      </c>
      <c r="N89" s="349" t="s">
        <v>1446</v>
      </c>
      <c r="O89" s="349"/>
      <c r="P89" s="349"/>
      <c r="Q89" s="349"/>
      <c r="R89" s="349"/>
      <c r="S89" s="349"/>
      <c r="T89" s="349"/>
      <c r="U89" s="349"/>
      <c r="V89" s="349"/>
      <c r="W89" s="349"/>
      <c r="X89" s="349"/>
      <c r="Y89" s="349"/>
      <c r="Z89" s="349"/>
      <c r="AA89" s="349"/>
      <c r="AB89" s="349"/>
      <c r="AC89" s="349"/>
      <c r="AD89" s="349"/>
      <c r="AE89" s="349"/>
      <c r="AF89" s="349"/>
      <c r="AG89" s="349"/>
      <c r="AH89" s="349"/>
      <c r="AI89" s="349"/>
      <c r="AJ89" s="349"/>
      <c r="AK89" s="364"/>
      <c r="AL89" s="334" t="s">
        <v>177</v>
      </c>
      <c r="AM89" s="1742"/>
      <c r="AN89" s="1742"/>
      <c r="AO89" s="1742"/>
      <c r="AP89" s="1743"/>
      <c r="AQ89" s="25"/>
      <c r="AR89" s="335"/>
      <c r="AS89" s="25"/>
    </row>
    <row r="90" spans="2:47" ht="12" customHeight="1">
      <c r="B90" s="1751"/>
      <c r="C90" s="25"/>
      <c r="G90" s="25"/>
      <c r="J90" s="335"/>
      <c r="K90" s="331"/>
      <c r="L90" s="331"/>
      <c r="M90" s="26"/>
      <c r="N90" s="331" t="s">
        <v>1263</v>
      </c>
      <c r="O90" s="356"/>
      <c r="P90" s="331"/>
      <c r="Q90" s="331"/>
      <c r="R90" s="331"/>
      <c r="S90" s="356"/>
      <c r="T90" s="331"/>
      <c r="U90" s="331"/>
      <c r="V90" s="331"/>
      <c r="W90" s="357"/>
      <c r="X90" s="357"/>
      <c r="Y90" s="331"/>
      <c r="Z90" s="331"/>
      <c r="AA90" s="331"/>
      <c r="AB90" s="331"/>
      <c r="AC90" s="331"/>
      <c r="AD90" s="331"/>
      <c r="AE90" s="331"/>
      <c r="AF90" s="331"/>
      <c r="AG90" s="331"/>
      <c r="AH90" s="331"/>
      <c r="AI90" s="331"/>
      <c r="AJ90" s="331"/>
      <c r="AK90" s="332"/>
      <c r="AL90" s="334" t="s">
        <v>177</v>
      </c>
      <c r="AM90" s="1742"/>
      <c r="AN90" s="1742"/>
      <c r="AO90" s="1742"/>
      <c r="AP90" s="1743"/>
      <c r="AQ90" s="25"/>
      <c r="AR90" s="335"/>
      <c r="AS90" s="25"/>
    </row>
    <row r="91" spans="2:47" ht="12" customHeight="1">
      <c r="B91" s="1751"/>
      <c r="C91" s="25"/>
      <c r="G91" s="25"/>
      <c r="J91" s="335"/>
      <c r="K91" s="24" t="s">
        <v>1194</v>
      </c>
      <c r="M91" s="336" t="s">
        <v>177</v>
      </c>
      <c r="N91" s="327" t="s">
        <v>1447</v>
      </c>
      <c r="O91" s="327"/>
      <c r="P91" s="327"/>
      <c r="Q91" s="327"/>
      <c r="R91" s="327"/>
      <c r="S91" s="327"/>
      <c r="T91" s="327"/>
      <c r="U91" s="327"/>
      <c r="V91" s="327"/>
      <c r="W91" s="327"/>
      <c r="X91" s="327"/>
      <c r="Y91" s="327"/>
      <c r="Z91" s="327"/>
      <c r="AA91" s="327"/>
      <c r="AB91" s="327"/>
      <c r="AC91" s="327"/>
      <c r="AD91" s="327"/>
      <c r="AE91" s="327"/>
      <c r="AF91" s="327"/>
      <c r="AG91" s="327"/>
      <c r="AH91" s="327"/>
      <c r="AI91" s="327"/>
      <c r="AJ91" s="327"/>
      <c r="AK91" s="328"/>
      <c r="AL91" s="334" t="s">
        <v>177</v>
      </c>
      <c r="AM91" s="1742"/>
      <c r="AN91" s="1742"/>
      <c r="AO91" s="1742"/>
      <c r="AP91" s="1743"/>
      <c r="AQ91" s="25"/>
      <c r="AR91" s="335"/>
      <c r="AS91" s="25"/>
    </row>
    <row r="92" spans="2:47" ht="12" customHeight="1">
      <c r="B92" s="1751"/>
      <c r="C92" s="25"/>
      <c r="G92" s="25"/>
      <c r="J92" s="335"/>
      <c r="K92" s="24" t="s">
        <v>1287</v>
      </c>
      <c r="M92" s="27"/>
      <c r="N92" s="342" t="s">
        <v>9</v>
      </c>
      <c r="O92" s="365" t="s">
        <v>177</v>
      </c>
      <c r="P92" s="342" t="s">
        <v>1266</v>
      </c>
      <c r="Q92" s="342"/>
      <c r="R92" s="342"/>
      <c r="S92" s="365" t="s">
        <v>177</v>
      </c>
      <c r="T92" s="342" t="s">
        <v>1267</v>
      </c>
      <c r="U92" s="342"/>
      <c r="V92" s="342"/>
      <c r="W92" s="365" t="s">
        <v>177</v>
      </c>
      <c r="X92" s="342" t="s">
        <v>1162</v>
      </c>
      <c r="Y92" s="342"/>
      <c r="Z92" s="342" t="s">
        <v>10</v>
      </c>
      <c r="AA92" s="342"/>
      <c r="AB92" s="342"/>
      <c r="AC92" s="342"/>
      <c r="AD92" s="342"/>
      <c r="AE92" s="342"/>
      <c r="AF92" s="342"/>
      <c r="AG92" s="342"/>
      <c r="AH92" s="342"/>
      <c r="AI92" s="342"/>
      <c r="AJ92" s="342"/>
      <c r="AK92" s="362"/>
      <c r="AL92" s="347"/>
      <c r="AM92" s="1742"/>
      <c r="AN92" s="1742"/>
      <c r="AO92" s="1742"/>
      <c r="AP92" s="1743"/>
      <c r="AQ92" s="25"/>
      <c r="AR92" s="335"/>
      <c r="AS92" s="25"/>
    </row>
    <row r="93" spans="2:47" ht="12" customHeight="1">
      <c r="B93" s="1751"/>
      <c r="C93" s="25"/>
      <c r="G93" s="25"/>
      <c r="J93" s="335"/>
      <c r="K93" s="24" t="s">
        <v>1288</v>
      </c>
      <c r="M93" s="334" t="s">
        <v>177</v>
      </c>
      <c r="N93" s="24" t="s">
        <v>1265</v>
      </c>
      <c r="AK93" s="335"/>
      <c r="AL93" s="347"/>
      <c r="AM93" s="1742"/>
      <c r="AN93" s="1742"/>
      <c r="AO93" s="1742"/>
      <c r="AP93" s="1743"/>
      <c r="AQ93" s="25"/>
      <c r="AR93" s="335"/>
      <c r="AS93" s="25"/>
    </row>
    <row r="94" spans="2:47" ht="12" customHeight="1">
      <c r="B94" s="1751"/>
      <c r="C94" s="325" t="s">
        <v>177</v>
      </c>
      <c r="D94" s="24" t="s">
        <v>1239</v>
      </c>
      <c r="G94" s="25"/>
      <c r="J94" s="335"/>
      <c r="K94" s="24" t="s">
        <v>1289</v>
      </c>
      <c r="M94" s="27"/>
      <c r="N94" s="342" t="s">
        <v>9</v>
      </c>
      <c r="O94" s="365" t="s">
        <v>177</v>
      </c>
      <c r="P94" s="342" t="s">
        <v>1266</v>
      </c>
      <c r="Q94" s="342"/>
      <c r="R94" s="342"/>
      <c r="S94" s="365" t="s">
        <v>177</v>
      </c>
      <c r="T94" s="342" t="s">
        <v>1267</v>
      </c>
      <c r="U94" s="342"/>
      <c r="V94" s="342"/>
      <c r="W94" s="365" t="s">
        <v>177</v>
      </c>
      <c r="X94" s="342" t="s">
        <v>1162</v>
      </c>
      <c r="Y94" s="342"/>
      <c r="Z94" s="342" t="s">
        <v>10</v>
      </c>
      <c r="AA94" s="342"/>
      <c r="AB94" s="342"/>
      <c r="AC94" s="342"/>
      <c r="AD94" s="342"/>
      <c r="AE94" s="342"/>
      <c r="AF94" s="342"/>
      <c r="AG94" s="342"/>
      <c r="AH94" s="342"/>
      <c r="AI94" s="342"/>
      <c r="AJ94" s="342"/>
      <c r="AK94" s="362"/>
      <c r="AL94" s="347"/>
      <c r="AM94" s="1742"/>
      <c r="AN94" s="1742"/>
      <c r="AO94" s="1742"/>
      <c r="AP94" s="1743"/>
      <c r="AQ94" s="25"/>
      <c r="AR94" s="335"/>
      <c r="AS94" s="25"/>
    </row>
    <row r="95" spans="2:47" ht="12" customHeight="1">
      <c r="B95" s="1751"/>
      <c r="D95" s="24" t="s">
        <v>320</v>
      </c>
      <c r="G95" s="25"/>
      <c r="J95" s="335"/>
      <c r="K95" s="24" t="s">
        <v>1283</v>
      </c>
      <c r="M95" s="334" t="s">
        <v>177</v>
      </c>
      <c r="N95" s="24" t="s">
        <v>1277</v>
      </c>
      <c r="AK95" s="335"/>
      <c r="AL95" s="347"/>
      <c r="AM95" s="1742"/>
      <c r="AN95" s="1742"/>
      <c r="AO95" s="1742"/>
      <c r="AP95" s="1743"/>
      <c r="AQ95" s="25"/>
      <c r="AR95" s="335"/>
      <c r="AS95" s="25"/>
    </row>
    <row r="96" spans="2:47" ht="12" customHeight="1">
      <c r="B96" s="1751"/>
      <c r="D96" s="24" t="s">
        <v>313</v>
      </c>
      <c r="G96" s="25"/>
      <c r="J96" s="335"/>
      <c r="K96" s="24" t="s">
        <v>1284</v>
      </c>
      <c r="M96" s="27"/>
      <c r="N96" s="342" t="s">
        <v>9</v>
      </c>
      <c r="O96" s="365" t="s">
        <v>177</v>
      </c>
      <c r="P96" s="342" t="s">
        <v>1266</v>
      </c>
      <c r="Q96" s="342"/>
      <c r="R96" s="342"/>
      <c r="S96" s="365" t="s">
        <v>177</v>
      </c>
      <c r="T96" s="342" t="s">
        <v>1267</v>
      </c>
      <c r="U96" s="342"/>
      <c r="V96" s="342"/>
      <c r="W96" s="365" t="s">
        <v>177</v>
      </c>
      <c r="X96" s="342" t="s">
        <v>1162</v>
      </c>
      <c r="Y96" s="342"/>
      <c r="Z96" s="342" t="s">
        <v>10</v>
      </c>
      <c r="AA96" s="342"/>
      <c r="AB96" s="342"/>
      <c r="AC96" s="342"/>
      <c r="AD96" s="342"/>
      <c r="AE96" s="342"/>
      <c r="AF96" s="342"/>
      <c r="AG96" s="342"/>
      <c r="AH96" s="342"/>
      <c r="AI96" s="342"/>
      <c r="AJ96" s="342"/>
      <c r="AK96" s="362"/>
      <c r="AL96" s="347"/>
      <c r="AM96" s="1742"/>
      <c r="AN96" s="1742"/>
      <c r="AO96" s="1742"/>
      <c r="AP96" s="1743"/>
      <c r="AQ96" s="25"/>
      <c r="AR96" s="335"/>
      <c r="AS96" s="25"/>
    </row>
    <row r="97" spans="2:45" ht="12" customHeight="1">
      <c r="B97" s="1751"/>
      <c r="C97" s="25"/>
      <c r="G97" s="25"/>
      <c r="J97" s="335"/>
      <c r="K97" s="24" t="s">
        <v>1285</v>
      </c>
      <c r="M97" s="334" t="s">
        <v>177</v>
      </c>
      <c r="N97" s="24" t="s">
        <v>1278</v>
      </c>
      <c r="AK97" s="335"/>
      <c r="AL97" s="347"/>
      <c r="AM97" s="1742"/>
      <c r="AN97" s="1742"/>
      <c r="AO97" s="1742"/>
      <c r="AP97" s="1743"/>
      <c r="AQ97" s="25"/>
      <c r="AR97" s="335"/>
      <c r="AS97" s="25"/>
    </row>
    <row r="98" spans="2:45" ht="12" customHeight="1">
      <c r="B98" s="1751"/>
      <c r="C98" s="25"/>
      <c r="G98" s="25"/>
      <c r="J98" s="335"/>
      <c r="K98" s="24" t="s">
        <v>1286</v>
      </c>
      <c r="M98" s="27"/>
      <c r="N98" s="342" t="s">
        <v>9</v>
      </c>
      <c r="O98" s="365" t="s">
        <v>177</v>
      </c>
      <c r="P98" s="342" t="s">
        <v>1266</v>
      </c>
      <c r="Q98" s="342"/>
      <c r="R98" s="342"/>
      <c r="S98" s="365" t="s">
        <v>177</v>
      </c>
      <c r="T98" s="342" t="s">
        <v>1267</v>
      </c>
      <c r="U98" s="342"/>
      <c r="V98" s="342"/>
      <c r="W98" s="365" t="s">
        <v>177</v>
      </c>
      <c r="X98" s="342" t="s">
        <v>1162</v>
      </c>
      <c r="Y98" s="342"/>
      <c r="Z98" s="342" t="s">
        <v>10</v>
      </c>
      <c r="AA98" s="342"/>
      <c r="AB98" s="342"/>
      <c r="AC98" s="342"/>
      <c r="AD98" s="342"/>
      <c r="AE98" s="342"/>
      <c r="AF98" s="342"/>
      <c r="AG98" s="342"/>
      <c r="AH98" s="342"/>
      <c r="AI98" s="342"/>
      <c r="AJ98" s="342"/>
      <c r="AK98" s="362"/>
      <c r="AL98" s="347"/>
      <c r="AM98" s="1742"/>
      <c r="AN98" s="1742"/>
      <c r="AO98" s="1742"/>
      <c r="AP98" s="1743"/>
      <c r="AQ98" s="25"/>
      <c r="AR98" s="335"/>
      <c r="AS98" s="25"/>
    </row>
    <row r="99" spans="2:45" ht="12" customHeight="1">
      <c r="B99" s="1751"/>
      <c r="C99" s="25"/>
      <c r="G99" s="25"/>
      <c r="J99" s="335"/>
      <c r="M99" s="334" t="s">
        <v>177</v>
      </c>
      <c r="N99" s="24" t="s">
        <v>1279</v>
      </c>
      <c r="AK99" s="335"/>
      <c r="AL99" s="347"/>
      <c r="AM99" s="1742"/>
      <c r="AN99" s="1742"/>
      <c r="AO99" s="1742"/>
      <c r="AP99" s="1743"/>
      <c r="AQ99" s="25"/>
      <c r="AR99" s="335"/>
      <c r="AS99" s="25"/>
    </row>
    <row r="100" spans="2:45" ht="12" customHeight="1">
      <c r="B100" s="1751"/>
      <c r="C100" s="25"/>
      <c r="G100" s="26"/>
      <c r="H100" s="331"/>
      <c r="I100" s="331"/>
      <c r="J100" s="332"/>
      <c r="K100" s="331"/>
      <c r="L100" s="331"/>
      <c r="M100" s="26"/>
      <c r="N100" s="331" t="s">
        <v>9</v>
      </c>
      <c r="O100" s="366" t="s">
        <v>177</v>
      </c>
      <c r="P100" s="331" t="s">
        <v>1267</v>
      </c>
      <c r="Q100" s="331"/>
      <c r="R100" s="331"/>
      <c r="S100" s="366" t="s">
        <v>177</v>
      </c>
      <c r="T100" s="331" t="s">
        <v>1162</v>
      </c>
      <c r="U100" s="331"/>
      <c r="V100" s="331" t="s">
        <v>10</v>
      </c>
      <c r="W100" s="331"/>
      <c r="X100" s="331"/>
      <c r="Y100" s="331"/>
      <c r="Z100" s="331"/>
      <c r="AA100" s="331"/>
      <c r="AB100" s="331"/>
      <c r="AC100" s="331"/>
      <c r="AD100" s="331"/>
      <c r="AE100" s="331"/>
      <c r="AF100" s="331"/>
      <c r="AG100" s="331"/>
      <c r="AH100" s="331"/>
      <c r="AI100" s="331"/>
      <c r="AJ100" s="331"/>
      <c r="AK100" s="332"/>
      <c r="AL100" s="347"/>
      <c r="AM100" s="1742"/>
      <c r="AN100" s="1742"/>
      <c r="AO100" s="1742"/>
      <c r="AP100" s="1743"/>
      <c r="AQ100" s="25"/>
      <c r="AR100" s="335"/>
      <c r="AS100" s="25"/>
    </row>
    <row r="101" spans="2:45" ht="12" customHeight="1">
      <c r="B101" s="1751"/>
      <c r="C101" s="25"/>
      <c r="G101" s="326"/>
      <c r="H101" s="327"/>
      <c r="J101" s="335"/>
      <c r="K101" s="327" t="s">
        <v>1268</v>
      </c>
      <c r="L101" s="327"/>
      <c r="O101" s="1761"/>
      <c r="P101" s="1761"/>
      <c r="Q101" s="1761"/>
      <c r="R101" s="1761"/>
      <c r="S101" s="1761"/>
      <c r="T101" s="1761"/>
      <c r="U101" s="1761"/>
      <c r="V101" s="1761"/>
      <c r="W101" s="1761"/>
      <c r="X101" s="1761"/>
      <c r="Y101" s="1761"/>
      <c r="Z101" s="1761"/>
      <c r="AA101" s="1761"/>
      <c r="AB101" s="1761"/>
      <c r="AC101" s="1761"/>
      <c r="AD101" s="1761"/>
      <c r="AE101" s="1761"/>
      <c r="AF101" s="1761"/>
      <c r="AG101" s="1761"/>
      <c r="AH101" s="1761"/>
      <c r="AI101" s="1761"/>
      <c r="AJ101" s="1761"/>
      <c r="AK101" s="361" t="s">
        <v>10</v>
      </c>
      <c r="AL101" s="347"/>
      <c r="AM101" s="1742"/>
      <c r="AN101" s="1742"/>
      <c r="AO101" s="1742"/>
      <c r="AP101" s="1743"/>
      <c r="AQ101" s="25"/>
      <c r="AR101" s="335"/>
      <c r="AS101" s="25"/>
    </row>
    <row r="102" spans="2:45" ht="12" customHeight="1">
      <c r="B102" s="1751"/>
      <c r="C102" s="25"/>
      <c r="G102" s="26" t="s">
        <v>1282</v>
      </c>
      <c r="H102" s="331"/>
      <c r="I102" s="331"/>
      <c r="J102" s="332"/>
      <c r="K102" s="329" t="s">
        <v>1162</v>
      </c>
      <c r="L102" s="329"/>
      <c r="M102" s="350" t="s">
        <v>177</v>
      </c>
      <c r="N102" s="329" t="s">
        <v>1163</v>
      </c>
      <c r="O102" s="329"/>
      <c r="P102" s="329"/>
      <c r="Q102" s="329"/>
      <c r="R102" s="329"/>
      <c r="S102" s="329"/>
      <c r="T102" s="329"/>
      <c r="U102" s="329"/>
      <c r="V102" s="329"/>
      <c r="W102" s="329"/>
      <c r="X102" s="329"/>
      <c r="Y102" s="329"/>
      <c r="Z102" s="329"/>
      <c r="AA102" s="329"/>
      <c r="AB102" s="329"/>
      <c r="AC102" s="329"/>
      <c r="AD102" s="329"/>
      <c r="AE102" s="329"/>
      <c r="AF102" s="329"/>
      <c r="AG102" s="329"/>
      <c r="AH102" s="329"/>
      <c r="AI102" s="329"/>
      <c r="AJ102" s="329"/>
      <c r="AK102" s="330"/>
      <c r="AL102" s="347"/>
      <c r="AM102" s="1742"/>
      <c r="AN102" s="1742"/>
      <c r="AO102" s="1742"/>
      <c r="AP102" s="1743"/>
      <c r="AQ102" s="25"/>
      <c r="AR102" s="335"/>
      <c r="AS102" s="25"/>
    </row>
    <row r="103" spans="2:45" ht="12" customHeight="1">
      <c r="B103" s="1751"/>
      <c r="C103" s="25"/>
      <c r="G103" s="334" t="s">
        <v>177</v>
      </c>
      <c r="H103" s="24" t="s">
        <v>181</v>
      </c>
      <c r="J103" s="335"/>
      <c r="K103" s="25" t="s">
        <v>1190</v>
      </c>
      <c r="M103" s="336" t="s">
        <v>177</v>
      </c>
      <c r="N103" s="327" t="s">
        <v>1444</v>
      </c>
      <c r="O103" s="327"/>
      <c r="P103" s="327"/>
      <c r="Q103" s="327"/>
      <c r="R103" s="327"/>
      <c r="S103" s="327"/>
      <c r="T103" s="327"/>
      <c r="U103" s="327"/>
      <c r="V103" s="327"/>
      <c r="W103" s="327"/>
      <c r="X103" s="327"/>
      <c r="Y103" s="327"/>
      <c r="Z103" s="327"/>
      <c r="AA103" s="327"/>
      <c r="AB103" s="327"/>
      <c r="AC103" s="327"/>
      <c r="AD103" s="327"/>
      <c r="AE103" s="327"/>
      <c r="AF103" s="327"/>
      <c r="AG103" s="327"/>
      <c r="AH103" s="327"/>
      <c r="AI103" s="327"/>
      <c r="AJ103" s="327"/>
      <c r="AK103" s="328"/>
      <c r="AL103" s="347"/>
      <c r="AM103" s="1742"/>
      <c r="AN103" s="1742"/>
      <c r="AO103" s="1742"/>
      <c r="AP103" s="1743"/>
      <c r="AQ103" s="25"/>
      <c r="AR103" s="335"/>
      <c r="AS103" s="25"/>
    </row>
    <row r="104" spans="2:45" ht="12" customHeight="1">
      <c r="B104" s="1751"/>
      <c r="C104" s="25"/>
      <c r="G104" s="334" t="s">
        <v>177</v>
      </c>
      <c r="H104" s="24" t="s">
        <v>126</v>
      </c>
      <c r="J104" s="335"/>
      <c r="K104" s="25" t="s">
        <v>1283</v>
      </c>
      <c r="M104" s="27"/>
      <c r="N104" s="342" t="s">
        <v>1261</v>
      </c>
      <c r="O104" s="342"/>
      <c r="P104" s="342"/>
      <c r="Q104" s="342"/>
      <c r="R104" s="342"/>
      <c r="S104" s="342"/>
      <c r="T104" s="342"/>
      <c r="U104" s="342"/>
      <c r="V104" s="342"/>
      <c r="W104" s="342"/>
      <c r="X104" s="342"/>
      <c r="Y104" s="342"/>
      <c r="Z104" s="342"/>
      <c r="AA104" s="342"/>
      <c r="AB104" s="342"/>
      <c r="AC104" s="342"/>
      <c r="AD104" s="342"/>
      <c r="AE104" s="342"/>
      <c r="AF104" s="342"/>
      <c r="AG104" s="342"/>
      <c r="AH104" s="342"/>
      <c r="AI104" s="342"/>
      <c r="AJ104" s="342"/>
      <c r="AK104" s="362"/>
      <c r="AL104" s="347"/>
      <c r="AM104" s="1742"/>
      <c r="AN104" s="1742"/>
      <c r="AO104" s="1742"/>
      <c r="AP104" s="1743"/>
      <c r="AQ104" s="25"/>
      <c r="AR104" s="335"/>
      <c r="AS104" s="25"/>
    </row>
    <row r="105" spans="2:45" ht="12" customHeight="1">
      <c r="B105" s="1751"/>
      <c r="C105" s="25"/>
      <c r="G105" s="334" t="s">
        <v>177</v>
      </c>
      <c r="H105" s="24" t="s">
        <v>127</v>
      </c>
      <c r="J105" s="335"/>
      <c r="K105" s="25" t="s">
        <v>1284</v>
      </c>
      <c r="M105" s="363" t="s">
        <v>177</v>
      </c>
      <c r="N105" s="349" t="s">
        <v>1445</v>
      </c>
      <c r="O105" s="349"/>
      <c r="P105" s="349"/>
      <c r="Q105" s="349"/>
      <c r="R105" s="349"/>
      <c r="S105" s="349"/>
      <c r="T105" s="349"/>
      <c r="U105" s="349"/>
      <c r="V105" s="349"/>
      <c r="W105" s="349"/>
      <c r="X105" s="349"/>
      <c r="Y105" s="349"/>
      <c r="Z105" s="349"/>
      <c r="AA105" s="349"/>
      <c r="AB105" s="349"/>
      <c r="AC105" s="349"/>
      <c r="AD105" s="349"/>
      <c r="AE105" s="349"/>
      <c r="AF105" s="349"/>
      <c r="AG105" s="349"/>
      <c r="AH105" s="349"/>
      <c r="AI105" s="349"/>
      <c r="AJ105" s="349"/>
      <c r="AK105" s="364"/>
      <c r="AL105" s="347"/>
      <c r="AM105" s="1742"/>
      <c r="AN105" s="1742"/>
      <c r="AO105" s="1742"/>
      <c r="AP105" s="1743"/>
      <c r="AQ105" s="25"/>
      <c r="AR105" s="335"/>
      <c r="AS105" s="25"/>
    </row>
    <row r="106" spans="2:45" ht="12" customHeight="1">
      <c r="B106" s="1751"/>
      <c r="C106" s="25"/>
      <c r="G106" s="334" t="s">
        <v>177</v>
      </c>
      <c r="H106" s="24" t="s">
        <v>128</v>
      </c>
      <c r="J106" s="335"/>
      <c r="K106" s="24" t="s">
        <v>1285</v>
      </c>
      <c r="L106" s="335"/>
      <c r="M106" s="27"/>
      <c r="N106" s="342" t="s">
        <v>1262</v>
      </c>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62"/>
      <c r="AL106" s="347"/>
      <c r="AM106" s="1742"/>
      <c r="AN106" s="1742"/>
      <c r="AO106" s="1742"/>
      <c r="AP106" s="1743"/>
      <c r="AQ106" s="25"/>
      <c r="AR106" s="335"/>
      <c r="AS106" s="25"/>
    </row>
    <row r="107" spans="2:45" ht="12" customHeight="1">
      <c r="B107" s="1751"/>
      <c r="C107" s="25"/>
      <c r="G107" s="334" t="s">
        <v>177</v>
      </c>
      <c r="H107" s="24" t="s">
        <v>129</v>
      </c>
      <c r="J107" s="335"/>
      <c r="K107" s="24" t="s">
        <v>1286</v>
      </c>
      <c r="M107" s="363" t="s">
        <v>177</v>
      </c>
      <c r="N107" s="349" t="s">
        <v>1446</v>
      </c>
      <c r="O107" s="349"/>
      <c r="P107" s="349"/>
      <c r="Q107" s="349"/>
      <c r="R107" s="349"/>
      <c r="S107" s="349"/>
      <c r="T107" s="349"/>
      <c r="U107" s="349"/>
      <c r="V107" s="349"/>
      <c r="W107" s="349"/>
      <c r="X107" s="349"/>
      <c r="Y107" s="349"/>
      <c r="Z107" s="349"/>
      <c r="AA107" s="349"/>
      <c r="AB107" s="349"/>
      <c r="AC107" s="349"/>
      <c r="AD107" s="349"/>
      <c r="AE107" s="349"/>
      <c r="AF107" s="349"/>
      <c r="AG107" s="349"/>
      <c r="AH107" s="349"/>
      <c r="AI107" s="349"/>
      <c r="AJ107" s="349"/>
      <c r="AK107" s="364"/>
      <c r="AL107" s="347"/>
      <c r="AM107" s="1742"/>
      <c r="AN107" s="1742"/>
      <c r="AO107" s="1742"/>
      <c r="AP107" s="1743"/>
      <c r="AQ107" s="25"/>
      <c r="AR107" s="335"/>
      <c r="AS107" s="25"/>
    </row>
    <row r="108" spans="2:45" ht="12" customHeight="1">
      <c r="B108" s="1751"/>
      <c r="C108" s="25"/>
      <c r="G108" s="25"/>
      <c r="J108" s="335"/>
      <c r="K108" s="331"/>
      <c r="L108" s="331"/>
      <c r="M108" s="26"/>
      <c r="N108" s="331" t="s">
        <v>1263</v>
      </c>
      <c r="O108" s="356"/>
      <c r="P108" s="331"/>
      <c r="Q108" s="331"/>
      <c r="R108" s="331"/>
      <c r="S108" s="356"/>
      <c r="T108" s="331"/>
      <c r="U108" s="331"/>
      <c r="V108" s="331"/>
      <c r="W108" s="357"/>
      <c r="X108" s="357"/>
      <c r="Y108" s="331"/>
      <c r="Z108" s="331"/>
      <c r="AA108" s="331"/>
      <c r="AB108" s="331"/>
      <c r="AC108" s="331"/>
      <c r="AD108" s="331"/>
      <c r="AE108" s="331"/>
      <c r="AF108" s="331"/>
      <c r="AG108" s="331"/>
      <c r="AH108" s="331"/>
      <c r="AI108" s="331"/>
      <c r="AJ108" s="331"/>
      <c r="AK108" s="332"/>
      <c r="AL108" s="347"/>
      <c r="AM108" s="1742"/>
      <c r="AN108" s="1742"/>
      <c r="AO108" s="1742"/>
      <c r="AP108" s="1743"/>
      <c r="AQ108" s="25"/>
      <c r="AR108" s="335"/>
      <c r="AS108" s="25"/>
    </row>
    <row r="109" spans="2:45" ht="12" customHeight="1">
      <c r="B109" s="1751"/>
      <c r="C109" s="25"/>
      <c r="G109" s="25"/>
      <c r="J109" s="335"/>
      <c r="K109" s="24" t="s">
        <v>1194</v>
      </c>
      <c r="M109" s="336" t="s">
        <v>177</v>
      </c>
      <c r="N109" s="327" t="s">
        <v>1447</v>
      </c>
      <c r="O109" s="327"/>
      <c r="P109" s="327"/>
      <c r="Q109" s="327"/>
      <c r="R109" s="327"/>
      <c r="S109" s="327"/>
      <c r="T109" s="327"/>
      <c r="U109" s="327"/>
      <c r="V109" s="327"/>
      <c r="W109" s="327"/>
      <c r="X109" s="327"/>
      <c r="Y109" s="327"/>
      <c r="Z109" s="327"/>
      <c r="AA109" s="327"/>
      <c r="AB109" s="327"/>
      <c r="AC109" s="327"/>
      <c r="AD109" s="327"/>
      <c r="AE109" s="327"/>
      <c r="AF109" s="327"/>
      <c r="AG109" s="327"/>
      <c r="AH109" s="327"/>
      <c r="AI109" s="327"/>
      <c r="AJ109" s="327"/>
      <c r="AK109" s="328"/>
      <c r="AL109" s="347"/>
      <c r="AM109" s="1742"/>
      <c r="AN109" s="1742"/>
      <c r="AO109" s="1742"/>
      <c r="AP109" s="1743"/>
      <c r="AQ109" s="25"/>
      <c r="AR109" s="335"/>
      <c r="AS109" s="25"/>
    </row>
    <row r="110" spans="2:45" ht="12" customHeight="1">
      <c r="B110" s="1751"/>
      <c r="C110" s="25"/>
      <c r="G110" s="25"/>
      <c r="J110" s="335"/>
      <c r="K110" s="24" t="s">
        <v>1287</v>
      </c>
      <c r="M110" s="27"/>
      <c r="N110" s="342" t="s">
        <v>9</v>
      </c>
      <c r="O110" s="365" t="s">
        <v>177</v>
      </c>
      <c r="P110" s="342" t="s">
        <v>1266</v>
      </c>
      <c r="Q110" s="342"/>
      <c r="R110" s="342"/>
      <c r="S110" s="365" t="s">
        <v>177</v>
      </c>
      <c r="T110" s="342" t="s">
        <v>1267</v>
      </c>
      <c r="U110" s="342"/>
      <c r="V110" s="342"/>
      <c r="W110" s="365" t="s">
        <v>177</v>
      </c>
      <c r="X110" s="342" t="s">
        <v>1162</v>
      </c>
      <c r="Y110" s="342"/>
      <c r="Z110" s="342" t="s">
        <v>10</v>
      </c>
      <c r="AA110" s="342"/>
      <c r="AB110" s="342"/>
      <c r="AC110" s="342"/>
      <c r="AD110" s="342"/>
      <c r="AE110" s="342"/>
      <c r="AF110" s="342"/>
      <c r="AG110" s="342"/>
      <c r="AH110" s="342"/>
      <c r="AI110" s="342"/>
      <c r="AJ110" s="342"/>
      <c r="AK110" s="362"/>
      <c r="AL110" s="347"/>
      <c r="AM110" s="1742"/>
      <c r="AN110" s="1742"/>
      <c r="AO110" s="1742"/>
      <c r="AP110" s="1743"/>
      <c r="AQ110" s="25"/>
      <c r="AR110" s="335"/>
      <c r="AS110" s="25"/>
    </row>
    <row r="111" spans="2:45" ht="12" customHeight="1">
      <c r="B111" s="1751"/>
      <c r="C111" s="25"/>
      <c r="G111" s="25"/>
      <c r="J111" s="335"/>
      <c r="K111" s="24" t="s">
        <v>1288</v>
      </c>
      <c r="M111" s="334" t="s">
        <v>177</v>
      </c>
      <c r="N111" s="24" t="s">
        <v>1265</v>
      </c>
      <c r="AK111" s="335"/>
      <c r="AL111" s="347"/>
      <c r="AM111" s="1742"/>
      <c r="AN111" s="1742"/>
      <c r="AO111" s="1742"/>
      <c r="AP111" s="1743"/>
      <c r="AQ111" s="25"/>
      <c r="AR111" s="335"/>
      <c r="AS111" s="25"/>
    </row>
    <row r="112" spans="2:45" ht="12" customHeight="1">
      <c r="B112" s="1751"/>
      <c r="C112" s="25"/>
      <c r="G112" s="25"/>
      <c r="J112" s="335"/>
      <c r="K112" s="24" t="s">
        <v>1289</v>
      </c>
      <c r="M112" s="27"/>
      <c r="N112" s="342" t="s">
        <v>9</v>
      </c>
      <c r="O112" s="365" t="s">
        <v>177</v>
      </c>
      <c r="P112" s="342" t="s">
        <v>1266</v>
      </c>
      <c r="Q112" s="342"/>
      <c r="R112" s="342"/>
      <c r="S112" s="365" t="s">
        <v>177</v>
      </c>
      <c r="T112" s="342" t="s">
        <v>1267</v>
      </c>
      <c r="U112" s="342"/>
      <c r="V112" s="342"/>
      <c r="W112" s="365" t="s">
        <v>177</v>
      </c>
      <c r="X112" s="342" t="s">
        <v>1162</v>
      </c>
      <c r="Y112" s="342"/>
      <c r="Z112" s="342" t="s">
        <v>10</v>
      </c>
      <c r="AA112" s="342"/>
      <c r="AB112" s="342"/>
      <c r="AC112" s="342"/>
      <c r="AD112" s="342"/>
      <c r="AE112" s="342"/>
      <c r="AF112" s="342"/>
      <c r="AG112" s="342"/>
      <c r="AH112" s="342"/>
      <c r="AI112" s="342"/>
      <c r="AJ112" s="342"/>
      <c r="AK112" s="362"/>
      <c r="AL112" s="347"/>
      <c r="AM112" s="1742"/>
      <c r="AN112" s="1742"/>
      <c r="AO112" s="1742"/>
      <c r="AP112" s="1743"/>
      <c r="AQ112" s="25"/>
      <c r="AR112" s="335"/>
      <c r="AS112" s="25"/>
    </row>
    <row r="113" spans="2:45" ht="12" customHeight="1">
      <c r="B113" s="1751"/>
      <c r="C113" s="25"/>
      <c r="G113" s="25"/>
      <c r="J113" s="335"/>
      <c r="K113" s="24" t="s">
        <v>1283</v>
      </c>
      <c r="M113" s="334" t="s">
        <v>177</v>
      </c>
      <c r="N113" s="24" t="s">
        <v>1277</v>
      </c>
      <c r="AK113" s="335"/>
      <c r="AL113" s="347"/>
      <c r="AM113" s="1742"/>
      <c r="AN113" s="1742"/>
      <c r="AO113" s="1742"/>
      <c r="AP113" s="1743"/>
      <c r="AQ113" s="25"/>
      <c r="AR113" s="335"/>
      <c r="AS113" s="25"/>
    </row>
    <row r="114" spans="2:45" ht="12" customHeight="1">
      <c r="B114" s="1751"/>
      <c r="C114" s="25"/>
      <c r="G114" s="25"/>
      <c r="J114" s="335"/>
      <c r="K114" s="24" t="s">
        <v>1284</v>
      </c>
      <c r="M114" s="27"/>
      <c r="N114" s="342" t="s">
        <v>9</v>
      </c>
      <c r="O114" s="365" t="s">
        <v>177</v>
      </c>
      <c r="P114" s="342" t="s">
        <v>1266</v>
      </c>
      <c r="Q114" s="342"/>
      <c r="R114" s="342"/>
      <c r="S114" s="365" t="s">
        <v>177</v>
      </c>
      <c r="T114" s="342" t="s">
        <v>1267</v>
      </c>
      <c r="U114" s="342"/>
      <c r="V114" s="342"/>
      <c r="W114" s="365" t="s">
        <v>177</v>
      </c>
      <c r="X114" s="342" t="s">
        <v>1162</v>
      </c>
      <c r="Y114" s="342"/>
      <c r="Z114" s="342" t="s">
        <v>10</v>
      </c>
      <c r="AA114" s="342"/>
      <c r="AB114" s="342"/>
      <c r="AC114" s="342"/>
      <c r="AD114" s="342"/>
      <c r="AE114" s="342"/>
      <c r="AF114" s="342"/>
      <c r="AG114" s="342"/>
      <c r="AH114" s="342"/>
      <c r="AI114" s="342"/>
      <c r="AJ114" s="342"/>
      <c r="AK114" s="362"/>
      <c r="AL114" s="347"/>
      <c r="AM114" s="1742"/>
      <c r="AN114" s="1742"/>
      <c r="AO114" s="1742"/>
      <c r="AP114" s="1743"/>
      <c r="AQ114" s="25"/>
      <c r="AR114" s="335"/>
      <c r="AS114" s="25"/>
    </row>
    <row r="115" spans="2:45" ht="12" customHeight="1">
      <c r="B115" s="1751"/>
      <c r="C115" s="25"/>
      <c r="G115" s="25"/>
      <c r="J115" s="335"/>
      <c r="K115" s="24" t="s">
        <v>1285</v>
      </c>
      <c r="M115" s="334" t="s">
        <v>177</v>
      </c>
      <c r="N115" s="24" t="s">
        <v>1278</v>
      </c>
      <c r="AK115" s="335"/>
      <c r="AL115" s="347"/>
      <c r="AM115" s="1742"/>
      <c r="AN115" s="1742"/>
      <c r="AO115" s="1742"/>
      <c r="AP115" s="1743"/>
      <c r="AQ115" s="25"/>
      <c r="AR115" s="335"/>
      <c r="AS115" s="25"/>
    </row>
    <row r="116" spans="2:45" ht="12" customHeight="1">
      <c r="B116" s="1751"/>
      <c r="C116" s="25"/>
      <c r="G116" s="25"/>
      <c r="J116" s="335"/>
      <c r="K116" s="24" t="s">
        <v>1286</v>
      </c>
      <c r="M116" s="27"/>
      <c r="N116" s="342" t="s">
        <v>9</v>
      </c>
      <c r="O116" s="365" t="s">
        <v>177</v>
      </c>
      <c r="P116" s="342" t="s">
        <v>1266</v>
      </c>
      <c r="Q116" s="342"/>
      <c r="R116" s="342"/>
      <c r="S116" s="365" t="s">
        <v>177</v>
      </c>
      <c r="T116" s="342" t="s">
        <v>1267</v>
      </c>
      <c r="U116" s="342"/>
      <c r="V116" s="342"/>
      <c r="W116" s="365" t="s">
        <v>177</v>
      </c>
      <c r="X116" s="342" t="s">
        <v>1162</v>
      </c>
      <c r="Y116" s="342"/>
      <c r="Z116" s="342" t="s">
        <v>10</v>
      </c>
      <c r="AA116" s="342"/>
      <c r="AB116" s="342"/>
      <c r="AC116" s="342"/>
      <c r="AD116" s="342"/>
      <c r="AE116" s="342"/>
      <c r="AF116" s="342"/>
      <c r="AG116" s="342"/>
      <c r="AH116" s="342"/>
      <c r="AI116" s="342"/>
      <c r="AJ116" s="342"/>
      <c r="AK116" s="362"/>
      <c r="AL116" s="347"/>
      <c r="AM116" s="1742"/>
      <c r="AN116" s="1742"/>
      <c r="AO116" s="1742"/>
      <c r="AP116" s="1743"/>
      <c r="AQ116" s="25"/>
      <c r="AR116" s="335"/>
      <c r="AS116" s="25"/>
    </row>
    <row r="117" spans="2:45" ht="12" customHeight="1">
      <c r="B117" s="1751"/>
      <c r="C117" s="25"/>
      <c r="G117" s="25"/>
      <c r="J117" s="335"/>
      <c r="M117" s="334" t="s">
        <v>177</v>
      </c>
      <c r="N117" s="24" t="s">
        <v>1279</v>
      </c>
      <c r="AK117" s="335"/>
      <c r="AL117" s="347"/>
      <c r="AM117" s="1742"/>
      <c r="AN117" s="1742"/>
      <c r="AO117" s="1742"/>
      <c r="AP117" s="1743"/>
      <c r="AQ117" s="25"/>
      <c r="AR117" s="335"/>
      <c r="AS117" s="25"/>
    </row>
    <row r="118" spans="2:45" ht="12" customHeight="1">
      <c r="B118" s="1751"/>
      <c r="C118" s="25"/>
      <c r="G118" s="26"/>
      <c r="H118" s="331"/>
      <c r="I118" s="331"/>
      <c r="J118" s="332"/>
      <c r="K118" s="331"/>
      <c r="L118" s="331"/>
      <c r="M118" s="26"/>
      <c r="N118" s="331" t="s">
        <v>9</v>
      </c>
      <c r="O118" s="366" t="s">
        <v>177</v>
      </c>
      <c r="P118" s="331" t="s">
        <v>1267</v>
      </c>
      <c r="Q118" s="331"/>
      <c r="R118" s="331"/>
      <c r="S118" s="366" t="s">
        <v>177</v>
      </c>
      <c r="T118" s="331" t="s">
        <v>1162</v>
      </c>
      <c r="U118" s="331"/>
      <c r="V118" s="331" t="s">
        <v>10</v>
      </c>
      <c r="W118" s="331"/>
      <c r="X118" s="331"/>
      <c r="Y118" s="331"/>
      <c r="Z118" s="331"/>
      <c r="AA118" s="331"/>
      <c r="AB118" s="331"/>
      <c r="AC118" s="331"/>
      <c r="AD118" s="331"/>
      <c r="AE118" s="331"/>
      <c r="AF118" s="331"/>
      <c r="AG118" s="331"/>
      <c r="AH118" s="331"/>
      <c r="AI118" s="331"/>
      <c r="AJ118" s="331"/>
      <c r="AK118" s="332"/>
      <c r="AL118" s="347"/>
      <c r="AM118" s="1742"/>
      <c r="AN118" s="1742"/>
      <c r="AO118" s="1742"/>
      <c r="AP118" s="1743"/>
      <c r="AQ118" s="25"/>
      <c r="AR118" s="335"/>
      <c r="AS118" s="25"/>
    </row>
    <row r="119" spans="2:45" ht="12" customHeight="1">
      <c r="B119" s="1751"/>
      <c r="C119" s="25"/>
      <c r="F119" s="335"/>
      <c r="AL119" s="347"/>
      <c r="AM119" s="1742"/>
      <c r="AN119" s="1742"/>
      <c r="AO119" s="1742"/>
      <c r="AP119" s="1743"/>
      <c r="AQ119" s="25"/>
      <c r="AR119" s="335"/>
      <c r="AS119" s="25"/>
    </row>
    <row r="120" spans="2:45" ht="12" customHeight="1">
      <c r="B120" s="1751"/>
      <c r="C120" s="25"/>
      <c r="F120" s="335"/>
      <c r="AL120" s="347"/>
      <c r="AM120" s="1742"/>
      <c r="AN120" s="1742"/>
      <c r="AO120" s="1742"/>
      <c r="AP120" s="1743"/>
      <c r="AQ120" s="25"/>
      <c r="AR120" s="335"/>
      <c r="AS120" s="25"/>
    </row>
    <row r="121" spans="2:45" ht="12" customHeight="1">
      <c r="B121" s="1751"/>
      <c r="C121" s="25"/>
      <c r="F121" s="335"/>
      <c r="AL121" s="347"/>
      <c r="AM121" s="1742"/>
      <c r="AN121" s="1742"/>
      <c r="AO121" s="1742"/>
      <c r="AP121" s="1743"/>
      <c r="AQ121" s="25"/>
      <c r="AR121" s="335"/>
      <c r="AS121" s="25"/>
    </row>
    <row r="122" spans="2:45" ht="12" customHeight="1">
      <c r="B122" s="1751"/>
      <c r="C122" s="25"/>
      <c r="F122" s="335"/>
      <c r="AL122" s="347"/>
      <c r="AM122" s="1742"/>
      <c r="AN122" s="1742"/>
      <c r="AO122" s="1742"/>
      <c r="AP122" s="1743"/>
      <c r="AQ122" s="25"/>
      <c r="AR122" s="335"/>
      <c r="AS122" s="25"/>
    </row>
    <row r="123" spans="2:45" ht="12" customHeight="1">
      <c r="B123" s="1752"/>
      <c r="C123" s="26"/>
      <c r="D123" s="331"/>
      <c r="E123" s="331"/>
      <c r="F123" s="332"/>
      <c r="G123" s="331"/>
      <c r="H123" s="331"/>
      <c r="I123" s="331"/>
      <c r="J123" s="331"/>
      <c r="K123" s="331"/>
      <c r="L123" s="331"/>
      <c r="M123" s="331"/>
      <c r="N123" s="331"/>
      <c r="O123" s="331"/>
      <c r="P123" s="331"/>
      <c r="Q123" s="331"/>
      <c r="R123" s="331"/>
      <c r="S123" s="331"/>
      <c r="T123" s="331"/>
      <c r="U123" s="331"/>
      <c r="V123" s="331"/>
      <c r="W123" s="331"/>
      <c r="X123" s="331"/>
      <c r="Y123" s="331"/>
      <c r="Z123" s="331"/>
      <c r="AA123" s="331"/>
      <c r="AB123" s="331"/>
      <c r="AC123" s="331"/>
      <c r="AD123" s="331"/>
      <c r="AE123" s="331"/>
      <c r="AF123" s="331"/>
      <c r="AG123" s="331"/>
      <c r="AH123" s="331"/>
      <c r="AI123" s="331"/>
      <c r="AJ123" s="331"/>
      <c r="AK123" s="331"/>
      <c r="AL123" s="354"/>
      <c r="AM123" s="1759"/>
      <c r="AN123" s="1759"/>
      <c r="AO123" s="1759"/>
      <c r="AP123" s="1760"/>
      <c r="AQ123" s="26"/>
      <c r="AR123" s="332"/>
      <c r="AS123" s="25"/>
    </row>
    <row r="143" spans="2:2" ht="15" customHeight="1">
      <c r="B143" s="2" t="s">
        <v>95</v>
      </c>
    </row>
    <row r="145" spans="2:47" ht="12" customHeight="1">
      <c r="B145" s="323" t="s">
        <v>822</v>
      </c>
      <c r="E145" s="24" t="s">
        <v>1378</v>
      </c>
      <c r="AR145" s="324" t="s">
        <v>1236</v>
      </c>
    </row>
    <row r="146" spans="2:47" ht="12" customHeight="1">
      <c r="B146" s="323"/>
    </row>
    <row r="147" spans="2:47" ht="12" customHeight="1">
      <c r="B147" s="323" t="s">
        <v>816</v>
      </c>
    </row>
    <row r="149" spans="2:47" ht="12" customHeight="1">
      <c r="B149" s="325" t="s">
        <v>177</v>
      </c>
      <c r="C149" s="24" t="s">
        <v>67</v>
      </c>
      <c r="K149" s="1703"/>
      <c r="L149" s="1704"/>
      <c r="M149" s="1704"/>
      <c r="N149" s="1704"/>
      <c r="O149" s="1704"/>
      <c r="P149" s="1704"/>
      <c r="Q149" s="1704"/>
      <c r="R149" s="1704"/>
      <c r="S149" s="1704"/>
      <c r="T149" s="1704"/>
      <c r="U149" s="1704"/>
      <c r="V149" s="1704"/>
      <c r="W149" s="1704"/>
      <c r="X149" s="1704"/>
      <c r="Y149" s="1704"/>
      <c r="Z149" s="1704"/>
      <c r="AA149" s="1704"/>
      <c r="AB149" s="1704"/>
      <c r="AC149" s="1704"/>
      <c r="AD149" s="1704"/>
      <c r="AE149" s="1704"/>
      <c r="AF149" s="1704"/>
      <c r="AG149" s="1704"/>
      <c r="AH149" s="1704"/>
      <c r="AI149" s="1704"/>
      <c r="AJ149" s="1704"/>
      <c r="AK149" s="1704"/>
      <c r="AL149" s="1704"/>
      <c r="AM149" s="1704"/>
      <c r="AN149" s="1704"/>
      <c r="AO149" s="1704"/>
      <c r="AP149" s="1704"/>
      <c r="AQ149" s="1704"/>
      <c r="AR149" s="1705"/>
      <c r="AT149" s="24" t="s">
        <v>633</v>
      </c>
      <c r="AU149" s="24" t="s">
        <v>637</v>
      </c>
    </row>
    <row r="150" spans="2:47" s="324" customFormat="1" ht="12" customHeight="1">
      <c r="K150" s="1706"/>
      <c r="L150" s="1707"/>
      <c r="M150" s="1707"/>
      <c r="N150" s="1707"/>
      <c r="O150" s="1707"/>
      <c r="P150" s="1707"/>
      <c r="Q150" s="1707"/>
      <c r="R150" s="1707"/>
      <c r="S150" s="1707"/>
      <c r="T150" s="1707"/>
      <c r="U150" s="1707"/>
      <c r="V150" s="1707"/>
      <c r="W150" s="1707"/>
      <c r="X150" s="1707"/>
      <c r="Y150" s="1707"/>
      <c r="Z150" s="1707"/>
      <c r="AA150" s="1707"/>
      <c r="AB150" s="1707"/>
      <c r="AC150" s="1707"/>
      <c r="AD150" s="1707"/>
      <c r="AE150" s="1707"/>
      <c r="AF150" s="1707"/>
      <c r="AG150" s="1707"/>
      <c r="AH150" s="1707"/>
      <c r="AI150" s="1707"/>
      <c r="AJ150" s="1707"/>
      <c r="AK150" s="1707"/>
      <c r="AL150" s="1707"/>
      <c r="AM150" s="1707"/>
      <c r="AN150" s="1707"/>
      <c r="AO150" s="1707"/>
      <c r="AP150" s="1707"/>
      <c r="AQ150" s="1707"/>
      <c r="AR150" s="1708"/>
      <c r="AT150" s="24"/>
      <c r="AU150" s="24" t="s">
        <v>638</v>
      </c>
    </row>
    <row r="151" spans="2:47" ht="12" customHeight="1">
      <c r="B151" s="326"/>
      <c r="C151" s="326" t="s">
        <v>75</v>
      </c>
      <c r="D151" s="327"/>
      <c r="E151" s="327"/>
      <c r="F151" s="327"/>
      <c r="G151" s="326" t="s">
        <v>80</v>
      </c>
      <c r="H151" s="327"/>
      <c r="I151" s="327"/>
      <c r="J151" s="328"/>
      <c r="K151" s="1709" t="s">
        <v>88</v>
      </c>
      <c r="L151" s="1710"/>
      <c r="M151" s="1710"/>
      <c r="N151" s="1710"/>
      <c r="O151" s="1710"/>
      <c r="P151" s="1710"/>
      <c r="Q151" s="1710"/>
      <c r="R151" s="1710"/>
      <c r="S151" s="1710"/>
      <c r="T151" s="1710"/>
      <c r="U151" s="1710"/>
      <c r="V151" s="1710"/>
      <c r="W151" s="1710"/>
      <c r="X151" s="1710"/>
      <c r="Y151" s="1710"/>
      <c r="Z151" s="1710"/>
      <c r="AA151" s="1710"/>
      <c r="AB151" s="1710"/>
      <c r="AC151" s="1710"/>
      <c r="AD151" s="1710"/>
      <c r="AE151" s="1710"/>
      <c r="AF151" s="1710"/>
      <c r="AG151" s="1710"/>
      <c r="AH151" s="1710"/>
      <c r="AI151" s="1710"/>
      <c r="AJ151" s="1710"/>
      <c r="AK151" s="1710"/>
      <c r="AL151" s="1710"/>
      <c r="AM151" s="329"/>
      <c r="AN151" s="329" t="s">
        <v>30</v>
      </c>
      <c r="AO151" s="329"/>
      <c r="AP151" s="330"/>
      <c r="AQ151" s="326" t="s">
        <v>91</v>
      </c>
      <c r="AR151" s="328"/>
      <c r="AS151" s="25"/>
      <c r="AU151" s="24" t="s">
        <v>639</v>
      </c>
    </row>
    <row r="152" spans="2:47" ht="12" customHeight="1">
      <c r="B152" s="26"/>
      <c r="C152" s="26" t="s">
        <v>76</v>
      </c>
      <c r="D152" s="331"/>
      <c r="E152" s="331"/>
      <c r="F152" s="331" t="s">
        <v>30</v>
      </c>
      <c r="G152" s="26" t="s">
        <v>81</v>
      </c>
      <c r="H152" s="331"/>
      <c r="I152" s="331"/>
      <c r="J152" s="332" t="s">
        <v>30</v>
      </c>
      <c r="K152" s="1715" t="s">
        <v>87</v>
      </c>
      <c r="L152" s="1716"/>
      <c r="M152" s="1709" t="s">
        <v>89</v>
      </c>
      <c r="N152" s="1710"/>
      <c r="O152" s="1710"/>
      <c r="P152" s="1710"/>
      <c r="Q152" s="1710"/>
      <c r="R152" s="1710"/>
      <c r="S152" s="1710"/>
      <c r="T152" s="1710"/>
      <c r="U152" s="1710"/>
      <c r="V152" s="1710"/>
      <c r="W152" s="1710"/>
      <c r="X152" s="1710"/>
      <c r="Y152" s="1710"/>
      <c r="Z152" s="1710"/>
      <c r="AA152" s="1710"/>
      <c r="AB152" s="1710"/>
      <c r="AC152" s="1710"/>
      <c r="AD152" s="1710"/>
      <c r="AE152" s="1710"/>
      <c r="AF152" s="1710"/>
      <c r="AG152" s="1710"/>
      <c r="AH152" s="1710"/>
      <c r="AI152" s="1710"/>
      <c r="AJ152" s="1710"/>
      <c r="AK152" s="1711"/>
      <c r="AL152" s="333" t="s">
        <v>90</v>
      </c>
      <c r="AM152" s="331"/>
      <c r="AN152" s="331"/>
      <c r="AO152" s="331"/>
      <c r="AP152" s="331"/>
      <c r="AQ152" s="26" t="s">
        <v>92</v>
      </c>
      <c r="AR152" s="332"/>
      <c r="AS152" s="25"/>
      <c r="AT152" s="324"/>
      <c r="AU152" s="324"/>
    </row>
    <row r="153" spans="2:47" ht="12" customHeight="1">
      <c r="B153" s="1750" t="s">
        <v>811</v>
      </c>
      <c r="C153" s="334" t="s">
        <v>177</v>
      </c>
      <c r="D153" s="24" t="s">
        <v>822</v>
      </c>
      <c r="G153" s="326"/>
      <c r="H153" s="327"/>
      <c r="K153" s="333" t="s">
        <v>1268</v>
      </c>
      <c r="L153" s="329"/>
      <c r="O153" s="1761"/>
      <c r="P153" s="1761"/>
      <c r="Q153" s="1761"/>
      <c r="R153" s="1761"/>
      <c r="S153" s="1761"/>
      <c r="T153" s="1761"/>
      <c r="U153" s="1761"/>
      <c r="V153" s="1761"/>
      <c r="W153" s="1761"/>
      <c r="X153" s="1761"/>
      <c r="Y153" s="1761"/>
      <c r="Z153" s="1761"/>
      <c r="AA153" s="1761"/>
      <c r="AB153" s="1761"/>
      <c r="AC153" s="1761"/>
      <c r="AD153" s="1761"/>
      <c r="AE153" s="1761"/>
      <c r="AF153" s="1761"/>
      <c r="AG153" s="1761"/>
      <c r="AH153" s="1761"/>
      <c r="AI153" s="1761"/>
      <c r="AJ153" s="1761"/>
      <c r="AK153" s="361" t="s">
        <v>10</v>
      </c>
      <c r="AL153" s="336" t="s">
        <v>177</v>
      </c>
      <c r="AM153" s="1742" t="s">
        <v>1336</v>
      </c>
      <c r="AN153" s="1742"/>
      <c r="AO153" s="1742"/>
      <c r="AP153" s="1743"/>
      <c r="AQ153" s="25"/>
      <c r="AR153" s="335"/>
      <c r="AS153" s="25"/>
      <c r="AU153" s="24" t="s">
        <v>635</v>
      </c>
    </row>
    <row r="154" spans="2:47" ht="12" customHeight="1">
      <c r="B154" s="1751"/>
      <c r="C154" s="24" t="s">
        <v>1404</v>
      </c>
      <c r="G154" s="26" t="s">
        <v>1290</v>
      </c>
      <c r="H154" s="331"/>
      <c r="I154" s="331"/>
      <c r="J154" s="332"/>
      <c r="K154" s="24" t="s">
        <v>1194</v>
      </c>
      <c r="M154" s="336" t="s">
        <v>177</v>
      </c>
      <c r="N154" s="327" t="s">
        <v>1447</v>
      </c>
      <c r="O154" s="327"/>
      <c r="P154" s="327"/>
      <c r="Q154" s="327"/>
      <c r="R154" s="327"/>
      <c r="S154" s="327"/>
      <c r="T154" s="327"/>
      <c r="U154" s="327"/>
      <c r="V154" s="327"/>
      <c r="W154" s="327"/>
      <c r="X154" s="327"/>
      <c r="Y154" s="327"/>
      <c r="Z154" s="327"/>
      <c r="AA154" s="327"/>
      <c r="AB154" s="327"/>
      <c r="AC154" s="327"/>
      <c r="AD154" s="327"/>
      <c r="AE154" s="327"/>
      <c r="AF154" s="327"/>
      <c r="AG154" s="327"/>
      <c r="AH154" s="327"/>
      <c r="AI154" s="327"/>
      <c r="AJ154" s="327"/>
      <c r="AK154" s="328"/>
      <c r="AL154" s="334" t="s">
        <v>177</v>
      </c>
      <c r="AM154" s="1742" t="s">
        <v>1320</v>
      </c>
      <c r="AN154" s="1742"/>
      <c r="AO154" s="1742"/>
      <c r="AP154" s="1743"/>
      <c r="AQ154" s="25"/>
      <c r="AR154" s="335"/>
      <c r="AS154" s="25"/>
      <c r="AU154" s="24" t="s">
        <v>636</v>
      </c>
    </row>
    <row r="155" spans="2:47" ht="12" customHeight="1">
      <c r="B155" s="1751"/>
      <c r="C155" s="25" t="s">
        <v>1260</v>
      </c>
      <c r="G155" s="336" t="s">
        <v>177</v>
      </c>
      <c r="H155" s="358" t="s">
        <v>823</v>
      </c>
      <c r="I155" s="327"/>
      <c r="J155" s="328"/>
      <c r="K155" s="24" t="s">
        <v>1287</v>
      </c>
      <c r="M155" s="27"/>
      <c r="N155" s="342" t="s">
        <v>9</v>
      </c>
      <c r="O155" s="365" t="s">
        <v>177</v>
      </c>
      <c r="P155" s="342" t="s">
        <v>1266</v>
      </c>
      <c r="Q155" s="342"/>
      <c r="R155" s="342"/>
      <c r="S155" s="365" t="s">
        <v>177</v>
      </c>
      <c r="T155" s="342" t="s">
        <v>1267</v>
      </c>
      <c r="U155" s="342"/>
      <c r="V155" s="342"/>
      <c r="W155" s="365" t="s">
        <v>177</v>
      </c>
      <c r="X155" s="342" t="s">
        <v>1162</v>
      </c>
      <c r="Y155" s="342"/>
      <c r="Z155" s="342" t="s">
        <v>10</v>
      </c>
      <c r="AA155" s="342"/>
      <c r="AB155" s="342"/>
      <c r="AC155" s="342"/>
      <c r="AD155" s="342"/>
      <c r="AE155" s="342"/>
      <c r="AF155" s="342"/>
      <c r="AG155" s="342"/>
      <c r="AH155" s="342"/>
      <c r="AI155" s="342"/>
      <c r="AJ155" s="342"/>
      <c r="AK155" s="362"/>
      <c r="AL155" s="334" t="s">
        <v>177</v>
      </c>
      <c r="AM155" s="1742" t="s">
        <v>1334</v>
      </c>
      <c r="AN155" s="1742"/>
      <c r="AO155" s="1742"/>
      <c r="AP155" s="1743"/>
      <c r="AQ155" s="25"/>
      <c r="AR155" s="335"/>
      <c r="AS155" s="25"/>
    </row>
    <row r="156" spans="2:47" ht="12" customHeight="1">
      <c r="B156" s="1751"/>
      <c r="C156" s="25" t="s">
        <v>1275</v>
      </c>
      <c r="G156" s="334" t="s">
        <v>177</v>
      </c>
      <c r="H156" s="355" t="s">
        <v>824</v>
      </c>
      <c r="J156" s="335"/>
      <c r="K156" s="24" t="s">
        <v>1288</v>
      </c>
      <c r="M156" s="334" t="s">
        <v>177</v>
      </c>
      <c r="N156" s="24" t="s">
        <v>1265</v>
      </c>
      <c r="AK156" s="335"/>
      <c r="AL156" s="334" t="s">
        <v>177</v>
      </c>
      <c r="AM156" s="1742" t="s">
        <v>1340</v>
      </c>
      <c r="AN156" s="1742"/>
      <c r="AO156" s="1742"/>
      <c r="AP156" s="1743"/>
      <c r="AQ156" s="25"/>
      <c r="AR156" s="335"/>
      <c r="AS156" s="25"/>
    </row>
    <row r="157" spans="2:47" ht="12" customHeight="1">
      <c r="B157" s="1751"/>
      <c r="C157" s="24" t="s">
        <v>1276</v>
      </c>
      <c r="G157" s="334" t="s">
        <v>177</v>
      </c>
      <c r="H157" s="355" t="s">
        <v>818</v>
      </c>
      <c r="J157" s="335"/>
      <c r="K157" s="24" t="s">
        <v>1289</v>
      </c>
      <c r="M157" s="27"/>
      <c r="N157" s="342" t="s">
        <v>9</v>
      </c>
      <c r="O157" s="365" t="s">
        <v>177</v>
      </c>
      <c r="P157" s="342" t="s">
        <v>1266</v>
      </c>
      <c r="Q157" s="342"/>
      <c r="R157" s="342"/>
      <c r="S157" s="365" t="s">
        <v>177</v>
      </c>
      <c r="T157" s="342" t="s">
        <v>1267</v>
      </c>
      <c r="U157" s="342"/>
      <c r="V157" s="342"/>
      <c r="W157" s="365" t="s">
        <v>177</v>
      </c>
      <c r="X157" s="342" t="s">
        <v>1162</v>
      </c>
      <c r="Y157" s="342"/>
      <c r="Z157" s="342" t="s">
        <v>10</v>
      </c>
      <c r="AA157" s="342"/>
      <c r="AB157" s="342"/>
      <c r="AC157" s="342"/>
      <c r="AD157" s="342"/>
      <c r="AE157" s="342"/>
      <c r="AF157" s="342"/>
      <c r="AG157" s="342"/>
      <c r="AH157" s="342"/>
      <c r="AI157" s="342"/>
      <c r="AJ157" s="342"/>
      <c r="AK157" s="362"/>
      <c r="AL157" s="334" t="s">
        <v>177</v>
      </c>
      <c r="AM157" s="1742" t="s">
        <v>1342</v>
      </c>
      <c r="AN157" s="1742"/>
      <c r="AO157" s="1742"/>
      <c r="AP157" s="1743"/>
      <c r="AQ157" s="25"/>
      <c r="AR157" s="335"/>
      <c r="AS157" s="25"/>
    </row>
    <row r="158" spans="2:47" ht="12" customHeight="1">
      <c r="B158" s="1751"/>
      <c r="C158" s="24" t="s">
        <v>1234</v>
      </c>
      <c r="G158" s="334" t="s">
        <v>177</v>
      </c>
      <c r="H158" s="355" t="s">
        <v>819</v>
      </c>
      <c r="J158" s="335"/>
      <c r="K158" s="24" t="s">
        <v>1283</v>
      </c>
      <c r="M158" s="334" t="s">
        <v>177</v>
      </c>
      <c r="N158" s="24" t="s">
        <v>1277</v>
      </c>
      <c r="AK158" s="335"/>
      <c r="AL158" s="334" t="s">
        <v>177</v>
      </c>
      <c r="AM158" s="1742"/>
      <c r="AN158" s="1742"/>
      <c r="AO158" s="1742"/>
      <c r="AP158" s="1743"/>
      <c r="AQ158" s="25"/>
      <c r="AR158" s="335"/>
      <c r="AS158" s="25"/>
    </row>
    <row r="159" spans="2:47" ht="12" customHeight="1">
      <c r="B159" s="1751"/>
      <c r="C159" s="25" t="s">
        <v>1235</v>
      </c>
      <c r="G159" s="334" t="s">
        <v>177</v>
      </c>
      <c r="H159" s="355" t="s">
        <v>821</v>
      </c>
      <c r="J159" s="335"/>
      <c r="K159" s="24" t="s">
        <v>1284</v>
      </c>
      <c r="M159" s="27"/>
      <c r="N159" s="342" t="s">
        <v>9</v>
      </c>
      <c r="O159" s="365" t="s">
        <v>177</v>
      </c>
      <c r="P159" s="342" t="s">
        <v>1266</v>
      </c>
      <c r="Q159" s="342"/>
      <c r="R159" s="342"/>
      <c r="S159" s="365" t="s">
        <v>177</v>
      </c>
      <c r="T159" s="342" t="s">
        <v>1267</v>
      </c>
      <c r="U159" s="342"/>
      <c r="V159" s="342"/>
      <c r="W159" s="365" t="s">
        <v>177</v>
      </c>
      <c r="X159" s="342" t="s">
        <v>1162</v>
      </c>
      <c r="Y159" s="342"/>
      <c r="Z159" s="342" t="s">
        <v>10</v>
      </c>
      <c r="AA159" s="342"/>
      <c r="AB159" s="342"/>
      <c r="AC159" s="342"/>
      <c r="AD159" s="342"/>
      <c r="AE159" s="342"/>
      <c r="AF159" s="342"/>
      <c r="AG159" s="342"/>
      <c r="AH159" s="342"/>
      <c r="AI159" s="342"/>
      <c r="AJ159" s="342"/>
      <c r="AK159" s="362"/>
      <c r="AL159" s="334" t="s">
        <v>177</v>
      </c>
      <c r="AM159" s="1742"/>
      <c r="AN159" s="1742"/>
      <c r="AO159" s="1742"/>
      <c r="AP159" s="1743"/>
      <c r="AQ159" s="25"/>
      <c r="AR159" s="335"/>
      <c r="AS159" s="25"/>
    </row>
    <row r="160" spans="2:47" ht="12" customHeight="1">
      <c r="B160" s="1751"/>
      <c r="C160" s="25"/>
      <c r="G160" s="25"/>
      <c r="J160" s="335"/>
      <c r="K160" s="24" t="s">
        <v>1285</v>
      </c>
      <c r="M160" s="334" t="s">
        <v>177</v>
      </c>
      <c r="N160" s="24" t="s">
        <v>1278</v>
      </c>
      <c r="AK160" s="335"/>
      <c r="AL160" s="334" t="s">
        <v>177</v>
      </c>
      <c r="AM160" s="1742"/>
      <c r="AN160" s="1742"/>
      <c r="AO160" s="1742"/>
      <c r="AP160" s="1743"/>
      <c r="AQ160" s="25"/>
      <c r="AR160" s="335"/>
      <c r="AS160" s="25"/>
    </row>
    <row r="161" spans="2:45" ht="12" customHeight="1">
      <c r="B161" s="1751"/>
      <c r="C161" s="25"/>
      <c r="G161" s="26"/>
      <c r="H161" s="331"/>
      <c r="I161" s="331"/>
      <c r="J161" s="332"/>
      <c r="K161" s="331" t="s">
        <v>1286</v>
      </c>
      <c r="L161" s="331"/>
      <c r="M161" s="26"/>
      <c r="N161" s="331" t="s">
        <v>9</v>
      </c>
      <c r="O161" s="366" t="s">
        <v>177</v>
      </c>
      <c r="P161" s="331" t="s">
        <v>1266</v>
      </c>
      <c r="Q161" s="331"/>
      <c r="R161" s="331"/>
      <c r="S161" s="366" t="s">
        <v>177</v>
      </c>
      <c r="T161" s="331" t="s">
        <v>1267</v>
      </c>
      <c r="U161" s="331"/>
      <c r="V161" s="331"/>
      <c r="W161" s="366" t="s">
        <v>177</v>
      </c>
      <c r="X161" s="331" t="s">
        <v>1162</v>
      </c>
      <c r="Y161" s="331"/>
      <c r="Z161" s="331" t="s">
        <v>10</v>
      </c>
      <c r="AA161" s="331"/>
      <c r="AB161" s="331"/>
      <c r="AC161" s="331"/>
      <c r="AD161" s="331"/>
      <c r="AE161" s="331"/>
      <c r="AF161" s="331"/>
      <c r="AG161" s="331"/>
      <c r="AH161" s="331"/>
      <c r="AI161" s="331"/>
      <c r="AJ161" s="331"/>
      <c r="AK161" s="332"/>
      <c r="AL161" s="334" t="s">
        <v>177</v>
      </c>
      <c r="AM161" s="1742"/>
      <c r="AN161" s="1742"/>
      <c r="AO161" s="1742"/>
      <c r="AP161" s="1743"/>
      <c r="AQ161" s="25"/>
      <c r="AR161" s="335"/>
      <c r="AS161" s="25"/>
    </row>
    <row r="162" spans="2:45" ht="12" customHeight="1">
      <c r="B162" s="1751"/>
      <c r="C162" s="25"/>
      <c r="G162" s="25"/>
      <c r="J162" s="335"/>
      <c r="K162" s="333" t="s">
        <v>1268</v>
      </c>
      <c r="L162" s="329"/>
      <c r="O162" s="1761"/>
      <c r="P162" s="1761"/>
      <c r="Q162" s="1761"/>
      <c r="R162" s="1761"/>
      <c r="S162" s="1761"/>
      <c r="T162" s="1761"/>
      <c r="U162" s="1761"/>
      <c r="V162" s="1761"/>
      <c r="W162" s="1761"/>
      <c r="X162" s="1761"/>
      <c r="Y162" s="1761"/>
      <c r="Z162" s="1761"/>
      <c r="AA162" s="1761"/>
      <c r="AB162" s="1761"/>
      <c r="AC162" s="1761"/>
      <c r="AD162" s="1761"/>
      <c r="AE162" s="1761"/>
      <c r="AF162" s="1761"/>
      <c r="AG162" s="1761"/>
      <c r="AH162" s="1761"/>
      <c r="AI162" s="1761"/>
      <c r="AJ162" s="1761"/>
      <c r="AK162" s="361" t="s">
        <v>10</v>
      </c>
      <c r="AL162" s="347"/>
      <c r="AM162" s="1742"/>
      <c r="AN162" s="1742"/>
      <c r="AO162" s="1742"/>
      <c r="AP162" s="1743"/>
      <c r="AQ162" s="25"/>
      <c r="AR162" s="335"/>
      <c r="AS162" s="25"/>
    </row>
    <row r="163" spans="2:45" ht="12" customHeight="1">
      <c r="B163" s="1751"/>
      <c r="C163" s="25"/>
      <c r="G163" s="26" t="s">
        <v>1291</v>
      </c>
      <c r="H163" s="331"/>
      <c r="I163" s="331"/>
      <c r="J163" s="332"/>
      <c r="K163" s="24" t="s">
        <v>1194</v>
      </c>
      <c r="M163" s="336" t="s">
        <v>177</v>
      </c>
      <c r="N163" s="327" t="s">
        <v>1447</v>
      </c>
      <c r="O163" s="327"/>
      <c r="P163" s="327"/>
      <c r="Q163" s="327"/>
      <c r="R163" s="327"/>
      <c r="S163" s="327"/>
      <c r="T163" s="327"/>
      <c r="U163" s="327"/>
      <c r="V163" s="327"/>
      <c r="W163" s="327"/>
      <c r="X163" s="327"/>
      <c r="Y163" s="327"/>
      <c r="Z163" s="327"/>
      <c r="AA163" s="327"/>
      <c r="AB163" s="327"/>
      <c r="AC163" s="327"/>
      <c r="AD163" s="327"/>
      <c r="AE163" s="327"/>
      <c r="AF163" s="327"/>
      <c r="AG163" s="327"/>
      <c r="AH163" s="327"/>
      <c r="AI163" s="327"/>
      <c r="AJ163" s="327"/>
      <c r="AK163" s="328"/>
      <c r="AL163" s="347"/>
      <c r="AM163" s="1742"/>
      <c r="AN163" s="1742"/>
      <c r="AO163" s="1742"/>
      <c r="AP163" s="1743"/>
      <c r="AQ163" s="25"/>
      <c r="AR163" s="335"/>
      <c r="AS163" s="25"/>
    </row>
    <row r="164" spans="2:45" ht="12" customHeight="1">
      <c r="B164" s="1751"/>
      <c r="C164" s="325" t="s">
        <v>177</v>
      </c>
      <c r="D164" s="24" t="s">
        <v>815</v>
      </c>
      <c r="G164" s="336" t="s">
        <v>177</v>
      </c>
      <c r="H164" s="358" t="s">
        <v>823</v>
      </c>
      <c r="I164" s="327"/>
      <c r="J164" s="328"/>
      <c r="K164" s="24" t="s">
        <v>1287</v>
      </c>
      <c r="M164" s="27"/>
      <c r="N164" s="342" t="s">
        <v>9</v>
      </c>
      <c r="O164" s="365" t="s">
        <v>177</v>
      </c>
      <c r="P164" s="342" t="s">
        <v>1266</v>
      </c>
      <c r="Q164" s="342"/>
      <c r="R164" s="342"/>
      <c r="S164" s="365" t="s">
        <v>177</v>
      </c>
      <c r="T164" s="342" t="s">
        <v>1267</v>
      </c>
      <c r="U164" s="342"/>
      <c r="V164" s="342"/>
      <c r="W164" s="365" t="s">
        <v>177</v>
      </c>
      <c r="X164" s="342" t="s">
        <v>1162</v>
      </c>
      <c r="Y164" s="342"/>
      <c r="Z164" s="342" t="s">
        <v>10</v>
      </c>
      <c r="AA164" s="342"/>
      <c r="AB164" s="342"/>
      <c r="AC164" s="342"/>
      <c r="AD164" s="342"/>
      <c r="AE164" s="342"/>
      <c r="AF164" s="342"/>
      <c r="AG164" s="342"/>
      <c r="AH164" s="342"/>
      <c r="AI164" s="342"/>
      <c r="AJ164" s="342"/>
      <c r="AK164" s="362"/>
      <c r="AL164" s="347"/>
      <c r="AM164" s="1742"/>
      <c r="AN164" s="1742"/>
      <c r="AO164" s="1742"/>
      <c r="AP164" s="1743"/>
      <c r="AQ164" s="25"/>
      <c r="AR164" s="335"/>
      <c r="AS164" s="25"/>
    </row>
    <row r="165" spans="2:45" ht="12" customHeight="1">
      <c r="B165" s="1751"/>
      <c r="D165" s="24" t="s">
        <v>320</v>
      </c>
      <c r="G165" s="334" t="s">
        <v>177</v>
      </c>
      <c r="H165" s="355" t="s">
        <v>824</v>
      </c>
      <c r="J165" s="335"/>
      <c r="K165" s="24" t="s">
        <v>1288</v>
      </c>
      <c r="M165" s="334" t="s">
        <v>177</v>
      </c>
      <c r="N165" s="24" t="s">
        <v>1265</v>
      </c>
      <c r="AK165" s="335"/>
      <c r="AL165" s="347"/>
      <c r="AM165" s="1742"/>
      <c r="AN165" s="1742"/>
      <c r="AO165" s="1742"/>
      <c r="AP165" s="1743"/>
      <c r="AQ165" s="25"/>
      <c r="AR165" s="335"/>
      <c r="AS165" s="25"/>
    </row>
    <row r="166" spans="2:45" ht="12" customHeight="1">
      <c r="B166" s="1751"/>
      <c r="D166" s="24" t="s">
        <v>313</v>
      </c>
      <c r="G166" s="334" t="s">
        <v>177</v>
      </c>
      <c r="H166" s="355" t="s">
        <v>818</v>
      </c>
      <c r="J166" s="335"/>
      <c r="K166" s="24" t="s">
        <v>1289</v>
      </c>
      <c r="M166" s="27"/>
      <c r="N166" s="342" t="s">
        <v>9</v>
      </c>
      <c r="O166" s="365" t="s">
        <v>177</v>
      </c>
      <c r="P166" s="342" t="s">
        <v>1266</v>
      </c>
      <c r="Q166" s="342"/>
      <c r="R166" s="342"/>
      <c r="S166" s="365" t="s">
        <v>177</v>
      </c>
      <c r="T166" s="342" t="s">
        <v>1267</v>
      </c>
      <c r="U166" s="342"/>
      <c r="V166" s="342"/>
      <c r="W166" s="365" t="s">
        <v>177</v>
      </c>
      <c r="X166" s="342" t="s">
        <v>1162</v>
      </c>
      <c r="Y166" s="342"/>
      <c r="Z166" s="342" t="s">
        <v>10</v>
      </c>
      <c r="AA166" s="342"/>
      <c r="AB166" s="342"/>
      <c r="AC166" s="342"/>
      <c r="AD166" s="342"/>
      <c r="AE166" s="342"/>
      <c r="AF166" s="342"/>
      <c r="AG166" s="342"/>
      <c r="AH166" s="342"/>
      <c r="AI166" s="342"/>
      <c r="AJ166" s="342"/>
      <c r="AK166" s="362"/>
      <c r="AL166" s="347"/>
      <c r="AM166" s="1742"/>
      <c r="AN166" s="1742"/>
      <c r="AO166" s="1742"/>
      <c r="AP166" s="1743"/>
      <c r="AQ166" s="25"/>
      <c r="AR166" s="335"/>
      <c r="AS166" s="25"/>
    </row>
    <row r="167" spans="2:45" ht="12" customHeight="1">
      <c r="B167" s="1751"/>
      <c r="C167" s="25"/>
      <c r="G167" s="334" t="s">
        <v>177</v>
      </c>
      <c r="H167" s="355" t="s">
        <v>819</v>
      </c>
      <c r="J167" s="335"/>
      <c r="K167" s="24" t="s">
        <v>1283</v>
      </c>
      <c r="M167" s="334" t="s">
        <v>177</v>
      </c>
      <c r="N167" s="24" t="s">
        <v>1277</v>
      </c>
      <c r="AK167" s="335"/>
      <c r="AL167" s="347"/>
      <c r="AM167" s="1742"/>
      <c r="AN167" s="1742"/>
      <c r="AO167" s="1742"/>
      <c r="AP167" s="1743"/>
      <c r="AQ167" s="25"/>
      <c r="AR167" s="335"/>
      <c r="AS167" s="25"/>
    </row>
    <row r="168" spans="2:45" ht="12" customHeight="1">
      <c r="B168" s="1751"/>
      <c r="C168" s="25"/>
      <c r="G168" s="334" t="s">
        <v>177</v>
      </c>
      <c r="H168" s="355" t="s">
        <v>821</v>
      </c>
      <c r="J168" s="335"/>
      <c r="K168" s="24" t="s">
        <v>1284</v>
      </c>
      <c r="M168" s="27"/>
      <c r="N168" s="342" t="s">
        <v>9</v>
      </c>
      <c r="O168" s="365" t="s">
        <v>177</v>
      </c>
      <c r="P168" s="342" t="s">
        <v>1266</v>
      </c>
      <c r="Q168" s="342"/>
      <c r="R168" s="342"/>
      <c r="S168" s="365" t="s">
        <v>177</v>
      </c>
      <c r="T168" s="342" t="s">
        <v>1267</v>
      </c>
      <c r="U168" s="342"/>
      <c r="V168" s="342"/>
      <c r="W168" s="365" t="s">
        <v>177</v>
      </c>
      <c r="X168" s="342" t="s">
        <v>1162</v>
      </c>
      <c r="Y168" s="342"/>
      <c r="Z168" s="342" t="s">
        <v>10</v>
      </c>
      <c r="AA168" s="342"/>
      <c r="AB168" s="342"/>
      <c r="AC168" s="342"/>
      <c r="AD168" s="342"/>
      <c r="AE168" s="342"/>
      <c r="AF168" s="342"/>
      <c r="AG168" s="342"/>
      <c r="AH168" s="342"/>
      <c r="AI168" s="342"/>
      <c r="AJ168" s="342"/>
      <c r="AK168" s="362"/>
      <c r="AL168" s="347"/>
      <c r="AM168" s="1742"/>
      <c r="AN168" s="1742"/>
      <c r="AO168" s="1742"/>
      <c r="AP168" s="1743"/>
      <c r="AQ168" s="25"/>
      <c r="AR168" s="335"/>
      <c r="AS168" s="25"/>
    </row>
    <row r="169" spans="2:45" ht="12" customHeight="1">
      <c r="B169" s="1751"/>
      <c r="C169" s="25"/>
      <c r="G169" s="25"/>
      <c r="J169" s="335"/>
      <c r="K169" s="24" t="s">
        <v>1285</v>
      </c>
      <c r="M169" s="334" t="s">
        <v>177</v>
      </c>
      <c r="N169" s="24" t="s">
        <v>1278</v>
      </c>
      <c r="AK169" s="335"/>
      <c r="AL169" s="347"/>
      <c r="AM169" s="1742"/>
      <c r="AN169" s="1742"/>
      <c r="AO169" s="1742"/>
      <c r="AP169" s="1743"/>
      <c r="AQ169" s="25"/>
      <c r="AR169" s="335"/>
      <c r="AS169" s="25"/>
    </row>
    <row r="170" spans="2:45" ht="12" customHeight="1">
      <c r="B170" s="1751"/>
      <c r="C170" s="25"/>
      <c r="G170" s="26"/>
      <c r="H170" s="331"/>
      <c r="I170" s="331"/>
      <c r="J170" s="332"/>
      <c r="K170" s="331" t="s">
        <v>1286</v>
      </c>
      <c r="L170" s="331"/>
      <c r="M170" s="26"/>
      <c r="N170" s="331" t="s">
        <v>9</v>
      </c>
      <c r="O170" s="366" t="s">
        <v>177</v>
      </c>
      <c r="P170" s="331" t="s">
        <v>1266</v>
      </c>
      <c r="Q170" s="331"/>
      <c r="R170" s="331"/>
      <c r="S170" s="366" t="s">
        <v>177</v>
      </c>
      <c r="T170" s="331" t="s">
        <v>1267</v>
      </c>
      <c r="U170" s="331"/>
      <c r="V170" s="331"/>
      <c r="W170" s="366" t="s">
        <v>177</v>
      </c>
      <c r="X170" s="331" t="s">
        <v>1162</v>
      </c>
      <c r="Y170" s="331"/>
      <c r="Z170" s="331" t="s">
        <v>10</v>
      </c>
      <c r="AA170" s="331"/>
      <c r="AB170" s="331"/>
      <c r="AC170" s="331"/>
      <c r="AD170" s="331"/>
      <c r="AE170" s="331"/>
      <c r="AF170" s="331"/>
      <c r="AG170" s="331"/>
      <c r="AH170" s="331"/>
      <c r="AI170" s="331"/>
      <c r="AJ170" s="331"/>
      <c r="AK170" s="332"/>
      <c r="AL170" s="347"/>
      <c r="AM170" s="1742"/>
      <c r="AN170" s="1742"/>
      <c r="AO170" s="1742"/>
      <c r="AP170" s="1743"/>
      <c r="AQ170" s="25"/>
      <c r="AR170" s="335"/>
      <c r="AS170" s="25"/>
    </row>
    <row r="171" spans="2:45" ht="12" customHeight="1">
      <c r="B171" s="1751"/>
      <c r="C171" s="25"/>
      <c r="F171" s="335"/>
      <c r="AL171" s="347"/>
      <c r="AM171" s="1742"/>
      <c r="AN171" s="1742"/>
      <c r="AO171" s="1742"/>
      <c r="AP171" s="1743"/>
      <c r="AQ171" s="25"/>
      <c r="AR171" s="335"/>
      <c r="AS171" s="25"/>
    </row>
    <row r="172" spans="2:45" ht="12" customHeight="1">
      <c r="B172" s="1751"/>
      <c r="C172" s="25"/>
      <c r="F172" s="335"/>
      <c r="AL172" s="347"/>
      <c r="AM172" s="1742"/>
      <c r="AN172" s="1742"/>
      <c r="AO172" s="1742"/>
      <c r="AP172" s="1743"/>
      <c r="AQ172" s="25"/>
      <c r="AR172" s="335"/>
      <c r="AS172" s="25"/>
    </row>
    <row r="173" spans="2:45" ht="12" customHeight="1">
      <c r="B173" s="1751"/>
      <c r="C173" s="25"/>
      <c r="F173" s="335"/>
      <c r="AL173" s="347"/>
      <c r="AM173" s="1742"/>
      <c r="AN173" s="1742"/>
      <c r="AO173" s="1742"/>
      <c r="AP173" s="1743"/>
      <c r="AQ173" s="25"/>
      <c r="AR173" s="335"/>
      <c r="AS173" s="25"/>
    </row>
    <row r="174" spans="2:45" ht="12" customHeight="1">
      <c r="B174" s="1751"/>
      <c r="C174" s="25"/>
      <c r="F174" s="335"/>
      <c r="AL174" s="347"/>
      <c r="AM174" s="1742"/>
      <c r="AN174" s="1742"/>
      <c r="AO174" s="1742"/>
      <c r="AP174" s="1743"/>
      <c r="AQ174" s="25"/>
      <c r="AR174" s="335"/>
      <c r="AS174" s="25"/>
    </row>
    <row r="175" spans="2:45" ht="12" customHeight="1">
      <c r="B175" s="1752"/>
      <c r="C175" s="26"/>
      <c r="D175" s="331"/>
      <c r="E175" s="331"/>
      <c r="F175" s="332"/>
      <c r="G175" s="331"/>
      <c r="H175" s="331"/>
      <c r="I175" s="331"/>
      <c r="J175" s="331"/>
      <c r="K175" s="331"/>
      <c r="L175" s="331"/>
      <c r="M175" s="331"/>
      <c r="N175" s="331"/>
      <c r="O175" s="331"/>
      <c r="P175" s="331"/>
      <c r="Q175" s="331"/>
      <c r="R175" s="331"/>
      <c r="S175" s="331"/>
      <c r="T175" s="331"/>
      <c r="U175" s="331"/>
      <c r="V175" s="331"/>
      <c r="W175" s="331"/>
      <c r="X175" s="331"/>
      <c r="Y175" s="331"/>
      <c r="Z175" s="331"/>
      <c r="AA175" s="331"/>
      <c r="AB175" s="331"/>
      <c r="AC175" s="331"/>
      <c r="AD175" s="331"/>
      <c r="AE175" s="331"/>
      <c r="AF175" s="331"/>
      <c r="AG175" s="331"/>
      <c r="AH175" s="331"/>
      <c r="AI175" s="331"/>
      <c r="AJ175" s="331"/>
      <c r="AK175" s="331"/>
      <c r="AL175" s="354"/>
      <c r="AM175" s="1759"/>
      <c r="AN175" s="1759"/>
      <c r="AO175" s="1759"/>
      <c r="AP175" s="1760"/>
      <c r="AQ175" s="26"/>
      <c r="AR175" s="332"/>
      <c r="AS175" s="25"/>
    </row>
    <row r="176" spans="2:45" ht="12" customHeight="1">
      <c r="B176" s="327"/>
      <c r="C176" s="327"/>
      <c r="D176" s="327"/>
      <c r="E176" s="327"/>
      <c r="F176" s="327"/>
      <c r="G176" s="327"/>
      <c r="H176" s="327"/>
      <c r="I176" s="327"/>
      <c r="J176" s="327"/>
      <c r="K176" s="327"/>
      <c r="L176" s="327"/>
      <c r="M176" s="327"/>
      <c r="N176" s="327"/>
      <c r="O176" s="327"/>
      <c r="P176" s="327"/>
      <c r="Q176" s="327"/>
      <c r="R176" s="327"/>
      <c r="S176" s="327"/>
      <c r="T176" s="327"/>
      <c r="U176" s="327"/>
      <c r="V176" s="327"/>
      <c r="W176" s="327"/>
      <c r="X176" s="327"/>
      <c r="Y176" s="327"/>
      <c r="Z176" s="327"/>
      <c r="AA176" s="327"/>
      <c r="AB176" s="327"/>
      <c r="AC176" s="327"/>
      <c r="AD176" s="327"/>
      <c r="AE176" s="327"/>
      <c r="AF176" s="327"/>
      <c r="AG176" s="327"/>
      <c r="AH176" s="327"/>
      <c r="AI176" s="327"/>
      <c r="AJ176" s="327"/>
      <c r="AK176" s="327"/>
      <c r="AL176" s="327"/>
      <c r="AM176" s="327"/>
      <c r="AN176" s="327"/>
      <c r="AO176" s="327"/>
      <c r="AP176" s="327"/>
      <c r="AQ176" s="327"/>
      <c r="AR176" s="327"/>
    </row>
    <row r="213" spans="2:47" ht="15" customHeight="1">
      <c r="B213" s="2" t="s">
        <v>95</v>
      </c>
    </row>
    <row r="215" spans="2:47" ht="12" customHeight="1">
      <c r="B215" s="323" t="s">
        <v>822</v>
      </c>
      <c r="E215" s="24" t="s">
        <v>1379</v>
      </c>
      <c r="AR215" s="324" t="s">
        <v>1236</v>
      </c>
    </row>
    <row r="216" spans="2:47" ht="12" customHeight="1">
      <c r="B216" s="323"/>
    </row>
    <row r="217" spans="2:47" ht="12" customHeight="1">
      <c r="B217" s="323" t="s">
        <v>816</v>
      </c>
    </row>
    <row r="219" spans="2:47" ht="12" customHeight="1">
      <c r="B219" s="325" t="s">
        <v>177</v>
      </c>
      <c r="C219" s="24" t="s">
        <v>67</v>
      </c>
      <c r="K219" s="1703"/>
      <c r="L219" s="1704"/>
      <c r="M219" s="1704"/>
      <c r="N219" s="1704"/>
      <c r="O219" s="1704"/>
      <c r="P219" s="1704"/>
      <c r="Q219" s="1704"/>
      <c r="R219" s="1704"/>
      <c r="S219" s="1704"/>
      <c r="T219" s="1704"/>
      <c r="U219" s="1704"/>
      <c r="V219" s="1704"/>
      <c r="W219" s="1704"/>
      <c r="X219" s="1704"/>
      <c r="Y219" s="1704"/>
      <c r="Z219" s="1704"/>
      <c r="AA219" s="1704"/>
      <c r="AB219" s="1704"/>
      <c r="AC219" s="1704"/>
      <c r="AD219" s="1704"/>
      <c r="AE219" s="1704"/>
      <c r="AF219" s="1704"/>
      <c r="AG219" s="1704"/>
      <c r="AH219" s="1704"/>
      <c r="AI219" s="1704"/>
      <c r="AJ219" s="1704"/>
      <c r="AK219" s="1704"/>
      <c r="AL219" s="1704"/>
      <c r="AM219" s="1704"/>
      <c r="AN219" s="1704"/>
      <c r="AO219" s="1704"/>
      <c r="AP219" s="1704"/>
      <c r="AQ219" s="1704"/>
      <c r="AR219" s="1705"/>
      <c r="AT219" s="24" t="s">
        <v>633</v>
      </c>
      <c r="AU219" s="24" t="s">
        <v>637</v>
      </c>
    </row>
    <row r="220" spans="2:47" s="324" customFormat="1" ht="12" customHeight="1">
      <c r="K220" s="1706"/>
      <c r="L220" s="1707"/>
      <c r="M220" s="1707"/>
      <c r="N220" s="1707"/>
      <c r="O220" s="1707"/>
      <c r="P220" s="1707"/>
      <c r="Q220" s="1707"/>
      <c r="R220" s="1707"/>
      <c r="S220" s="1707"/>
      <c r="T220" s="1707"/>
      <c r="U220" s="1707"/>
      <c r="V220" s="1707"/>
      <c r="W220" s="1707"/>
      <c r="X220" s="1707"/>
      <c r="Y220" s="1707"/>
      <c r="Z220" s="1707"/>
      <c r="AA220" s="1707"/>
      <c r="AB220" s="1707"/>
      <c r="AC220" s="1707"/>
      <c r="AD220" s="1707"/>
      <c r="AE220" s="1707"/>
      <c r="AF220" s="1707"/>
      <c r="AG220" s="1707"/>
      <c r="AH220" s="1707"/>
      <c r="AI220" s="1707"/>
      <c r="AJ220" s="1707"/>
      <c r="AK220" s="1707"/>
      <c r="AL220" s="1707"/>
      <c r="AM220" s="1707"/>
      <c r="AN220" s="1707"/>
      <c r="AO220" s="1707"/>
      <c r="AP220" s="1707"/>
      <c r="AQ220" s="1707"/>
      <c r="AR220" s="1708"/>
      <c r="AT220" s="24"/>
      <c r="AU220" s="24" t="s">
        <v>638</v>
      </c>
    </row>
    <row r="221" spans="2:47" ht="12" customHeight="1">
      <c r="B221" s="326"/>
      <c r="C221" s="326" t="s">
        <v>75</v>
      </c>
      <c r="D221" s="327"/>
      <c r="E221" s="327"/>
      <c r="F221" s="327"/>
      <c r="G221" s="326" t="s">
        <v>80</v>
      </c>
      <c r="H221" s="327"/>
      <c r="I221" s="327"/>
      <c r="J221" s="328"/>
      <c r="K221" s="1709" t="s">
        <v>88</v>
      </c>
      <c r="L221" s="1710"/>
      <c r="M221" s="1710"/>
      <c r="N221" s="1710"/>
      <c r="O221" s="1710"/>
      <c r="P221" s="1710"/>
      <c r="Q221" s="1710"/>
      <c r="R221" s="1710"/>
      <c r="S221" s="1710"/>
      <c r="T221" s="1710"/>
      <c r="U221" s="1710"/>
      <c r="V221" s="1710"/>
      <c r="W221" s="1710"/>
      <c r="X221" s="1710"/>
      <c r="Y221" s="1710"/>
      <c r="Z221" s="1710"/>
      <c r="AA221" s="1710"/>
      <c r="AB221" s="1710"/>
      <c r="AC221" s="1710"/>
      <c r="AD221" s="1710"/>
      <c r="AE221" s="1710"/>
      <c r="AF221" s="1710"/>
      <c r="AG221" s="1710"/>
      <c r="AH221" s="1710"/>
      <c r="AI221" s="1710"/>
      <c r="AJ221" s="1710"/>
      <c r="AK221" s="1710"/>
      <c r="AL221" s="1710"/>
      <c r="AM221" s="329"/>
      <c r="AN221" s="329" t="s">
        <v>30</v>
      </c>
      <c r="AO221" s="329"/>
      <c r="AP221" s="330"/>
      <c r="AQ221" s="326" t="s">
        <v>91</v>
      </c>
      <c r="AR221" s="328"/>
      <c r="AS221" s="25"/>
      <c r="AU221" s="24" t="s">
        <v>639</v>
      </c>
    </row>
    <row r="222" spans="2:47" ht="12" customHeight="1">
      <c r="B222" s="26"/>
      <c r="C222" s="26" t="s">
        <v>76</v>
      </c>
      <c r="D222" s="331"/>
      <c r="E222" s="331"/>
      <c r="F222" s="331" t="s">
        <v>30</v>
      </c>
      <c r="G222" s="26" t="s">
        <v>81</v>
      </c>
      <c r="H222" s="331"/>
      <c r="I222" s="331"/>
      <c r="J222" s="332" t="s">
        <v>30</v>
      </c>
      <c r="K222" s="1715" t="s">
        <v>87</v>
      </c>
      <c r="L222" s="1716"/>
      <c r="M222" s="1709" t="s">
        <v>89</v>
      </c>
      <c r="N222" s="1710"/>
      <c r="O222" s="1710"/>
      <c r="P222" s="1710"/>
      <c r="Q222" s="1710"/>
      <c r="R222" s="1710"/>
      <c r="S222" s="1710"/>
      <c r="T222" s="1710"/>
      <c r="U222" s="1710"/>
      <c r="V222" s="1710"/>
      <c r="W222" s="1710"/>
      <c r="X222" s="1710"/>
      <c r="Y222" s="1710"/>
      <c r="Z222" s="1710"/>
      <c r="AA222" s="1710"/>
      <c r="AB222" s="1710"/>
      <c r="AC222" s="1710"/>
      <c r="AD222" s="1710"/>
      <c r="AE222" s="1710"/>
      <c r="AF222" s="1710"/>
      <c r="AG222" s="1710"/>
      <c r="AH222" s="1710"/>
      <c r="AI222" s="1710"/>
      <c r="AJ222" s="1710"/>
      <c r="AK222" s="1711"/>
      <c r="AL222" s="333" t="s">
        <v>90</v>
      </c>
      <c r="AM222" s="331"/>
      <c r="AN222" s="331"/>
      <c r="AO222" s="331"/>
      <c r="AP222" s="331"/>
      <c r="AQ222" s="26" t="s">
        <v>92</v>
      </c>
      <c r="AR222" s="332"/>
      <c r="AS222" s="25"/>
      <c r="AT222" s="324"/>
      <c r="AU222" s="324"/>
    </row>
    <row r="223" spans="2:47" ht="12" customHeight="1">
      <c r="B223" s="1750" t="s">
        <v>811</v>
      </c>
      <c r="C223" s="334" t="s">
        <v>177</v>
      </c>
      <c r="D223" s="24" t="s">
        <v>822</v>
      </c>
      <c r="G223" s="326"/>
      <c r="H223" s="327"/>
      <c r="K223" s="333" t="s">
        <v>1268</v>
      </c>
      <c r="L223" s="329"/>
      <c r="O223" s="1761"/>
      <c r="P223" s="1761"/>
      <c r="Q223" s="1761"/>
      <c r="R223" s="1761"/>
      <c r="S223" s="1761"/>
      <c r="T223" s="1761"/>
      <c r="U223" s="1761"/>
      <c r="V223" s="1761"/>
      <c r="W223" s="1761"/>
      <c r="X223" s="1761"/>
      <c r="Y223" s="1761"/>
      <c r="Z223" s="1761"/>
      <c r="AA223" s="1761"/>
      <c r="AB223" s="1761"/>
      <c r="AC223" s="1761"/>
      <c r="AD223" s="1761"/>
      <c r="AE223" s="1761"/>
      <c r="AF223" s="1761"/>
      <c r="AG223" s="1761"/>
      <c r="AH223" s="1761"/>
      <c r="AI223" s="1761"/>
      <c r="AJ223" s="1761"/>
      <c r="AK223" s="361" t="s">
        <v>10</v>
      </c>
      <c r="AL223" s="336" t="s">
        <v>177</v>
      </c>
      <c r="AM223" s="1742" t="s">
        <v>1336</v>
      </c>
      <c r="AN223" s="1742"/>
      <c r="AO223" s="1742"/>
      <c r="AP223" s="1743"/>
      <c r="AQ223" s="25"/>
      <c r="AR223" s="335"/>
      <c r="AS223" s="25"/>
      <c r="AU223" s="24" t="s">
        <v>635</v>
      </c>
    </row>
    <row r="224" spans="2:47" ht="12" customHeight="1">
      <c r="B224" s="1751"/>
      <c r="C224" s="24" t="s">
        <v>1404</v>
      </c>
      <c r="G224" s="26" t="s">
        <v>1290</v>
      </c>
      <c r="H224" s="331"/>
      <c r="I224" s="331"/>
      <c r="J224" s="332"/>
      <c r="K224" s="24" t="s">
        <v>1194</v>
      </c>
      <c r="M224" s="336" t="s">
        <v>177</v>
      </c>
      <c r="N224" s="327" t="s">
        <v>1447</v>
      </c>
      <c r="O224" s="327"/>
      <c r="P224" s="327"/>
      <c r="Q224" s="327"/>
      <c r="R224" s="327"/>
      <c r="S224" s="327"/>
      <c r="T224" s="327"/>
      <c r="U224" s="327"/>
      <c r="V224" s="327"/>
      <c r="W224" s="327"/>
      <c r="X224" s="327"/>
      <c r="Y224" s="327"/>
      <c r="Z224" s="327"/>
      <c r="AA224" s="327"/>
      <c r="AB224" s="327"/>
      <c r="AC224" s="327"/>
      <c r="AD224" s="327"/>
      <c r="AE224" s="327"/>
      <c r="AF224" s="327"/>
      <c r="AG224" s="327"/>
      <c r="AH224" s="327"/>
      <c r="AI224" s="327"/>
      <c r="AJ224" s="327"/>
      <c r="AK224" s="328"/>
      <c r="AL224" s="334" t="s">
        <v>177</v>
      </c>
      <c r="AM224" s="1742" t="s">
        <v>1320</v>
      </c>
      <c r="AN224" s="1742"/>
      <c r="AO224" s="1742"/>
      <c r="AP224" s="1743"/>
      <c r="AQ224" s="25"/>
      <c r="AR224" s="335"/>
      <c r="AS224" s="25"/>
      <c r="AU224" s="24" t="s">
        <v>636</v>
      </c>
    </row>
    <row r="225" spans="2:45" ht="12" customHeight="1">
      <c r="B225" s="1751"/>
      <c r="C225" s="25" t="s">
        <v>1260</v>
      </c>
      <c r="G225" s="336" t="s">
        <v>177</v>
      </c>
      <c r="H225" s="358" t="s">
        <v>823</v>
      </c>
      <c r="I225" s="327"/>
      <c r="J225" s="328"/>
      <c r="K225" s="24" t="s">
        <v>1287</v>
      </c>
      <c r="M225" s="27"/>
      <c r="N225" s="342" t="s">
        <v>9</v>
      </c>
      <c r="O225" s="365" t="s">
        <v>177</v>
      </c>
      <c r="P225" s="342" t="s">
        <v>1266</v>
      </c>
      <c r="Q225" s="342"/>
      <c r="R225" s="342"/>
      <c r="S225" s="365" t="s">
        <v>177</v>
      </c>
      <c r="T225" s="342" t="s">
        <v>1267</v>
      </c>
      <c r="U225" s="342"/>
      <c r="V225" s="342"/>
      <c r="W225" s="365" t="s">
        <v>177</v>
      </c>
      <c r="X225" s="342" t="s">
        <v>1162</v>
      </c>
      <c r="Y225" s="342"/>
      <c r="Z225" s="342" t="s">
        <v>10</v>
      </c>
      <c r="AA225" s="342"/>
      <c r="AB225" s="342"/>
      <c r="AC225" s="342"/>
      <c r="AD225" s="342"/>
      <c r="AE225" s="342"/>
      <c r="AF225" s="342"/>
      <c r="AG225" s="342"/>
      <c r="AH225" s="342"/>
      <c r="AI225" s="342"/>
      <c r="AJ225" s="342"/>
      <c r="AK225" s="362"/>
      <c r="AL225" s="334" t="s">
        <v>177</v>
      </c>
      <c r="AM225" s="1742" t="s">
        <v>1334</v>
      </c>
      <c r="AN225" s="1742"/>
      <c r="AO225" s="1742"/>
      <c r="AP225" s="1743"/>
      <c r="AQ225" s="25"/>
      <c r="AR225" s="335"/>
      <c r="AS225" s="25"/>
    </row>
    <row r="226" spans="2:45" ht="12" customHeight="1">
      <c r="B226" s="1751"/>
      <c r="C226" s="25" t="s">
        <v>1275</v>
      </c>
      <c r="G226" s="334" t="s">
        <v>177</v>
      </c>
      <c r="H226" s="355" t="s">
        <v>824</v>
      </c>
      <c r="J226" s="335"/>
      <c r="K226" s="24" t="s">
        <v>1288</v>
      </c>
      <c r="M226" s="334" t="s">
        <v>177</v>
      </c>
      <c r="N226" s="24" t="s">
        <v>1265</v>
      </c>
      <c r="AK226" s="335"/>
      <c r="AL226" s="334" t="s">
        <v>177</v>
      </c>
      <c r="AM226" s="1742" t="s">
        <v>1340</v>
      </c>
      <c r="AN226" s="1742"/>
      <c r="AO226" s="1742"/>
      <c r="AP226" s="1743"/>
      <c r="AQ226" s="25"/>
      <c r="AR226" s="335"/>
      <c r="AS226" s="25"/>
    </row>
    <row r="227" spans="2:45" ht="12" customHeight="1">
      <c r="B227" s="1751"/>
      <c r="C227" s="24" t="s">
        <v>1276</v>
      </c>
      <c r="G227" s="334" t="s">
        <v>177</v>
      </c>
      <c r="H227" s="355" t="s">
        <v>818</v>
      </c>
      <c r="J227" s="335"/>
      <c r="K227" s="24" t="s">
        <v>1289</v>
      </c>
      <c r="M227" s="27"/>
      <c r="N227" s="342" t="s">
        <v>9</v>
      </c>
      <c r="O227" s="365" t="s">
        <v>177</v>
      </c>
      <c r="P227" s="342" t="s">
        <v>1266</v>
      </c>
      <c r="Q227" s="342"/>
      <c r="R227" s="342"/>
      <c r="S227" s="365" t="s">
        <v>177</v>
      </c>
      <c r="T227" s="342" t="s">
        <v>1267</v>
      </c>
      <c r="U227" s="342"/>
      <c r="V227" s="342"/>
      <c r="W227" s="365" t="s">
        <v>177</v>
      </c>
      <c r="X227" s="342" t="s">
        <v>1162</v>
      </c>
      <c r="Y227" s="342"/>
      <c r="Z227" s="342" t="s">
        <v>10</v>
      </c>
      <c r="AA227" s="342"/>
      <c r="AB227" s="342"/>
      <c r="AC227" s="342"/>
      <c r="AD227" s="342"/>
      <c r="AE227" s="342"/>
      <c r="AF227" s="342"/>
      <c r="AG227" s="342"/>
      <c r="AH227" s="342"/>
      <c r="AI227" s="342"/>
      <c r="AJ227" s="342"/>
      <c r="AK227" s="362"/>
      <c r="AL227" s="334" t="s">
        <v>177</v>
      </c>
      <c r="AM227" s="1742" t="s">
        <v>1342</v>
      </c>
      <c r="AN227" s="1742"/>
      <c r="AO227" s="1742"/>
      <c r="AP227" s="1743"/>
      <c r="AQ227" s="25"/>
      <c r="AR227" s="335"/>
      <c r="AS227" s="25"/>
    </row>
    <row r="228" spans="2:45" ht="12" customHeight="1">
      <c r="B228" s="1751"/>
      <c r="C228" s="24" t="s">
        <v>1238</v>
      </c>
      <c r="G228" s="334" t="s">
        <v>177</v>
      </c>
      <c r="H228" s="355" t="s">
        <v>819</v>
      </c>
      <c r="J228" s="335"/>
      <c r="K228" s="24" t="s">
        <v>1283</v>
      </c>
      <c r="M228" s="334" t="s">
        <v>177</v>
      </c>
      <c r="N228" s="24" t="s">
        <v>1277</v>
      </c>
      <c r="AK228" s="335"/>
      <c r="AL228" s="334" t="s">
        <v>177</v>
      </c>
      <c r="AM228" s="1742"/>
      <c r="AN228" s="1742"/>
      <c r="AO228" s="1742"/>
      <c r="AP228" s="1743"/>
      <c r="AQ228" s="25"/>
      <c r="AR228" s="335"/>
      <c r="AS228" s="25"/>
    </row>
    <row r="229" spans="2:45" ht="12" customHeight="1">
      <c r="B229" s="1751"/>
      <c r="C229" s="25" t="s">
        <v>1235</v>
      </c>
      <c r="G229" s="334" t="s">
        <v>177</v>
      </c>
      <c r="H229" s="355" t="s">
        <v>821</v>
      </c>
      <c r="J229" s="335"/>
      <c r="K229" s="24" t="s">
        <v>1284</v>
      </c>
      <c r="M229" s="27"/>
      <c r="N229" s="342" t="s">
        <v>9</v>
      </c>
      <c r="O229" s="365" t="s">
        <v>177</v>
      </c>
      <c r="P229" s="342" t="s">
        <v>1266</v>
      </c>
      <c r="Q229" s="342"/>
      <c r="R229" s="342"/>
      <c r="S229" s="365" t="s">
        <v>177</v>
      </c>
      <c r="T229" s="342" t="s">
        <v>1267</v>
      </c>
      <c r="U229" s="342"/>
      <c r="V229" s="342"/>
      <c r="W229" s="365" t="s">
        <v>177</v>
      </c>
      <c r="X229" s="342" t="s">
        <v>1162</v>
      </c>
      <c r="Y229" s="342"/>
      <c r="Z229" s="342" t="s">
        <v>10</v>
      </c>
      <c r="AA229" s="342"/>
      <c r="AB229" s="342"/>
      <c r="AC229" s="342"/>
      <c r="AD229" s="342"/>
      <c r="AE229" s="342"/>
      <c r="AF229" s="342"/>
      <c r="AG229" s="342"/>
      <c r="AH229" s="342"/>
      <c r="AI229" s="342"/>
      <c r="AJ229" s="342"/>
      <c r="AK229" s="362"/>
      <c r="AL229" s="334" t="s">
        <v>177</v>
      </c>
      <c r="AM229" s="1742"/>
      <c r="AN229" s="1742"/>
      <c r="AO229" s="1742"/>
      <c r="AP229" s="1743"/>
      <c r="AQ229" s="25"/>
      <c r="AR229" s="335"/>
      <c r="AS229" s="25"/>
    </row>
    <row r="230" spans="2:45" ht="12" customHeight="1">
      <c r="B230" s="1751"/>
      <c r="C230" s="25"/>
      <c r="G230" s="25"/>
      <c r="J230" s="335"/>
      <c r="K230" s="24" t="s">
        <v>1285</v>
      </c>
      <c r="M230" s="334" t="s">
        <v>177</v>
      </c>
      <c r="N230" s="24" t="s">
        <v>1278</v>
      </c>
      <c r="AK230" s="335"/>
      <c r="AL230" s="334" t="s">
        <v>177</v>
      </c>
      <c r="AM230" s="1742"/>
      <c r="AN230" s="1742"/>
      <c r="AO230" s="1742"/>
      <c r="AP230" s="1743"/>
      <c r="AQ230" s="25"/>
      <c r="AR230" s="335"/>
      <c r="AS230" s="25"/>
    </row>
    <row r="231" spans="2:45" ht="12" customHeight="1">
      <c r="B231" s="1751"/>
      <c r="C231" s="25"/>
      <c r="G231" s="26"/>
      <c r="H231" s="331"/>
      <c r="I231" s="331"/>
      <c r="J231" s="332"/>
      <c r="K231" s="331" t="s">
        <v>1286</v>
      </c>
      <c r="L231" s="331"/>
      <c r="M231" s="26"/>
      <c r="N231" s="331" t="s">
        <v>9</v>
      </c>
      <c r="O231" s="366" t="s">
        <v>177</v>
      </c>
      <c r="P231" s="331" t="s">
        <v>1266</v>
      </c>
      <c r="Q231" s="331"/>
      <c r="R231" s="331"/>
      <c r="S231" s="366" t="s">
        <v>177</v>
      </c>
      <c r="T231" s="331" t="s">
        <v>1267</v>
      </c>
      <c r="U231" s="331"/>
      <c r="V231" s="331"/>
      <c r="W231" s="366" t="s">
        <v>177</v>
      </c>
      <c r="X231" s="331" t="s">
        <v>1162</v>
      </c>
      <c r="Y231" s="331"/>
      <c r="Z231" s="331" t="s">
        <v>10</v>
      </c>
      <c r="AA231" s="331"/>
      <c r="AB231" s="331"/>
      <c r="AC231" s="331"/>
      <c r="AD231" s="331"/>
      <c r="AE231" s="331"/>
      <c r="AF231" s="331"/>
      <c r="AG231" s="331"/>
      <c r="AH231" s="331"/>
      <c r="AI231" s="331"/>
      <c r="AJ231" s="331"/>
      <c r="AK231" s="332"/>
      <c r="AL231" s="334" t="s">
        <v>177</v>
      </c>
      <c r="AM231" s="1742"/>
      <c r="AN231" s="1742"/>
      <c r="AO231" s="1742"/>
      <c r="AP231" s="1743"/>
      <c r="AQ231" s="25"/>
      <c r="AR231" s="335"/>
      <c r="AS231" s="25"/>
    </row>
    <row r="232" spans="2:45" ht="12" customHeight="1">
      <c r="B232" s="1751"/>
      <c r="C232" s="25"/>
      <c r="G232" s="25"/>
      <c r="J232" s="335"/>
      <c r="K232" s="333" t="s">
        <v>1268</v>
      </c>
      <c r="L232" s="329"/>
      <c r="O232" s="1761"/>
      <c r="P232" s="1761"/>
      <c r="Q232" s="1761"/>
      <c r="R232" s="1761"/>
      <c r="S232" s="1761"/>
      <c r="T232" s="1761"/>
      <c r="U232" s="1761"/>
      <c r="V232" s="1761"/>
      <c r="W232" s="1761"/>
      <c r="X232" s="1761"/>
      <c r="Y232" s="1761"/>
      <c r="Z232" s="1761"/>
      <c r="AA232" s="1761"/>
      <c r="AB232" s="1761"/>
      <c r="AC232" s="1761"/>
      <c r="AD232" s="1761"/>
      <c r="AE232" s="1761"/>
      <c r="AF232" s="1761"/>
      <c r="AG232" s="1761"/>
      <c r="AH232" s="1761"/>
      <c r="AI232" s="1761"/>
      <c r="AJ232" s="1761"/>
      <c r="AK232" s="361" t="s">
        <v>10</v>
      </c>
      <c r="AL232" s="347"/>
      <c r="AM232" s="1742"/>
      <c r="AN232" s="1742"/>
      <c r="AO232" s="1742"/>
      <c r="AP232" s="1743"/>
      <c r="AQ232" s="25"/>
      <c r="AR232" s="335"/>
      <c r="AS232" s="25"/>
    </row>
    <row r="233" spans="2:45" ht="12" customHeight="1">
      <c r="B233" s="1751"/>
      <c r="C233" s="25"/>
      <c r="G233" s="26" t="s">
        <v>1291</v>
      </c>
      <c r="H233" s="331"/>
      <c r="I233" s="331"/>
      <c r="J233" s="332"/>
      <c r="K233" s="24" t="s">
        <v>1194</v>
      </c>
      <c r="M233" s="336" t="s">
        <v>177</v>
      </c>
      <c r="N233" s="327" t="s">
        <v>1447</v>
      </c>
      <c r="O233" s="327"/>
      <c r="P233" s="327"/>
      <c r="Q233" s="327"/>
      <c r="R233" s="327"/>
      <c r="S233" s="327"/>
      <c r="T233" s="327"/>
      <c r="U233" s="327"/>
      <c r="V233" s="327"/>
      <c r="W233" s="327"/>
      <c r="X233" s="327"/>
      <c r="Y233" s="327"/>
      <c r="Z233" s="327"/>
      <c r="AA233" s="327"/>
      <c r="AB233" s="327"/>
      <c r="AC233" s="327"/>
      <c r="AD233" s="327"/>
      <c r="AE233" s="327"/>
      <c r="AF233" s="327"/>
      <c r="AG233" s="327"/>
      <c r="AH233" s="327"/>
      <c r="AI233" s="327"/>
      <c r="AJ233" s="327"/>
      <c r="AK233" s="328"/>
      <c r="AL233" s="347"/>
      <c r="AM233" s="1742"/>
      <c r="AN233" s="1742"/>
      <c r="AO233" s="1742"/>
      <c r="AP233" s="1743"/>
      <c r="AQ233" s="25"/>
      <c r="AR233" s="335"/>
      <c r="AS233" s="25"/>
    </row>
    <row r="234" spans="2:45" ht="12" customHeight="1">
      <c r="B234" s="1751"/>
      <c r="C234" s="325" t="s">
        <v>177</v>
      </c>
      <c r="D234" s="24" t="s">
        <v>1239</v>
      </c>
      <c r="G234" s="336" t="s">
        <v>177</v>
      </c>
      <c r="H234" s="358" t="s">
        <v>823</v>
      </c>
      <c r="I234" s="327"/>
      <c r="J234" s="328"/>
      <c r="K234" s="24" t="s">
        <v>1287</v>
      </c>
      <c r="M234" s="27"/>
      <c r="N234" s="342" t="s">
        <v>9</v>
      </c>
      <c r="O234" s="365" t="s">
        <v>177</v>
      </c>
      <c r="P234" s="342" t="s">
        <v>1266</v>
      </c>
      <c r="Q234" s="342"/>
      <c r="R234" s="342"/>
      <c r="S234" s="365" t="s">
        <v>177</v>
      </c>
      <c r="T234" s="342" t="s">
        <v>1267</v>
      </c>
      <c r="U234" s="342"/>
      <c r="V234" s="342"/>
      <c r="W234" s="365" t="s">
        <v>177</v>
      </c>
      <c r="X234" s="342" t="s">
        <v>1162</v>
      </c>
      <c r="Y234" s="342"/>
      <c r="Z234" s="342" t="s">
        <v>10</v>
      </c>
      <c r="AA234" s="342"/>
      <c r="AB234" s="342"/>
      <c r="AC234" s="342"/>
      <c r="AD234" s="342"/>
      <c r="AE234" s="342"/>
      <c r="AF234" s="342"/>
      <c r="AG234" s="342"/>
      <c r="AH234" s="342"/>
      <c r="AI234" s="342"/>
      <c r="AJ234" s="342"/>
      <c r="AK234" s="362"/>
      <c r="AL234" s="347"/>
      <c r="AM234" s="1742"/>
      <c r="AN234" s="1742"/>
      <c r="AO234" s="1742"/>
      <c r="AP234" s="1743"/>
      <c r="AQ234" s="25"/>
      <c r="AR234" s="335"/>
      <c r="AS234" s="25"/>
    </row>
    <row r="235" spans="2:45" ht="12" customHeight="1">
      <c r="B235" s="1751"/>
      <c r="D235" s="24" t="s">
        <v>320</v>
      </c>
      <c r="G235" s="334" t="s">
        <v>177</v>
      </c>
      <c r="H235" s="355" t="s">
        <v>824</v>
      </c>
      <c r="J235" s="335"/>
      <c r="K235" s="24" t="s">
        <v>1288</v>
      </c>
      <c r="M235" s="334" t="s">
        <v>177</v>
      </c>
      <c r="N235" s="24" t="s">
        <v>1265</v>
      </c>
      <c r="AK235" s="335"/>
      <c r="AL235" s="347"/>
      <c r="AM235" s="1742"/>
      <c r="AN235" s="1742"/>
      <c r="AO235" s="1742"/>
      <c r="AP235" s="1743"/>
      <c r="AQ235" s="25"/>
      <c r="AR235" s="335"/>
      <c r="AS235" s="25"/>
    </row>
    <row r="236" spans="2:45" ht="12" customHeight="1">
      <c r="B236" s="1751"/>
      <c r="D236" s="24" t="s">
        <v>313</v>
      </c>
      <c r="G236" s="334" t="s">
        <v>177</v>
      </c>
      <c r="H236" s="355" t="s">
        <v>818</v>
      </c>
      <c r="J236" s="335"/>
      <c r="K236" s="24" t="s">
        <v>1289</v>
      </c>
      <c r="M236" s="27"/>
      <c r="N236" s="342" t="s">
        <v>9</v>
      </c>
      <c r="O236" s="365" t="s">
        <v>177</v>
      </c>
      <c r="P236" s="342" t="s">
        <v>1266</v>
      </c>
      <c r="Q236" s="342"/>
      <c r="R236" s="342"/>
      <c r="S236" s="365" t="s">
        <v>177</v>
      </c>
      <c r="T236" s="342" t="s">
        <v>1267</v>
      </c>
      <c r="U236" s="342"/>
      <c r="V236" s="342"/>
      <c r="W236" s="365" t="s">
        <v>177</v>
      </c>
      <c r="X236" s="342" t="s">
        <v>1162</v>
      </c>
      <c r="Y236" s="342"/>
      <c r="Z236" s="342" t="s">
        <v>10</v>
      </c>
      <c r="AA236" s="342"/>
      <c r="AB236" s="342"/>
      <c r="AC236" s="342"/>
      <c r="AD236" s="342"/>
      <c r="AE236" s="342"/>
      <c r="AF236" s="342"/>
      <c r="AG236" s="342"/>
      <c r="AH236" s="342"/>
      <c r="AI236" s="342"/>
      <c r="AJ236" s="342"/>
      <c r="AK236" s="362"/>
      <c r="AL236" s="347"/>
      <c r="AM236" s="1742"/>
      <c r="AN236" s="1742"/>
      <c r="AO236" s="1742"/>
      <c r="AP236" s="1743"/>
      <c r="AQ236" s="25"/>
      <c r="AR236" s="335"/>
      <c r="AS236" s="25"/>
    </row>
    <row r="237" spans="2:45" ht="12" customHeight="1">
      <c r="B237" s="1751"/>
      <c r="C237" s="25"/>
      <c r="G237" s="334" t="s">
        <v>177</v>
      </c>
      <c r="H237" s="355" t="s">
        <v>819</v>
      </c>
      <c r="J237" s="335"/>
      <c r="K237" s="24" t="s">
        <v>1283</v>
      </c>
      <c r="M237" s="334" t="s">
        <v>177</v>
      </c>
      <c r="N237" s="24" t="s">
        <v>1277</v>
      </c>
      <c r="AK237" s="335"/>
      <c r="AL237" s="347"/>
      <c r="AM237" s="1742"/>
      <c r="AN237" s="1742"/>
      <c r="AO237" s="1742"/>
      <c r="AP237" s="1743"/>
      <c r="AQ237" s="25"/>
      <c r="AR237" s="335"/>
      <c r="AS237" s="25"/>
    </row>
    <row r="238" spans="2:45" ht="12" customHeight="1">
      <c r="B238" s="1751"/>
      <c r="C238" s="25"/>
      <c r="G238" s="334" t="s">
        <v>177</v>
      </c>
      <c r="H238" s="355" t="s">
        <v>821</v>
      </c>
      <c r="J238" s="335"/>
      <c r="K238" s="24" t="s">
        <v>1284</v>
      </c>
      <c r="M238" s="27"/>
      <c r="N238" s="342" t="s">
        <v>9</v>
      </c>
      <c r="O238" s="365" t="s">
        <v>177</v>
      </c>
      <c r="P238" s="342" t="s">
        <v>1266</v>
      </c>
      <c r="Q238" s="342"/>
      <c r="R238" s="342"/>
      <c r="S238" s="365" t="s">
        <v>177</v>
      </c>
      <c r="T238" s="342" t="s">
        <v>1267</v>
      </c>
      <c r="U238" s="342"/>
      <c r="V238" s="342"/>
      <c r="W238" s="365" t="s">
        <v>177</v>
      </c>
      <c r="X238" s="342" t="s">
        <v>1162</v>
      </c>
      <c r="Y238" s="342"/>
      <c r="Z238" s="342" t="s">
        <v>10</v>
      </c>
      <c r="AA238" s="342"/>
      <c r="AB238" s="342"/>
      <c r="AC238" s="342"/>
      <c r="AD238" s="342"/>
      <c r="AE238" s="342"/>
      <c r="AF238" s="342"/>
      <c r="AG238" s="342"/>
      <c r="AH238" s="342"/>
      <c r="AI238" s="342"/>
      <c r="AJ238" s="342"/>
      <c r="AK238" s="362"/>
      <c r="AL238" s="347"/>
      <c r="AM238" s="1742"/>
      <c r="AN238" s="1742"/>
      <c r="AO238" s="1742"/>
      <c r="AP238" s="1743"/>
      <c r="AQ238" s="25"/>
      <c r="AR238" s="335"/>
      <c r="AS238" s="25"/>
    </row>
    <row r="239" spans="2:45" ht="12" customHeight="1">
      <c r="B239" s="1751"/>
      <c r="C239" s="25"/>
      <c r="G239" s="25"/>
      <c r="J239" s="335"/>
      <c r="K239" s="24" t="s">
        <v>1285</v>
      </c>
      <c r="M239" s="334" t="s">
        <v>177</v>
      </c>
      <c r="N239" s="24" t="s">
        <v>1278</v>
      </c>
      <c r="AK239" s="335"/>
      <c r="AL239" s="347"/>
      <c r="AM239" s="1742"/>
      <c r="AN239" s="1742"/>
      <c r="AO239" s="1742"/>
      <c r="AP239" s="1743"/>
      <c r="AQ239" s="25"/>
      <c r="AR239" s="335"/>
      <c r="AS239" s="25"/>
    </row>
    <row r="240" spans="2:45" ht="12" customHeight="1">
      <c r="B240" s="1751"/>
      <c r="C240" s="25"/>
      <c r="G240" s="26"/>
      <c r="H240" s="331"/>
      <c r="I240" s="331"/>
      <c r="J240" s="332"/>
      <c r="K240" s="331" t="s">
        <v>1286</v>
      </c>
      <c r="L240" s="331"/>
      <c r="M240" s="26"/>
      <c r="N240" s="331" t="s">
        <v>9</v>
      </c>
      <c r="O240" s="366" t="s">
        <v>177</v>
      </c>
      <c r="P240" s="331" t="s">
        <v>1266</v>
      </c>
      <c r="Q240" s="331"/>
      <c r="R240" s="331"/>
      <c r="S240" s="366" t="s">
        <v>177</v>
      </c>
      <c r="T240" s="331" t="s">
        <v>1267</v>
      </c>
      <c r="U240" s="331"/>
      <c r="V240" s="331"/>
      <c r="W240" s="366" t="s">
        <v>177</v>
      </c>
      <c r="X240" s="331" t="s">
        <v>1162</v>
      </c>
      <c r="Y240" s="331"/>
      <c r="Z240" s="331" t="s">
        <v>10</v>
      </c>
      <c r="AA240" s="331"/>
      <c r="AB240" s="331"/>
      <c r="AC240" s="331"/>
      <c r="AD240" s="331"/>
      <c r="AE240" s="331"/>
      <c r="AF240" s="331"/>
      <c r="AG240" s="331"/>
      <c r="AH240" s="331"/>
      <c r="AI240" s="331"/>
      <c r="AJ240" s="331"/>
      <c r="AK240" s="332"/>
      <c r="AL240" s="347"/>
      <c r="AM240" s="1742"/>
      <c r="AN240" s="1742"/>
      <c r="AO240" s="1742"/>
      <c r="AP240" s="1743"/>
      <c r="AQ240" s="25"/>
      <c r="AR240" s="335"/>
      <c r="AS240" s="25"/>
    </row>
    <row r="241" spans="2:45" ht="12" customHeight="1">
      <c r="B241" s="1751"/>
      <c r="C241" s="25"/>
      <c r="F241" s="335"/>
      <c r="AL241" s="347"/>
      <c r="AM241" s="1742"/>
      <c r="AN241" s="1742"/>
      <c r="AO241" s="1742"/>
      <c r="AP241" s="1743"/>
      <c r="AQ241" s="25"/>
      <c r="AR241" s="335"/>
      <c r="AS241" s="25"/>
    </row>
    <row r="242" spans="2:45" ht="12" customHeight="1">
      <c r="B242" s="1751"/>
      <c r="C242" s="25"/>
      <c r="F242" s="335"/>
      <c r="AL242" s="347"/>
      <c r="AM242" s="1742"/>
      <c r="AN242" s="1742"/>
      <c r="AO242" s="1742"/>
      <c r="AP242" s="1743"/>
      <c r="AQ242" s="25"/>
      <c r="AR242" s="335"/>
      <c r="AS242" s="25"/>
    </row>
    <row r="243" spans="2:45" ht="12" customHeight="1">
      <c r="B243" s="1751"/>
      <c r="C243" s="25"/>
      <c r="F243" s="335"/>
      <c r="AL243" s="347"/>
      <c r="AM243" s="1742"/>
      <c r="AN243" s="1742"/>
      <c r="AO243" s="1742"/>
      <c r="AP243" s="1743"/>
      <c r="AQ243" s="25"/>
      <c r="AR243" s="335"/>
      <c r="AS243" s="25"/>
    </row>
    <row r="244" spans="2:45" ht="12" customHeight="1">
      <c r="B244" s="1751"/>
      <c r="C244" s="25"/>
      <c r="F244" s="335"/>
      <c r="AL244" s="347"/>
      <c r="AM244" s="1742"/>
      <c r="AN244" s="1742"/>
      <c r="AO244" s="1742"/>
      <c r="AP244" s="1743"/>
      <c r="AQ244" s="25"/>
      <c r="AR244" s="335"/>
      <c r="AS244" s="25"/>
    </row>
    <row r="245" spans="2:45" ht="12" customHeight="1">
      <c r="B245" s="1752"/>
      <c r="C245" s="26"/>
      <c r="D245" s="331"/>
      <c r="E245" s="331"/>
      <c r="F245" s="332"/>
      <c r="G245" s="331"/>
      <c r="H245" s="331"/>
      <c r="I245" s="331"/>
      <c r="J245" s="331"/>
      <c r="K245" s="331"/>
      <c r="L245" s="331"/>
      <c r="M245" s="331"/>
      <c r="N245" s="331"/>
      <c r="O245" s="331"/>
      <c r="P245" s="331"/>
      <c r="Q245" s="331"/>
      <c r="R245" s="331"/>
      <c r="S245" s="331"/>
      <c r="T245" s="331"/>
      <c r="U245" s="331"/>
      <c r="V245" s="331"/>
      <c r="W245" s="331"/>
      <c r="X245" s="331"/>
      <c r="Y245" s="331"/>
      <c r="Z245" s="331"/>
      <c r="AA245" s="331"/>
      <c r="AB245" s="331"/>
      <c r="AC245" s="331"/>
      <c r="AD245" s="331"/>
      <c r="AE245" s="331"/>
      <c r="AF245" s="331"/>
      <c r="AG245" s="331"/>
      <c r="AH245" s="331"/>
      <c r="AI245" s="331"/>
      <c r="AJ245" s="331"/>
      <c r="AK245" s="331"/>
      <c r="AL245" s="354"/>
      <c r="AM245" s="1759"/>
      <c r="AN245" s="1759"/>
      <c r="AO245" s="1759"/>
      <c r="AP245" s="1760"/>
      <c r="AQ245" s="26"/>
      <c r="AR245" s="332"/>
      <c r="AS245" s="25"/>
    </row>
    <row r="246" spans="2:45" ht="12" customHeight="1">
      <c r="B246" s="327"/>
      <c r="C246" s="327"/>
      <c r="D246" s="327"/>
      <c r="E246" s="327"/>
      <c r="F246" s="327"/>
      <c r="G246" s="327"/>
      <c r="H246" s="327"/>
      <c r="I246" s="327"/>
      <c r="J246" s="327"/>
      <c r="K246" s="327"/>
      <c r="L246" s="327"/>
      <c r="M246" s="327"/>
      <c r="N246" s="327"/>
      <c r="O246" s="327"/>
      <c r="P246" s="327"/>
      <c r="Q246" s="327"/>
      <c r="R246" s="327"/>
      <c r="S246" s="327"/>
      <c r="T246" s="327"/>
      <c r="U246" s="327"/>
      <c r="V246" s="327"/>
      <c r="W246" s="327"/>
      <c r="X246" s="327"/>
      <c r="Y246" s="327"/>
      <c r="Z246" s="327"/>
      <c r="AA246" s="327"/>
      <c r="AB246" s="327"/>
      <c r="AC246" s="327"/>
      <c r="AD246" s="327"/>
      <c r="AE246" s="327"/>
      <c r="AF246" s="327"/>
      <c r="AG246" s="327"/>
      <c r="AH246" s="327"/>
      <c r="AI246" s="327"/>
      <c r="AJ246" s="327"/>
      <c r="AK246" s="327"/>
      <c r="AL246" s="327"/>
      <c r="AM246" s="327"/>
      <c r="AN246" s="327"/>
      <c r="AO246" s="327"/>
      <c r="AP246" s="327"/>
      <c r="AQ246" s="327"/>
      <c r="AR246" s="327"/>
    </row>
  </sheetData>
  <mergeCells count="160">
    <mergeCell ref="AM245:AP245"/>
    <mergeCell ref="AM161:AP161"/>
    <mergeCell ref="AM162:AP162"/>
    <mergeCell ref="AM163:AP163"/>
    <mergeCell ref="AM164:AP164"/>
    <mergeCell ref="AM165:AP165"/>
    <mergeCell ref="AM166:AP166"/>
    <mergeCell ref="AM167:AP167"/>
    <mergeCell ref="AM237:AP237"/>
    <mergeCell ref="AM238:AP238"/>
    <mergeCell ref="AM170:AP170"/>
    <mergeCell ref="AM171:AP171"/>
    <mergeCell ref="AM172:AP172"/>
    <mergeCell ref="AM173:AP173"/>
    <mergeCell ref="AM243:AP243"/>
    <mergeCell ref="AM244:AP244"/>
    <mergeCell ref="AM239:AP239"/>
    <mergeCell ref="AM240:AP240"/>
    <mergeCell ref="AM241:AP241"/>
    <mergeCell ref="AM242:AP242"/>
    <mergeCell ref="AM121:AP121"/>
    <mergeCell ref="AM122:AP122"/>
    <mergeCell ref="AM123:AP123"/>
    <mergeCell ref="AM231:AP231"/>
    <mergeCell ref="AM232:AP232"/>
    <mergeCell ref="AM233:AP233"/>
    <mergeCell ref="AM234:AP234"/>
    <mergeCell ref="AM235:AP235"/>
    <mergeCell ref="AM236:AP236"/>
    <mergeCell ref="AM160:AP160"/>
    <mergeCell ref="AM154:AP154"/>
    <mergeCell ref="AM155:AP155"/>
    <mergeCell ref="AM156:AP156"/>
    <mergeCell ref="AM157:AP157"/>
    <mergeCell ref="AM158:AP158"/>
    <mergeCell ref="AM159:AP159"/>
    <mergeCell ref="K149:AR149"/>
    <mergeCell ref="K150:AR150"/>
    <mergeCell ref="K151:AL151"/>
    <mergeCell ref="K152:L152"/>
    <mergeCell ref="M152:AK152"/>
    <mergeCell ref="AM228:AP228"/>
    <mergeCell ref="AM229:AP229"/>
    <mergeCell ref="AM230:AP230"/>
    <mergeCell ref="AM112:AP112"/>
    <mergeCell ref="AM113:AP113"/>
    <mergeCell ref="AM114:AP114"/>
    <mergeCell ref="AM115:AP115"/>
    <mergeCell ref="AM116:AP116"/>
    <mergeCell ref="AM117:AP117"/>
    <mergeCell ref="AM118:AP118"/>
    <mergeCell ref="AM119:AP119"/>
    <mergeCell ref="AM120:AP120"/>
    <mergeCell ref="AM103:AP103"/>
    <mergeCell ref="AM104:AP104"/>
    <mergeCell ref="AM105:AP105"/>
    <mergeCell ref="AM106:AP106"/>
    <mergeCell ref="AM107:AP107"/>
    <mergeCell ref="AM108:AP108"/>
    <mergeCell ref="AM109:AP109"/>
    <mergeCell ref="AM110:AP110"/>
    <mergeCell ref="AM111:AP111"/>
    <mergeCell ref="AM94:AP94"/>
    <mergeCell ref="AM95:AP95"/>
    <mergeCell ref="AM96:AP96"/>
    <mergeCell ref="AM97:AP97"/>
    <mergeCell ref="AM98:AP98"/>
    <mergeCell ref="AM99:AP99"/>
    <mergeCell ref="AM100:AP100"/>
    <mergeCell ref="AM101:AP101"/>
    <mergeCell ref="AM102:AP102"/>
    <mergeCell ref="AM86:AP86"/>
    <mergeCell ref="AM87:AP87"/>
    <mergeCell ref="AM88:AP88"/>
    <mergeCell ref="AM83:AP83"/>
    <mergeCell ref="AM84:AP84"/>
    <mergeCell ref="AM89:AP89"/>
    <mergeCell ref="AM90:AP90"/>
    <mergeCell ref="K80:AR80"/>
    <mergeCell ref="K81:AL81"/>
    <mergeCell ref="K82:L82"/>
    <mergeCell ref="M82:AK82"/>
    <mergeCell ref="O83:AJ83"/>
    <mergeCell ref="AM25:AP25"/>
    <mergeCell ref="AM26:AP26"/>
    <mergeCell ref="AM27:AP27"/>
    <mergeCell ref="AM28:AP28"/>
    <mergeCell ref="AM29:AP29"/>
    <mergeCell ref="AM30:AP30"/>
    <mergeCell ref="AM31:AP31"/>
    <mergeCell ref="AM32:AP32"/>
    <mergeCell ref="AM35:AP35"/>
    <mergeCell ref="AM33:AP33"/>
    <mergeCell ref="AM34:AP34"/>
    <mergeCell ref="AM19:AP19"/>
    <mergeCell ref="AM20:AP20"/>
    <mergeCell ref="AM14:AP14"/>
    <mergeCell ref="AM15:AP15"/>
    <mergeCell ref="AM16:AP16"/>
    <mergeCell ref="AM21:AP21"/>
    <mergeCell ref="AM22:AP22"/>
    <mergeCell ref="AM23:AP23"/>
    <mergeCell ref="AM24:AP24"/>
    <mergeCell ref="K9:AR9"/>
    <mergeCell ref="K10:AR10"/>
    <mergeCell ref="K11:AL11"/>
    <mergeCell ref="K12:L12"/>
    <mergeCell ref="M12:AK12"/>
    <mergeCell ref="AM13:AP13"/>
    <mergeCell ref="O13:AJ13"/>
    <mergeCell ref="AM17:AP17"/>
    <mergeCell ref="AM18:AP18"/>
    <mergeCell ref="O153:AJ153"/>
    <mergeCell ref="AM153:AP153"/>
    <mergeCell ref="AM36:AP36"/>
    <mergeCell ref="AM37:AP37"/>
    <mergeCell ref="AM38:AP38"/>
    <mergeCell ref="AM39:AP39"/>
    <mergeCell ref="AM40:AP40"/>
    <mergeCell ref="AM41:AP41"/>
    <mergeCell ref="AM42:AP42"/>
    <mergeCell ref="AM43:AP43"/>
    <mergeCell ref="AM44:AP44"/>
    <mergeCell ref="AM45:AP45"/>
    <mergeCell ref="AM46:AP46"/>
    <mergeCell ref="AM47:AP47"/>
    <mergeCell ref="AM48:AP48"/>
    <mergeCell ref="AM49:AP49"/>
    <mergeCell ref="AM50:AP50"/>
    <mergeCell ref="AM51:AP51"/>
    <mergeCell ref="AM52:AP52"/>
    <mergeCell ref="AM53:AP53"/>
    <mergeCell ref="AM91:AP91"/>
    <mergeCell ref="AM92:AP92"/>
    <mergeCell ref="AM93:AP93"/>
    <mergeCell ref="AM85:AP85"/>
    <mergeCell ref="O232:AJ232"/>
    <mergeCell ref="B13:B53"/>
    <mergeCell ref="B83:B123"/>
    <mergeCell ref="B153:B175"/>
    <mergeCell ref="B223:B245"/>
    <mergeCell ref="O223:AJ223"/>
    <mergeCell ref="AM223:AP223"/>
    <mergeCell ref="O162:AJ162"/>
    <mergeCell ref="K219:AR219"/>
    <mergeCell ref="K220:AR220"/>
    <mergeCell ref="K221:AL221"/>
    <mergeCell ref="K222:L222"/>
    <mergeCell ref="M222:AK222"/>
    <mergeCell ref="AM174:AP174"/>
    <mergeCell ref="AM175:AP175"/>
    <mergeCell ref="AM168:AP168"/>
    <mergeCell ref="AM169:AP169"/>
    <mergeCell ref="AM224:AP224"/>
    <mergeCell ref="AM225:AP225"/>
    <mergeCell ref="AM226:AP226"/>
    <mergeCell ref="AM227:AP227"/>
    <mergeCell ref="O101:AJ101"/>
    <mergeCell ref="O31:AJ31"/>
    <mergeCell ref="K79:AR79"/>
  </mergeCells>
  <phoneticPr fontId="2"/>
  <dataValidations count="1">
    <dataValidation type="list" allowBlank="1" showInputMessage="1" showErrorMessage="1" sqref="G15:G19 G33:G37 C13 B9 M14:M15 M17 M19 W24 S26 S28 O240 M21 M23 O22 S22 W22 O24 S24 W26 M25 O26 W28 M27 O28 S30 M29 O30 C153 B149 W157 S159 S161 AL223:AL231 M154 M156 O155 S155 W155 O157 S157 W159 M158 O159 W161 M160 O161 G155:G159 C164 C24 M32:M33 M35 M37 W42 S44 S46 M39 M41 O40 S40 W40 O42 S42 W44 M43 O44 W46 M45 O46 S48 M47 O48 G85:G89 G103:G107 C83 B79 M84:M85 M87 M89 W94 S96 S98 AL13:AL21 M91 M93 O92 S92 W92 O94 S94 W96 M95 O96 W98 M97 O98 S100 M99 O100 C94 M102:M103 M105 M107 W112 S114 S116 M109 M111 O110 S110 W110 O112 S112 W114 M113 O114 W116 M115 O116 S118 M117 O118 G164:G168 W166 S168 S170 M163 M165 O164 S164 W164 O166 S166 W168 M167 O168 W170 M169 O170 C223 B219 W227 S229 S231 AL83:AL91 M224 M226 O225 S225 W225 O227 S227 W229 M228 O229 W231 M230 O231 G225:G229 C234 G234:G238 W236 S238 S240 M233 M235 O234 S234 W234 O236 S236 W238 M237 O238 W240 M239 AL153:AL161" xr:uid="{00000000-0002-0000-1800-000000000000}">
      <formula1>"□,■"</formula1>
    </dataValidation>
  </dataValidations>
  <pageMargins left="0.78740157480314965" right="0.39370078740157483" top="0.59055118110236227" bottom="0.55118110236220474" header="0.11811023622047245" footer="0.23622047244094491"/>
  <pageSetup paperSize="9" firstPageNumber="31" orientation="portrait" blackAndWhite="1" useFirstPageNumber="1" r:id="rId1"/>
  <headerFooter alignWithMargins="0">
    <oddFooter>&amp;C&amp;8戸-P&amp;P&amp;R&amp;8株式会社都市建築確認センター</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0070C0"/>
    <pageSetUpPr fitToPage="1"/>
  </sheetPr>
  <dimension ref="B3:AV58"/>
  <sheetViews>
    <sheetView showGridLines="0" view="pageBreakPreview" zoomScaleNormal="100" zoomScaleSheetLayoutView="100" workbookViewId="0">
      <selection activeCell="N21" sqref="N21"/>
    </sheetView>
  </sheetViews>
  <sheetFormatPr defaultRowHeight="12"/>
  <cols>
    <col min="1" max="1" width="1.625" style="2" customWidth="1"/>
    <col min="2" max="49" width="2.625" style="2" customWidth="1"/>
    <col min="50" max="16384" width="9" style="2"/>
  </cols>
  <sheetData>
    <row r="3" spans="2:48" s="169" customFormat="1" ht="15" customHeight="1">
      <c r="B3" s="169" t="s">
        <v>95</v>
      </c>
    </row>
    <row r="5" spans="2:48">
      <c r="B5" s="1" t="s">
        <v>825</v>
      </c>
      <c r="E5" s="2" t="s">
        <v>1380</v>
      </c>
      <c r="AR5" s="30" t="s">
        <v>1236</v>
      </c>
    </row>
    <row r="6" spans="2:48">
      <c r="B6" s="1" t="s">
        <v>834</v>
      </c>
      <c r="E6" s="2" t="s">
        <v>1381</v>
      </c>
    </row>
    <row r="7" spans="2:48">
      <c r="B7" s="1"/>
    </row>
    <row r="8" spans="2:48">
      <c r="B8" s="1" t="s">
        <v>816</v>
      </c>
    </row>
    <row r="10" spans="2:48" ht="12" customHeight="1">
      <c r="B10" s="279" t="s">
        <v>177</v>
      </c>
      <c r="C10" s="2" t="s">
        <v>67</v>
      </c>
      <c r="K10" s="1380"/>
      <c r="L10" s="1381"/>
      <c r="M10" s="1381"/>
      <c r="N10" s="1381"/>
      <c r="O10" s="1381"/>
      <c r="P10" s="1381"/>
      <c r="Q10" s="1381"/>
      <c r="R10" s="1381"/>
      <c r="S10" s="1381"/>
      <c r="T10" s="1381"/>
      <c r="U10" s="1381"/>
      <c r="V10" s="1381"/>
      <c r="W10" s="1381"/>
      <c r="X10" s="1381"/>
      <c r="Y10" s="1381"/>
      <c r="Z10" s="1381"/>
      <c r="AA10" s="1381"/>
      <c r="AB10" s="1381"/>
      <c r="AC10" s="1381"/>
      <c r="AD10" s="1381"/>
      <c r="AE10" s="1381"/>
      <c r="AF10" s="1381"/>
      <c r="AG10" s="1381"/>
      <c r="AH10" s="1381"/>
      <c r="AI10" s="1381"/>
      <c r="AJ10" s="1381"/>
      <c r="AK10" s="1381"/>
      <c r="AL10" s="1381"/>
      <c r="AM10" s="1381"/>
      <c r="AN10" s="1381"/>
      <c r="AO10" s="1381"/>
      <c r="AP10" s="1381"/>
      <c r="AQ10" s="1381"/>
      <c r="AR10" s="1382"/>
      <c r="AT10" s="2" t="s">
        <v>633</v>
      </c>
      <c r="AU10" s="2" t="s">
        <v>637</v>
      </c>
    </row>
    <row r="11" spans="2:48" ht="12" customHeight="1">
      <c r="K11" s="1604"/>
      <c r="L11" s="1606"/>
      <c r="M11" s="1606"/>
      <c r="N11" s="1606"/>
      <c r="O11" s="1606"/>
      <c r="P11" s="1606"/>
      <c r="Q11" s="1606"/>
      <c r="R11" s="1606"/>
      <c r="S11" s="1606"/>
      <c r="T11" s="1606"/>
      <c r="U11" s="1606"/>
      <c r="V11" s="1606"/>
      <c r="W11" s="1606"/>
      <c r="X11" s="1606"/>
      <c r="Y11" s="1606"/>
      <c r="Z11" s="1606"/>
      <c r="AA11" s="1606"/>
      <c r="AB11" s="1606"/>
      <c r="AC11" s="1606"/>
      <c r="AD11" s="1606"/>
      <c r="AE11" s="1606"/>
      <c r="AF11" s="1606"/>
      <c r="AG11" s="1606"/>
      <c r="AH11" s="1606"/>
      <c r="AI11" s="1606"/>
      <c r="AJ11" s="1606"/>
      <c r="AK11" s="1606"/>
      <c r="AL11" s="1606"/>
      <c r="AM11" s="1606"/>
      <c r="AN11" s="1606"/>
      <c r="AO11" s="1606"/>
      <c r="AP11" s="1606"/>
      <c r="AQ11" s="1606"/>
      <c r="AR11" s="1607"/>
      <c r="AU11" s="2" t="s">
        <v>638</v>
      </c>
      <c r="AV11" s="30"/>
    </row>
    <row r="12" spans="2:48" ht="12" customHeight="1">
      <c r="K12" s="1604"/>
      <c r="L12" s="1606"/>
      <c r="M12" s="1606"/>
      <c r="N12" s="1606"/>
      <c r="O12" s="1606"/>
      <c r="P12" s="1606"/>
      <c r="Q12" s="1606"/>
      <c r="R12" s="1606"/>
      <c r="S12" s="1606"/>
      <c r="T12" s="1606"/>
      <c r="U12" s="1606"/>
      <c r="V12" s="1606"/>
      <c r="W12" s="1606"/>
      <c r="X12" s="1606"/>
      <c r="Y12" s="1606"/>
      <c r="Z12" s="1606"/>
      <c r="AA12" s="1606"/>
      <c r="AB12" s="1606"/>
      <c r="AC12" s="1606"/>
      <c r="AD12" s="1606"/>
      <c r="AE12" s="1606"/>
      <c r="AF12" s="1606"/>
      <c r="AG12" s="1606"/>
      <c r="AH12" s="1606"/>
      <c r="AI12" s="1606"/>
      <c r="AJ12" s="1606"/>
      <c r="AK12" s="1606"/>
      <c r="AL12" s="1606"/>
      <c r="AM12" s="1606"/>
      <c r="AN12" s="1606"/>
      <c r="AO12" s="1606"/>
      <c r="AP12" s="1606"/>
      <c r="AQ12" s="1606"/>
      <c r="AR12" s="1607"/>
      <c r="AU12" s="2" t="s">
        <v>639</v>
      </c>
    </row>
    <row r="13" spans="2:48" ht="12" customHeight="1">
      <c r="K13" s="1604"/>
      <c r="L13" s="1606"/>
      <c r="M13" s="1606"/>
      <c r="N13" s="1606"/>
      <c r="O13" s="1606"/>
      <c r="P13" s="1606"/>
      <c r="Q13" s="1606"/>
      <c r="R13" s="1606"/>
      <c r="S13" s="1606"/>
      <c r="T13" s="1606"/>
      <c r="U13" s="1606"/>
      <c r="V13" s="1606"/>
      <c r="W13" s="1606"/>
      <c r="X13" s="1606"/>
      <c r="Y13" s="1606"/>
      <c r="Z13" s="1606"/>
      <c r="AA13" s="1606"/>
      <c r="AB13" s="1606"/>
      <c r="AC13" s="1606"/>
      <c r="AD13" s="1606"/>
      <c r="AE13" s="1606"/>
      <c r="AF13" s="1606"/>
      <c r="AG13" s="1606"/>
      <c r="AH13" s="1606"/>
      <c r="AI13" s="1606"/>
      <c r="AJ13" s="1606"/>
      <c r="AK13" s="1606"/>
      <c r="AL13" s="1606"/>
      <c r="AM13" s="1606"/>
      <c r="AN13" s="1606"/>
      <c r="AO13" s="1606"/>
      <c r="AP13" s="1606"/>
      <c r="AQ13" s="1606"/>
      <c r="AR13" s="1607"/>
      <c r="AT13" s="30"/>
      <c r="AU13" s="30"/>
    </row>
    <row r="14" spans="2:48" ht="12" customHeight="1">
      <c r="K14" s="1604"/>
      <c r="L14" s="1606"/>
      <c r="M14" s="1606"/>
      <c r="N14" s="1606"/>
      <c r="O14" s="1606"/>
      <c r="P14" s="1606"/>
      <c r="Q14" s="1606"/>
      <c r="R14" s="1606"/>
      <c r="S14" s="1606"/>
      <c r="T14" s="1606"/>
      <c r="U14" s="1606"/>
      <c r="V14" s="1606"/>
      <c r="W14" s="1606"/>
      <c r="X14" s="1606"/>
      <c r="Y14" s="1606"/>
      <c r="Z14" s="1606"/>
      <c r="AA14" s="1606"/>
      <c r="AB14" s="1606"/>
      <c r="AC14" s="1606"/>
      <c r="AD14" s="1606"/>
      <c r="AE14" s="1606"/>
      <c r="AF14" s="1606"/>
      <c r="AG14" s="1606"/>
      <c r="AH14" s="1606"/>
      <c r="AI14" s="1606"/>
      <c r="AJ14" s="1606"/>
      <c r="AK14" s="1606"/>
      <c r="AL14" s="1606"/>
      <c r="AM14" s="1606"/>
      <c r="AN14" s="1606"/>
      <c r="AO14" s="1606"/>
      <c r="AP14" s="1606"/>
      <c r="AQ14" s="1606"/>
      <c r="AR14" s="1607"/>
      <c r="AU14" s="2" t="s">
        <v>635</v>
      </c>
    </row>
    <row r="15" spans="2:48" s="30" customFormat="1" ht="12" customHeight="1">
      <c r="K15" s="1602"/>
      <c r="L15" s="1368"/>
      <c r="M15" s="1368"/>
      <c r="N15" s="1368"/>
      <c r="O15" s="1368"/>
      <c r="P15" s="1368"/>
      <c r="Q15" s="1368"/>
      <c r="R15" s="1368"/>
      <c r="S15" s="1368"/>
      <c r="T15" s="1368"/>
      <c r="U15" s="1368"/>
      <c r="V15" s="1368"/>
      <c r="W15" s="1368"/>
      <c r="X15" s="1368"/>
      <c r="Y15" s="1368"/>
      <c r="Z15" s="1368"/>
      <c r="AA15" s="1368"/>
      <c r="AB15" s="1368"/>
      <c r="AC15" s="1368"/>
      <c r="AD15" s="1368"/>
      <c r="AE15" s="1368"/>
      <c r="AF15" s="1368"/>
      <c r="AG15" s="1368"/>
      <c r="AH15" s="1368"/>
      <c r="AI15" s="1368"/>
      <c r="AJ15" s="1368"/>
      <c r="AK15" s="1368"/>
      <c r="AL15" s="1368"/>
      <c r="AM15" s="1368"/>
      <c r="AN15" s="1368"/>
      <c r="AO15" s="1368"/>
      <c r="AP15" s="1368"/>
      <c r="AQ15" s="1368"/>
      <c r="AR15" s="1603"/>
      <c r="AT15" s="2"/>
      <c r="AU15" s="2" t="s">
        <v>636</v>
      </c>
      <c r="AV15" s="2"/>
    </row>
    <row r="16" spans="2:48">
      <c r="B16" s="3"/>
      <c r="C16" s="3" t="s">
        <v>75</v>
      </c>
      <c r="D16" s="4"/>
      <c r="E16" s="4"/>
      <c r="F16" s="4"/>
      <c r="G16" s="3" t="s">
        <v>80</v>
      </c>
      <c r="H16" s="4"/>
      <c r="I16" s="4"/>
      <c r="J16" s="5"/>
      <c r="K16" s="4" t="s">
        <v>85</v>
      </c>
      <c r="L16" s="4"/>
      <c r="M16" s="4"/>
      <c r="N16" s="4"/>
      <c r="O16" s="1319" t="s">
        <v>88</v>
      </c>
      <c r="P16" s="1320"/>
      <c r="Q16" s="1320"/>
      <c r="R16" s="1320"/>
      <c r="S16" s="1320"/>
      <c r="T16" s="1320"/>
      <c r="U16" s="1320"/>
      <c r="V16" s="1320"/>
      <c r="W16" s="1320"/>
      <c r="X16" s="1320"/>
      <c r="Y16" s="1320"/>
      <c r="Z16" s="1320"/>
      <c r="AA16" s="1320"/>
      <c r="AB16" s="1320"/>
      <c r="AC16" s="1320"/>
      <c r="AD16" s="1320"/>
      <c r="AE16" s="1320"/>
      <c r="AF16" s="1320"/>
      <c r="AG16" s="1320"/>
      <c r="AH16" s="1320"/>
      <c r="AI16" s="1320"/>
      <c r="AJ16" s="1320"/>
      <c r="AK16" s="1320"/>
      <c r="AL16" s="1320"/>
      <c r="AM16" s="7"/>
      <c r="AN16" s="7" t="s">
        <v>30</v>
      </c>
      <c r="AO16" s="7"/>
      <c r="AP16" s="8"/>
      <c r="AQ16" s="3" t="s">
        <v>91</v>
      </c>
      <c r="AR16" s="5"/>
    </row>
    <row r="17" spans="2:44">
      <c r="B17" s="10"/>
      <c r="C17" s="10" t="s">
        <v>76</v>
      </c>
      <c r="D17" s="11"/>
      <c r="E17" s="11"/>
      <c r="F17" s="11" t="s">
        <v>30</v>
      </c>
      <c r="G17" s="10" t="s">
        <v>81</v>
      </c>
      <c r="H17" s="11"/>
      <c r="I17" s="11"/>
      <c r="J17" s="12" t="s">
        <v>30</v>
      </c>
      <c r="K17" s="11"/>
      <c r="L17" s="11"/>
      <c r="M17" s="11"/>
      <c r="N17" s="11" t="s">
        <v>30</v>
      </c>
      <c r="O17" s="10" t="s">
        <v>87</v>
      </c>
      <c r="P17" s="11"/>
      <c r="Q17" s="11"/>
      <c r="R17" s="11"/>
      <c r="S17" s="1319" t="s">
        <v>89</v>
      </c>
      <c r="T17" s="1320"/>
      <c r="U17" s="1320"/>
      <c r="V17" s="1320"/>
      <c r="W17" s="1320"/>
      <c r="X17" s="1320"/>
      <c r="Y17" s="1320"/>
      <c r="Z17" s="1320"/>
      <c r="AA17" s="1320"/>
      <c r="AB17" s="1320"/>
      <c r="AC17" s="1320"/>
      <c r="AD17" s="1320"/>
      <c r="AE17" s="1320"/>
      <c r="AF17" s="1320"/>
      <c r="AG17" s="1320"/>
      <c r="AH17" s="1320"/>
      <c r="AI17" s="1320"/>
      <c r="AJ17" s="1320"/>
      <c r="AK17" s="1320"/>
      <c r="AL17" s="1321"/>
      <c r="AM17" s="6" t="s">
        <v>90</v>
      </c>
      <c r="AN17" s="11"/>
      <c r="AO17" s="11"/>
      <c r="AP17" s="11"/>
      <c r="AQ17" s="10" t="s">
        <v>92</v>
      </c>
      <c r="AR17" s="12"/>
    </row>
    <row r="18" spans="2:44">
      <c r="B18" s="1299" t="s">
        <v>811</v>
      </c>
      <c r="C18" s="278" t="s">
        <v>177</v>
      </c>
      <c r="D18" s="4" t="s">
        <v>825</v>
      </c>
      <c r="E18" s="4"/>
      <c r="F18" s="4"/>
      <c r="G18" s="276" t="s">
        <v>177</v>
      </c>
      <c r="H18" s="4" t="s">
        <v>126</v>
      </c>
      <c r="I18" s="4"/>
      <c r="J18" s="5"/>
      <c r="K18" s="4" t="s">
        <v>828</v>
      </c>
      <c r="L18" s="4"/>
      <c r="M18" s="4"/>
      <c r="N18" s="4"/>
      <c r="O18" s="6" t="s">
        <v>1292</v>
      </c>
      <c r="P18" s="7"/>
      <c r="Q18" s="7"/>
      <c r="R18" s="8"/>
      <c r="S18" s="272" t="s">
        <v>177</v>
      </c>
      <c r="T18" s="7" t="s">
        <v>1293</v>
      </c>
      <c r="U18" s="7"/>
      <c r="V18" s="7"/>
      <c r="W18" s="7"/>
      <c r="X18" s="7"/>
      <c r="Y18" s="7"/>
      <c r="Z18" s="7"/>
      <c r="AA18" s="7"/>
      <c r="AB18" s="7"/>
      <c r="AC18" s="7"/>
      <c r="AD18" s="7"/>
      <c r="AE18" s="7"/>
      <c r="AF18" s="7"/>
      <c r="AG18" s="7"/>
      <c r="AH18" s="7"/>
      <c r="AI18" s="7"/>
      <c r="AJ18" s="7"/>
      <c r="AK18" s="7"/>
      <c r="AL18" s="8"/>
      <c r="AM18" s="276" t="s">
        <v>177</v>
      </c>
      <c r="AN18" s="1297" t="s">
        <v>1336</v>
      </c>
      <c r="AO18" s="1297"/>
      <c r="AP18" s="1298"/>
      <c r="AQ18" s="3"/>
      <c r="AR18" s="5"/>
    </row>
    <row r="19" spans="2:44">
      <c r="B19" s="1300"/>
      <c r="C19" s="2" t="s">
        <v>1403</v>
      </c>
      <c r="G19" s="278" t="s">
        <v>177</v>
      </c>
      <c r="H19" s="2" t="s">
        <v>127</v>
      </c>
      <c r="J19" s="13"/>
      <c r="K19" s="2" t="s">
        <v>829</v>
      </c>
      <c r="O19" s="3" t="s">
        <v>561</v>
      </c>
      <c r="R19" s="13"/>
      <c r="S19" s="280" t="s">
        <v>177</v>
      </c>
      <c r="T19" s="153" t="s">
        <v>1295</v>
      </c>
      <c r="U19" s="153"/>
      <c r="V19" s="153"/>
      <c r="W19" s="153"/>
      <c r="X19" s="153"/>
      <c r="Y19" s="153"/>
      <c r="Z19" s="153"/>
      <c r="AA19" s="153"/>
      <c r="AB19" s="153"/>
      <c r="AC19" s="153"/>
      <c r="AD19" s="153"/>
      <c r="AE19" s="153"/>
      <c r="AF19" s="153"/>
      <c r="AG19" s="153"/>
      <c r="AH19" s="153"/>
      <c r="AI19" s="153"/>
      <c r="AJ19" s="153"/>
      <c r="AK19" s="153"/>
      <c r="AL19" s="262" t="s">
        <v>126</v>
      </c>
      <c r="AM19" s="278" t="s">
        <v>177</v>
      </c>
      <c r="AN19" s="1292" t="s">
        <v>1320</v>
      </c>
      <c r="AO19" s="1292"/>
      <c r="AP19" s="1293"/>
      <c r="AQ19" s="9"/>
      <c r="AR19" s="13"/>
    </row>
    <row r="20" spans="2:44">
      <c r="B20" s="1300"/>
      <c r="C20" s="2" t="s">
        <v>827</v>
      </c>
      <c r="G20" s="278" t="s">
        <v>177</v>
      </c>
      <c r="H20" s="2" t="s">
        <v>128</v>
      </c>
      <c r="J20" s="13"/>
      <c r="O20" s="9" t="s">
        <v>830</v>
      </c>
      <c r="R20" s="13"/>
      <c r="S20" s="282" t="s">
        <v>177</v>
      </c>
      <c r="T20" s="32" t="s">
        <v>1296</v>
      </c>
      <c r="U20" s="32"/>
      <c r="V20" s="32"/>
      <c r="W20" s="32"/>
      <c r="X20" s="32"/>
      <c r="Y20" s="32"/>
      <c r="Z20" s="32"/>
      <c r="AA20" s="32"/>
      <c r="AB20" s="32"/>
      <c r="AC20" s="32"/>
      <c r="AD20" s="32"/>
      <c r="AE20" s="32"/>
      <c r="AF20" s="32"/>
      <c r="AG20" s="32"/>
      <c r="AH20" s="32"/>
      <c r="AI20" s="32"/>
      <c r="AJ20" s="32"/>
      <c r="AK20" s="32"/>
      <c r="AL20" s="263" t="s">
        <v>127</v>
      </c>
      <c r="AM20" s="278" t="s">
        <v>177</v>
      </c>
      <c r="AN20" s="1292" t="s">
        <v>1334</v>
      </c>
      <c r="AO20" s="1292"/>
      <c r="AP20" s="1293"/>
      <c r="AQ20" s="9"/>
      <c r="AR20" s="13"/>
    </row>
    <row r="21" spans="2:44">
      <c r="B21" s="1300"/>
      <c r="C21" s="2" t="s">
        <v>81</v>
      </c>
      <c r="G21" s="278" t="s">
        <v>177</v>
      </c>
      <c r="H21" s="2" t="s">
        <v>129</v>
      </c>
      <c r="J21" s="13"/>
      <c r="O21" s="9" t="s">
        <v>831</v>
      </c>
      <c r="R21" s="13"/>
      <c r="S21" s="282" t="s">
        <v>177</v>
      </c>
      <c r="T21" s="32" t="s">
        <v>1297</v>
      </c>
      <c r="U21" s="32"/>
      <c r="V21" s="32"/>
      <c r="W21" s="32"/>
      <c r="X21" s="32"/>
      <c r="Y21" s="32"/>
      <c r="Z21" s="32"/>
      <c r="AA21" s="32"/>
      <c r="AB21" s="32"/>
      <c r="AC21" s="32"/>
      <c r="AD21" s="32"/>
      <c r="AE21" s="32"/>
      <c r="AF21" s="32"/>
      <c r="AG21" s="32"/>
      <c r="AH21" s="32"/>
      <c r="AI21" s="32"/>
      <c r="AJ21" s="32"/>
      <c r="AK21" s="32"/>
      <c r="AL21" s="263" t="s">
        <v>128</v>
      </c>
      <c r="AM21" s="278" t="s">
        <v>177</v>
      </c>
      <c r="AN21" s="1292" t="s">
        <v>1340</v>
      </c>
      <c r="AO21" s="1292"/>
      <c r="AP21" s="1293"/>
      <c r="AQ21" s="9"/>
      <c r="AR21" s="13"/>
    </row>
    <row r="22" spans="2:44" ht="13.5" customHeight="1">
      <c r="B22" s="1300"/>
      <c r="C22" s="2" t="s">
        <v>826</v>
      </c>
      <c r="G22" s="9"/>
      <c r="J22" s="13"/>
      <c r="O22" s="9" t="s">
        <v>832</v>
      </c>
      <c r="R22" s="13"/>
      <c r="S22" s="295" t="s">
        <v>177</v>
      </c>
      <c r="T22" s="167" t="s">
        <v>1294</v>
      </c>
      <c r="U22" s="167"/>
      <c r="V22" s="167"/>
      <c r="W22" s="167" t="s">
        <v>1298</v>
      </c>
      <c r="X22" s="1762"/>
      <c r="Y22" s="1762"/>
      <c r="Z22" s="1762"/>
      <c r="AA22" s="1762"/>
      <c r="AB22" s="1762"/>
      <c r="AC22" s="1762"/>
      <c r="AD22" s="1762"/>
      <c r="AE22" s="1762"/>
      <c r="AF22" s="1762"/>
      <c r="AG22" s="1762"/>
      <c r="AH22" s="1762"/>
      <c r="AI22" s="1762"/>
      <c r="AJ22" s="1762"/>
      <c r="AK22" s="1762"/>
      <c r="AL22" s="249" t="s">
        <v>10</v>
      </c>
      <c r="AM22" s="278" t="s">
        <v>177</v>
      </c>
      <c r="AN22" s="1292" t="s">
        <v>1342</v>
      </c>
      <c r="AO22" s="1292"/>
      <c r="AP22" s="1293"/>
      <c r="AQ22" s="9"/>
      <c r="AR22" s="13"/>
    </row>
    <row r="23" spans="2:44">
      <c r="B23" s="1300"/>
      <c r="G23" s="9"/>
      <c r="J23" s="13"/>
      <c r="O23" s="9"/>
      <c r="R23" s="13"/>
      <c r="AL23" s="13"/>
      <c r="AM23" s="278" t="s">
        <v>177</v>
      </c>
      <c r="AN23" s="1292"/>
      <c r="AO23" s="1292"/>
      <c r="AP23" s="1293"/>
      <c r="AQ23" s="9"/>
      <c r="AR23" s="13"/>
    </row>
    <row r="24" spans="2:44">
      <c r="B24" s="1300"/>
      <c r="C24" s="278" t="s">
        <v>177</v>
      </c>
      <c r="D24" s="2" t="s">
        <v>94</v>
      </c>
      <c r="G24" s="9"/>
      <c r="J24" s="13"/>
      <c r="O24" s="9"/>
      <c r="R24" s="13"/>
      <c r="AL24" s="13"/>
      <c r="AM24" s="278" t="s">
        <v>177</v>
      </c>
      <c r="AN24" s="1292"/>
      <c r="AO24" s="1292"/>
      <c r="AP24" s="1293"/>
      <c r="AQ24" s="9"/>
      <c r="AR24" s="13"/>
    </row>
    <row r="25" spans="2:44">
      <c r="B25" s="1300"/>
      <c r="G25" s="9"/>
      <c r="J25" s="13"/>
      <c r="O25" s="10"/>
      <c r="P25" s="11"/>
      <c r="Q25" s="11"/>
      <c r="R25" s="12"/>
      <c r="S25" s="11"/>
      <c r="T25" s="11"/>
      <c r="U25" s="11"/>
      <c r="V25" s="11"/>
      <c r="W25" s="11"/>
      <c r="X25" s="11"/>
      <c r="Y25" s="11"/>
      <c r="Z25" s="11"/>
      <c r="AA25" s="11"/>
      <c r="AB25" s="11"/>
      <c r="AC25" s="11"/>
      <c r="AD25" s="11"/>
      <c r="AE25" s="11"/>
      <c r="AF25" s="11"/>
      <c r="AG25" s="11"/>
      <c r="AH25" s="11"/>
      <c r="AI25" s="11"/>
      <c r="AJ25" s="11"/>
      <c r="AK25" s="11"/>
      <c r="AL25" s="12"/>
      <c r="AM25" s="278" t="s">
        <v>177</v>
      </c>
      <c r="AN25" s="1292"/>
      <c r="AO25" s="1292"/>
      <c r="AP25" s="1293"/>
      <c r="AQ25" s="9"/>
      <c r="AR25" s="13"/>
    </row>
    <row r="26" spans="2:44">
      <c r="B26" s="1300"/>
      <c r="G26" s="9"/>
      <c r="J26" s="13"/>
      <c r="O26" s="9" t="s">
        <v>833</v>
      </c>
      <c r="R26" s="13"/>
      <c r="S26" s="279" t="s">
        <v>177</v>
      </c>
      <c r="T26" s="2" t="s">
        <v>1300</v>
      </c>
      <c r="AM26" s="278" t="s">
        <v>177</v>
      </c>
      <c r="AN26" s="1292"/>
      <c r="AO26" s="1292"/>
      <c r="AP26" s="1293"/>
      <c r="AQ26" s="9"/>
      <c r="AR26" s="13"/>
    </row>
    <row r="27" spans="2:44">
      <c r="B27" s="1300"/>
      <c r="G27" s="9"/>
      <c r="J27" s="13"/>
      <c r="O27" s="9"/>
      <c r="R27" s="13"/>
      <c r="T27" s="2" t="s">
        <v>1299</v>
      </c>
      <c r="AL27" s="264" t="s">
        <v>1405</v>
      </c>
      <c r="AM27" s="287"/>
      <c r="AN27" s="1292"/>
      <c r="AO27" s="1292"/>
      <c r="AP27" s="1293"/>
      <c r="AQ27" s="9"/>
      <c r="AR27" s="13"/>
    </row>
    <row r="28" spans="2:44">
      <c r="B28" s="1300"/>
      <c r="G28" s="9"/>
      <c r="J28" s="13"/>
      <c r="O28" s="9"/>
      <c r="R28" s="13"/>
      <c r="S28" s="282" t="s">
        <v>177</v>
      </c>
      <c r="T28" s="32" t="s">
        <v>1301</v>
      </c>
      <c r="U28" s="32"/>
      <c r="V28" s="32"/>
      <c r="W28" s="32"/>
      <c r="X28" s="32"/>
      <c r="Y28" s="32"/>
      <c r="Z28" s="32"/>
      <c r="AA28" s="32"/>
      <c r="AB28" s="32"/>
      <c r="AC28" s="32"/>
      <c r="AD28" s="32"/>
      <c r="AE28" s="32"/>
      <c r="AF28" s="32"/>
      <c r="AG28" s="32"/>
      <c r="AH28" s="32"/>
      <c r="AI28" s="32"/>
      <c r="AJ28" s="32"/>
      <c r="AK28" s="32"/>
      <c r="AL28" s="263" t="s">
        <v>1405</v>
      </c>
      <c r="AM28" s="287"/>
      <c r="AN28" s="1292"/>
      <c r="AO28" s="1292"/>
      <c r="AP28" s="1293"/>
      <c r="AQ28" s="9"/>
      <c r="AR28" s="13"/>
    </row>
    <row r="29" spans="2:44">
      <c r="B29" s="1300"/>
      <c r="G29" s="9"/>
      <c r="J29" s="13"/>
      <c r="O29" s="9"/>
      <c r="R29" s="13"/>
      <c r="S29" s="282" t="s">
        <v>177</v>
      </c>
      <c r="T29" s="32" t="s">
        <v>1302</v>
      </c>
      <c r="U29" s="32"/>
      <c r="V29" s="32"/>
      <c r="W29" s="32"/>
      <c r="X29" s="32"/>
      <c r="Y29" s="32"/>
      <c r="Z29" s="32"/>
      <c r="AA29" s="32"/>
      <c r="AB29" s="32"/>
      <c r="AC29" s="32"/>
      <c r="AD29" s="32"/>
      <c r="AE29" s="32"/>
      <c r="AF29" s="32"/>
      <c r="AG29" s="32"/>
      <c r="AH29" s="32"/>
      <c r="AI29" s="32"/>
      <c r="AJ29" s="32"/>
      <c r="AK29" s="32"/>
      <c r="AL29" s="263" t="s">
        <v>1406</v>
      </c>
      <c r="AM29" s="287"/>
      <c r="AN29" s="1292"/>
      <c r="AO29" s="1292"/>
      <c r="AP29" s="1293"/>
      <c r="AQ29" s="9"/>
      <c r="AR29" s="13"/>
    </row>
    <row r="30" spans="2:44">
      <c r="B30" s="1300"/>
      <c r="G30" s="9"/>
      <c r="J30" s="13"/>
      <c r="O30" s="9"/>
      <c r="R30" s="13"/>
      <c r="S30" s="279" t="s">
        <v>177</v>
      </c>
      <c r="T30" s="2" t="s">
        <v>1294</v>
      </c>
      <c r="W30" s="2" t="s">
        <v>1298</v>
      </c>
      <c r="X30" s="1280"/>
      <c r="Y30" s="1280"/>
      <c r="Z30" s="1280"/>
      <c r="AA30" s="1280"/>
      <c r="AB30" s="1280"/>
      <c r="AC30" s="1280"/>
      <c r="AD30" s="1280"/>
      <c r="AE30" s="1280"/>
      <c r="AF30" s="1280"/>
      <c r="AG30" s="1280"/>
      <c r="AH30" s="1280"/>
      <c r="AI30" s="1280"/>
      <c r="AJ30" s="1280"/>
      <c r="AK30" s="1280"/>
      <c r="AL30" s="74" t="s">
        <v>10</v>
      </c>
      <c r="AM30" s="287"/>
      <c r="AN30" s="1292"/>
      <c r="AO30" s="1292"/>
      <c r="AP30" s="1293"/>
      <c r="AQ30" s="9"/>
      <c r="AR30" s="13"/>
    </row>
    <row r="31" spans="2:44">
      <c r="B31" s="1300"/>
      <c r="C31" s="279" t="s">
        <v>177</v>
      </c>
      <c r="D31" s="2" t="s">
        <v>507</v>
      </c>
      <c r="G31" s="9"/>
      <c r="J31" s="13"/>
      <c r="O31" s="9"/>
      <c r="R31" s="13"/>
      <c r="AM31" s="287"/>
      <c r="AN31" s="1292"/>
      <c r="AO31" s="1292"/>
      <c r="AP31" s="1293"/>
      <c r="AQ31" s="9"/>
      <c r="AR31" s="13"/>
    </row>
    <row r="32" spans="2:44">
      <c r="B32" s="1300"/>
      <c r="C32" s="9"/>
      <c r="D32" s="2" t="s">
        <v>1303</v>
      </c>
      <c r="G32" s="9"/>
      <c r="J32" s="13"/>
      <c r="O32" s="9"/>
      <c r="R32" s="13"/>
      <c r="AM32" s="287"/>
      <c r="AN32" s="1292"/>
      <c r="AO32" s="1292"/>
      <c r="AP32" s="1293"/>
      <c r="AQ32" s="9"/>
      <c r="AR32" s="13"/>
    </row>
    <row r="33" spans="2:44">
      <c r="B33" s="1300"/>
      <c r="C33" s="10"/>
      <c r="D33" s="11"/>
      <c r="E33" s="11"/>
      <c r="F33" s="11"/>
      <c r="G33" s="10"/>
      <c r="H33" s="11"/>
      <c r="I33" s="11"/>
      <c r="J33" s="12"/>
      <c r="K33" s="10"/>
      <c r="L33" s="11"/>
      <c r="M33" s="11"/>
      <c r="N33" s="11"/>
      <c r="O33" s="10"/>
      <c r="P33" s="11"/>
      <c r="Q33" s="11"/>
      <c r="R33" s="12"/>
      <c r="S33" s="11"/>
      <c r="T33" s="11"/>
      <c r="U33" s="11"/>
      <c r="V33" s="11"/>
      <c r="W33" s="11"/>
      <c r="X33" s="11"/>
      <c r="Y33" s="11"/>
      <c r="Z33" s="11"/>
      <c r="AA33" s="11"/>
      <c r="AB33" s="11"/>
      <c r="AC33" s="11"/>
      <c r="AD33" s="11"/>
      <c r="AE33" s="11"/>
      <c r="AF33" s="11"/>
      <c r="AG33" s="11"/>
      <c r="AH33" s="11"/>
      <c r="AI33" s="11"/>
      <c r="AJ33" s="11"/>
      <c r="AK33" s="11"/>
      <c r="AL33" s="12"/>
      <c r="AM33" s="287"/>
      <c r="AN33" s="1292"/>
      <c r="AO33" s="1292"/>
      <c r="AP33" s="1293"/>
      <c r="AQ33" s="9"/>
      <c r="AR33" s="13"/>
    </row>
    <row r="34" spans="2:44">
      <c r="B34" s="1300"/>
      <c r="C34" s="278" t="s">
        <v>177</v>
      </c>
      <c r="D34" s="2" t="s">
        <v>834</v>
      </c>
      <c r="G34" s="9" t="s">
        <v>835</v>
      </c>
      <c r="J34" s="13"/>
      <c r="K34" s="2" t="s">
        <v>100</v>
      </c>
      <c r="O34" s="9" t="s">
        <v>836</v>
      </c>
      <c r="R34" s="13"/>
      <c r="S34" s="279" t="s">
        <v>177</v>
      </c>
      <c r="T34" s="2" t="s">
        <v>1304</v>
      </c>
      <c r="AM34" s="287"/>
      <c r="AN34" s="1292"/>
      <c r="AO34" s="1292"/>
      <c r="AP34" s="1293"/>
      <c r="AQ34" s="9"/>
      <c r="AR34" s="13"/>
    </row>
    <row r="35" spans="2:44">
      <c r="B35" s="1300"/>
      <c r="C35" s="2" t="s">
        <v>1403</v>
      </c>
      <c r="G35" s="278" t="s">
        <v>177</v>
      </c>
      <c r="H35" s="2" t="s">
        <v>127</v>
      </c>
      <c r="J35" s="13"/>
      <c r="K35" s="2" t="s">
        <v>829</v>
      </c>
      <c r="O35" s="9" t="s">
        <v>837</v>
      </c>
      <c r="R35" s="13"/>
      <c r="T35" s="279" t="s">
        <v>177</v>
      </c>
      <c r="U35" s="2" t="s">
        <v>1305</v>
      </c>
      <c r="AB35" s="279" t="s">
        <v>177</v>
      </c>
      <c r="AC35" s="2" t="s">
        <v>1306</v>
      </c>
      <c r="AM35" s="287"/>
      <c r="AN35" s="1292"/>
      <c r="AO35" s="1292"/>
      <c r="AP35" s="1293"/>
      <c r="AQ35" s="9"/>
      <c r="AR35" s="13"/>
    </row>
    <row r="36" spans="2:44">
      <c r="B36" s="1300"/>
      <c r="C36" s="2" t="s">
        <v>827</v>
      </c>
      <c r="G36" s="278" t="s">
        <v>177</v>
      </c>
      <c r="H36" s="2" t="s">
        <v>128</v>
      </c>
      <c r="J36" s="13"/>
      <c r="O36" s="9" t="s">
        <v>838</v>
      </c>
      <c r="R36" s="13"/>
      <c r="S36" s="279" t="s">
        <v>177</v>
      </c>
      <c r="T36" s="2" t="s">
        <v>1307</v>
      </c>
      <c r="AM36" s="287"/>
      <c r="AN36" s="1292"/>
      <c r="AO36" s="1292"/>
      <c r="AP36" s="1293"/>
      <c r="AQ36" s="9"/>
      <c r="AR36" s="13"/>
    </row>
    <row r="37" spans="2:44">
      <c r="B37" s="89"/>
      <c r="C37" s="2" t="s">
        <v>81</v>
      </c>
      <c r="G37" s="278" t="s">
        <v>177</v>
      </c>
      <c r="H37" s="2" t="s">
        <v>129</v>
      </c>
      <c r="J37" s="13"/>
      <c r="K37" s="2" t="s">
        <v>1442</v>
      </c>
      <c r="O37" s="9"/>
      <c r="R37" s="13"/>
      <c r="S37" s="9"/>
      <c r="T37" s="279" t="s">
        <v>177</v>
      </c>
      <c r="U37" s="2" t="s">
        <v>1308</v>
      </c>
      <c r="AB37" s="279" t="s">
        <v>177</v>
      </c>
      <c r="AC37" s="2" t="s">
        <v>1309</v>
      </c>
      <c r="AL37" s="13"/>
      <c r="AM37" s="287"/>
      <c r="AN37" s="1292"/>
      <c r="AO37" s="1292"/>
      <c r="AP37" s="1293"/>
      <c r="AQ37" s="9"/>
      <c r="AR37" s="13"/>
    </row>
    <row r="38" spans="2:44">
      <c r="B38" s="89"/>
      <c r="C38" s="2" t="s">
        <v>846</v>
      </c>
      <c r="G38" s="274" t="s">
        <v>177</v>
      </c>
      <c r="H38" s="11" t="s">
        <v>94</v>
      </c>
      <c r="I38" s="11"/>
      <c r="J38" s="12"/>
      <c r="K38" s="2" t="s">
        <v>536</v>
      </c>
      <c r="O38" s="10"/>
      <c r="P38" s="11"/>
      <c r="Q38" s="11"/>
      <c r="R38" s="12"/>
      <c r="S38" s="274" t="s">
        <v>177</v>
      </c>
      <c r="T38" s="11" t="s">
        <v>1310</v>
      </c>
      <c r="U38" s="11"/>
      <c r="V38" s="11"/>
      <c r="W38" s="11"/>
      <c r="X38" s="11"/>
      <c r="Y38" s="11"/>
      <c r="Z38" s="11"/>
      <c r="AA38" s="11"/>
      <c r="AB38" s="11"/>
      <c r="AC38" s="11"/>
      <c r="AD38" s="11"/>
      <c r="AE38" s="11"/>
      <c r="AF38" s="11"/>
      <c r="AG38" s="11"/>
      <c r="AH38" s="11"/>
      <c r="AI38" s="11"/>
      <c r="AJ38" s="11"/>
      <c r="AK38" s="11"/>
      <c r="AL38" s="12"/>
      <c r="AM38" s="287"/>
      <c r="AN38" s="1292"/>
      <c r="AO38" s="1292"/>
      <c r="AP38" s="1293"/>
      <c r="AQ38" s="9"/>
      <c r="AR38" s="13"/>
    </row>
    <row r="39" spans="2:44">
      <c r="B39" s="89"/>
      <c r="C39" s="2" t="s">
        <v>847</v>
      </c>
      <c r="G39" s="9" t="s">
        <v>843</v>
      </c>
      <c r="J39" s="13"/>
      <c r="O39" s="9" t="s">
        <v>840</v>
      </c>
      <c r="R39" s="13"/>
      <c r="S39" s="279" t="s">
        <v>177</v>
      </c>
      <c r="T39" s="2" t="s">
        <v>1304</v>
      </c>
      <c r="AM39" s="287"/>
      <c r="AN39" s="1292"/>
      <c r="AO39" s="1292"/>
      <c r="AP39" s="1293"/>
      <c r="AQ39" s="9"/>
      <c r="AR39" s="13"/>
    </row>
    <row r="40" spans="2:44">
      <c r="B40" s="89"/>
      <c r="G40" s="278" t="s">
        <v>177</v>
      </c>
      <c r="H40" s="2" t="s">
        <v>127</v>
      </c>
      <c r="J40" s="13"/>
      <c r="O40" s="9" t="s">
        <v>837</v>
      </c>
      <c r="R40" s="13"/>
      <c r="T40" s="279" t="s">
        <v>177</v>
      </c>
      <c r="U40" s="2" t="s">
        <v>1305</v>
      </c>
      <c r="AB40" s="279" t="s">
        <v>177</v>
      </c>
      <c r="AC40" s="2" t="s">
        <v>1306</v>
      </c>
      <c r="AM40" s="287"/>
      <c r="AN40" s="1292"/>
      <c r="AO40" s="1292"/>
      <c r="AP40" s="1293"/>
      <c r="AQ40" s="9"/>
      <c r="AR40" s="13"/>
    </row>
    <row r="41" spans="2:44">
      <c r="B41" s="89"/>
      <c r="G41" s="278" t="s">
        <v>177</v>
      </c>
      <c r="H41" s="2" t="s">
        <v>128</v>
      </c>
      <c r="J41" s="13"/>
      <c r="O41" s="9" t="s">
        <v>838</v>
      </c>
      <c r="R41" s="13"/>
      <c r="S41" s="279" t="s">
        <v>177</v>
      </c>
      <c r="T41" s="2" t="s">
        <v>1307</v>
      </c>
      <c r="AM41" s="287"/>
      <c r="AN41" s="1292"/>
      <c r="AO41" s="1292"/>
      <c r="AP41" s="1293"/>
      <c r="AQ41" s="9"/>
      <c r="AR41" s="13"/>
    </row>
    <row r="42" spans="2:44">
      <c r="B42" s="89"/>
      <c r="G42" s="278" t="s">
        <v>177</v>
      </c>
      <c r="H42" s="2" t="s">
        <v>129</v>
      </c>
      <c r="J42" s="13"/>
      <c r="O42" s="9"/>
      <c r="R42" s="13"/>
      <c r="S42" s="9"/>
      <c r="T42" s="279" t="s">
        <v>177</v>
      </c>
      <c r="U42" s="2" t="s">
        <v>1308</v>
      </c>
      <c r="AB42" s="279" t="s">
        <v>177</v>
      </c>
      <c r="AC42" s="2" t="s">
        <v>1309</v>
      </c>
      <c r="AL42" s="13"/>
      <c r="AM42" s="287"/>
      <c r="AN42" s="1292"/>
      <c r="AO42" s="1292"/>
      <c r="AP42" s="1293"/>
      <c r="AQ42" s="9"/>
      <c r="AR42" s="13"/>
    </row>
    <row r="43" spans="2:44">
      <c r="B43" s="89"/>
      <c r="G43" s="274" t="s">
        <v>177</v>
      </c>
      <c r="H43" s="11" t="s">
        <v>94</v>
      </c>
      <c r="I43" s="11"/>
      <c r="J43" s="12"/>
      <c r="O43" s="10"/>
      <c r="P43" s="11"/>
      <c r="Q43" s="11"/>
      <c r="R43" s="12"/>
      <c r="S43" s="274" t="s">
        <v>177</v>
      </c>
      <c r="T43" s="11" t="s">
        <v>1310</v>
      </c>
      <c r="U43" s="11"/>
      <c r="V43" s="11"/>
      <c r="W43" s="11"/>
      <c r="X43" s="11"/>
      <c r="Y43" s="11"/>
      <c r="Z43" s="11"/>
      <c r="AA43" s="11"/>
      <c r="AB43" s="11"/>
      <c r="AC43" s="11"/>
      <c r="AD43" s="11"/>
      <c r="AE43" s="11"/>
      <c r="AF43" s="11"/>
      <c r="AG43" s="11"/>
      <c r="AH43" s="11"/>
      <c r="AI43" s="11"/>
      <c r="AJ43" s="11"/>
      <c r="AK43" s="11"/>
      <c r="AL43" s="12"/>
      <c r="AM43" s="287"/>
      <c r="AN43" s="1292"/>
      <c r="AO43" s="1292"/>
      <c r="AP43" s="1293"/>
      <c r="AQ43" s="9"/>
      <c r="AR43" s="13"/>
    </row>
    <row r="44" spans="2:44">
      <c r="B44" s="89"/>
      <c r="G44" s="9" t="s">
        <v>844</v>
      </c>
      <c r="J44" s="13"/>
      <c r="O44" s="9" t="s">
        <v>841</v>
      </c>
      <c r="R44" s="13"/>
      <c r="S44" s="279" t="s">
        <v>177</v>
      </c>
      <c r="T44" s="2" t="s">
        <v>1304</v>
      </c>
      <c r="AM44" s="287"/>
      <c r="AN44" s="1292"/>
      <c r="AO44" s="1292"/>
      <c r="AP44" s="1293"/>
      <c r="AQ44" s="9"/>
      <c r="AR44" s="13"/>
    </row>
    <row r="45" spans="2:44">
      <c r="B45" s="89"/>
      <c r="G45" s="278" t="s">
        <v>177</v>
      </c>
      <c r="H45" s="2" t="s">
        <v>127</v>
      </c>
      <c r="J45" s="13"/>
      <c r="O45" s="9" t="s">
        <v>837</v>
      </c>
      <c r="R45" s="13"/>
      <c r="T45" s="279" t="s">
        <v>177</v>
      </c>
      <c r="U45" s="2" t="s">
        <v>1305</v>
      </c>
      <c r="AB45" s="279" t="s">
        <v>177</v>
      </c>
      <c r="AC45" s="2" t="s">
        <v>1306</v>
      </c>
      <c r="AM45" s="287"/>
      <c r="AN45" s="1292"/>
      <c r="AO45" s="1292"/>
      <c r="AP45" s="1293"/>
      <c r="AQ45" s="9"/>
      <c r="AR45" s="13"/>
    </row>
    <row r="46" spans="2:44">
      <c r="B46" s="89"/>
      <c r="G46" s="278" t="s">
        <v>177</v>
      </c>
      <c r="H46" s="2" t="s">
        <v>128</v>
      </c>
      <c r="J46" s="13"/>
      <c r="O46" s="9" t="s">
        <v>838</v>
      </c>
      <c r="R46" s="13"/>
      <c r="S46" s="279" t="s">
        <v>177</v>
      </c>
      <c r="T46" s="2" t="s">
        <v>1307</v>
      </c>
      <c r="AM46" s="287"/>
      <c r="AN46" s="1292"/>
      <c r="AO46" s="1292"/>
      <c r="AP46" s="1293"/>
      <c r="AQ46" s="9"/>
      <c r="AR46" s="13"/>
    </row>
    <row r="47" spans="2:44">
      <c r="B47" s="89"/>
      <c r="G47" s="278" t="s">
        <v>177</v>
      </c>
      <c r="H47" s="2" t="s">
        <v>129</v>
      </c>
      <c r="J47" s="13"/>
      <c r="O47" s="9"/>
      <c r="R47" s="13"/>
      <c r="S47" s="9"/>
      <c r="T47" s="279" t="s">
        <v>177</v>
      </c>
      <c r="U47" s="2" t="s">
        <v>1308</v>
      </c>
      <c r="AB47" s="279" t="s">
        <v>177</v>
      </c>
      <c r="AC47" s="2" t="s">
        <v>1309</v>
      </c>
      <c r="AL47" s="13"/>
      <c r="AM47" s="287"/>
      <c r="AN47" s="1292"/>
      <c r="AO47" s="1292"/>
      <c r="AP47" s="1293"/>
      <c r="AQ47" s="9"/>
      <c r="AR47" s="13"/>
    </row>
    <row r="48" spans="2:44">
      <c r="B48" s="89"/>
      <c r="G48" s="274" t="s">
        <v>177</v>
      </c>
      <c r="H48" s="11" t="s">
        <v>94</v>
      </c>
      <c r="I48" s="11"/>
      <c r="J48" s="12"/>
      <c r="O48" s="10"/>
      <c r="P48" s="11"/>
      <c r="Q48" s="11"/>
      <c r="R48" s="12"/>
      <c r="S48" s="274" t="s">
        <v>177</v>
      </c>
      <c r="T48" s="11" t="s">
        <v>1310</v>
      </c>
      <c r="U48" s="11"/>
      <c r="V48" s="11"/>
      <c r="W48" s="11"/>
      <c r="X48" s="11"/>
      <c r="Y48" s="11"/>
      <c r="Z48" s="11"/>
      <c r="AA48" s="11"/>
      <c r="AB48" s="11"/>
      <c r="AC48" s="11"/>
      <c r="AD48" s="11"/>
      <c r="AE48" s="11"/>
      <c r="AF48" s="11"/>
      <c r="AG48" s="11"/>
      <c r="AH48" s="11"/>
      <c r="AI48" s="11"/>
      <c r="AJ48" s="11"/>
      <c r="AK48" s="11"/>
      <c r="AL48" s="12"/>
      <c r="AM48" s="287"/>
      <c r="AN48" s="1292"/>
      <c r="AO48" s="1292"/>
      <c r="AP48" s="1293"/>
      <c r="AQ48" s="9"/>
      <c r="AR48" s="13"/>
    </row>
    <row r="49" spans="2:44">
      <c r="B49" s="89"/>
      <c r="G49" s="9" t="s">
        <v>845</v>
      </c>
      <c r="J49" s="13"/>
      <c r="O49" s="9" t="s">
        <v>842</v>
      </c>
      <c r="R49" s="13"/>
      <c r="S49" s="279" t="s">
        <v>177</v>
      </c>
      <c r="T49" s="2" t="s">
        <v>1304</v>
      </c>
      <c r="AM49" s="287"/>
      <c r="AN49" s="1292"/>
      <c r="AO49" s="1292"/>
      <c r="AP49" s="1293"/>
      <c r="AQ49" s="9"/>
      <c r="AR49" s="13"/>
    </row>
    <row r="50" spans="2:44">
      <c r="B50" s="89"/>
      <c r="G50" s="278" t="s">
        <v>177</v>
      </c>
      <c r="H50" s="2" t="s">
        <v>127</v>
      </c>
      <c r="J50" s="13"/>
      <c r="O50" s="9" t="s">
        <v>837</v>
      </c>
      <c r="R50" s="13"/>
      <c r="T50" s="279" t="s">
        <v>177</v>
      </c>
      <c r="U50" s="2" t="s">
        <v>1305</v>
      </c>
      <c r="AB50" s="279" t="s">
        <v>177</v>
      </c>
      <c r="AC50" s="2" t="s">
        <v>1306</v>
      </c>
      <c r="AM50" s="287"/>
      <c r="AN50" s="1292"/>
      <c r="AO50" s="1292"/>
      <c r="AP50" s="1293"/>
      <c r="AQ50" s="9"/>
      <c r="AR50" s="13"/>
    </row>
    <row r="51" spans="2:44">
      <c r="B51" s="89"/>
      <c r="G51" s="278" t="s">
        <v>177</v>
      </c>
      <c r="H51" s="2" t="s">
        <v>128</v>
      </c>
      <c r="J51" s="13"/>
      <c r="O51" s="9" t="s">
        <v>838</v>
      </c>
      <c r="R51" s="13"/>
      <c r="S51" s="279" t="s">
        <v>177</v>
      </c>
      <c r="T51" s="2" t="s">
        <v>1307</v>
      </c>
      <c r="AM51" s="287"/>
      <c r="AN51" s="1292"/>
      <c r="AO51" s="1292"/>
      <c r="AP51" s="1293"/>
      <c r="AQ51" s="9"/>
      <c r="AR51" s="13"/>
    </row>
    <row r="52" spans="2:44">
      <c r="B52" s="89"/>
      <c r="G52" s="278" t="s">
        <v>177</v>
      </c>
      <c r="H52" s="2" t="s">
        <v>129</v>
      </c>
      <c r="J52" s="13"/>
      <c r="O52" s="9"/>
      <c r="R52" s="13"/>
      <c r="S52" s="9"/>
      <c r="T52" s="279" t="s">
        <v>177</v>
      </c>
      <c r="U52" s="2" t="s">
        <v>1308</v>
      </c>
      <c r="AB52" s="279" t="s">
        <v>177</v>
      </c>
      <c r="AC52" s="2" t="s">
        <v>1309</v>
      </c>
      <c r="AL52" s="13"/>
      <c r="AM52" s="287"/>
      <c r="AN52" s="1292"/>
      <c r="AO52" s="1292"/>
      <c r="AP52" s="1293"/>
      <c r="AQ52" s="9"/>
      <c r="AR52" s="13"/>
    </row>
    <row r="53" spans="2:44">
      <c r="B53" s="89"/>
      <c r="F53" s="13"/>
      <c r="G53" s="274" t="s">
        <v>177</v>
      </c>
      <c r="H53" s="11" t="s">
        <v>94</v>
      </c>
      <c r="I53" s="11"/>
      <c r="J53" s="12"/>
      <c r="K53" s="11"/>
      <c r="L53" s="11"/>
      <c r="M53" s="11"/>
      <c r="N53" s="11"/>
      <c r="O53" s="10"/>
      <c r="P53" s="11"/>
      <c r="Q53" s="11"/>
      <c r="R53" s="12"/>
      <c r="S53" s="274" t="s">
        <v>177</v>
      </c>
      <c r="T53" s="11" t="s">
        <v>1310</v>
      </c>
      <c r="U53" s="11"/>
      <c r="V53" s="11"/>
      <c r="W53" s="11"/>
      <c r="X53" s="11"/>
      <c r="Y53" s="11"/>
      <c r="Z53" s="11"/>
      <c r="AA53" s="11"/>
      <c r="AB53" s="11"/>
      <c r="AC53" s="11"/>
      <c r="AD53" s="11"/>
      <c r="AE53" s="11"/>
      <c r="AF53" s="11"/>
      <c r="AG53" s="11"/>
      <c r="AH53" s="11"/>
      <c r="AI53" s="11"/>
      <c r="AJ53" s="11"/>
      <c r="AK53" s="11"/>
      <c r="AL53" s="12"/>
      <c r="AM53" s="287"/>
      <c r="AN53" s="1292"/>
      <c r="AO53" s="1292"/>
      <c r="AP53" s="1293"/>
      <c r="AQ53" s="9"/>
      <c r="AR53" s="13"/>
    </row>
    <row r="54" spans="2:44">
      <c r="B54" s="89"/>
      <c r="F54" s="13"/>
      <c r="AL54" s="13"/>
      <c r="AM54" s="287"/>
      <c r="AN54" s="1292"/>
      <c r="AO54" s="1292"/>
      <c r="AP54" s="1293"/>
      <c r="AR54" s="13"/>
    </row>
    <row r="55" spans="2:44">
      <c r="B55" s="89"/>
      <c r="F55" s="13"/>
      <c r="AL55" s="13"/>
      <c r="AM55" s="287"/>
      <c r="AN55" s="1292"/>
      <c r="AO55" s="1292"/>
      <c r="AP55" s="1293"/>
      <c r="AR55" s="13"/>
    </row>
    <row r="56" spans="2:44">
      <c r="B56" s="89"/>
      <c r="F56" s="13"/>
      <c r="AL56" s="13"/>
      <c r="AM56" s="287"/>
      <c r="AN56" s="1292"/>
      <c r="AO56" s="1292"/>
      <c r="AP56" s="1293"/>
      <c r="AR56" s="13"/>
    </row>
    <row r="57" spans="2:44">
      <c r="B57" s="89"/>
      <c r="F57" s="13"/>
      <c r="AL57" s="13"/>
      <c r="AM57" s="287"/>
      <c r="AN57" s="1292"/>
      <c r="AO57" s="1292"/>
      <c r="AP57" s="1293"/>
      <c r="AR57" s="13"/>
    </row>
    <row r="58" spans="2:44">
      <c r="B58" s="90"/>
      <c r="C58" s="11"/>
      <c r="D58" s="11"/>
      <c r="E58" s="11"/>
      <c r="F58" s="12"/>
      <c r="G58" s="11"/>
      <c r="H58" s="11"/>
      <c r="I58" s="11"/>
      <c r="J58" s="11"/>
      <c r="K58" s="11"/>
      <c r="L58" s="11"/>
      <c r="M58" s="11"/>
      <c r="N58" s="11"/>
      <c r="O58" s="11"/>
      <c r="P58" s="11"/>
      <c r="Q58" s="11"/>
      <c r="R58" s="11"/>
      <c r="S58" s="11"/>
      <c r="T58" s="11"/>
      <c r="U58" s="11"/>
      <c r="V58" s="11"/>
      <c r="W58" s="11"/>
      <c r="X58" s="11"/>
      <c r="Y58" s="11"/>
      <c r="Z58" s="11"/>
      <c r="AA58" s="11"/>
      <c r="AB58" s="11"/>
      <c r="AC58" s="11"/>
      <c r="AD58" s="11"/>
      <c r="AE58" s="11"/>
      <c r="AF58" s="11"/>
      <c r="AG58" s="11"/>
      <c r="AH58" s="11"/>
      <c r="AI58" s="11"/>
      <c r="AJ58" s="11"/>
      <c r="AK58" s="11"/>
      <c r="AL58" s="12"/>
      <c r="AM58" s="288"/>
      <c r="AN58" s="1278"/>
      <c r="AO58" s="1278"/>
      <c r="AP58" s="1279"/>
      <c r="AQ58" s="11"/>
      <c r="AR58" s="12"/>
    </row>
  </sheetData>
  <mergeCells count="52">
    <mergeCell ref="AN57:AP57"/>
    <mergeCell ref="AN58:AP58"/>
    <mergeCell ref="AN49:AP49"/>
    <mergeCell ref="AN50:AP50"/>
    <mergeCell ref="AN51:AP51"/>
    <mergeCell ref="AN52:AP52"/>
    <mergeCell ref="AN53:AP53"/>
    <mergeCell ref="AN54:AP54"/>
    <mergeCell ref="AN43:AP43"/>
    <mergeCell ref="AN44:AP44"/>
    <mergeCell ref="AN45:AP45"/>
    <mergeCell ref="AN55:AP55"/>
    <mergeCell ref="AN56:AP56"/>
    <mergeCell ref="AN46:AP46"/>
    <mergeCell ref="AN47:AP47"/>
    <mergeCell ref="AN38:AP38"/>
    <mergeCell ref="AN39:AP39"/>
    <mergeCell ref="AN40:AP40"/>
    <mergeCell ref="AN41:AP41"/>
    <mergeCell ref="AN42:AP42"/>
    <mergeCell ref="AN33:AP33"/>
    <mergeCell ref="AN34:AP34"/>
    <mergeCell ref="AN35:AP35"/>
    <mergeCell ref="AN36:AP36"/>
    <mergeCell ref="AN37:AP37"/>
    <mergeCell ref="AN23:AP23"/>
    <mergeCell ref="AN30:AP30"/>
    <mergeCell ref="AN31:AP31"/>
    <mergeCell ref="AN29:AP29"/>
    <mergeCell ref="AN32:AP32"/>
    <mergeCell ref="X22:AK22"/>
    <mergeCell ref="AN18:AP18"/>
    <mergeCell ref="AN19:AP19"/>
    <mergeCell ref="AN20:AP20"/>
    <mergeCell ref="AN21:AP21"/>
    <mergeCell ref="AN22:AP22"/>
    <mergeCell ref="X30:AK30"/>
    <mergeCell ref="AN48:AP48"/>
    <mergeCell ref="B18:B36"/>
    <mergeCell ref="K10:AR10"/>
    <mergeCell ref="K11:AR11"/>
    <mergeCell ref="K12:AR12"/>
    <mergeCell ref="K13:AR13"/>
    <mergeCell ref="K14:AR14"/>
    <mergeCell ref="K15:AR15"/>
    <mergeCell ref="AN28:AP28"/>
    <mergeCell ref="O16:AL16"/>
    <mergeCell ref="S17:AL17"/>
    <mergeCell ref="AN24:AP24"/>
    <mergeCell ref="AN25:AP25"/>
    <mergeCell ref="AN26:AP26"/>
    <mergeCell ref="AN27:AP27"/>
  </mergeCells>
  <phoneticPr fontId="2"/>
  <dataValidations disablePrompts="1" count="1">
    <dataValidation type="list" allowBlank="1" showInputMessage="1" showErrorMessage="1" sqref="G50:G53 B10:B14 S28:S30 C34 G18:G21 C24 C18 G35:G38 G40:G43 G45:G48 S26 S18:S22 C31 S34 T35 AB35 S36 T37 AB37 S38:S39 T40 AB40 S41 T42 AB42 S43:S44 T45 AB45 S46 T47 AB47 S48:S49 T50 AB50 S51 T52 AB52 S53 AM18:AM26" xr:uid="{00000000-0002-0000-1900-000000000000}">
      <formula1>"□,■"</formula1>
    </dataValidation>
  </dataValidations>
  <pageMargins left="0.78740157480314965" right="0.51181102362204722" top="0.59055118110236227" bottom="0.59055118110236227" header="0.11811023622047245" footer="0.23622047244094491"/>
  <pageSetup paperSize="9" scale="80" firstPageNumber="35" orientation="portrait" blackAndWhite="1" useFirstPageNumber="1" r:id="rId1"/>
  <headerFooter alignWithMargins="0">
    <oddFooter>&amp;C&amp;10戸-P&amp;P&amp;R&amp;10株式会社都市建築確認センター</oddFooter>
  </headerFooter>
  <ignoredErrors>
    <ignoredError sqref="AL19:AL21"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B4:AS88"/>
  <sheetViews>
    <sheetView showGridLines="0" view="pageBreakPreview" zoomScaleNormal="100" zoomScaleSheetLayoutView="100" workbookViewId="0"/>
  </sheetViews>
  <sheetFormatPr defaultRowHeight="12"/>
  <cols>
    <col min="1" max="1" width="1.625" style="2" customWidth="1"/>
    <col min="2" max="49" width="2.625" style="2" customWidth="1"/>
    <col min="50" max="16384" width="9" style="2"/>
  </cols>
  <sheetData>
    <row r="4" spans="2:45" s="169" customFormat="1" ht="15" customHeight="1">
      <c r="B4" s="169" t="s">
        <v>95</v>
      </c>
    </row>
    <row r="6" spans="2:45">
      <c r="B6" s="1" t="s">
        <v>810</v>
      </c>
      <c r="C6" s="2" t="s">
        <v>1384</v>
      </c>
    </row>
    <row r="7" spans="2:45">
      <c r="B7" s="1"/>
      <c r="AR7" s="30" t="s">
        <v>1236</v>
      </c>
    </row>
    <row r="8" spans="2:45">
      <c r="B8" s="3"/>
      <c r="C8" s="3" t="s">
        <v>75</v>
      </c>
      <c r="D8" s="4"/>
      <c r="E8" s="4"/>
      <c r="F8" s="4"/>
      <c r="G8" s="3" t="s">
        <v>80</v>
      </c>
      <c r="H8" s="4"/>
      <c r="I8" s="5"/>
      <c r="J8" s="4" t="s">
        <v>85</v>
      </c>
      <c r="K8" s="4"/>
      <c r="L8" s="4"/>
      <c r="M8" s="4"/>
      <c r="N8" s="1319" t="s">
        <v>88</v>
      </c>
      <c r="O8" s="1320"/>
      <c r="P8" s="1320"/>
      <c r="Q8" s="1320"/>
      <c r="R8" s="1320"/>
      <c r="S8" s="1320"/>
      <c r="T8" s="1320"/>
      <c r="U8" s="1320"/>
      <c r="V8" s="1320"/>
      <c r="W8" s="1320"/>
      <c r="X8" s="1320"/>
      <c r="Y8" s="1320"/>
      <c r="Z8" s="1320"/>
      <c r="AA8" s="1320"/>
      <c r="AB8" s="1320"/>
      <c r="AC8" s="1320"/>
      <c r="AD8" s="1320"/>
      <c r="AE8" s="1320"/>
      <c r="AF8" s="1320"/>
      <c r="AG8" s="1320"/>
      <c r="AH8" s="1320"/>
      <c r="AI8" s="1320"/>
      <c r="AJ8" s="1320"/>
      <c r="AK8" s="1320"/>
      <c r="AL8" s="1320"/>
      <c r="AM8" s="7"/>
      <c r="AN8" s="7" t="s">
        <v>77</v>
      </c>
      <c r="AO8" s="7"/>
      <c r="AP8" s="8"/>
      <c r="AQ8" s="3" t="s">
        <v>91</v>
      </c>
      <c r="AR8" s="5"/>
      <c r="AS8" s="9"/>
    </row>
    <row r="9" spans="2:45">
      <c r="B9" s="10"/>
      <c r="C9" s="10" t="s">
        <v>76</v>
      </c>
      <c r="D9" s="11"/>
      <c r="E9" s="11"/>
      <c r="F9" s="11" t="s">
        <v>82</v>
      </c>
      <c r="G9" s="10" t="s">
        <v>81</v>
      </c>
      <c r="H9" s="11"/>
      <c r="I9" s="12" t="s">
        <v>83</v>
      </c>
      <c r="J9" s="11"/>
      <c r="K9" s="11"/>
      <c r="L9" s="11"/>
      <c r="M9" s="11" t="s">
        <v>77</v>
      </c>
      <c r="N9" s="10" t="s">
        <v>87</v>
      </c>
      <c r="O9" s="11"/>
      <c r="P9" s="11"/>
      <c r="Q9" s="11"/>
      <c r="R9" s="1319" t="s">
        <v>89</v>
      </c>
      <c r="S9" s="1320"/>
      <c r="T9" s="1320"/>
      <c r="U9" s="1320"/>
      <c r="V9" s="1320"/>
      <c r="W9" s="1320"/>
      <c r="X9" s="1320"/>
      <c r="Y9" s="1320"/>
      <c r="Z9" s="1320"/>
      <c r="AA9" s="1320"/>
      <c r="AB9" s="1320"/>
      <c r="AC9" s="1320"/>
      <c r="AD9" s="1320"/>
      <c r="AE9" s="1320"/>
      <c r="AF9" s="1320"/>
      <c r="AG9" s="1320"/>
      <c r="AH9" s="1320"/>
      <c r="AI9" s="1320"/>
      <c r="AJ9" s="1320"/>
      <c r="AK9" s="1320"/>
      <c r="AL9" s="1321"/>
      <c r="AM9" s="6" t="s">
        <v>90</v>
      </c>
      <c r="AN9" s="11"/>
      <c r="AO9" s="11"/>
      <c r="AP9" s="11"/>
      <c r="AQ9" s="10" t="s">
        <v>92</v>
      </c>
      <c r="AR9" s="12"/>
      <c r="AS9" s="9"/>
    </row>
    <row r="10" spans="2:45" ht="12" customHeight="1">
      <c r="B10" s="1299" t="s">
        <v>84</v>
      </c>
      <c r="C10" s="415" t="s">
        <v>1344</v>
      </c>
      <c r="D10" s="416"/>
      <c r="E10" s="416"/>
      <c r="F10" s="416"/>
      <c r="G10" s="276" t="s">
        <v>177</v>
      </c>
      <c r="H10" s="416">
        <v>3</v>
      </c>
      <c r="I10" s="417"/>
      <c r="J10" s="2" t="s">
        <v>86</v>
      </c>
      <c r="N10" s="9" t="s">
        <v>263</v>
      </c>
      <c r="R10" s="9" t="s">
        <v>274</v>
      </c>
      <c r="W10" s="255" t="s">
        <v>316</v>
      </c>
      <c r="AM10" s="276" t="s">
        <v>177</v>
      </c>
      <c r="AN10" s="1297" t="s">
        <v>1315</v>
      </c>
      <c r="AO10" s="1297"/>
      <c r="AP10" s="1298"/>
      <c r="AQ10" s="3"/>
      <c r="AR10" s="5"/>
      <c r="AS10" s="9"/>
    </row>
    <row r="11" spans="2:45" ht="12" customHeight="1">
      <c r="B11" s="1300"/>
      <c r="C11" s="9" t="s">
        <v>78</v>
      </c>
      <c r="G11" s="278" t="s">
        <v>177</v>
      </c>
      <c r="H11" s="416">
        <v>2</v>
      </c>
      <c r="I11" s="417"/>
      <c r="N11" s="9"/>
      <c r="R11" s="9"/>
      <c r="S11" s="279" t="s">
        <v>177</v>
      </c>
      <c r="T11" s="2" t="s">
        <v>264</v>
      </c>
      <c r="AM11" s="278" t="s">
        <v>177</v>
      </c>
      <c r="AN11" s="1292" t="s">
        <v>1316</v>
      </c>
      <c r="AO11" s="1292"/>
      <c r="AP11" s="1293"/>
      <c r="AQ11" s="9"/>
      <c r="AR11" s="13"/>
      <c r="AS11" s="9"/>
    </row>
    <row r="12" spans="2:45" ht="12" customHeight="1">
      <c r="B12" s="1300"/>
      <c r="C12" s="9" t="s">
        <v>79</v>
      </c>
      <c r="G12" s="278" t="s">
        <v>177</v>
      </c>
      <c r="H12" s="2">
        <v>1</v>
      </c>
      <c r="I12" s="13"/>
      <c r="N12" s="9"/>
      <c r="R12" s="9"/>
      <c r="S12" s="279" t="s">
        <v>177</v>
      </c>
      <c r="T12" s="2" t="s">
        <v>265</v>
      </c>
      <c r="AM12" s="278" t="s">
        <v>177</v>
      </c>
      <c r="AN12" s="1292" t="s">
        <v>1317</v>
      </c>
      <c r="AO12" s="1292"/>
      <c r="AP12" s="1293"/>
      <c r="AQ12" s="9"/>
      <c r="AR12" s="13"/>
      <c r="AS12" s="9"/>
    </row>
    <row r="13" spans="2:45">
      <c r="B13" s="1300"/>
      <c r="C13" s="9"/>
      <c r="G13" s="9"/>
      <c r="I13" s="13"/>
      <c r="N13" s="9"/>
      <c r="R13" s="9"/>
      <c r="T13" s="279" t="s">
        <v>177</v>
      </c>
      <c r="U13" s="2" t="s">
        <v>266</v>
      </c>
      <c r="X13" s="279" t="s">
        <v>177</v>
      </c>
      <c r="Y13" s="2" t="s">
        <v>267</v>
      </c>
      <c r="AC13" s="279" t="s">
        <v>177</v>
      </c>
      <c r="AD13" s="2" t="s">
        <v>268</v>
      </c>
      <c r="AH13" s="279" t="s">
        <v>177</v>
      </c>
      <c r="AI13" s="2" t="s">
        <v>269</v>
      </c>
      <c r="AM13" s="278" t="s">
        <v>177</v>
      </c>
      <c r="AN13" s="1292" t="s">
        <v>1318</v>
      </c>
      <c r="AO13" s="1292"/>
      <c r="AP13" s="1293"/>
      <c r="AQ13" s="9"/>
      <c r="AR13" s="13"/>
      <c r="AS13" s="9"/>
    </row>
    <row r="14" spans="2:45">
      <c r="B14" s="1300"/>
      <c r="C14" s="278" t="s">
        <v>177</v>
      </c>
      <c r="D14" s="2" t="s">
        <v>94</v>
      </c>
      <c r="G14" s="9"/>
      <c r="I14" s="13"/>
      <c r="N14" s="9"/>
      <c r="R14" s="9"/>
      <c r="S14" s="279" t="s">
        <v>177</v>
      </c>
      <c r="T14" s="2" t="s">
        <v>270</v>
      </c>
      <c r="AM14" s="278" t="s">
        <v>177</v>
      </c>
      <c r="AN14" s="1292" t="s">
        <v>1319</v>
      </c>
      <c r="AO14" s="1292"/>
      <c r="AP14" s="1293"/>
      <c r="AQ14" s="9"/>
      <c r="AR14" s="13"/>
      <c r="AS14" s="9"/>
    </row>
    <row r="15" spans="2:45">
      <c r="B15" s="1300"/>
      <c r="C15" s="244" t="s">
        <v>362</v>
      </c>
      <c r="G15" s="9"/>
      <c r="I15" s="13"/>
      <c r="N15" s="9"/>
      <c r="R15" s="9"/>
      <c r="T15" s="279" t="s">
        <v>177</v>
      </c>
      <c r="U15" s="2" t="s">
        <v>271</v>
      </c>
      <c r="AB15" s="279" t="s">
        <v>177</v>
      </c>
      <c r="AC15" s="2" t="s">
        <v>272</v>
      </c>
      <c r="AM15" s="278" t="s">
        <v>177</v>
      </c>
      <c r="AN15" s="1292" t="s">
        <v>1292</v>
      </c>
      <c r="AO15" s="1292"/>
      <c r="AP15" s="1293"/>
      <c r="AQ15" s="9"/>
      <c r="AR15" s="13"/>
      <c r="AS15" s="9"/>
    </row>
    <row r="16" spans="2:45">
      <c r="B16" s="1300"/>
      <c r="C16" s="244" t="s">
        <v>363</v>
      </c>
      <c r="G16" s="9"/>
      <c r="I16" s="13"/>
      <c r="N16" s="9"/>
      <c r="R16" s="9"/>
      <c r="S16" s="279" t="s">
        <v>177</v>
      </c>
      <c r="T16" s="2" t="s">
        <v>273</v>
      </c>
      <c r="W16" s="2" t="s">
        <v>291</v>
      </c>
      <c r="X16" s="1280"/>
      <c r="Y16" s="1280"/>
      <c r="Z16" s="1280"/>
      <c r="AA16" s="1280"/>
      <c r="AB16" s="1280"/>
      <c r="AC16" s="1280"/>
      <c r="AD16" s="1280"/>
      <c r="AE16" s="1280"/>
      <c r="AF16" s="1280"/>
      <c r="AG16" s="1280"/>
      <c r="AH16" s="1280"/>
      <c r="AI16" s="1280"/>
      <c r="AJ16" s="74" t="s">
        <v>292</v>
      </c>
      <c r="AM16" s="278" t="s">
        <v>177</v>
      </c>
      <c r="AN16" s="1292"/>
      <c r="AO16" s="1292"/>
      <c r="AP16" s="1293"/>
      <c r="AQ16" s="9"/>
      <c r="AR16" s="13"/>
      <c r="AS16" s="9"/>
    </row>
    <row r="17" spans="2:45">
      <c r="B17" s="1300"/>
      <c r="C17" s="10"/>
      <c r="D17" s="11"/>
      <c r="E17" s="11"/>
      <c r="F17" s="11"/>
      <c r="G17" s="10"/>
      <c r="H17" s="11"/>
      <c r="I17" s="12"/>
      <c r="N17" s="9"/>
      <c r="R17" s="9" t="s">
        <v>275</v>
      </c>
      <c r="AM17" s="278" t="s">
        <v>177</v>
      </c>
      <c r="AN17" s="1292"/>
      <c r="AO17" s="1292"/>
      <c r="AP17" s="1293"/>
      <c r="AQ17" s="9"/>
      <c r="AR17" s="13"/>
      <c r="AS17" s="9"/>
    </row>
    <row r="18" spans="2:45">
      <c r="B18" s="1300"/>
      <c r="C18" s="9" t="s">
        <v>1352</v>
      </c>
      <c r="G18" s="278" t="s">
        <v>177</v>
      </c>
      <c r="H18" s="2">
        <v>3</v>
      </c>
      <c r="I18" s="13"/>
      <c r="N18" s="9"/>
      <c r="R18" s="9"/>
      <c r="S18" s="279" t="s">
        <v>177</v>
      </c>
      <c r="T18" s="2" t="s">
        <v>465</v>
      </c>
      <c r="AM18" s="278" t="s">
        <v>177</v>
      </c>
      <c r="AN18" s="1292"/>
      <c r="AO18" s="1292"/>
      <c r="AP18" s="1293"/>
      <c r="AQ18" s="9"/>
      <c r="AR18" s="13"/>
      <c r="AS18" s="9"/>
    </row>
    <row r="19" spans="2:45">
      <c r="B19" s="1300"/>
      <c r="C19" s="9" t="s">
        <v>78</v>
      </c>
      <c r="G19" s="278" t="s">
        <v>177</v>
      </c>
      <c r="H19" s="2">
        <v>2</v>
      </c>
      <c r="I19" s="13"/>
      <c r="N19" s="9"/>
      <c r="R19" s="9"/>
      <c r="T19" s="2" t="s">
        <v>466</v>
      </c>
      <c r="AM19" s="278" t="s">
        <v>177</v>
      </c>
      <c r="AN19" s="1292"/>
      <c r="AO19" s="1292"/>
      <c r="AP19" s="1293"/>
      <c r="AQ19" s="9"/>
      <c r="AR19" s="13"/>
      <c r="AS19" s="9"/>
    </row>
    <row r="20" spans="2:45">
      <c r="B20" s="1300"/>
      <c r="C20" s="9" t="s">
        <v>317</v>
      </c>
      <c r="G20" s="278" t="s">
        <v>177</v>
      </c>
      <c r="H20" s="2">
        <v>1</v>
      </c>
      <c r="I20" s="13"/>
      <c r="N20" s="9"/>
      <c r="R20" s="9"/>
      <c r="S20" s="6"/>
      <c r="T20" s="7"/>
      <c r="U20" s="7"/>
      <c r="V20" s="7"/>
      <c r="W20" s="7"/>
      <c r="X20" s="1319" t="s">
        <v>276</v>
      </c>
      <c r="Y20" s="1320"/>
      <c r="Z20" s="1320"/>
      <c r="AA20" s="1321"/>
      <c r="AB20" s="1319" t="s">
        <v>277</v>
      </c>
      <c r="AC20" s="1320"/>
      <c r="AD20" s="1320"/>
      <c r="AE20" s="1321"/>
      <c r="AF20" s="1319" t="s">
        <v>278</v>
      </c>
      <c r="AG20" s="1320"/>
      <c r="AH20" s="1320"/>
      <c r="AI20" s="1321"/>
      <c r="AJ20" s="9"/>
      <c r="AM20" s="278" t="s">
        <v>177</v>
      </c>
      <c r="AN20" s="1292"/>
      <c r="AO20" s="1292"/>
      <c r="AP20" s="1293"/>
      <c r="AQ20" s="9"/>
      <c r="AR20" s="13"/>
      <c r="AS20" s="9"/>
    </row>
    <row r="21" spans="2:45">
      <c r="B21" s="1300"/>
      <c r="C21" s="9"/>
      <c r="G21" s="9"/>
      <c r="I21" s="13"/>
      <c r="N21" s="9"/>
      <c r="R21" s="9"/>
      <c r="S21" s="9" t="s">
        <v>279</v>
      </c>
      <c r="X21" s="1327" t="s">
        <v>286</v>
      </c>
      <c r="Y21" s="1328"/>
      <c r="Z21" s="1328"/>
      <c r="AA21" s="1329"/>
      <c r="AB21" s="1327" t="s">
        <v>287</v>
      </c>
      <c r="AC21" s="1328"/>
      <c r="AD21" s="1328"/>
      <c r="AE21" s="1329"/>
      <c r="AF21" s="1327" t="s">
        <v>288</v>
      </c>
      <c r="AG21" s="1328"/>
      <c r="AH21" s="1328"/>
      <c r="AI21" s="1329"/>
      <c r="AJ21" s="9"/>
      <c r="AM21" s="287"/>
      <c r="AN21" s="1292"/>
      <c r="AO21" s="1292"/>
      <c r="AP21" s="1293"/>
      <c r="AQ21" s="9"/>
      <c r="AR21" s="13"/>
      <c r="AS21" s="9"/>
    </row>
    <row r="22" spans="2:45">
      <c r="B22" s="1300"/>
      <c r="C22" s="278" t="s">
        <v>177</v>
      </c>
      <c r="D22" s="2" t="s">
        <v>94</v>
      </c>
      <c r="G22" s="9"/>
      <c r="I22" s="13"/>
      <c r="N22" s="9"/>
      <c r="R22" s="9"/>
      <c r="S22" s="27" t="s">
        <v>280</v>
      </c>
      <c r="T22" s="28"/>
      <c r="U22" s="28"/>
      <c r="V22" s="28"/>
      <c r="W22" s="28"/>
      <c r="X22" s="1313"/>
      <c r="Y22" s="1314"/>
      <c r="Z22" s="1314"/>
      <c r="AA22" s="1315"/>
      <c r="AB22" s="1313"/>
      <c r="AC22" s="1314"/>
      <c r="AD22" s="1314"/>
      <c r="AE22" s="1315"/>
      <c r="AF22" s="1313"/>
      <c r="AG22" s="1314"/>
      <c r="AH22" s="1314"/>
      <c r="AI22" s="1315"/>
      <c r="AJ22" s="9"/>
      <c r="AM22" s="287"/>
      <c r="AN22" s="1292"/>
      <c r="AO22" s="1292"/>
      <c r="AP22" s="1293"/>
      <c r="AQ22" s="9"/>
      <c r="AR22" s="13"/>
      <c r="AS22" s="9"/>
    </row>
    <row r="23" spans="2:45">
      <c r="B23" s="1300"/>
      <c r="C23" s="244" t="s">
        <v>362</v>
      </c>
      <c r="G23" s="9"/>
      <c r="I23" s="13"/>
      <c r="N23" s="9"/>
      <c r="R23" s="9"/>
      <c r="S23" s="9" t="s">
        <v>281</v>
      </c>
      <c r="X23" s="1310" t="s">
        <v>286</v>
      </c>
      <c r="Y23" s="1311"/>
      <c r="Z23" s="1311"/>
      <c r="AA23" s="1312"/>
      <c r="AB23" s="1310" t="s">
        <v>289</v>
      </c>
      <c r="AC23" s="1311"/>
      <c r="AD23" s="1311"/>
      <c r="AE23" s="1312"/>
      <c r="AF23" s="1310" t="s">
        <v>288</v>
      </c>
      <c r="AG23" s="1311"/>
      <c r="AH23" s="1311"/>
      <c r="AI23" s="1312"/>
      <c r="AJ23" s="9"/>
      <c r="AM23" s="287"/>
      <c r="AN23" s="1292"/>
      <c r="AO23" s="1292"/>
      <c r="AP23" s="1293"/>
      <c r="AQ23" s="9"/>
      <c r="AR23" s="13"/>
      <c r="AS23" s="9"/>
    </row>
    <row r="24" spans="2:45" ht="13.5" customHeight="1">
      <c r="B24" s="1300"/>
      <c r="C24" s="244" t="s">
        <v>363</v>
      </c>
      <c r="G24" s="9"/>
      <c r="I24" s="13"/>
      <c r="N24" s="9"/>
      <c r="R24" s="9"/>
      <c r="S24" s="27" t="s">
        <v>282</v>
      </c>
      <c r="T24" s="28"/>
      <c r="U24" s="28"/>
      <c r="V24" s="28"/>
      <c r="W24" s="28"/>
      <c r="X24" s="1313"/>
      <c r="Y24" s="1314"/>
      <c r="Z24" s="1314"/>
      <c r="AA24" s="1315"/>
      <c r="AB24" s="1313"/>
      <c r="AC24" s="1314"/>
      <c r="AD24" s="1314"/>
      <c r="AE24" s="1315"/>
      <c r="AF24" s="1313"/>
      <c r="AG24" s="1314"/>
      <c r="AH24" s="1314"/>
      <c r="AI24" s="1315"/>
      <c r="AJ24" s="9"/>
      <c r="AM24" s="287"/>
      <c r="AN24" s="1292"/>
      <c r="AO24" s="1292"/>
      <c r="AP24" s="1293"/>
      <c r="AQ24" s="9"/>
      <c r="AR24" s="13"/>
      <c r="AS24" s="9"/>
    </row>
    <row r="25" spans="2:45" ht="13.5" customHeight="1">
      <c r="B25" s="1300"/>
      <c r="C25" s="10"/>
      <c r="D25" s="11"/>
      <c r="E25" s="11"/>
      <c r="F25" s="12"/>
      <c r="G25" s="9"/>
      <c r="I25" s="13"/>
      <c r="N25" s="9"/>
      <c r="R25" s="9"/>
      <c r="S25" s="9" t="s">
        <v>283</v>
      </c>
      <c r="X25" s="1333"/>
      <c r="Y25" s="1334"/>
      <c r="Z25" s="1334"/>
      <c r="AA25" s="1335"/>
      <c r="AB25" s="1310" t="s">
        <v>290</v>
      </c>
      <c r="AC25" s="1311"/>
      <c r="AD25" s="1311"/>
      <c r="AE25" s="1312"/>
      <c r="AF25" s="1310" t="s">
        <v>288</v>
      </c>
      <c r="AG25" s="1311"/>
      <c r="AH25" s="1311"/>
      <c r="AI25" s="1312"/>
      <c r="AJ25" s="9"/>
      <c r="AM25" s="287"/>
      <c r="AN25" s="1292"/>
      <c r="AO25" s="1292"/>
      <c r="AP25" s="1293"/>
      <c r="AQ25" s="9"/>
      <c r="AR25" s="13"/>
      <c r="AS25" s="9"/>
    </row>
    <row r="26" spans="2:45" ht="13.5" customHeight="1">
      <c r="B26" s="9"/>
      <c r="C26" s="415" t="s">
        <v>1345</v>
      </c>
      <c r="D26" s="416"/>
      <c r="E26" s="416"/>
      <c r="F26" s="416"/>
      <c r="G26" s="1301"/>
      <c r="H26" s="1302"/>
      <c r="I26" s="1303"/>
      <c r="N26" s="9"/>
      <c r="R26" s="9"/>
      <c r="S26" s="29"/>
      <c r="T26" s="28"/>
      <c r="U26" s="28"/>
      <c r="V26" s="28"/>
      <c r="W26" s="28"/>
      <c r="X26" s="1336"/>
      <c r="Y26" s="1337"/>
      <c r="Z26" s="1337"/>
      <c r="AA26" s="1338"/>
      <c r="AB26" s="1313"/>
      <c r="AC26" s="1314"/>
      <c r="AD26" s="1314"/>
      <c r="AE26" s="1315"/>
      <c r="AF26" s="1313"/>
      <c r="AG26" s="1314"/>
      <c r="AH26" s="1314"/>
      <c r="AI26" s="1315"/>
      <c r="AJ26" s="9"/>
      <c r="AM26" s="287"/>
      <c r="AN26" s="1292"/>
      <c r="AO26" s="1292"/>
      <c r="AP26" s="1293"/>
      <c r="AQ26" s="9"/>
      <c r="AR26" s="13"/>
      <c r="AS26" s="9"/>
    </row>
    <row r="27" spans="2:45" ht="13.5" customHeight="1">
      <c r="B27" s="9"/>
      <c r="C27" s="9" t="s">
        <v>273</v>
      </c>
      <c r="G27" s="1304"/>
      <c r="H27" s="1305"/>
      <c r="I27" s="1306"/>
      <c r="N27" s="9"/>
      <c r="R27" s="9"/>
      <c r="S27" s="9" t="s">
        <v>284</v>
      </c>
      <c r="X27" s="1333"/>
      <c r="Y27" s="1334"/>
      <c r="Z27" s="1334"/>
      <c r="AA27" s="1335"/>
      <c r="AB27" s="1310" t="s">
        <v>290</v>
      </c>
      <c r="AC27" s="1311"/>
      <c r="AD27" s="1311"/>
      <c r="AE27" s="1312"/>
      <c r="AF27" s="1310" t="s">
        <v>288</v>
      </c>
      <c r="AG27" s="1311"/>
      <c r="AH27" s="1311"/>
      <c r="AI27" s="1312"/>
      <c r="AJ27" s="9"/>
      <c r="AM27" s="287"/>
      <c r="AN27" s="1292"/>
      <c r="AO27" s="1292"/>
      <c r="AP27" s="1293"/>
      <c r="AQ27" s="9"/>
      <c r="AR27" s="13"/>
      <c r="AS27" s="9"/>
    </row>
    <row r="28" spans="2:45" ht="13.5" customHeight="1">
      <c r="B28" s="9"/>
      <c r="C28" s="9" t="s">
        <v>906</v>
      </c>
      <c r="G28" s="1304"/>
      <c r="H28" s="1305"/>
      <c r="I28" s="1306"/>
      <c r="N28" s="9"/>
      <c r="R28" s="9"/>
      <c r="S28" s="26" t="s">
        <v>285</v>
      </c>
      <c r="T28" s="11"/>
      <c r="U28" s="11"/>
      <c r="V28" s="11"/>
      <c r="W28" s="11"/>
      <c r="X28" s="1288"/>
      <c r="Y28" s="1289"/>
      <c r="Z28" s="1289"/>
      <c r="AA28" s="1290"/>
      <c r="AB28" s="1324"/>
      <c r="AC28" s="1325"/>
      <c r="AD28" s="1325"/>
      <c r="AE28" s="1326"/>
      <c r="AF28" s="1324"/>
      <c r="AG28" s="1325"/>
      <c r="AH28" s="1325"/>
      <c r="AI28" s="1326"/>
      <c r="AJ28" s="9"/>
      <c r="AM28" s="287"/>
      <c r="AN28" s="1292"/>
      <c r="AO28" s="1292"/>
      <c r="AP28" s="1293"/>
      <c r="AQ28" s="9"/>
      <c r="AR28" s="13"/>
      <c r="AS28" s="9"/>
    </row>
    <row r="29" spans="2:45" ht="13.5" customHeight="1">
      <c r="B29" s="9"/>
      <c r="C29" s="9" t="s">
        <v>907</v>
      </c>
      <c r="G29" s="1304"/>
      <c r="H29" s="1305"/>
      <c r="I29" s="1306"/>
      <c r="N29" s="9"/>
      <c r="R29" s="9"/>
      <c r="S29" s="255" t="s">
        <v>315</v>
      </c>
      <c r="AL29" s="13"/>
      <c r="AM29" s="287"/>
      <c r="AN29" s="1292"/>
      <c r="AO29" s="1292"/>
      <c r="AP29" s="1293"/>
      <c r="AQ29" s="9"/>
      <c r="AR29" s="13"/>
      <c r="AS29" s="9"/>
    </row>
    <row r="30" spans="2:45">
      <c r="B30" s="9"/>
      <c r="C30" s="9"/>
      <c r="G30" s="1304"/>
      <c r="H30" s="1305"/>
      <c r="I30" s="1306"/>
      <c r="N30" s="3" t="s">
        <v>93</v>
      </c>
      <c r="O30" s="4"/>
      <c r="P30" s="4"/>
      <c r="Q30" s="5"/>
      <c r="R30" s="4" t="s">
        <v>905</v>
      </c>
      <c r="S30" s="4"/>
      <c r="T30" s="4"/>
      <c r="U30" s="4"/>
      <c r="V30" s="4" t="s">
        <v>1269</v>
      </c>
      <c r="W30" s="1344"/>
      <c r="X30" s="1344"/>
      <c r="Y30" s="1344"/>
      <c r="Z30" s="1344"/>
      <c r="AA30" s="1344"/>
      <c r="AB30" s="1344"/>
      <c r="AC30" s="1344"/>
      <c r="AD30" s="1344"/>
      <c r="AE30" s="1344"/>
      <c r="AF30" s="4" t="s">
        <v>1270</v>
      </c>
      <c r="AG30" s="247"/>
      <c r="AH30" s="4"/>
      <c r="AI30" s="4"/>
      <c r="AJ30" s="4"/>
      <c r="AK30" s="4"/>
      <c r="AL30" s="5"/>
      <c r="AM30" s="287"/>
      <c r="AN30" s="1292"/>
      <c r="AO30" s="1292"/>
      <c r="AP30" s="1293"/>
      <c r="AQ30" s="9"/>
      <c r="AR30" s="13"/>
      <c r="AS30" s="9"/>
    </row>
    <row r="31" spans="2:45">
      <c r="B31" s="9"/>
      <c r="C31" s="278" t="s">
        <v>177</v>
      </c>
      <c r="D31" s="1322" t="s">
        <v>305</v>
      </c>
      <c r="E31" s="1322"/>
      <c r="F31" s="1323"/>
      <c r="G31" s="1304"/>
      <c r="H31" s="1305"/>
      <c r="I31" s="1306"/>
      <c r="N31" s="9"/>
      <c r="Q31" s="13"/>
      <c r="R31" s="2" t="s">
        <v>262</v>
      </c>
      <c r="AL31" s="13"/>
      <c r="AM31" s="287"/>
      <c r="AN31" s="1292"/>
      <c r="AO31" s="1292"/>
      <c r="AP31" s="1293"/>
      <c r="AQ31" s="9"/>
      <c r="AR31" s="13"/>
      <c r="AS31" s="9"/>
    </row>
    <row r="32" spans="2:45">
      <c r="B32" s="9"/>
      <c r="C32" s="278" t="s">
        <v>177</v>
      </c>
      <c r="D32" s="24" t="s">
        <v>273</v>
      </c>
      <c r="G32" s="1304"/>
      <c r="H32" s="1305"/>
      <c r="I32" s="1306"/>
      <c r="N32" s="9"/>
      <c r="Q32" s="13"/>
      <c r="S32" s="2" t="s">
        <v>516</v>
      </c>
      <c r="V32" s="2" t="s">
        <v>9</v>
      </c>
      <c r="W32" s="1280"/>
      <c r="X32" s="1280"/>
      <c r="Y32" s="1280"/>
      <c r="Z32" s="1280"/>
      <c r="AA32" s="1280"/>
      <c r="AB32" s="1280"/>
      <c r="AC32" s="1280"/>
      <c r="AD32" s="1280"/>
      <c r="AE32" s="1280"/>
      <c r="AF32" s="1280"/>
      <c r="AG32" s="1280"/>
      <c r="AH32" s="74" t="s">
        <v>10</v>
      </c>
      <c r="AL32" s="13"/>
      <c r="AM32" s="287"/>
      <c r="AN32" s="1292"/>
      <c r="AO32" s="1292"/>
      <c r="AP32" s="1293"/>
      <c r="AQ32" s="9"/>
      <c r="AR32" s="13"/>
      <c r="AS32" s="9"/>
    </row>
    <row r="33" spans="2:45">
      <c r="B33" s="9"/>
      <c r="C33" s="10"/>
      <c r="D33" s="11"/>
      <c r="E33" s="11"/>
      <c r="F33" s="11"/>
      <c r="G33" s="1307"/>
      <c r="H33" s="1308"/>
      <c r="I33" s="1309"/>
      <c r="N33" s="10"/>
      <c r="O33" s="11"/>
      <c r="P33" s="11"/>
      <c r="Q33" s="12"/>
      <c r="R33" s="11"/>
      <c r="S33" s="11" t="s">
        <v>517</v>
      </c>
      <c r="T33" s="11"/>
      <c r="U33" s="11"/>
      <c r="V33" s="11" t="s">
        <v>1449</v>
      </c>
      <c r="W33" s="1281"/>
      <c r="X33" s="1281"/>
      <c r="Y33" s="1281"/>
      <c r="Z33" s="1281"/>
      <c r="AA33" s="1281"/>
      <c r="AB33" s="1281"/>
      <c r="AC33" s="1281"/>
      <c r="AD33" s="1281"/>
      <c r="AE33" s="1281"/>
      <c r="AF33" s="1281"/>
      <c r="AG33" s="1281"/>
      <c r="AH33" s="245" t="s">
        <v>10</v>
      </c>
      <c r="AI33" s="11"/>
      <c r="AJ33" s="11"/>
      <c r="AK33" s="11"/>
      <c r="AL33" s="12"/>
      <c r="AM33" s="287"/>
      <c r="AN33" s="1292"/>
      <c r="AO33" s="1292"/>
      <c r="AP33" s="1293"/>
      <c r="AQ33" s="9"/>
      <c r="AR33" s="13"/>
      <c r="AS33" s="9"/>
    </row>
    <row r="34" spans="2:45">
      <c r="B34" s="9"/>
      <c r="C34" s="9" t="s">
        <v>1353</v>
      </c>
      <c r="G34" s="278" t="s">
        <v>177</v>
      </c>
      <c r="H34" s="2">
        <v>2</v>
      </c>
      <c r="I34" s="13"/>
      <c r="N34" s="9" t="s">
        <v>293</v>
      </c>
      <c r="R34" s="9" t="s">
        <v>365</v>
      </c>
      <c r="Y34" s="2" t="s">
        <v>908</v>
      </c>
      <c r="Z34" s="1280"/>
      <c r="AA34" s="1280"/>
      <c r="AB34" s="1280"/>
      <c r="AC34" s="1280"/>
      <c r="AD34" s="1280"/>
      <c r="AE34" s="1280"/>
      <c r="AF34" s="1280"/>
      <c r="AG34" s="1280"/>
      <c r="AH34" s="1280"/>
      <c r="AI34" s="1280"/>
      <c r="AJ34" s="1280"/>
      <c r="AK34" s="74" t="s">
        <v>292</v>
      </c>
      <c r="AM34" s="287"/>
      <c r="AN34" s="1292"/>
      <c r="AO34" s="1292"/>
      <c r="AP34" s="1293"/>
      <c r="AQ34" s="9"/>
      <c r="AR34" s="13"/>
      <c r="AS34" s="9"/>
    </row>
    <row r="35" spans="2:45">
      <c r="B35" s="9"/>
      <c r="C35" s="9" t="s">
        <v>318</v>
      </c>
      <c r="G35" s="278" t="s">
        <v>177</v>
      </c>
      <c r="H35" s="2">
        <v>1</v>
      </c>
      <c r="I35" s="13"/>
      <c r="N35" s="9"/>
      <c r="R35" s="9"/>
      <c r="S35" s="2" t="s">
        <v>294</v>
      </c>
      <c r="X35" s="1280"/>
      <c r="Y35" s="1280"/>
      <c r="Z35" s="1280"/>
      <c r="AA35" s="1280"/>
      <c r="AB35" s="1280"/>
      <c r="AC35" s="1280"/>
      <c r="AD35" s="1280"/>
      <c r="AE35" s="1280"/>
      <c r="AF35" s="1280"/>
      <c r="AG35" s="2" t="s">
        <v>295</v>
      </c>
      <c r="AI35" s="2" t="s">
        <v>292</v>
      </c>
      <c r="AM35" s="287"/>
      <c r="AN35" s="1292"/>
      <c r="AO35" s="1292"/>
      <c r="AP35" s="1293"/>
      <c r="AQ35" s="9"/>
      <c r="AR35" s="13"/>
      <c r="AS35" s="9"/>
    </row>
    <row r="36" spans="2:45">
      <c r="B36" s="9"/>
      <c r="C36" s="9"/>
      <c r="G36" s="9"/>
      <c r="I36" s="13"/>
      <c r="N36" s="9"/>
      <c r="R36" s="9" t="s">
        <v>296</v>
      </c>
      <c r="AM36" s="287"/>
      <c r="AN36" s="1292"/>
      <c r="AO36" s="1292"/>
      <c r="AP36" s="1293"/>
      <c r="AQ36" s="9"/>
      <c r="AR36" s="13"/>
      <c r="AS36" s="9"/>
    </row>
    <row r="37" spans="2:45">
      <c r="B37" s="9"/>
      <c r="C37" s="9"/>
      <c r="G37" s="9"/>
      <c r="I37" s="13"/>
      <c r="N37" s="9"/>
      <c r="R37" s="9"/>
      <c r="S37" s="279" t="s">
        <v>177</v>
      </c>
      <c r="T37" s="2" t="s">
        <v>297</v>
      </c>
      <c r="W37" s="279" t="s">
        <v>177</v>
      </c>
      <c r="X37" s="2" t="s">
        <v>298</v>
      </c>
      <c r="AA37" s="279" t="s">
        <v>177</v>
      </c>
      <c r="AB37" s="2" t="s">
        <v>299</v>
      </c>
      <c r="AM37" s="287"/>
      <c r="AN37" s="1292"/>
      <c r="AO37" s="1292"/>
      <c r="AP37" s="1293"/>
      <c r="AQ37" s="9"/>
      <c r="AR37" s="13"/>
      <c r="AS37" s="9"/>
    </row>
    <row r="38" spans="2:45">
      <c r="B38" s="9"/>
      <c r="C38" s="9"/>
      <c r="G38" s="9"/>
      <c r="I38" s="13"/>
      <c r="N38" s="9"/>
      <c r="R38" s="9"/>
      <c r="S38" s="279" t="s">
        <v>177</v>
      </c>
      <c r="T38" s="2" t="s">
        <v>300</v>
      </c>
      <c r="AM38" s="287"/>
      <c r="AN38" s="1292"/>
      <c r="AO38" s="1292"/>
      <c r="AP38" s="1293"/>
      <c r="AQ38" s="9"/>
      <c r="AR38" s="13"/>
      <c r="AS38" s="9"/>
    </row>
    <row r="39" spans="2:45">
      <c r="B39" s="9"/>
      <c r="C39" s="9"/>
      <c r="G39" s="9"/>
      <c r="I39" s="13"/>
      <c r="N39" s="9"/>
      <c r="R39" s="9" t="s">
        <v>301</v>
      </c>
      <c r="AM39" s="287"/>
      <c r="AN39" s="1292"/>
      <c r="AO39" s="1292"/>
      <c r="AP39" s="1293"/>
      <c r="AQ39" s="9"/>
      <c r="AR39" s="13"/>
      <c r="AS39" s="9"/>
    </row>
    <row r="40" spans="2:45">
      <c r="B40" s="9"/>
      <c r="C40" s="9"/>
      <c r="G40" s="9"/>
      <c r="I40" s="13"/>
      <c r="N40" s="9"/>
      <c r="R40" s="9"/>
      <c r="S40" s="279" t="s">
        <v>177</v>
      </c>
      <c r="T40" s="2" t="s">
        <v>302</v>
      </c>
      <c r="W40" s="279" t="s">
        <v>177</v>
      </c>
      <c r="X40" s="2" t="s">
        <v>303</v>
      </c>
      <c r="AA40" s="279" t="s">
        <v>177</v>
      </c>
      <c r="AB40" s="2" t="s">
        <v>304</v>
      </c>
      <c r="AM40" s="287"/>
      <c r="AN40" s="1292"/>
      <c r="AO40" s="1292"/>
      <c r="AP40" s="1293"/>
      <c r="AQ40" s="9"/>
      <c r="AR40" s="13"/>
      <c r="AS40" s="9"/>
    </row>
    <row r="41" spans="2:45">
      <c r="B41" s="9"/>
      <c r="C41" s="10"/>
      <c r="D41" s="11"/>
      <c r="E41" s="11"/>
      <c r="F41" s="11"/>
      <c r="G41" s="10"/>
      <c r="H41" s="11"/>
      <c r="I41" s="12"/>
      <c r="N41" s="10"/>
      <c r="O41" s="11"/>
      <c r="P41" s="11"/>
      <c r="Q41" s="11"/>
      <c r="R41" s="10"/>
      <c r="S41" s="275" t="s">
        <v>177</v>
      </c>
      <c r="T41" s="11" t="s">
        <v>291</v>
      </c>
      <c r="U41" s="1281"/>
      <c r="V41" s="1281"/>
      <c r="W41" s="1281"/>
      <c r="X41" s="1281"/>
      <c r="Y41" s="1281"/>
      <c r="Z41" s="1281"/>
      <c r="AA41" s="1281"/>
      <c r="AB41" s="1281"/>
      <c r="AC41" s="1281"/>
      <c r="AD41" s="1281"/>
      <c r="AE41" s="245" t="s">
        <v>292</v>
      </c>
      <c r="AF41" s="11"/>
      <c r="AG41" s="11"/>
      <c r="AH41" s="11"/>
      <c r="AI41" s="11"/>
      <c r="AJ41" s="11"/>
      <c r="AK41" s="11"/>
      <c r="AL41" s="12"/>
      <c r="AM41" s="287"/>
      <c r="AN41" s="1292"/>
      <c r="AO41" s="1292"/>
      <c r="AP41" s="1293"/>
      <c r="AQ41" s="9"/>
      <c r="AR41" s="13"/>
      <c r="AS41" s="9"/>
    </row>
    <row r="42" spans="2:45">
      <c r="B42" s="9"/>
      <c r="C42" s="9" t="s">
        <v>1354</v>
      </c>
      <c r="G42" s="278" t="s">
        <v>177</v>
      </c>
      <c r="H42" s="2">
        <v>2</v>
      </c>
      <c r="I42" s="13"/>
      <c r="N42" s="9" t="s">
        <v>305</v>
      </c>
      <c r="R42" s="278" t="s">
        <v>177</v>
      </c>
      <c r="S42" s="2" t="s">
        <v>305</v>
      </c>
      <c r="AM42" s="287"/>
      <c r="AN42" s="1292"/>
      <c r="AO42" s="1292"/>
      <c r="AP42" s="1293"/>
      <c r="AQ42" s="9"/>
      <c r="AR42" s="13"/>
      <c r="AS42" s="9"/>
    </row>
    <row r="43" spans="2:45">
      <c r="B43" s="23"/>
      <c r="C43" s="9" t="s">
        <v>319</v>
      </c>
      <c r="G43" s="278" t="s">
        <v>177</v>
      </c>
      <c r="H43" s="2">
        <v>1</v>
      </c>
      <c r="I43" s="13"/>
      <c r="N43" s="9"/>
      <c r="R43" s="9"/>
      <c r="S43" s="2" t="s">
        <v>306</v>
      </c>
      <c r="AM43" s="287"/>
      <c r="AN43" s="1292"/>
      <c r="AO43" s="1292"/>
      <c r="AP43" s="1293"/>
      <c r="AQ43" s="9"/>
      <c r="AR43" s="13"/>
      <c r="AS43" s="9"/>
    </row>
    <row r="44" spans="2:45">
      <c r="B44" s="9"/>
      <c r="C44" s="9"/>
      <c r="G44" s="9"/>
      <c r="I44" s="13"/>
      <c r="N44" s="9"/>
      <c r="R44" s="9"/>
      <c r="S44" s="2" t="s">
        <v>307</v>
      </c>
      <c r="AM44" s="287"/>
      <c r="AN44" s="1292"/>
      <c r="AO44" s="1292"/>
      <c r="AP44" s="1293"/>
      <c r="AQ44" s="9"/>
      <c r="AR44" s="13"/>
      <c r="AS44" s="9"/>
    </row>
    <row r="45" spans="2:45">
      <c r="B45" s="9"/>
      <c r="C45" s="278" t="s">
        <v>177</v>
      </c>
      <c r="D45" s="2" t="s">
        <v>320</v>
      </c>
      <c r="G45" s="9"/>
      <c r="I45" s="13"/>
      <c r="N45" s="9"/>
      <c r="R45" s="9"/>
      <c r="T45" s="279" t="s">
        <v>177</v>
      </c>
      <c r="U45" s="2" t="s">
        <v>308</v>
      </c>
      <c r="AM45" s="287"/>
      <c r="AN45" s="1292"/>
      <c r="AO45" s="1292"/>
      <c r="AP45" s="1293"/>
      <c r="AQ45" s="9"/>
      <c r="AR45" s="13"/>
      <c r="AS45" s="9"/>
    </row>
    <row r="46" spans="2:45">
      <c r="B46" s="9"/>
      <c r="C46" s="9"/>
      <c r="D46" s="2" t="s">
        <v>321</v>
      </c>
      <c r="G46" s="9"/>
      <c r="I46" s="13"/>
      <c r="N46" s="9"/>
      <c r="R46" s="9"/>
      <c r="T46" s="279" t="s">
        <v>177</v>
      </c>
      <c r="U46" s="2" t="s">
        <v>309</v>
      </c>
      <c r="AM46" s="287"/>
      <c r="AN46" s="1292"/>
      <c r="AO46" s="1292"/>
      <c r="AP46" s="1293"/>
      <c r="AQ46" s="9"/>
      <c r="AR46" s="13"/>
      <c r="AS46" s="9"/>
    </row>
    <row r="47" spans="2:45">
      <c r="B47" s="9"/>
      <c r="C47" s="9"/>
      <c r="G47" s="9"/>
      <c r="I47" s="13"/>
      <c r="N47" s="9"/>
      <c r="R47" s="9"/>
      <c r="T47" s="279" t="s">
        <v>177</v>
      </c>
      <c r="U47" s="2" t="s">
        <v>310</v>
      </c>
      <c r="AM47" s="287"/>
      <c r="AN47" s="1292"/>
      <c r="AO47" s="1292"/>
      <c r="AP47" s="1293"/>
      <c r="AQ47" s="9"/>
      <c r="AR47" s="13"/>
      <c r="AS47" s="9"/>
    </row>
    <row r="48" spans="2:45">
      <c r="B48" s="9"/>
      <c r="C48" s="9"/>
      <c r="G48" s="9"/>
      <c r="I48" s="13"/>
      <c r="N48" s="9"/>
      <c r="R48" s="9"/>
      <c r="S48" s="2" t="s">
        <v>311</v>
      </c>
      <c r="AG48" s="279" t="s">
        <v>177</v>
      </c>
      <c r="AH48" s="2" t="s">
        <v>312</v>
      </c>
      <c r="AJ48" s="279" t="s">
        <v>177</v>
      </c>
      <c r="AK48" s="2" t="s">
        <v>313</v>
      </c>
      <c r="AM48" s="287"/>
      <c r="AN48" s="1292"/>
      <c r="AO48" s="1292"/>
      <c r="AP48" s="1293"/>
      <c r="AQ48" s="9"/>
      <c r="AR48" s="13"/>
      <c r="AS48" s="9"/>
    </row>
    <row r="49" spans="2:45">
      <c r="B49" s="9"/>
      <c r="C49" s="9"/>
      <c r="G49" s="9"/>
      <c r="I49" s="13"/>
      <c r="N49" s="9"/>
      <c r="R49" s="9"/>
      <c r="S49" s="2" t="s">
        <v>314</v>
      </c>
      <c r="AG49" s="279" t="s">
        <v>177</v>
      </c>
      <c r="AH49" s="2" t="s">
        <v>312</v>
      </c>
      <c r="AJ49" s="279" t="s">
        <v>177</v>
      </c>
      <c r="AK49" s="2" t="s">
        <v>313</v>
      </c>
      <c r="AM49" s="287"/>
      <c r="AN49" s="1292"/>
      <c r="AO49" s="1292"/>
      <c r="AP49" s="1293"/>
      <c r="AQ49" s="9"/>
      <c r="AR49" s="13"/>
      <c r="AS49" s="9"/>
    </row>
    <row r="50" spans="2:45">
      <c r="B50" s="9"/>
      <c r="C50" s="9"/>
      <c r="G50" s="9"/>
      <c r="I50" s="13"/>
      <c r="N50" s="9"/>
      <c r="R50" s="278" t="s">
        <v>177</v>
      </c>
      <c r="S50" s="2" t="s">
        <v>273</v>
      </c>
      <c r="AL50" s="13"/>
      <c r="AM50" s="287"/>
      <c r="AN50" s="1292"/>
      <c r="AO50" s="1292"/>
      <c r="AP50" s="1293"/>
      <c r="AQ50" s="9"/>
      <c r="AR50" s="13"/>
      <c r="AS50" s="9"/>
    </row>
    <row r="51" spans="2:45">
      <c r="B51" s="9"/>
      <c r="C51" s="10"/>
      <c r="D51" s="11"/>
      <c r="E51" s="11"/>
      <c r="F51" s="11"/>
      <c r="G51" s="10"/>
      <c r="H51" s="11"/>
      <c r="I51" s="12"/>
      <c r="J51" s="11"/>
      <c r="K51" s="11"/>
      <c r="L51" s="11"/>
      <c r="M51" s="12"/>
      <c r="N51" s="10"/>
      <c r="O51" s="11"/>
      <c r="P51" s="11"/>
      <c r="Q51" s="11"/>
      <c r="R51" s="10"/>
      <c r="S51" s="256" t="s">
        <v>1311</v>
      </c>
      <c r="T51" s="11"/>
      <c r="U51" s="11"/>
      <c r="V51" s="11"/>
      <c r="W51" s="11"/>
      <c r="X51" s="11"/>
      <c r="Y51" s="11"/>
      <c r="Z51" s="11"/>
      <c r="AA51" s="11"/>
      <c r="AB51" s="11"/>
      <c r="AC51" s="11"/>
      <c r="AD51" s="11"/>
      <c r="AE51" s="11"/>
      <c r="AF51" s="11"/>
      <c r="AG51" s="11"/>
      <c r="AH51" s="11"/>
      <c r="AI51" s="11"/>
      <c r="AJ51" s="11"/>
      <c r="AK51" s="11"/>
      <c r="AL51" s="12"/>
      <c r="AM51" s="287"/>
      <c r="AN51" s="1292"/>
      <c r="AO51" s="1292"/>
      <c r="AP51" s="1293"/>
      <c r="AQ51" s="9"/>
      <c r="AR51" s="13"/>
      <c r="AS51" s="9"/>
    </row>
    <row r="52" spans="2:45">
      <c r="B52" s="9"/>
      <c r="C52" s="3" t="s">
        <v>1346</v>
      </c>
      <c r="D52" s="4"/>
      <c r="E52" s="4"/>
      <c r="F52" s="4"/>
      <c r="G52" s="1282"/>
      <c r="H52" s="1283"/>
      <c r="I52" s="1284"/>
      <c r="J52" s="4" t="s">
        <v>327</v>
      </c>
      <c r="K52" s="4"/>
      <c r="L52" s="4"/>
      <c r="M52" s="4"/>
      <c r="N52" s="3" t="s">
        <v>328</v>
      </c>
      <c r="O52" s="4"/>
      <c r="P52" s="4"/>
      <c r="Q52" s="4"/>
      <c r="R52" s="3" t="s">
        <v>937</v>
      </c>
      <c r="S52" s="4"/>
      <c r="T52" s="4"/>
      <c r="U52" s="4"/>
      <c r="V52" s="4"/>
      <c r="W52" s="4" t="s">
        <v>938</v>
      </c>
      <c r="X52" s="1291"/>
      <c r="Y52" s="1291"/>
      <c r="Z52" s="1291"/>
      <c r="AA52" s="1291"/>
      <c r="AB52" s="1291"/>
      <c r="AC52" s="1291"/>
      <c r="AD52" s="1291"/>
      <c r="AE52" s="1291"/>
      <c r="AF52" s="1291"/>
      <c r="AG52" s="247" t="s">
        <v>939</v>
      </c>
      <c r="AH52" s="4"/>
      <c r="AI52" s="4"/>
      <c r="AJ52" s="4"/>
      <c r="AK52" s="4"/>
      <c r="AL52" s="4"/>
      <c r="AM52" s="287"/>
      <c r="AN52" s="1292"/>
      <c r="AO52" s="1292"/>
      <c r="AP52" s="1293"/>
      <c r="AQ52" s="9"/>
      <c r="AR52" s="13"/>
      <c r="AS52" s="9"/>
    </row>
    <row r="53" spans="2:45">
      <c r="B53" s="9"/>
      <c r="C53" s="9" t="s">
        <v>322</v>
      </c>
      <c r="G53" s="1285"/>
      <c r="H53" s="1286"/>
      <c r="I53" s="1287"/>
      <c r="N53" s="9"/>
      <c r="R53" s="9"/>
      <c r="S53" s="279" t="s">
        <v>177</v>
      </c>
      <c r="T53" s="2" t="s">
        <v>940</v>
      </c>
      <c r="Z53" s="2" t="s">
        <v>938</v>
      </c>
      <c r="AA53" s="1280"/>
      <c r="AB53" s="1280"/>
      <c r="AC53" s="1280"/>
      <c r="AD53" s="1280"/>
      <c r="AE53" s="1280"/>
      <c r="AF53" s="1280"/>
      <c r="AG53" s="1280"/>
      <c r="AH53" s="2" t="s">
        <v>1312</v>
      </c>
      <c r="AJ53" s="24"/>
      <c r="AM53" s="287"/>
      <c r="AN53" s="1292"/>
      <c r="AO53" s="1292"/>
      <c r="AP53" s="1293"/>
      <c r="AQ53" s="9"/>
      <c r="AR53" s="13"/>
      <c r="AS53" s="9"/>
    </row>
    <row r="54" spans="2:45">
      <c r="B54" s="9"/>
      <c r="C54" s="9" t="s">
        <v>323</v>
      </c>
      <c r="G54" s="1285"/>
      <c r="H54" s="1286"/>
      <c r="I54" s="1287"/>
      <c r="N54" s="9"/>
      <c r="R54" s="9"/>
      <c r="S54" s="279" t="s">
        <v>177</v>
      </c>
      <c r="T54" s="2" t="s">
        <v>348</v>
      </c>
      <c r="AE54" s="24"/>
      <c r="AJ54" s="24"/>
      <c r="AL54" s="265" t="s">
        <v>361</v>
      </c>
      <c r="AM54" s="287"/>
      <c r="AN54" s="1292"/>
      <c r="AO54" s="1292"/>
      <c r="AP54" s="1293"/>
      <c r="AQ54" s="9"/>
      <c r="AR54" s="13"/>
      <c r="AS54" s="9"/>
    </row>
    <row r="55" spans="2:45">
      <c r="B55" s="9"/>
      <c r="C55" s="9" t="s">
        <v>324</v>
      </c>
      <c r="G55" s="1285"/>
      <c r="H55" s="1286"/>
      <c r="I55" s="1287"/>
      <c r="N55" s="9"/>
      <c r="R55" s="9"/>
      <c r="T55" s="2" t="s">
        <v>941</v>
      </c>
      <c r="Z55" s="74" t="s">
        <v>938</v>
      </c>
      <c r="AA55" s="1280"/>
      <c r="AB55" s="1280"/>
      <c r="AC55" s="1280"/>
      <c r="AD55" s="1280"/>
      <c r="AE55" s="1280"/>
      <c r="AF55" s="1280"/>
      <c r="AG55" s="1280"/>
      <c r="AH55" s="2" t="s">
        <v>1313</v>
      </c>
      <c r="AM55" s="287"/>
      <c r="AN55" s="1292"/>
      <c r="AO55" s="1292"/>
      <c r="AP55" s="1293"/>
      <c r="AQ55" s="9"/>
      <c r="AR55" s="13"/>
      <c r="AS55" s="9"/>
    </row>
    <row r="56" spans="2:45">
      <c r="B56" s="9"/>
      <c r="C56" s="9" t="s">
        <v>325</v>
      </c>
      <c r="G56" s="1285"/>
      <c r="H56" s="1286"/>
      <c r="I56" s="1287"/>
      <c r="N56" s="9"/>
      <c r="R56" s="9"/>
      <c r="S56" s="279" t="s">
        <v>177</v>
      </c>
      <c r="T56" s="2" t="s">
        <v>942</v>
      </c>
      <c r="AI56" s="24"/>
      <c r="AM56" s="287"/>
      <c r="AN56" s="1292"/>
      <c r="AO56" s="1292"/>
      <c r="AP56" s="1293"/>
      <c r="AQ56" s="9"/>
      <c r="AR56" s="13"/>
      <c r="AS56" s="9"/>
    </row>
    <row r="57" spans="2:45">
      <c r="B57" s="9"/>
      <c r="C57" s="9" t="s">
        <v>326</v>
      </c>
      <c r="G57" s="1285"/>
      <c r="H57" s="1286"/>
      <c r="I57" s="1287"/>
      <c r="N57" s="9"/>
      <c r="R57" s="9"/>
      <c r="T57" s="2" t="s">
        <v>943</v>
      </c>
      <c r="AC57" s="200" t="s">
        <v>938</v>
      </c>
      <c r="AD57" s="1280"/>
      <c r="AE57" s="1280"/>
      <c r="AF57" s="1280"/>
      <c r="AG57" s="1280"/>
      <c r="AH57" s="1280"/>
      <c r="AI57" s="1280"/>
      <c r="AJ57" s="2" t="s">
        <v>1312</v>
      </c>
      <c r="AK57" s="24"/>
      <c r="AM57" s="287"/>
      <c r="AN57" s="1292"/>
      <c r="AO57" s="1292"/>
      <c r="AP57" s="1293"/>
      <c r="AQ57" s="9"/>
      <c r="AR57" s="13"/>
      <c r="AS57" s="9"/>
    </row>
    <row r="58" spans="2:45">
      <c r="B58" s="9"/>
      <c r="C58" s="9"/>
      <c r="G58" s="1285"/>
      <c r="H58" s="1286"/>
      <c r="I58" s="1287"/>
      <c r="N58" s="9"/>
      <c r="R58" s="10"/>
      <c r="S58" s="11"/>
      <c r="T58" s="11" t="s">
        <v>944</v>
      </c>
      <c r="U58" s="11"/>
      <c r="V58" s="11"/>
      <c r="W58" s="11"/>
      <c r="X58" s="11"/>
      <c r="Y58" s="11"/>
      <c r="Z58" s="11"/>
      <c r="AA58" s="11"/>
      <c r="AB58" s="11"/>
      <c r="AC58" s="201" t="s">
        <v>938</v>
      </c>
      <c r="AD58" s="1281"/>
      <c r="AE58" s="1281"/>
      <c r="AF58" s="1281"/>
      <c r="AG58" s="1281"/>
      <c r="AH58" s="1281"/>
      <c r="AI58" s="1281"/>
      <c r="AJ58" s="11" t="s">
        <v>1313</v>
      </c>
      <c r="AK58" s="11"/>
      <c r="AL58" s="12"/>
      <c r="AM58" s="287"/>
      <c r="AN58" s="1292"/>
      <c r="AO58" s="1292"/>
      <c r="AP58" s="1293"/>
      <c r="AQ58" s="9"/>
      <c r="AR58" s="13"/>
      <c r="AS58" s="9"/>
    </row>
    <row r="59" spans="2:45">
      <c r="B59" s="9"/>
      <c r="C59" s="9"/>
      <c r="G59" s="1285"/>
      <c r="H59" s="1286"/>
      <c r="I59" s="1287"/>
      <c r="N59" s="9"/>
      <c r="R59" s="9" t="s">
        <v>329</v>
      </c>
      <c r="AM59" s="287"/>
      <c r="AN59" s="1292"/>
      <c r="AO59" s="1292"/>
      <c r="AP59" s="1293"/>
      <c r="AQ59" s="9"/>
      <c r="AR59" s="13"/>
      <c r="AS59" s="9"/>
    </row>
    <row r="60" spans="2:45">
      <c r="B60" s="9"/>
      <c r="C60" s="9"/>
      <c r="G60" s="1285"/>
      <c r="H60" s="1286"/>
      <c r="I60" s="1287"/>
      <c r="N60" s="9"/>
      <c r="R60" s="9"/>
      <c r="S60" s="279" t="s">
        <v>177</v>
      </c>
      <c r="T60" s="2" t="s">
        <v>330</v>
      </c>
      <c r="AM60" s="287"/>
      <c r="AN60" s="1292"/>
      <c r="AO60" s="1292"/>
      <c r="AP60" s="1293"/>
      <c r="AQ60" s="9"/>
      <c r="AR60" s="13"/>
      <c r="AS60" s="9"/>
    </row>
    <row r="61" spans="2:45">
      <c r="B61" s="9"/>
      <c r="C61" s="9"/>
      <c r="G61" s="1285"/>
      <c r="H61" s="1286"/>
      <c r="I61" s="1287"/>
      <c r="N61" s="9"/>
      <c r="R61" s="9"/>
      <c r="S61" s="279" t="s">
        <v>177</v>
      </c>
      <c r="T61" s="2" t="s">
        <v>331</v>
      </c>
      <c r="AM61" s="287"/>
      <c r="AN61" s="1292"/>
      <c r="AO61" s="1292"/>
      <c r="AP61" s="1293"/>
      <c r="AQ61" s="9"/>
      <c r="AR61" s="13"/>
      <c r="AS61" s="9"/>
    </row>
    <row r="62" spans="2:45">
      <c r="B62" s="9"/>
      <c r="C62" s="9"/>
      <c r="G62" s="1285"/>
      <c r="H62" s="1286"/>
      <c r="I62" s="1287"/>
      <c r="N62" s="9"/>
      <c r="R62" s="10"/>
      <c r="S62" s="275" t="s">
        <v>177</v>
      </c>
      <c r="T62" s="11" t="s">
        <v>208</v>
      </c>
      <c r="U62" s="11"/>
      <c r="V62" s="11"/>
      <c r="W62" s="1281"/>
      <c r="X62" s="1281"/>
      <c r="Y62" s="1281"/>
      <c r="Z62" s="1281"/>
      <c r="AA62" s="1281"/>
      <c r="AB62" s="1281"/>
      <c r="AC62" s="1281"/>
      <c r="AD62" s="1281"/>
      <c r="AE62" s="1281"/>
      <c r="AF62" s="245" t="s">
        <v>292</v>
      </c>
      <c r="AG62" s="11"/>
      <c r="AH62" s="11"/>
      <c r="AI62" s="11"/>
      <c r="AJ62" s="11"/>
      <c r="AK62" s="11"/>
      <c r="AL62" s="12"/>
      <c r="AM62" s="287"/>
      <c r="AN62" s="1292"/>
      <c r="AO62" s="1292"/>
      <c r="AP62" s="1293"/>
      <c r="AQ62" s="9"/>
      <c r="AR62" s="13"/>
      <c r="AS62" s="9"/>
    </row>
    <row r="63" spans="2:45">
      <c r="B63" s="9"/>
      <c r="C63" s="9"/>
      <c r="G63" s="1285"/>
      <c r="H63" s="1286"/>
      <c r="I63" s="1287"/>
      <c r="N63" s="9"/>
      <c r="R63" s="9" t="s">
        <v>666</v>
      </c>
      <c r="AM63" s="287"/>
      <c r="AN63" s="1292"/>
      <c r="AO63" s="1292"/>
      <c r="AP63" s="1293"/>
      <c r="AQ63" s="9"/>
      <c r="AR63" s="13"/>
      <c r="AS63" s="9"/>
    </row>
    <row r="64" spans="2:45">
      <c r="B64" s="9"/>
      <c r="C64" s="9"/>
      <c r="G64" s="1285"/>
      <c r="H64" s="1286"/>
      <c r="I64" s="1287"/>
      <c r="N64" s="9"/>
      <c r="R64" s="9"/>
      <c r="S64" s="279" t="s">
        <v>177</v>
      </c>
      <c r="T64" s="2" t="s">
        <v>332</v>
      </c>
      <c r="AM64" s="287"/>
      <c r="AN64" s="1292"/>
      <c r="AO64" s="1292"/>
      <c r="AP64" s="1293"/>
      <c r="AQ64" s="9"/>
      <c r="AR64" s="13"/>
      <c r="AS64" s="9"/>
    </row>
    <row r="65" spans="2:45">
      <c r="B65" s="9"/>
      <c r="C65" s="9"/>
      <c r="G65" s="1285"/>
      <c r="H65" s="1286"/>
      <c r="I65" s="1287"/>
      <c r="N65" s="9"/>
      <c r="R65" s="9"/>
      <c r="S65" s="279" t="s">
        <v>177</v>
      </c>
      <c r="T65" s="2" t="s">
        <v>333</v>
      </c>
      <c r="AM65" s="287"/>
      <c r="AN65" s="1292"/>
      <c r="AO65" s="1292"/>
      <c r="AP65" s="1293"/>
      <c r="AQ65" s="9"/>
      <c r="AR65" s="13"/>
      <c r="AS65" s="9"/>
    </row>
    <row r="66" spans="2:45">
      <c r="B66" s="9"/>
      <c r="C66" s="9"/>
      <c r="G66" s="1285"/>
      <c r="H66" s="1286"/>
      <c r="I66" s="1287"/>
      <c r="N66" s="9"/>
      <c r="R66" s="9"/>
      <c r="S66" s="279" t="s">
        <v>177</v>
      </c>
      <c r="T66" s="2" t="s">
        <v>334</v>
      </c>
      <c r="AM66" s="287"/>
      <c r="AN66" s="1292"/>
      <c r="AO66" s="1292"/>
      <c r="AP66" s="1293"/>
      <c r="AQ66" s="9"/>
      <c r="AR66" s="13"/>
      <c r="AS66" s="9"/>
    </row>
    <row r="67" spans="2:45">
      <c r="B67" s="9"/>
      <c r="C67" s="9"/>
      <c r="G67" s="1285"/>
      <c r="H67" s="1286"/>
      <c r="I67" s="1287"/>
      <c r="N67" s="9"/>
      <c r="R67" s="9"/>
      <c r="S67" s="279" t="s">
        <v>177</v>
      </c>
      <c r="T67" s="2" t="s">
        <v>335</v>
      </c>
      <c r="AM67" s="287"/>
      <c r="AN67" s="1292"/>
      <c r="AO67" s="1292"/>
      <c r="AP67" s="1293"/>
      <c r="AQ67" s="9"/>
      <c r="AR67" s="13"/>
      <c r="AS67" s="9"/>
    </row>
    <row r="68" spans="2:45">
      <c r="B68" s="9"/>
      <c r="C68" s="10"/>
      <c r="D68" s="11"/>
      <c r="E68" s="11"/>
      <c r="F68" s="12"/>
      <c r="G68" s="1285"/>
      <c r="H68" s="1286"/>
      <c r="I68" s="1287"/>
      <c r="J68" s="10"/>
      <c r="K68" s="11"/>
      <c r="L68" s="11"/>
      <c r="M68" s="11"/>
      <c r="N68" s="10"/>
      <c r="O68" s="11"/>
      <c r="P68" s="11"/>
      <c r="Q68" s="11"/>
      <c r="R68" s="10"/>
      <c r="S68" s="275" t="s">
        <v>177</v>
      </c>
      <c r="T68" s="11" t="s">
        <v>208</v>
      </c>
      <c r="U68" s="11"/>
      <c r="V68" s="11"/>
      <c r="W68" s="1281"/>
      <c r="X68" s="1281"/>
      <c r="Y68" s="1281"/>
      <c r="Z68" s="1281"/>
      <c r="AA68" s="1281"/>
      <c r="AB68" s="1281"/>
      <c r="AC68" s="1281"/>
      <c r="AD68" s="1281"/>
      <c r="AE68" s="1281"/>
      <c r="AF68" s="245" t="s">
        <v>292</v>
      </c>
      <c r="AG68" s="11"/>
      <c r="AH68" s="11"/>
      <c r="AI68" s="11"/>
      <c r="AJ68" s="11"/>
      <c r="AK68" s="11"/>
      <c r="AL68" s="12"/>
      <c r="AM68" s="287"/>
      <c r="AN68" s="1292"/>
      <c r="AO68" s="1292"/>
      <c r="AP68" s="1293"/>
      <c r="AQ68" s="9"/>
      <c r="AR68" s="13"/>
      <c r="AS68" s="9"/>
    </row>
    <row r="69" spans="2:45">
      <c r="B69" s="9"/>
      <c r="C69" s="9" t="s">
        <v>1347</v>
      </c>
      <c r="G69" s="1285"/>
      <c r="H69" s="1286"/>
      <c r="I69" s="1287"/>
      <c r="J69" s="2" t="s">
        <v>336</v>
      </c>
      <c r="N69" s="9" t="s">
        <v>337</v>
      </c>
      <c r="R69" s="278" t="s">
        <v>177</v>
      </c>
      <c r="S69" s="2" t="s">
        <v>341</v>
      </c>
      <c r="AM69" s="287"/>
      <c r="AN69" s="1292"/>
      <c r="AO69" s="1292"/>
      <c r="AP69" s="1293"/>
      <c r="AQ69" s="9"/>
      <c r="AR69" s="13"/>
      <c r="AS69" s="9"/>
    </row>
    <row r="70" spans="2:45">
      <c r="B70" s="9"/>
      <c r="C70" s="9" t="s">
        <v>338</v>
      </c>
      <c r="G70" s="1285"/>
      <c r="H70" s="1286"/>
      <c r="I70" s="1287"/>
      <c r="N70" s="9" t="s">
        <v>205</v>
      </c>
      <c r="R70" s="9"/>
      <c r="S70" s="2" t="s">
        <v>667</v>
      </c>
      <c r="Y70" s="2" t="s">
        <v>16</v>
      </c>
      <c r="Z70" s="1280"/>
      <c r="AA70" s="1280"/>
      <c r="AB70" s="1280"/>
      <c r="AC70" s="1280"/>
      <c r="AD70" s="1280"/>
      <c r="AE70" s="1280"/>
      <c r="AF70" s="2" t="s">
        <v>1312</v>
      </c>
      <c r="AI70" s="255"/>
      <c r="AM70" s="287"/>
      <c r="AN70" s="1292"/>
      <c r="AO70" s="1292"/>
      <c r="AP70" s="1293"/>
      <c r="AQ70" s="9"/>
      <c r="AR70" s="13"/>
      <c r="AS70" s="9"/>
    </row>
    <row r="71" spans="2:45">
      <c r="B71" s="9"/>
      <c r="C71" s="9" t="s">
        <v>339</v>
      </c>
      <c r="G71" s="1285"/>
      <c r="H71" s="1286"/>
      <c r="I71" s="1287"/>
      <c r="N71" s="9"/>
      <c r="R71" s="9"/>
      <c r="S71" s="2" t="s">
        <v>342</v>
      </c>
      <c r="AI71" s="255"/>
      <c r="AL71" s="265" t="s">
        <v>361</v>
      </c>
      <c r="AM71" s="287"/>
      <c r="AN71" s="1292"/>
      <c r="AO71" s="1292"/>
      <c r="AP71" s="1293"/>
      <c r="AQ71" s="9"/>
      <c r="AR71" s="13"/>
      <c r="AS71" s="9"/>
    </row>
    <row r="72" spans="2:45">
      <c r="B72" s="9"/>
      <c r="C72" s="9" t="s">
        <v>340</v>
      </c>
      <c r="G72" s="1285"/>
      <c r="H72" s="1286"/>
      <c r="I72" s="1287"/>
      <c r="N72" s="9"/>
      <c r="R72" s="9"/>
      <c r="T72" s="279" t="s">
        <v>177</v>
      </c>
      <c r="U72" s="2" t="s">
        <v>343</v>
      </c>
      <c r="AM72" s="287"/>
      <c r="AN72" s="1292"/>
      <c r="AO72" s="1292"/>
      <c r="AP72" s="1293"/>
      <c r="AQ72" s="9"/>
      <c r="AR72" s="13"/>
      <c r="AS72" s="9"/>
    </row>
    <row r="73" spans="2:45">
      <c r="B73" s="9"/>
      <c r="C73" s="9"/>
      <c r="G73" s="1285"/>
      <c r="H73" s="1286"/>
      <c r="I73" s="1287"/>
      <c r="N73" s="9"/>
      <c r="R73" s="9"/>
      <c r="T73" s="279" t="s">
        <v>177</v>
      </c>
      <c r="U73" s="2" t="s">
        <v>208</v>
      </c>
      <c r="X73" s="1280"/>
      <c r="Y73" s="1280"/>
      <c r="Z73" s="1280"/>
      <c r="AA73" s="1280"/>
      <c r="AB73" s="1280"/>
      <c r="AC73" s="1280"/>
      <c r="AD73" s="1280"/>
      <c r="AE73" s="1280"/>
      <c r="AF73" s="74" t="s">
        <v>292</v>
      </c>
      <c r="AM73" s="287"/>
      <c r="AN73" s="1292"/>
      <c r="AO73" s="1292"/>
      <c r="AP73" s="1293"/>
      <c r="AQ73" s="9"/>
      <c r="AR73" s="13"/>
      <c r="AS73" s="9"/>
    </row>
    <row r="74" spans="2:45">
      <c r="B74" s="9"/>
      <c r="C74" s="9"/>
      <c r="G74" s="1285"/>
      <c r="H74" s="1286"/>
      <c r="I74" s="1287"/>
      <c r="N74" s="9"/>
      <c r="R74" s="9"/>
      <c r="S74" s="2" t="s">
        <v>344</v>
      </c>
      <c r="AM74" s="287"/>
      <c r="AN74" s="1292"/>
      <c r="AO74" s="1292"/>
      <c r="AP74" s="1293"/>
      <c r="AQ74" s="9"/>
      <c r="AR74" s="13"/>
      <c r="AS74" s="9"/>
    </row>
    <row r="75" spans="2:45">
      <c r="B75" s="9"/>
      <c r="C75" s="9"/>
      <c r="G75" s="1285"/>
      <c r="H75" s="1286"/>
      <c r="I75" s="1287"/>
      <c r="N75" s="9"/>
      <c r="R75" s="9"/>
      <c r="T75" s="279" t="s">
        <v>177</v>
      </c>
      <c r="U75" s="2" t="s">
        <v>345</v>
      </c>
      <c r="Y75" s="279" t="s">
        <v>177</v>
      </c>
      <c r="Z75" s="2" t="s">
        <v>346</v>
      </c>
      <c r="AC75" s="279" t="s">
        <v>177</v>
      </c>
      <c r="AD75" s="2" t="s">
        <v>347</v>
      </c>
      <c r="AM75" s="287"/>
      <c r="AN75" s="1292"/>
      <c r="AO75" s="1292"/>
      <c r="AP75" s="1293"/>
      <c r="AQ75" s="9"/>
      <c r="AR75" s="13"/>
      <c r="AS75" s="9"/>
    </row>
    <row r="76" spans="2:45">
      <c r="B76" s="9"/>
      <c r="C76" s="9"/>
      <c r="G76" s="1285"/>
      <c r="H76" s="1286"/>
      <c r="I76" s="1287"/>
      <c r="N76" s="9"/>
      <c r="R76" s="10"/>
      <c r="S76" s="11"/>
      <c r="T76" s="275" t="s">
        <v>177</v>
      </c>
      <c r="U76" s="11" t="s">
        <v>273</v>
      </c>
      <c r="V76" s="11"/>
      <c r="W76" s="11"/>
      <c r="X76" s="11" t="s">
        <v>908</v>
      </c>
      <c r="Y76" s="1281"/>
      <c r="Z76" s="1281"/>
      <c r="AA76" s="1281"/>
      <c r="AB76" s="1281"/>
      <c r="AC76" s="1281"/>
      <c r="AD76" s="1281"/>
      <c r="AE76" s="1281"/>
      <c r="AF76" s="1281"/>
      <c r="AG76" s="245" t="s">
        <v>292</v>
      </c>
      <c r="AH76" s="11"/>
      <c r="AI76" s="11"/>
      <c r="AJ76" s="11"/>
      <c r="AK76" s="11"/>
      <c r="AL76" s="12"/>
      <c r="AM76" s="287"/>
      <c r="AN76" s="1292"/>
      <c r="AO76" s="1292"/>
      <c r="AP76" s="1293"/>
      <c r="AQ76" s="9"/>
      <c r="AR76" s="13"/>
      <c r="AS76" s="9"/>
    </row>
    <row r="77" spans="2:45">
      <c r="B77" s="9"/>
      <c r="C77" s="9"/>
      <c r="G77" s="1285"/>
      <c r="H77" s="1286"/>
      <c r="I77" s="1287"/>
      <c r="N77" s="9"/>
      <c r="R77" s="278" t="s">
        <v>177</v>
      </c>
      <c r="S77" s="2" t="s">
        <v>348</v>
      </c>
      <c r="AM77" s="287"/>
      <c r="AN77" s="1292"/>
      <c r="AO77" s="1292"/>
      <c r="AP77" s="1293"/>
      <c r="AQ77" s="9"/>
      <c r="AR77" s="13"/>
      <c r="AS77" s="9"/>
    </row>
    <row r="78" spans="2:45">
      <c r="B78" s="9"/>
      <c r="C78" s="9"/>
      <c r="G78" s="1285"/>
      <c r="H78" s="1286"/>
      <c r="I78" s="1287"/>
      <c r="N78" s="9"/>
      <c r="R78" s="9"/>
      <c r="S78" s="2" t="s">
        <v>349</v>
      </c>
      <c r="V78" s="279" t="s">
        <v>177</v>
      </c>
      <c r="W78" s="2" t="s">
        <v>350</v>
      </c>
      <c r="AA78" s="279" t="s">
        <v>177</v>
      </c>
      <c r="AB78" s="2" t="s">
        <v>351</v>
      </c>
      <c r="AM78" s="287"/>
      <c r="AN78" s="1292"/>
      <c r="AO78" s="1292"/>
      <c r="AP78" s="1293"/>
      <c r="AQ78" s="9"/>
      <c r="AR78" s="13"/>
      <c r="AS78" s="9"/>
    </row>
    <row r="79" spans="2:45">
      <c r="B79" s="9"/>
      <c r="C79" s="9"/>
      <c r="G79" s="1285"/>
      <c r="H79" s="1286"/>
      <c r="I79" s="1287"/>
      <c r="N79" s="9"/>
      <c r="R79" s="9"/>
      <c r="T79" s="2" t="s">
        <v>291</v>
      </c>
      <c r="U79" s="1280"/>
      <c r="V79" s="1280"/>
      <c r="W79" s="1280"/>
      <c r="X79" s="1280"/>
      <c r="Y79" s="1280"/>
      <c r="Z79" s="1280"/>
      <c r="AA79" s="1280"/>
      <c r="AB79" s="1280"/>
      <c r="AC79" s="1280"/>
      <c r="AD79" s="1280"/>
      <c r="AE79" s="1280"/>
      <c r="AF79" s="74" t="s">
        <v>292</v>
      </c>
      <c r="AM79" s="287"/>
      <c r="AN79" s="1292"/>
      <c r="AO79" s="1292"/>
      <c r="AP79" s="1293"/>
      <c r="AQ79" s="9"/>
      <c r="AR79" s="13"/>
      <c r="AS79" s="9"/>
    </row>
    <row r="80" spans="2:45">
      <c r="B80" s="9"/>
      <c r="C80" s="9"/>
      <c r="G80" s="1285"/>
      <c r="H80" s="1286"/>
      <c r="I80" s="1287"/>
      <c r="N80" s="9"/>
      <c r="R80" s="9"/>
      <c r="S80" s="6"/>
      <c r="T80" s="7"/>
      <c r="U80" s="4"/>
      <c r="V80" s="7"/>
      <c r="W80" s="7"/>
      <c r="X80" s="7"/>
      <c r="Y80" s="7"/>
      <c r="Z80" s="7"/>
      <c r="AA80" s="1319" t="s">
        <v>352</v>
      </c>
      <c r="AB80" s="1320"/>
      <c r="AC80" s="1320"/>
      <c r="AD80" s="1320"/>
      <c r="AE80" s="1321"/>
      <c r="AF80" s="1319" t="s">
        <v>353</v>
      </c>
      <c r="AG80" s="1320"/>
      <c r="AH80" s="1320"/>
      <c r="AI80" s="1320"/>
      <c r="AJ80" s="1321"/>
      <c r="AM80" s="287"/>
      <c r="AN80" s="1292"/>
      <c r="AO80" s="1292"/>
      <c r="AP80" s="1293"/>
      <c r="AQ80" s="9"/>
      <c r="AR80" s="13"/>
      <c r="AS80" s="9"/>
    </row>
    <row r="81" spans="2:45">
      <c r="B81" s="9"/>
      <c r="C81" s="9"/>
      <c r="G81" s="1285"/>
      <c r="H81" s="1286"/>
      <c r="I81" s="1287"/>
      <c r="N81" s="9"/>
      <c r="R81" s="9"/>
      <c r="S81" s="9" t="s">
        <v>669</v>
      </c>
      <c r="U81" s="4"/>
      <c r="W81" s="3" t="s">
        <v>354</v>
      </c>
      <c r="AA81" s="186" t="s">
        <v>291</v>
      </c>
      <c r="AB81" s="1339"/>
      <c r="AC81" s="1339"/>
      <c r="AD81" s="1339"/>
      <c r="AE81" s="75" t="s">
        <v>292</v>
      </c>
      <c r="AF81" s="186" t="s">
        <v>291</v>
      </c>
      <c r="AG81" s="1339"/>
      <c r="AH81" s="1339"/>
      <c r="AI81" s="1339"/>
      <c r="AJ81" s="75" t="s">
        <v>292</v>
      </c>
      <c r="AK81" s="9"/>
      <c r="AM81" s="287"/>
      <c r="AN81" s="1292"/>
      <c r="AO81" s="1292"/>
      <c r="AP81" s="1293"/>
      <c r="AQ81" s="9"/>
      <c r="AR81" s="13"/>
      <c r="AS81" s="9"/>
    </row>
    <row r="82" spans="2:45" ht="13.5" customHeight="1">
      <c r="B82" s="9"/>
      <c r="C82" s="9"/>
      <c r="G82" s="1285"/>
      <c r="H82" s="1286"/>
      <c r="I82" s="1287"/>
      <c r="N82" s="9"/>
      <c r="R82" s="9"/>
      <c r="S82" s="9"/>
      <c r="W82" s="31" t="s">
        <v>356</v>
      </c>
      <c r="X82" s="32"/>
      <c r="Y82" s="32"/>
      <c r="Z82" s="32"/>
      <c r="AA82" s="1340"/>
      <c r="AB82" s="1341"/>
      <c r="AC82" s="1341"/>
      <c r="AD82" s="1341"/>
      <c r="AE82" s="1342"/>
      <c r="AF82" s="1340"/>
      <c r="AG82" s="1341"/>
      <c r="AH82" s="1341"/>
      <c r="AI82" s="1341"/>
      <c r="AJ82" s="1342"/>
      <c r="AK82" s="9"/>
      <c r="AM82" s="287"/>
      <c r="AN82" s="1292"/>
      <c r="AO82" s="1292"/>
      <c r="AP82" s="1293"/>
      <c r="AQ82" s="9"/>
      <c r="AR82" s="13"/>
      <c r="AS82" s="9"/>
    </row>
    <row r="83" spans="2:45">
      <c r="B83" s="9"/>
      <c r="C83" s="9"/>
      <c r="G83" s="1285"/>
      <c r="H83" s="1286"/>
      <c r="I83" s="1287"/>
      <c r="N83" s="9"/>
      <c r="R83" s="9"/>
      <c r="S83" s="1330" t="s">
        <v>668</v>
      </c>
      <c r="T83" s="1331"/>
      <c r="U83" s="1331"/>
      <c r="V83" s="1332"/>
      <c r="W83" s="10" t="s">
        <v>357</v>
      </c>
      <c r="X83" s="11"/>
      <c r="Y83" s="11"/>
      <c r="Z83" s="11"/>
      <c r="AA83" s="187" t="s">
        <v>291</v>
      </c>
      <c r="AB83" s="1343"/>
      <c r="AC83" s="1343"/>
      <c r="AD83" s="1343"/>
      <c r="AE83" s="188" t="s">
        <v>292</v>
      </c>
      <c r="AF83" s="187" t="s">
        <v>291</v>
      </c>
      <c r="AG83" s="1343"/>
      <c r="AH83" s="1343"/>
      <c r="AI83" s="1343"/>
      <c r="AJ83" s="188" t="s">
        <v>292</v>
      </c>
      <c r="AK83" s="9"/>
      <c r="AM83" s="287"/>
      <c r="AN83" s="1292"/>
      <c r="AO83" s="1292"/>
      <c r="AP83" s="1293"/>
      <c r="AQ83" s="9"/>
      <c r="AR83" s="13"/>
      <c r="AS83" s="9"/>
    </row>
    <row r="84" spans="2:45">
      <c r="B84" s="9"/>
      <c r="C84" s="9"/>
      <c r="G84" s="1285"/>
      <c r="H84" s="1286"/>
      <c r="I84" s="1287"/>
      <c r="N84" s="9"/>
      <c r="R84" s="9"/>
      <c r="S84" s="6" t="s">
        <v>358</v>
      </c>
      <c r="T84" s="7"/>
      <c r="U84" s="7"/>
      <c r="V84" s="7"/>
      <c r="W84" s="7"/>
      <c r="X84" s="7"/>
      <c r="Y84" s="7"/>
      <c r="Z84" s="7"/>
      <c r="AA84" s="1294"/>
      <c r="AB84" s="1295"/>
      <c r="AC84" s="1295"/>
      <c r="AD84" s="1295"/>
      <c r="AE84" s="1296"/>
      <c r="AF84" s="1294"/>
      <c r="AG84" s="1295"/>
      <c r="AH84" s="1295"/>
      <c r="AI84" s="1295"/>
      <c r="AJ84" s="1296"/>
      <c r="AK84" s="9"/>
      <c r="AM84" s="287"/>
      <c r="AN84" s="1292"/>
      <c r="AO84" s="1292"/>
      <c r="AP84" s="1293"/>
      <c r="AQ84" s="9"/>
      <c r="AR84" s="13"/>
      <c r="AS84" s="9"/>
    </row>
    <row r="85" spans="2:45">
      <c r="B85" s="9"/>
      <c r="C85" s="9"/>
      <c r="G85" s="1285"/>
      <c r="H85" s="1286"/>
      <c r="I85" s="1287"/>
      <c r="N85" s="9"/>
      <c r="R85" s="9"/>
      <c r="S85" s="6" t="s">
        <v>359</v>
      </c>
      <c r="T85" s="7"/>
      <c r="U85" s="11"/>
      <c r="V85" s="7"/>
      <c r="W85" s="7"/>
      <c r="X85" s="7"/>
      <c r="Y85" s="7"/>
      <c r="Z85" s="7"/>
      <c r="AA85" s="1316"/>
      <c r="AB85" s="1317"/>
      <c r="AC85" s="1317"/>
      <c r="AD85" s="1317"/>
      <c r="AE85" s="1318"/>
      <c r="AF85" s="1316"/>
      <c r="AG85" s="1317"/>
      <c r="AH85" s="1317"/>
      <c r="AI85" s="1317"/>
      <c r="AJ85" s="1318"/>
      <c r="AK85" s="9"/>
      <c r="AM85" s="287"/>
      <c r="AN85" s="1292"/>
      <c r="AO85" s="1292"/>
      <c r="AP85" s="1293"/>
      <c r="AQ85" s="9"/>
      <c r="AR85" s="13"/>
      <c r="AS85" s="9"/>
    </row>
    <row r="86" spans="2:45">
      <c r="B86" s="9"/>
      <c r="C86" s="9"/>
      <c r="G86" s="1285"/>
      <c r="H86" s="1286"/>
      <c r="I86" s="1287"/>
      <c r="N86" s="9"/>
      <c r="R86" s="9"/>
      <c r="S86" s="255"/>
      <c r="AL86" s="265" t="s">
        <v>361</v>
      </c>
      <c r="AM86" s="287"/>
      <c r="AN86" s="1292"/>
      <c r="AO86" s="1292"/>
      <c r="AP86" s="1293"/>
      <c r="AQ86" s="9"/>
      <c r="AR86" s="13"/>
      <c r="AS86" s="9"/>
    </row>
    <row r="87" spans="2:45">
      <c r="B87" s="9"/>
      <c r="C87" s="9"/>
      <c r="G87" s="1285"/>
      <c r="H87" s="1286"/>
      <c r="I87" s="1287"/>
      <c r="N87" s="9"/>
      <c r="R87" s="9"/>
      <c r="S87" s="255" t="s">
        <v>360</v>
      </c>
      <c r="AM87" s="287"/>
      <c r="AN87" s="1292"/>
      <c r="AO87" s="1292"/>
      <c r="AP87" s="1293"/>
      <c r="AQ87" s="9"/>
      <c r="AR87" s="13"/>
      <c r="AS87" s="9"/>
    </row>
    <row r="88" spans="2:45">
      <c r="B88" s="90"/>
      <c r="C88" s="10"/>
      <c r="D88" s="11"/>
      <c r="E88" s="11"/>
      <c r="F88" s="11"/>
      <c r="G88" s="1288"/>
      <c r="H88" s="1289"/>
      <c r="I88" s="1290"/>
      <c r="J88" s="11"/>
      <c r="K88" s="11"/>
      <c r="L88" s="11"/>
      <c r="M88" s="11"/>
      <c r="N88" s="10"/>
      <c r="O88" s="11"/>
      <c r="P88" s="11"/>
      <c r="Q88" s="11"/>
      <c r="R88" s="10"/>
      <c r="S88" s="256"/>
      <c r="T88" s="11"/>
      <c r="U88" s="11"/>
      <c r="V88" s="11"/>
      <c r="W88" s="11"/>
      <c r="X88" s="11"/>
      <c r="Y88" s="11"/>
      <c r="Z88" s="11"/>
      <c r="AA88" s="11"/>
      <c r="AB88" s="11"/>
      <c r="AC88" s="11"/>
      <c r="AD88" s="11"/>
      <c r="AE88" s="11"/>
      <c r="AF88" s="11"/>
      <c r="AG88" s="11"/>
      <c r="AH88" s="11"/>
      <c r="AI88" s="11"/>
      <c r="AJ88" s="11"/>
      <c r="AK88" s="11"/>
      <c r="AL88" s="11"/>
      <c r="AM88" s="288"/>
      <c r="AN88" s="1278"/>
      <c r="AO88" s="1278"/>
      <c r="AP88" s="1279"/>
      <c r="AQ88" s="10"/>
      <c r="AR88" s="12"/>
      <c r="AS88" s="9"/>
    </row>
  </sheetData>
  <mergeCells count="131">
    <mergeCell ref="AN78:AP78"/>
    <mergeCell ref="AN79:AP79"/>
    <mergeCell ref="AN86:AP86"/>
    <mergeCell ref="AN80:AP80"/>
    <mergeCell ref="AN81:AP81"/>
    <mergeCell ref="AN82:AP82"/>
    <mergeCell ref="AN83:AP83"/>
    <mergeCell ref="AN84:AP84"/>
    <mergeCell ref="AN85:AP85"/>
    <mergeCell ref="AN71:AP71"/>
    <mergeCell ref="AN72:AP72"/>
    <mergeCell ref="AN73:AP73"/>
    <mergeCell ref="AN67:AP67"/>
    <mergeCell ref="AN68:AP68"/>
    <mergeCell ref="AN74:AP74"/>
    <mergeCell ref="AN75:AP75"/>
    <mergeCell ref="AN76:AP76"/>
    <mergeCell ref="AN77:AP77"/>
    <mergeCell ref="AN46:AP46"/>
    <mergeCell ref="AN47:AP47"/>
    <mergeCell ref="AN48:AP48"/>
    <mergeCell ref="AN49:AP49"/>
    <mergeCell ref="AN50:AP50"/>
    <mergeCell ref="AN51:AP51"/>
    <mergeCell ref="AN55:AP55"/>
    <mergeCell ref="AN56:AP56"/>
    <mergeCell ref="AN57:AP57"/>
    <mergeCell ref="AN22:AP22"/>
    <mergeCell ref="AN23:AP23"/>
    <mergeCell ref="AN24:AP24"/>
    <mergeCell ref="AN25:AP25"/>
    <mergeCell ref="AN26:AP26"/>
    <mergeCell ref="AN27:AP27"/>
    <mergeCell ref="AN30:AP30"/>
    <mergeCell ref="AN31:AP31"/>
    <mergeCell ref="AN32:AP32"/>
    <mergeCell ref="AN28:AP28"/>
    <mergeCell ref="AN29:AP29"/>
    <mergeCell ref="N8:AL8"/>
    <mergeCell ref="AF25:AI26"/>
    <mergeCell ref="AF27:AI28"/>
    <mergeCell ref="X27:AA28"/>
    <mergeCell ref="AB25:AE26"/>
    <mergeCell ref="AA85:AE85"/>
    <mergeCell ref="Z34:AJ34"/>
    <mergeCell ref="U79:AE79"/>
    <mergeCell ref="X25:AA26"/>
    <mergeCell ref="AF84:AJ84"/>
    <mergeCell ref="R9:AL9"/>
    <mergeCell ref="Z70:AE70"/>
    <mergeCell ref="AG81:AI81"/>
    <mergeCell ref="AA82:AE82"/>
    <mergeCell ref="AF82:AJ82"/>
    <mergeCell ref="AB81:AD81"/>
    <mergeCell ref="AB83:AD83"/>
    <mergeCell ref="AG83:AI83"/>
    <mergeCell ref="AA80:AE80"/>
    <mergeCell ref="AF80:AJ80"/>
    <mergeCell ref="W32:AG32"/>
    <mergeCell ref="W33:AG33"/>
    <mergeCell ref="W30:AE30"/>
    <mergeCell ref="B10:B25"/>
    <mergeCell ref="G26:I33"/>
    <mergeCell ref="AF23:AI24"/>
    <mergeCell ref="AF85:AJ85"/>
    <mergeCell ref="X20:AA20"/>
    <mergeCell ref="AB20:AE20"/>
    <mergeCell ref="AF20:AI20"/>
    <mergeCell ref="D31:F31"/>
    <mergeCell ref="X73:AE73"/>
    <mergeCell ref="X16:AI16"/>
    <mergeCell ref="AB27:AE28"/>
    <mergeCell ref="X21:AA22"/>
    <mergeCell ref="AB21:AE22"/>
    <mergeCell ref="X23:AA24"/>
    <mergeCell ref="X35:AF35"/>
    <mergeCell ref="AB23:AE24"/>
    <mergeCell ref="AF21:AI22"/>
    <mergeCell ref="U41:AD41"/>
    <mergeCell ref="S83:V83"/>
    <mergeCell ref="W62:AE62"/>
    <mergeCell ref="W68:AE68"/>
    <mergeCell ref="AN10:AP10"/>
    <mergeCell ref="AN11:AP11"/>
    <mergeCell ref="AN12:AP12"/>
    <mergeCell ref="AN13:AP13"/>
    <mergeCell ref="AN20:AP20"/>
    <mergeCell ref="AN21:AP21"/>
    <mergeCell ref="AN14:AP14"/>
    <mergeCell ref="AN15:AP15"/>
    <mergeCell ref="AN16:AP16"/>
    <mergeCell ref="AN17:AP17"/>
    <mergeCell ref="AN18:AP18"/>
    <mergeCell ref="AN19:AP19"/>
    <mergeCell ref="AN42:AP42"/>
    <mergeCell ref="AN43:AP43"/>
    <mergeCell ref="AN44:AP44"/>
    <mergeCell ref="AN45:AP45"/>
    <mergeCell ref="AN34:AP34"/>
    <mergeCell ref="AN35:AP35"/>
    <mergeCell ref="AN36:AP36"/>
    <mergeCell ref="AN33:AP33"/>
    <mergeCell ref="AN37:AP37"/>
    <mergeCell ref="AN38:AP38"/>
    <mergeCell ref="AN39:AP39"/>
    <mergeCell ref="AN40:AP40"/>
    <mergeCell ref="AN41:AP41"/>
    <mergeCell ref="AN88:AP88"/>
    <mergeCell ref="AA53:AG53"/>
    <mergeCell ref="AA55:AG55"/>
    <mergeCell ref="AD57:AI57"/>
    <mergeCell ref="AD58:AI58"/>
    <mergeCell ref="G52:I88"/>
    <mergeCell ref="X52:AF52"/>
    <mergeCell ref="AN52:AP52"/>
    <mergeCell ref="AN53:AP53"/>
    <mergeCell ref="AN54:AP54"/>
    <mergeCell ref="AN87:AP87"/>
    <mergeCell ref="Y76:AF76"/>
    <mergeCell ref="AA84:AE84"/>
    <mergeCell ref="AN58:AP58"/>
    <mergeCell ref="AN59:AP59"/>
    <mergeCell ref="AN60:AP60"/>
    <mergeCell ref="AN61:AP61"/>
    <mergeCell ref="AN62:AP62"/>
    <mergeCell ref="AN63:AP63"/>
    <mergeCell ref="AN64:AP64"/>
    <mergeCell ref="AN65:AP65"/>
    <mergeCell ref="AN66:AP66"/>
    <mergeCell ref="AN69:AP69"/>
    <mergeCell ref="AN70:AP70"/>
  </mergeCells>
  <phoneticPr fontId="2"/>
  <dataValidations count="2">
    <dataValidation type="list" allowBlank="1" showInputMessage="1" showErrorMessage="1" sqref="S18 C45 G42:G43 AA40 W40 S40:S41 AA37 W37 S37:S38 S16 AB15 T15 S14 AH13 AC13 X13 T13 S11:S12 G10:G12 C14 R42 T45:T47 AG48:AG49 G18:G20 AJ48:AJ49 C22 G34:G35 R69 S60:S62 S64:S68 R50 T75:T76 Y75 T72:T73 R77 V78 AA78 AC75 C31:C32 S53:S54 S56 AM10:AM20" xr:uid="{00000000-0002-0000-0100-000000000000}">
      <formula1>"□,■"</formula1>
    </dataValidation>
    <dataValidation type="list" allowBlank="1" showInputMessage="1" showErrorMessage="1" sqref="W30:AE30" xr:uid="{00000000-0002-0000-0100-000001000000}">
      <formula1>"鉄筋コンクリート,鉄骨,鉄骨鉄筋コンクリート"</formula1>
    </dataValidation>
  </dataValidations>
  <pageMargins left="1.0629921259842521" right="0.47244094488188981" top="0.98425196850393704" bottom="0.31496062992125984" header="0.51181102362204722" footer="0.23622047244094491"/>
  <pageSetup paperSize="9" scale="76" orientation="portrait" blackAndWhite="1" useFirstPageNumber="1" r:id="rId1"/>
  <headerFooter alignWithMargins="0">
    <oddFooter>&amp;C棟-P&amp;P&amp;R株式会社都市建築確認センター</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70C0"/>
  </sheetPr>
  <dimension ref="B2:AY173"/>
  <sheetViews>
    <sheetView showGridLines="0" view="pageBreakPreview" zoomScaleNormal="100" zoomScaleSheetLayoutView="100" workbookViewId="0">
      <selection activeCell="E15" sqref="E15:I15"/>
    </sheetView>
  </sheetViews>
  <sheetFormatPr defaultRowHeight="12"/>
  <cols>
    <col min="1" max="1" width="1.625" style="2" customWidth="1"/>
    <col min="2" max="49" width="2.625" style="2" customWidth="1"/>
    <col min="50" max="16384" width="9" style="2"/>
  </cols>
  <sheetData>
    <row r="2" spans="2:51" ht="12" customHeight="1"/>
    <row r="3" spans="2:51" s="169" customFormat="1" ht="15" customHeight="1">
      <c r="B3" s="169" t="s">
        <v>95</v>
      </c>
    </row>
    <row r="4" spans="2:51" ht="12" customHeight="1"/>
    <row r="5" spans="2:51" ht="12" customHeight="1">
      <c r="B5" s="1" t="s">
        <v>768</v>
      </c>
      <c r="D5" s="2" t="s">
        <v>1351</v>
      </c>
      <c r="R5" s="414" t="s">
        <v>1648</v>
      </c>
      <c r="AR5" s="30" t="s">
        <v>1236</v>
      </c>
    </row>
    <row r="6" spans="2:51" ht="12" customHeight="1">
      <c r="B6" s="1" t="s">
        <v>1585</v>
      </c>
      <c r="D6" s="2" t="s">
        <v>1587</v>
      </c>
      <c r="AR6" s="30"/>
    </row>
    <row r="7" spans="2:51" ht="12" customHeight="1">
      <c r="B7" s="1"/>
      <c r="D7" s="1763" t="s">
        <v>1448</v>
      </c>
      <c r="E7" s="1763"/>
      <c r="F7" s="1763"/>
      <c r="G7" s="1763"/>
      <c r="H7" s="1763"/>
      <c r="I7" s="1763"/>
      <c r="J7" s="1763"/>
      <c r="K7" s="1763"/>
      <c r="L7" s="1763"/>
      <c r="M7" s="1763"/>
      <c r="N7" s="1763"/>
      <c r="O7" s="1763"/>
      <c r="P7" s="1763"/>
      <c r="Q7" s="1763"/>
      <c r="R7" s="1763"/>
      <c r="S7" s="1763"/>
      <c r="T7" s="1763"/>
      <c r="U7" s="1763"/>
      <c r="V7" s="1763"/>
      <c r="W7" s="1763"/>
      <c r="X7" s="1763"/>
      <c r="Y7" s="1763"/>
      <c r="Z7" s="1763"/>
      <c r="AA7" s="1763"/>
      <c r="AB7" s="1763"/>
      <c r="AC7" s="1763"/>
      <c r="AD7" s="1763"/>
      <c r="AE7" s="1763"/>
      <c r="AF7" s="1763"/>
      <c r="AG7" s="1763"/>
      <c r="AH7" s="1763"/>
      <c r="AI7" s="1763"/>
      <c r="AJ7" s="1763"/>
      <c r="AK7" s="1763"/>
      <c r="AL7" s="1763"/>
      <c r="AM7" s="1763"/>
      <c r="AN7" s="1763"/>
      <c r="AO7" s="1763"/>
      <c r="AP7" s="1763"/>
      <c r="AQ7" s="1763"/>
      <c r="AR7" s="59"/>
    </row>
    <row r="8" spans="2:51" ht="12" customHeight="1">
      <c r="B8" s="1"/>
      <c r="D8" s="1763"/>
      <c r="E8" s="1763"/>
      <c r="F8" s="1763"/>
      <c r="G8" s="1763"/>
      <c r="H8" s="1763"/>
      <c r="I8" s="1763"/>
      <c r="J8" s="1763"/>
      <c r="K8" s="1763"/>
      <c r="L8" s="1763"/>
      <c r="M8" s="1763"/>
      <c r="N8" s="1763"/>
      <c r="O8" s="1763"/>
      <c r="P8" s="1763"/>
      <c r="Q8" s="1763"/>
      <c r="R8" s="1763"/>
      <c r="S8" s="1763"/>
      <c r="T8" s="1763"/>
      <c r="U8" s="1763"/>
      <c r="V8" s="1763"/>
      <c r="W8" s="1763"/>
      <c r="X8" s="1763"/>
      <c r="Y8" s="1763"/>
      <c r="Z8" s="1763"/>
      <c r="AA8" s="1763"/>
      <c r="AB8" s="1763"/>
      <c r="AC8" s="1763"/>
      <c r="AD8" s="1763"/>
      <c r="AE8" s="1763"/>
      <c r="AF8" s="1763"/>
      <c r="AG8" s="1763"/>
      <c r="AH8" s="1763"/>
      <c r="AI8" s="1763"/>
      <c r="AJ8" s="1763"/>
      <c r="AK8" s="1763"/>
      <c r="AL8" s="1763"/>
      <c r="AM8" s="1763"/>
      <c r="AN8" s="1763"/>
      <c r="AO8" s="1763"/>
      <c r="AP8" s="1763"/>
      <c r="AQ8" s="1763"/>
      <c r="AR8" s="59"/>
    </row>
    <row r="9" spans="2:51" ht="12" customHeight="1">
      <c r="B9" s="1"/>
      <c r="D9" s="1763"/>
      <c r="E9" s="1763"/>
      <c r="F9" s="1763"/>
      <c r="G9" s="1763"/>
      <c r="H9" s="1763"/>
      <c r="I9" s="1763"/>
      <c r="J9" s="1763"/>
      <c r="K9" s="1763"/>
      <c r="L9" s="1763"/>
      <c r="M9" s="1763"/>
      <c r="N9" s="1763"/>
      <c r="O9" s="1763"/>
      <c r="P9" s="1763"/>
      <c r="Q9" s="1763"/>
      <c r="R9" s="1763"/>
      <c r="S9" s="1763"/>
      <c r="T9" s="1763"/>
      <c r="U9" s="1763"/>
      <c r="V9" s="1763"/>
      <c r="W9" s="1763"/>
      <c r="X9" s="1763"/>
      <c r="Y9" s="1763"/>
      <c r="Z9" s="1763"/>
      <c r="AA9" s="1763"/>
      <c r="AB9" s="1763"/>
      <c r="AC9" s="1763"/>
      <c r="AD9" s="1763"/>
      <c r="AE9" s="1763"/>
      <c r="AF9" s="1763"/>
      <c r="AG9" s="1763"/>
      <c r="AH9" s="1763"/>
      <c r="AI9" s="1763"/>
      <c r="AJ9" s="1763"/>
      <c r="AK9" s="1763"/>
      <c r="AL9" s="1763"/>
      <c r="AM9" s="1763"/>
      <c r="AN9" s="1763"/>
      <c r="AO9" s="1763"/>
      <c r="AP9" s="1763"/>
      <c r="AQ9" s="1763"/>
      <c r="AR9" s="59"/>
    </row>
    <row r="10" spans="2:51" ht="12" customHeight="1">
      <c r="B10" s="1"/>
      <c r="D10" s="1763"/>
      <c r="E10" s="1763"/>
      <c r="F10" s="1763"/>
      <c r="G10" s="1763"/>
      <c r="H10" s="1763"/>
      <c r="I10" s="1763"/>
      <c r="J10" s="1763"/>
      <c r="K10" s="1763"/>
      <c r="L10" s="1763"/>
      <c r="M10" s="1763"/>
      <c r="N10" s="1763"/>
      <c r="O10" s="1763"/>
      <c r="P10" s="1763"/>
      <c r="Q10" s="1763"/>
      <c r="R10" s="1763"/>
      <c r="S10" s="1763"/>
      <c r="T10" s="1763"/>
      <c r="U10" s="1763"/>
      <c r="V10" s="1763"/>
      <c r="W10" s="1763"/>
      <c r="X10" s="1763"/>
      <c r="Y10" s="1763"/>
      <c r="Z10" s="1763"/>
      <c r="AA10" s="1763"/>
      <c r="AB10" s="1763"/>
      <c r="AC10" s="1763"/>
      <c r="AD10" s="1763"/>
      <c r="AE10" s="1763"/>
      <c r="AF10" s="1763"/>
      <c r="AG10" s="1763"/>
      <c r="AH10" s="1763"/>
      <c r="AI10" s="1763"/>
      <c r="AJ10" s="1763"/>
      <c r="AK10" s="1763"/>
      <c r="AL10" s="1763"/>
      <c r="AM10" s="1763"/>
      <c r="AN10" s="1763"/>
      <c r="AO10" s="1763"/>
      <c r="AP10" s="1763"/>
      <c r="AQ10" s="1763"/>
      <c r="AR10" s="59"/>
    </row>
    <row r="11" spans="2:51" ht="12" customHeight="1">
      <c r="B11" s="1"/>
      <c r="D11" s="1763"/>
      <c r="E11" s="1763"/>
      <c r="F11" s="1763"/>
      <c r="G11" s="1763"/>
      <c r="H11" s="1763"/>
      <c r="I11" s="1763"/>
      <c r="J11" s="1763"/>
      <c r="K11" s="1763"/>
      <c r="L11" s="1763"/>
      <c r="M11" s="1763"/>
      <c r="N11" s="1763"/>
      <c r="O11" s="1763"/>
      <c r="P11" s="1763"/>
      <c r="Q11" s="1763"/>
      <c r="R11" s="1763"/>
      <c r="S11" s="1763"/>
      <c r="T11" s="1763"/>
      <c r="U11" s="1763"/>
      <c r="V11" s="1763"/>
      <c r="W11" s="1763"/>
      <c r="X11" s="1763"/>
      <c r="Y11" s="1763"/>
      <c r="Z11" s="1763"/>
      <c r="AA11" s="1763"/>
      <c r="AB11" s="1763"/>
      <c r="AC11" s="1763"/>
      <c r="AD11" s="1763"/>
      <c r="AE11" s="1763"/>
      <c r="AF11" s="1763"/>
      <c r="AG11" s="1763"/>
      <c r="AH11" s="1763"/>
      <c r="AI11" s="1763"/>
      <c r="AJ11" s="1763"/>
      <c r="AK11" s="1763"/>
      <c r="AL11" s="1763"/>
      <c r="AM11" s="1763"/>
      <c r="AN11" s="1763"/>
      <c r="AO11" s="1763"/>
      <c r="AP11" s="1763"/>
      <c r="AQ11" s="1763"/>
      <c r="AR11" s="59"/>
      <c r="AT11" s="1797" t="s">
        <v>634</v>
      </c>
      <c r="AU11" s="1797"/>
      <c r="AV11" s="1797"/>
      <c r="AW11" s="1797"/>
      <c r="AX11" s="1797"/>
      <c r="AY11" s="1797"/>
    </row>
    <row r="12" spans="2:51" ht="12" customHeight="1">
      <c r="D12" s="1763"/>
      <c r="E12" s="1763"/>
      <c r="F12" s="1763"/>
      <c r="G12" s="1763"/>
      <c r="H12" s="1763"/>
      <c r="I12" s="1763"/>
      <c r="J12" s="1763"/>
      <c r="K12" s="1763"/>
      <c r="L12" s="1763"/>
      <c r="M12" s="1763"/>
      <c r="N12" s="1763"/>
      <c r="O12" s="1763"/>
      <c r="P12" s="1763"/>
      <c r="Q12" s="1763"/>
      <c r="R12" s="1763"/>
      <c r="S12" s="1763"/>
      <c r="T12" s="1763"/>
      <c r="U12" s="1763"/>
      <c r="V12" s="1763"/>
      <c r="W12" s="1763"/>
      <c r="X12" s="1763"/>
      <c r="Y12" s="1763"/>
      <c r="Z12" s="1763"/>
      <c r="AA12" s="1763"/>
      <c r="AB12" s="1763"/>
      <c r="AC12" s="1763"/>
      <c r="AD12" s="1763"/>
      <c r="AE12" s="1763"/>
      <c r="AF12" s="1763"/>
      <c r="AG12" s="1763"/>
      <c r="AH12" s="1763"/>
      <c r="AI12" s="1763"/>
      <c r="AJ12" s="1763"/>
      <c r="AK12" s="1763"/>
      <c r="AL12" s="1763"/>
      <c r="AM12" s="1763"/>
      <c r="AN12" s="1763"/>
      <c r="AO12" s="1763"/>
      <c r="AP12" s="1763"/>
      <c r="AQ12" s="1763"/>
      <c r="AT12" s="1797"/>
      <c r="AU12" s="1797"/>
      <c r="AV12" s="1797"/>
      <c r="AW12" s="1797"/>
      <c r="AX12" s="1797"/>
      <c r="AY12" s="1797"/>
    </row>
    <row r="13" spans="2:51" ht="12" customHeight="1">
      <c r="B13" s="279" t="s">
        <v>177</v>
      </c>
      <c r="C13" s="2" t="s">
        <v>67</v>
      </c>
      <c r="I13" s="1380"/>
      <c r="J13" s="1381"/>
      <c r="K13" s="1381"/>
      <c r="L13" s="1381"/>
      <c r="M13" s="1381"/>
      <c r="N13" s="1381"/>
      <c r="O13" s="1381"/>
      <c r="P13" s="1381"/>
      <c r="Q13" s="1381"/>
      <c r="R13" s="1381"/>
      <c r="S13" s="1381"/>
      <c r="T13" s="1381"/>
      <c r="U13" s="1381"/>
      <c r="V13" s="1381"/>
      <c r="W13" s="1381"/>
      <c r="X13" s="1381"/>
      <c r="Y13" s="1381"/>
      <c r="Z13" s="1381"/>
      <c r="AA13" s="1381"/>
      <c r="AB13" s="1381"/>
      <c r="AC13" s="1381"/>
      <c r="AD13" s="1381"/>
      <c r="AE13" s="1381"/>
      <c r="AF13" s="1381"/>
      <c r="AG13" s="1381"/>
      <c r="AH13" s="1381"/>
      <c r="AI13" s="1381"/>
      <c r="AJ13" s="1381"/>
      <c r="AK13" s="1381"/>
      <c r="AL13" s="1381"/>
      <c r="AM13" s="1381"/>
      <c r="AN13" s="1381"/>
      <c r="AO13" s="1381"/>
      <c r="AP13" s="1381"/>
      <c r="AQ13" s="1381"/>
      <c r="AR13" s="1382"/>
      <c r="AT13" s="2" t="s">
        <v>633</v>
      </c>
      <c r="AU13" s="2" t="s">
        <v>637</v>
      </c>
    </row>
    <row r="14" spans="2:51" s="30" customFormat="1" ht="12" customHeight="1">
      <c r="I14" s="1389"/>
      <c r="J14" s="1390"/>
      <c r="K14" s="1390"/>
      <c r="L14" s="1390"/>
      <c r="M14" s="1390"/>
      <c r="N14" s="1390"/>
      <c r="O14" s="1390"/>
      <c r="P14" s="1390"/>
      <c r="Q14" s="1390"/>
      <c r="R14" s="1390"/>
      <c r="S14" s="1390"/>
      <c r="T14" s="1390"/>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1"/>
      <c r="AT14" s="2"/>
      <c r="AU14" s="2" t="s">
        <v>638</v>
      </c>
      <c r="AV14" s="2"/>
      <c r="AW14" s="2"/>
      <c r="AX14" s="2"/>
      <c r="AY14" s="2"/>
    </row>
    <row r="15" spans="2:51" ht="12" customHeight="1">
      <c r="B15" s="3"/>
      <c r="C15" s="3" t="s">
        <v>75</v>
      </c>
      <c r="D15" s="4"/>
      <c r="E15" s="4"/>
      <c r="F15" s="3" t="s">
        <v>80</v>
      </c>
      <c r="G15" s="5"/>
      <c r="H15" s="4" t="s">
        <v>85</v>
      </c>
      <c r="I15" s="4"/>
      <c r="J15" s="4"/>
      <c r="K15" s="4"/>
      <c r="L15" s="1319" t="s">
        <v>88</v>
      </c>
      <c r="M15" s="1320"/>
      <c r="N15" s="1320"/>
      <c r="O15" s="1320"/>
      <c r="P15" s="1320"/>
      <c r="Q15" s="1320"/>
      <c r="R15" s="1320"/>
      <c r="S15" s="1320"/>
      <c r="T15" s="1320"/>
      <c r="U15" s="1320"/>
      <c r="V15" s="1320"/>
      <c r="W15" s="1320"/>
      <c r="X15" s="1320"/>
      <c r="Y15" s="1320"/>
      <c r="Z15" s="1320"/>
      <c r="AA15" s="1320"/>
      <c r="AB15" s="1320"/>
      <c r="AC15" s="1320"/>
      <c r="AD15" s="1320"/>
      <c r="AE15" s="1320"/>
      <c r="AF15" s="1320"/>
      <c r="AG15" s="1320"/>
      <c r="AH15" s="1320"/>
      <c r="AI15" s="1320"/>
      <c r="AJ15" s="1320"/>
      <c r="AK15" s="1320"/>
      <c r="AL15" s="1320"/>
      <c r="AM15" s="7"/>
      <c r="AN15" s="7" t="s">
        <v>30</v>
      </c>
      <c r="AO15" s="7"/>
      <c r="AP15" s="8"/>
      <c r="AQ15" s="3" t="s">
        <v>91</v>
      </c>
      <c r="AR15" s="5"/>
      <c r="AS15" s="9"/>
      <c r="AU15" s="2" t="s">
        <v>639</v>
      </c>
    </row>
    <row r="16" spans="2:51" ht="12" customHeight="1">
      <c r="B16" s="10"/>
      <c r="C16" s="10" t="s">
        <v>76</v>
      </c>
      <c r="D16" s="11"/>
      <c r="E16" s="11" t="s">
        <v>30</v>
      </c>
      <c r="F16" s="10" t="s">
        <v>81</v>
      </c>
      <c r="G16" s="12" t="s">
        <v>30</v>
      </c>
      <c r="H16" s="11"/>
      <c r="I16" s="11"/>
      <c r="J16" s="11"/>
      <c r="K16" s="11" t="s">
        <v>30</v>
      </c>
      <c r="L16" s="10" t="s">
        <v>87</v>
      </c>
      <c r="M16" s="11"/>
      <c r="N16" s="11"/>
      <c r="O16" s="11"/>
      <c r="P16" s="11"/>
      <c r="Q16" s="11"/>
      <c r="R16" s="1319" t="s">
        <v>89</v>
      </c>
      <c r="S16" s="1320"/>
      <c r="T16" s="1320"/>
      <c r="U16" s="1320"/>
      <c r="V16" s="1320"/>
      <c r="W16" s="1320"/>
      <c r="X16" s="1320"/>
      <c r="Y16" s="1320"/>
      <c r="Z16" s="1320"/>
      <c r="AA16" s="1320"/>
      <c r="AB16" s="1320"/>
      <c r="AC16" s="1320"/>
      <c r="AD16" s="1320"/>
      <c r="AE16" s="1320"/>
      <c r="AF16" s="1320"/>
      <c r="AG16" s="1320"/>
      <c r="AH16" s="1320"/>
      <c r="AI16" s="1320"/>
      <c r="AJ16" s="1320"/>
      <c r="AK16" s="1320"/>
      <c r="AL16" s="1321"/>
      <c r="AM16" s="6" t="s">
        <v>90</v>
      </c>
      <c r="AN16" s="11"/>
      <c r="AO16" s="11"/>
      <c r="AP16" s="11"/>
      <c r="AQ16" s="10" t="s">
        <v>92</v>
      </c>
      <c r="AR16" s="12"/>
      <c r="AS16" s="9"/>
      <c r="AT16" s="30"/>
      <c r="AU16" s="2" t="s">
        <v>635</v>
      </c>
    </row>
    <row r="17" spans="2:47" ht="12" customHeight="1">
      <c r="B17" s="1299" t="s">
        <v>945</v>
      </c>
      <c r="C17" s="2" t="s">
        <v>768</v>
      </c>
      <c r="F17" s="278" t="s">
        <v>177</v>
      </c>
      <c r="G17" s="420" t="s">
        <v>181</v>
      </c>
      <c r="H17" s="1827" t="s">
        <v>949</v>
      </c>
      <c r="I17" s="1828"/>
      <c r="J17" s="1828"/>
      <c r="K17" s="1829"/>
      <c r="L17" s="3" t="s">
        <v>949</v>
      </c>
      <c r="M17" s="4"/>
      <c r="N17" s="4"/>
      <c r="O17" s="4"/>
      <c r="P17" s="4"/>
      <c r="Q17" s="4"/>
      <c r="R17" s="276" t="s">
        <v>177</v>
      </c>
      <c r="S17" s="4" t="s">
        <v>950</v>
      </c>
      <c r="T17" s="4"/>
      <c r="U17" s="4"/>
      <c r="V17" s="4"/>
      <c r="W17" s="4"/>
      <c r="X17" s="4"/>
      <c r="Y17" s="4"/>
      <c r="Z17" s="4"/>
      <c r="AA17" s="4"/>
      <c r="AB17" s="4"/>
      <c r="AC17" s="4"/>
      <c r="AD17" s="4"/>
      <c r="AE17" s="4"/>
      <c r="AF17" s="4"/>
      <c r="AG17" s="4"/>
      <c r="AH17" s="4"/>
      <c r="AI17" s="4"/>
      <c r="AJ17" s="4"/>
      <c r="AK17" s="4"/>
      <c r="AL17" s="4"/>
      <c r="AM17" s="276" t="s">
        <v>177</v>
      </c>
      <c r="AN17" s="1297" t="s">
        <v>1336</v>
      </c>
      <c r="AO17" s="1297"/>
      <c r="AP17" s="1298"/>
      <c r="AQ17" s="3"/>
      <c r="AR17" s="5"/>
      <c r="AS17" s="9"/>
      <c r="AU17" s="2" t="s">
        <v>636</v>
      </c>
    </row>
    <row r="18" spans="2:47" ht="12" customHeight="1">
      <c r="B18" s="1300"/>
      <c r="C18" s="299" t="s">
        <v>1385</v>
      </c>
      <c r="F18" s="278" t="s">
        <v>177</v>
      </c>
      <c r="G18" s="420" t="s">
        <v>126</v>
      </c>
      <c r="H18" s="9"/>
      <c r="L18" s="9"/>
      <c r="R18" s="278" t="s">
        <v>177</v>
      </c>
      <c r="S18" s="2" t="s">
        <v>951</v>
      </c>
      <c r="AM18" s="278" t="s">
        <v>177</v>
      </c>
      <c r="AN18" s="1292" t="s">
        <v>1320</v>
      </c>
      <c r="AO18" s="1292"/>
      <c r="AP18" s="1293"/>
      <c r="AQ18" s="9"/>
      <c r="AR18" s="13"/>
      <c r="AS18" s="9"/>
    </row>
    <row r="19" spans="2:47" ht="12" customHeight="1">
      <c r="B19" s="1300"/>
      <c r="C19" s="9" t="s">
        <v>947</v>
      </c>
      <c r="F19" s="278" t="s">
        <v>177</v>
      </c>
      <c r="G19" s="375" t="s">
        <v>963</v>
      </c>
      <c r="H19" s="10"/>
      <c r="I19" s="11"/>
      <c r="J19" s="11"/>
      <c r="K19" s="11"/>
      <c r="L19" s="10"/>
      <c r="M19" s="11"/>
      <c r="N19" s="11"/>
      <c r="O19" s="11"/>
      <c r="P19" s="11"/>
      <c r="Q19" s="11"/>
      <c r="R19" s="274" t="s">
        <v>177</v>
      </c>
      <c r="S19" s="11" t="s">
        <v>952</v>
      </c>
      <c r="T19" s="11"/>
      <c r="U19" s="11"/>
      <c r="V19" s="11"/>
      <c r="W19" s="11"/>
      <c r="X19" s="11"/>
      <c r="Y19" s="11"/>
      <c r="Z19" s="11"/>
      <c r="AA19" s="11"/>
      <c r="AB19" s="11"/>
      <c r="AC19" s="11"/>
      <c r="AD19" s="11"/>
      <c r="AE19" s="11"/>
      <c r="AF19" s="11"/>
      <c r="AG19" s="11"/>
      <c r="AH19" s="11"/>
      <c r="AI19" s="11"/>
      <c r="AJ19" s="11"/>
      <c r="AK19" s="11"/>
      <c r="AL19" s="11"/>
      <c r="AM19" s="278" t="s">
        <v>177</v>
      </c>
      <c r="AN19" s="1292" t="s">
        <v>1316</v>
      </c>
      <c r="AO19" s="1292"/>
      <c r="AP19" s="1293"/>
      <c r="AQ19" s="9"/>
      <c r="AR19" s="13"/>
      <c r="AS19" s="9"/>
    </row>
    <row r="20" spans="2:47" ht="12" customHeight="1">
      <c r="B20" s="1300"/>
      <c r="C20" s="9" t="s">
        <v>948</v>
      </c>
      <c r="F20" s="278" t="s">
        <v>177</v>
      </c>
      <c r="G20" s="375" t="s">
        <v>964</v>
      </c>
      <c r="H20" s="2" t="s">
        <v>953</v>
      </c>
      <c r="L20" s="9" t="s">
        <v>955</v>
      </c>
      <c r="R20" s="278" t="s">
        <v>177</v>
      </c>
      <c r="S20" s="2" t="s">
        <v>957</v>
      </c>
      <c r="X20" s="24"/>
      <c r="Y20" s="24"/>
      <c r="AM20" s="278" t="s">
        <v>177</v>
      </c>
      <c r="AN20" s="1292" t="s">
        <v>1321</v>
      </c>
      <c r="AO20" s="1292"/>
      <c r="AP20" s="1293"/>
      <c r="AQ20" s="9"/>
      <c r="AR20" s="13"/>
      <c r="AS20" s="9"/>
    </row>
    <row r="21" spans="2:47" ht="12" customHeight="1">
      <c r="B21" s="1300"/>
      <c r="F21" s="278" t="s">
        <v>177</v>
      </c>
      <c r="G21" s="375" t="s">
        <v>965</v>
      </c>
      <c r="H21" s="2" t="s">
        <v>954</v>
      </c>
      <c r="L21" s="9" t="s">
        <v>956</v>
      </c>
      <c r="R21" s="9"/>
      <c r="S21" s="279" t="s">
        <v>177</v>
      </c>
      <c r="T21" s="2" t="s">
        <v>915</v>
      </c>
      <c r="Y21" s="408"/>
      <c r="Z21" s="408"/>
      <c r="AA21" s="408"/>
      <c r="AB21" s="408"/>
      <c r="AC21" s="408"/>
      <c r="AD21" s="408"/>
      <c r="AE21" s="408"/>
      <c r="AF21" s="408"/>
      <c r="AG21" s="408"/>
      <c r="AH21" s="408"/>
      <c r="AI21" s="408"/>
      <c r="AJ21" s="408"/>
      <c r="AK21" s="408"/>
      <c r="AL21" s="409"/>
      <c r="AM21" s="278" t="s">
        <v>177</v>
      </c>
      <c r="AN21" s="1292" t="s">
        <v>1322</v>
      </c>
      <c r="AO21" s="1292"/>
      <c r="AP21" s="1293"/>
      <c r="AQ21" s="9"/>
      <c r="AR21" s="13"/>
      <c r="AS21" s="9"/>
    </row>
    <row r="22" spans="2:47" ht="12" customHeight="1">
      <c r="B22" s="1300"/>
      <c r="C22" s="9" t="s">
        <v>154</v>
      </c>
      <c r="F22" s="9"/>
      <c r="G22" s="13"/>
      <c r="H22" s="2" t="s">
        <v>205</v>
      </c>
      <c r="L22" s="9"/>
      <c r="R22" s="9"/>
      <c r="S22" s="279" t="s">
        <v>177</v>
      </c>
      <c r="T22" s="2" t="s">
        <v>916</v>
      </c>
      <c r="Y22" s="408"/>
      <c r="Z22" s="408"/>
      <c r="AA22" s="408"/>
      <c r="AB22" s="408"/>
      <c r="AC22" s="408"/>
      <c r="AD22" s="408"/>
      <c r="AE22" s="408"/>
      <c r="AF22" s="408"/>
      <c r="AG22" s="408"/>
      <c r="AH22" s="408"/>
      <c r="AI22" s="408"/>
      <c r="AJ22" s="408"/>
      <c r="AK22" s="408"/>
      <c r="AL22" s="409"/>
      <c r="AM22" s="278" t="s">
        <v>177</v>
      </c>
      <c r="AN22" s="1292" t="s">
        <v>1334</v>
      </c>
      <c r="AO22" s="1292"/>
      <c r="AP22" s="1293"/>
      <c r="AQ22" s="9"/>
      <c r="AR22" s="13"/>
      <c r="AS22" s="9"/>
    </row>
    <row r="23" spans="2:47" ht="12" customHeight="1">
      <c r="B23" s="1300"/>
      <c r="C23" s="1825" t="s">
        <v>1443</v>
      </c>
      <c r="D23" s="1702"/>
      <c r="E23" s="1826"/>
      <c r="F23" s="9"/>
      <c r="G23" s="13"/>
      <c r="L23" s="9"/>
      <c r="R23" s="9"/>
      <c r="S23" s="6" t="s">
        <v>914</v>
      </c>
      <c r="T23" s="7"/>
      <c r="U23" s="7"/>
      <c r="V23" s="7"/>
      <c r="W23" s="7"/>
      <c r="X23" s="7"/>
      <c r="Y23" s="7"/>
      <c r="Z23" s="7"/>
      <c r="AA23" s="7"/>
      <c r="AB23" s="7"/>
      <c r="AC23" s="7"/>
      <c r="AD23" s="7"/>
      <c r="AE23" s="7"/>
      <c r="AF23" s="7"/>
      <c r="AG23" s="1319" t="s">
        <v>1582</v>
      </c>
      <c r="AH23" s="1321"/>
      <c r="AI23" s="1319" t="s">
        <v>898</v>
      </c>
      <c r="AJ23" s="1321"/>
      <c r="AK23" s="1319" t="s">
        <v>1581</v>
      </c>
      <c r="AL23" s="1321"/>
      <c r="AM23" s="278" t="s">
        <v>177</v>
      </c>
      <c r="AN23" s="1292" t="s">
        <v>1323</v>
      </c>
      <c r="AO23" s="1292"/>
      <c r="AP23" s="1293"/>
      <c r="AQ23" s="9"/>
      <c r="AR23" s="13"/>
      <c r="AS23" s="9"/>
    </row>
    <row r="24" spans="2:47" ht="12" customHeight="1">
      <c r="B24" s="1300"/>
      <c r="C24" s="9"/>
      <c r="F24" s="9"/>
      <c r="G24" s="13"/>
      <c r="L24" s="9"/>
      <c r="R24" s="9"/>
      <c r="S24" s="1774"/>
      <c r="T24" s="1775"/>
      <c r="U24" s="1775"/>
      <c r="V24" s="1775"/>
      <c r="W24" s="1775"/>
      <c r="X24" s="1775"/>
      <c r="Y24" s="1775"/>
      <c r="Z24" s="1775"/>
      <c r="AA24" s="1775"/>
      <c r="AB24" s="1775"/>
      <c r="AC24" s="1775"/>
      <c r="AD24" s="1775"/>
      <c r="AE24" s="1775"/>
      <c r="AF24" s="1776"/>
      <c r="AG24" s="1777"/>
      <c r="AH24" s="1778"/>
      <c r="AI24" s="1777"/>
      <c r="AJ24" s="1778"/>
      <c r="AK24" s="1779"/>
      <c r="AL24" s="1780"/>
      <c r="AM24" s="278" t="s">
        <v>177</v>
      </c>
      <c r="AN24" s="1292" t="s">
        <v>1292</v>
      </c>
      <c r="AO24" s="1292"/>
      <c r="AP24" s="1293"/>
      <c r="AQ24" s="9"/>
      <c r="AR24" s="13"/>
      <c r="AS24" s="9"/>
    </row>
    <row r="25" spans="2:47" ht="12" customHeight="1">
      <c r="B25" s="1300"/>
      <c r="C25" s="9"/>
      <c r="F25" s="9"/>
      <c r="G25" s="13"/>
      <c r="L25" s="9"/>
      <c r="R25" s="9"/>
      <c r="S25" s="1781"/>
      <c r="T25" s="1782"/>
      <c r="U25" s="1782"/>
      <c r="V25" s="1782"/>
      <c r="W25" s="1782"/>
      <c r="X25" s="1782"/>
      <c r="Y25" s="1782"/>
      <c r="Z25" s="1782"/>
      <c r="AA25" s="1782"/>
      <c r="AB25" s="1782"/>
      <c r="AC25" s="1782"/>
      <c r="AD25" s="1782"/>
      <c r="AE25" s="1782"/>
      <c r="AF25" s="1783"/>
      <c r="AG25" s="1784"/>
      <c r="AH25" s="1785"/>
      <c r="AI25" s="1784"/>
      <c r="AJ25" s="1785"/>
      <c r="AK25" s="1786"/>
      <c r="AL25" s="1787"/>
      <c r="AM25" s="278" t="s">
        <v>177</v>
      </c>
      <c r="AN25" s="1292" t="s">
        <v>1335</v>
      </c>
      <c r="AO25" s="1292"/>
      <c r="AP25" s="1293"/>
      <c r="AQ25" s="9"/>
      <c r="AR25" s="13"/>
      <c r="AS25" s="9"/>
    </row>
    <row r="26" spans="2:47" ht="12" customHeight="1">
      <c r="B26" s="1300"/>
      <c r="C26" s="9"/>
      <c r="F26" s="9"/>
      <c r="G26" s="13"/>
      <c r="L26" s="9"/>
      <c r="R26" s="9"/>
      <c r="S26" s="1764"/>
      <c r="T26" s="1765"/>
      <c r="U26" s="1765"/>
      <c r="V26" s="1765"/>
      <c r="W26" s="1765"/>
      <c r="X26" s="1765"/>
      <c r="Y26" s="1765"/>
      <c r="Z26" s="1765"/>
      <c r="AA26" s="1765"/>
      <c r="AB26" s="1765"/>
      <c r="AC26" s="1765"/>
      <c r="AD26" s="1765"/>
      <c r="AE26" s="1765"/>
      <c r="AF26" s="1766"/>
      <c r="AG26" s="1767"/>
      <c r="AH26" s="1768"/>
      <c r="AI26" s="1767"/>
      <c r="AJ26" s="1768"/>
      <c r="AK26" s="1769"/>
      <c r="AL26" s="1770"/>
      <c r="AM26" s="278" t="s">
        <v>177</v>
      </c>
      <c r="AN26" s="1292"/>
      <c r="AO26" s="1292"/>
      <c r="AP26" s="1293"/>
      <c r="AQ26" s="9"/>
      <c r="AR26" s="13"/>
      <c r="AS26" s="9"/>
    </row>
    <row r="27" spans="2:47" ht="12" customHeight="1">
      <c r="B27" s="1300"/>
      <c r="C27" s="9"/>
      <c r="F27" s="9"/>
      <c r="G27" s="13"/>
      <c r="L27" s="9"/>
      <c r="R27" s="278" t="s">
        <v>177</v>
      </c>
      <c r="S27" s="2" t="s">
        <v>958</v>
      </c>
      <c r="X27" s="24"/>
      <c r="Y27" s="24"/>
      <c r="AM27" s="278" t="s">
        <v>177</v>
      </c>
      <c r="AN27" s="1292"/>
      <c r="AO27" s="1292"/>
      <c r="AP27" s="1293"/>
      <c r="AQ27" s="9"/>
      <c r="AR27" s="13"/>
      <c r="AS27" s="9"/>
    </row>
    <row r="28" spans="2:47" ht="12" customHeight="1">
      <c r="B28" s="1300"/>
      <c r="C28" s="9"/>
      <c r="F28" s="9"/>
      <c r="G28" s="13"/>
      <c r="L28" s="1771"/>
      <c r="M28" s="1772"/>
      <c r="N28" s="1772"/>
      <c r="O28" s="1772"/>
      <c r="P28" s="1772"/>
      <c r="Q28" s="1773"/>
      <c r="R28" s="9"/>
      <c r="S28" s="279" t="s">
        <v>177</v>
      </c>
      <c r="T28" s="2" t="s">
        <v>915</v>
      </c>
      <c r="Y28" s="408"/>
      <c r="Z28" s="408"/>
      <c r="AA28" s="408"/>
      <c r="AB28" s="408"/>
      <c r="AC28" s="408"/>
      <c r="AD28" s="408"/>
      <c r="AE28" s="408"/>
      <c r="AF28" s="408"/>
      <c r="AG28" s="408"/>
      <c r="AH28" s="408"/>
      <c r="AI28" s="408"/>
      <c r="AJ28" s="408"/>
      <c r="AK28" s="408"/>
      <c r="AL28" s="409"/>
      <c r="AM28" s="278" t="s">
        <v>177</v>
      </c>
      <c r="AN28" s="1292"/>
      <c r="AO28" s="1292"/>
      <c r="AP28" s="1293"/>
      <c r="AQ28" s="9"/>
      <c r="AR28" s="13"/>
      <c r="AS28" s="9"/>
    </row>
    <row r="29" spans="2:47" ht="12" customHeight="1">
      <c r="B29" s="1300"/>
      <c r="C29" s="9"/>
      <c r="F29" s="9"/>
      <c r="G29" s="13"/>
      <c r="L29" s="9"/>
      <c r="R29" s="9"/>
      <c r="S29" s="279" t="s">
        <v>177</v>
      </c>
      <c r="T29" s="2" t="s">
        <v>916</v>
      </c>
      <c r="Y29" s="410"/>
      <c r="Z29" s="410"/>
      <c r="AA29" s="410"/>
      <c r="AB29" s="410"/>
      <c r="AC29" s="410"/>
      <c r="AD29" s="410"/>
      <c r="AE29" s="410"/>
      <c r="AF29" s="410"/>
      <c r="AG29" s="410"/>
      <c r="AH29" s="410"/>
      <c r="AI29" s="410"/>
      <c r="AJ29" s="410"/>
      <c r="AK29" s="410"/>
      <c r="AL29" s="411"/>
      <c r="AM29" s="278" t="s">
        <v>177</v>
      </c>
      <c r="AN29" s="1292"/>
      <c r="AO29" s="1292"/>
      <c r="AP29" s="1293"/>
      <c r="AQ29" s="9"/>
      <c r="AR29" s="13"/>
      <c r="AS29" s="9"/>
    </row>
    <row r="30" spans="2:47" ht="12" customHeight="1">
      <c r="B30" s="1300"/>
      <c r="C30" s="9"/>
      <c r="F30" s="9"/>
      <c r="G30" s="13"/>
      <c r="L30" s="9"/>
      <c r="R30" s="9"/>
      <c r="S30" s="1319" t="s">
        <v>914</v>
      </c>
      <c r="T30" s="1320"/>
      <c r="U30" s="1320"/>
      <c r="V30" s="1320"/>
      <c r="W30" s="1320"/>
      <c r="X30" s="1320"/>
      <c r="Y30" s="1320"/>
      <c r="Z30" s="1320"/>
      <c r="AA30" s="1320"/>
      <c r="AB30" s="1320"/>
      <c r="AC30" s="1320"/>
      <c r="AD30" s="1320"/>
      <c r="AE30" s="1320"/>
      <c r="AF30" s="1321"/>
      <c r="AG30" s="1319" t="s">
        <v>1582</v>
      </c>
      <c r="AH30" s="1321"/>
      <c r="AI30" s="1319" t="s">
        <v>898</v>
      </c>
      <c r="AJ30" s="1321"/>
      <c r="AK30" s="1319" t="s">
        <v>1581</v>
      </c>
      <c r="AL30" s="1321"/>
      <c r="AM30" s="291"/>
      <c r="AN30" s="1292"/>
      <c r="AO30" s="1292"/>
      <c r="AP30" s="1293"/>
      <c r="AQ30" s="9"/>
      <c r="AR30" s="13"/>
      <c r="AS30" s="9"/>
    </row>
    <row r="31" spans="2:47" ht="12" customHeight="1">
      <c r="B31" s="1300"/>
      <c r="C31" s="9"/>
      <c r="F31" s="9"/>
      <c r="G31" s="13"/>
      <c r="L31" s="1771"/>
      <c r="M31" s="1772"/>
      <c r="N31" s="1772"/>
      <c r="O31" s="1772"/>
      <c r="P31" s="1772"/>
      <c r="Q31" s="1773"/>
      <c r="R31" s="9"/>
      <c r="S31" s="1774"/>
      <c r="T31" s="1775"/>
      <c r="U31" s="1775"/>
      <c r="V31" s="1775"/>
      <c r="W31" s="1775"/>
      <c r="X31" s="1775"/>
      <c r="Y31" s="1775"/>
      <c r="Z31" s="1775"/>
      <c r="AA31" s="1775"/>
      <c r="AB31" s="1775"/>
      <c r="AC31" s="1775"/>
      <c r="AD31" s="1775"/>
      <c r="AE31" s="1775"/>
      <c r="AF31" s="1776"/>
      <c r="AG31" s="1777"/>
      <c r="AH31" s="1778"/>
      <c r="AI31" s="1777"/>
      <c r="AJ31" s="1778"/>
      <c r="AK31" s="1779"/>
      <c r="AL31" s="1780"/>
      <c r="AM31" s="287"/>
      <c r="AN31" s="1292"/>
      <c r="AO31" s="1292"/>
      <c r="AP31" s="1293"/>
      <c r="AQ31" s="9"/>
      <c r="AR31" s="13"/>
      <c r="AS31" s="9"/>
    </row>
    <row r="32" spans="2:47" ht="12" customHeight="1">
      <c r="B32" s="1300"/>
      <c r="C32" s="9"/>
      <c r="F32" s="9"/>
      <c r="G32" s="13"/>
      <c r="L32" s="9"/>
      <c r="R32" s="9"/>
      <c r="S32" s="1781"/>
      <c r="T32" s="1782"/>
      <c r="U32" s="1782"/>
      <c r="V32" s="1782"/>
      <c r="W32" s="1782"/>
      <c r="X32" s="1782"/>
      <c r="Y32" s="1782"/>
      <c r="Z32" s="1782"/>
      <c r="AA32" s="1782"/>
      <c r="AB32" s="1782"/>
      <c r="AC32" s="1782"/>
      <c r="AD32" s="1782"/>
      <c r="AE32" s="1782"/>
      <c r="AF32" s="1783"/>
      <c r="AG32" s="1784"/>
      <c r="AH32" s="1785"/>
      <c r="AI32" s="1784"/>
      <c r="AJ32" s="1785"/>
      <c r="AK32" s="1786"/>
      <c r="AL32" s="1787"/>
      <c r="AM32" s="287"/>
      <c r="AN32" s="1292"/>
      <c r="AO32" s="1292"/>
      <c r="AP32" s="1293"/>
      <c r="AQ32" s="9"/>
      <c r="AR32" s="13"/>
      <c r="AS32" s="9"/>
    </row>
    <row r="33" spans="2:45" ht="12" customHeight="1">
      <c r="B33" s="1300"/>
      <c r="C33" s="9"/>
      <c r="F33" s="9"/>
      <c r="G33" s="13"/>
      <c r="L33" s="9"/>
      <c r="R33" s="9"/>
      <c r="S33" s="1764"/>
      <c r="T33" s="1765"/>
      <c r="U33" s="1765"/>
      <c r="V33" s="1765"/>
      <c r="W33" s="1765"/>
      <c r="X33" s="1765"/>
      <c r="Y33" s="1765"/>
      <c r="Z33" s="1765"/>
      <c r="AA33" s="1765"/>
      <c r="AB33" s="1765"/>
      <c r="AC33" s="1765"/>
      <c r="AD33" s="1765"/>
      <c r="AE33" s="1765"/>
      <c r="AF33" s="1766"/>
      <c r="AG33" s="1767"/>
      <c r="AH33" s="1768"/>
      <c r="AI33" s="1767"/>
      <c r="AJ33" s="1768"/>
      <c r="AK33" s="1769"/>
      <c r="AL33" s="1770"/>
      <c r="AM33" s="287"/>
      <c r="AN33" s="1292"/>
      <c r="AO33" s="1292"/>
      <c r="AP33" s="1293"/>
      <c r="AQ33" s="9"/>
      <c r="AR33" s="13"/>
      <c r="AS33" s="9"/>
    </row>
    <row r="34" spans="2:45" ht="12" customHeight="1">
      <c r="B34" s="1300"/>
      <c r="C34" s="9"/>
      <c r="F34" s="9"/>
      <c r="G34" s="13"/>
      <c r="L34" s="9"/>
      <c r="R34" s="278" t="s">
        <v>177</v>
      </c>
      <c r="S34" s="2" t="s">
        <v>899</v>
      </c>
      <c r="X34" s="24"/>
      <c r="Y34" s="24"/>
      <c r="AM34" s="287"/>
      <c r="AN34" s="1292"/>
      <c r="AO34" s="1292"/>
      <c r="AP34" s="1293"/>
      <c r="AQ34" s="9"/>
      <c r="AR34" s="13"/>
      <c r="AS34" s="9"/>
    </row>
    <row r="35" spans="2:45" ht="12" customHeight="1">
      <c r="B35" s="1300"/>
      <c r="C35" s="9"/>
      <c r="F35" s="9"/>
      <c r="G35" s="13"/>
      <c r="L35" s="9"/>
      <c r="R35" s="9"/>
      <c r="S35" s="279" t="s">
        <v>177</v>
      </c>
      <c r="T35" s="2" t="s">
        <v>915</v>
      </c>
      <c r="Y35" s="408"/>
      <c r="Z35" s="408"/>
      <c r="AA35" s="408"/>
      <c r="AB35" s="408"/>
      <c r="AC35" s="408"/>
      <c r="AD35" s="408"/>
      <c r="AE35" s="408"/>
      <c r="AF35" s="408"/>
      <c r="AG35" s="408"/>
      <c r="AH35" s="408"/>
      <c r="AI35" s="408"/>
      <c r="AJ35" s="408"/>
      <c r="AK35" s="408"/>
      <c r="AL35" s="409"/>
      <c r="AM35" s="287"/>
      <c r="AN35" s="1292"/>
      <c r="AO35" s="1292"/>
      <c r="AP35" s="1293"/>
      <c r="AQ35" s="9"/>
      <c r="AR35" s="13"/>
      <c r="AS35" s="9"/>
    </row>
    <row r="36" spans="2:45" ht="12" customHeight="1">
      <c r="B36" s="1300"/>
      <c r="C36" s="9"/>
      <c r="F36" s="9"/>
      <c r="G36" s="13"/>
      <c r="L36" s="1771"/>
      <c r="M36" s="1772"/>
      <c r="N36" s="1772"/>
      <c r="O36" s="1772"/>
      <c r="P36" s="1772"/>
      <c r="Q36" s="1773"/>
      <c r="R36" s="9"/>
      <c r="S36" s="279" t="s">
        <v>177</v>
      </c>
      <c r="T36" s="2" t="s">
        <v>916</v>
      </c>
      <c r="Y36" s="408"/>
      <c r="Z36" s="408"/>
      <c r="AA36" s="408"/>
      <c r="AB36" s="408"/>
      <c r="AC36" s="408"/>
      <c r="AD36" s="408"/>
      <c r="AE36" s="408"/>
      <c r="AF36" s="408"/>
      <c r="AG36" s="408"/>
      <c r="AH36" s="408"/>
      <c r="AI36" s="408"/>
      <c r="AJ36" s="408"/>
      <c r="AK36" s="408"/>
      <c r="AL36" s="409"/>
      <c r="AM36" s="287"/>
      <c r="AN36" s="1292"/>
      <c r="AO36" s="1292"/>
      <c r="AP36" s="1293"/>
      <c r="AQ36" s="9"/>
      <c r="AR36" s="13"/>
      <c r="AS36" s="9"/>
    </row>
    <row r="37" spans="2:45" ht="12" customHeight="1">
      <c r="B37" s="1300"/>
      <c r="C37" s="9"/>
      <c r="F37" s="9"/>
      <c r="G37" s="13"/>
      <c r="L37" s="9"/>
      <c r="R37" s="9"/>
      <c r="S37" s="1319" t="s">
        <v>914</v>
      </c>
      <c r="T37" s="1320"/>
      <c r="U37" s="1320"/>
      <c r="V37" s="1320"/>
      <c r="W37" s="1320"/>
      <c r="X37" s="1320"/>
      <c r="Y37" s="1320"/>
      <c r="Z37" s="1320"/>
      <c r="AA37" s="1320"/>
      <c r="AB37" s="1320"/>
      <c r="AC37" s="1320"/>
      <c r="AD37" s="1320"/>
      <c r="AE37" s="1320"/>
      <c r="AF37" s="1321"/>
      <c r="AG37" s="1319" t="s">
        <v>1582</v>
      </c>
      <c r="AH37" s="1321"/>
      <c r="AI37" s="1319" t="s">
        <v>898</v>
      </c>
      <c r="AJ37" s="1321"/>
      <c r="AK37" s="1319" t="s">
        <v>1581</v>
      </c>
      <c r="AL37" s="1321"/>
      <c r="AM37" s="287"/>
      <c r="AN37" s="1292"/>
      <c r="AO37" s="1292"/>
      <c r="AP37" s="1293"/>
      <c r="AQ37" s="9"/>
      <c r="AR37" s="13"/>
      <c r="AS37" s="9"/>
    </row>
    <row r="38" spans="2:45" ht="12" customHeight="1">
      <c r="B38" s="1300"/>
      <c r="C38" s="9"/>
      <c r="F38" s="9"/>
      <c r="G38" s="13"/>
      <c r="L38" s="9"/>
      <c r="R38" s="9"/>
      <c r="S38" s="1774"/>
      <c r="T38" s="1775"/>
      <c r="U38" s="1775"/>
      <c r="V38" s="1775"/>
      <c r="W38" s="1775"/>
      <c r="X38" s="1775"/>
      <c r="Y38" s="1775"/>
      <c r="Z38" s="1775"/>
      <c r="AA38" s="1775"/>
      <c r="AB38" s="1775"/>
      <c r="AC38" s="1775"/>
      <c r="AD38" s="1775"/>
      <c r="AE38" s="1775"/>
      <c r="AF38" s="1776"/>
      <c r="AG38" s="1777"/>
      <c r="AH38" s="1778"/>
      <c r="AI38" s="1777"/>
      <c r="AJ38" s="1778"/>
      <c r="AK38" s="1779"/>
      <c r="AL38" s="1780"/>
      <c r="AM38" s="287"/>
      <c r="AN38" s="1292"/>
      <c r="AO38" s="1292"/>
      <c r="AP38" s="1293"/>
      <c r="AQ38" s="9"/>
      <c r="AR38" s="13"/>
      <c r="AS38" s="9"/>
    </row>
    <row r="39" spans="2:45" ht="12" customHeight="1">
      <c r="B39" s="1300"/>
      <c r="C39" s="9"/>
      <c r="F39" s="9"/>
      <c r="G39" s="13"/>
      <c r="L39" s="1771"/>
      <c r="M39" s="1772"/>
      <c r="N39" s="1772"/>
      <c r="O39" s="1772"/>
      <c r="P39" s="1772"/>
      <c r="Q39" s="1773"/>
      <c r="R39" s="9"/>
      <c r="S39" s="1781"/>
      <c r="T39" s="1782"/>
      <c r="U39" s="1782"/>
      <c r="V39" s="1782"/>
      <c r="W39" s="1782"/>
      <c r="X39" s="1782"/>
      <c r="Y39" s="1782"/>
      <c r="Z39" s="1782"/>
      <c r="AA39" s="1782"/>
      <c r="AB39" s="1782"/>
      <c r="AC39" s="1782"/>
      <c r="AD39" s="1782"/>
      <c r="AE39" s="1782"/>
      <c r="AF39" s="1783"/>
      <c r="AG39" s="1784"/>
      <c r="AH39" s="1785"/>
      <c r="AI39" s="1784"/>
      <c r="AJ39" s="1785"/>
      <c r="AK39" s="1786"/>
      <c r="AL39" s="1787"/>
      <c r="AM39" s="287"/>
      <c r="AN39" s="1292"/>
      <c r="AO39" s="1292"/>
      <c r="AP39" s="1293"/>
      <c r="AQ39" s="9"/>
      <c r="AR39" s="13"/>
      <c r="AS39" s="9"/>
    </row>
    <row r="40" spans="2:45" ht="12" customHeight="1">
      <c r="B40" s="1300"/>
      <c r="C40" s="9"/>
      <c r="F40" s="9"/>
      <c r="G40" s="13"/>
      <c r="L40" s="9"/>
      <c r="R40" s="9"/>
      <c r="S40" s="1764"/>
      <c r="T40" s="1765"/>
      <c r="U40" s="1765"/>
      <c r="V40" s="1765"/>
      <c r="W40" s="1765"/>
      <c r="X40" s="1765"/>
      <c r="Y40" s="1765"/>
      <c r="Z40" s="1765"/>
      <c r="AA40" s="1765"/>
      <c r="AB40" s="1765"/>
      <c r="AC40" s="1765"/>
      <c r="AD40" s="1765"/>
      <c r="AE40" s="1765"/>
      <c r="AF40" s="1766"/>
      <c r="AG40" s="1767"/>
      <c r="AH40" s="1768"/>
      <c r="AI40" s="1767"/>
      <c r="AJ40" s="1768"/>
      <c r="AK40" s="1769"/>
      <c r="AL40" s="1770"/>
      <c r="AM40" s="287"/>
      <c r="AN40" s="1292"/>
      <c r="AO40" s="1292"/>
      <c r="AP40" s="1293"/>
      <c r="AQ40" s="9"/>
      <c r="AR40" s="13"/>
      <c r="AS40" s="9"/>
    </row>
    <row r="41" spans="2:45" ht="12" customHeight="1">
      <c r="B41" s="1300"/>
      <c r="C41" s="9"/>
      <c r="F41" s="9"/>
      <c r="G41" s="13"/>
      <c r="L41" s="9"/>
      <c r="M41" s="1798"/>
      <c r="N41" s="1798"/>
      <c r="O41" s="1798"/>
      <c r="P41" s="1798"/>
      <c r="Q41" s="1799"/>
      <c r="R41" s="278" t="s">
        <v>177</v>
      </c>
      <c r="S41" s="2" t="s">
        <v>912</v>
      </c>
      <c r="Y41" s="24"/>
      <c r="AM41" s="287"/>
      <c r="AN41" s="1292"/>
      <c r="AO41" s="1292"/>
      <c r="AP41" s="1293"/>
      <c r="AQ41" s="9"/>
      <c r="AR41" s="13"/>
      <c r="AS41" s="9"/>
    </row>
    <row r="42" spans="2:45" ht="12" customHeight="1">
      <c r="B42" s="1300"/>
      <c r="C42" s="9"/>
      <c r="F42" s="9"/>
      <c r="G42" s="13"/>
      <c r="L42" s="9"/>
      <c r="R42" s="9"/>
      <c r="S42" s="279" t="s">
        <v>177</v>
      </c>
      <c r="T42" s="2" t="s">
        <v>915</v>
      </c>
      <c r="Y42" s="408"/>
      <c r="Z42" s="408"/>
      <c r="AA42" s="408"/>
      <c r="AB42" s="408"/>
      <c r="AC42" s="408"/>
      <c r="AD42" s="408"/>
      <c r="AE42" s="408"/>
      <c r="AF42" s="408"/>
      <c r="AG42" s="408"/>
      <c r="AH42" s="408"/>
      <c r="AI42" s="408"/>
      <c r="AJ42" s="408"/>
      <c r="AK42" s="408"/>
      <c r="AL42" s="409"/>
      <c r="AM42" s="287"/>
      <c r="AN42" s="1292"/>
      <c r="AO42" s="1292"/>
      <c r="AP42" s="1293"/>
      <c r="AQ42" s="9"/>
      <c r="AR42" s="13"/>
      <c r="AS42" s="9"/>
    </row>
    <row r="43" spans="2:45" ht="12" customHeight="1">
      <c r="B43" s="1300"/>
      <c r="C43" s="9"/>
      <c r="F43" s="9"/>
      <c r="G43" s="13"/>
      <c r="L43" s="9"/>
      <c r="R43" s="9"/>
      <c r="S43" s="279" t="s">
        <v>177</v>
      </c>
      <c r="T43" s="2" t="s">
        <v>916</v>
      </c>
      <c r="Y43" s="408"/>
      <c r="Z43" s="408"/>
      <c r="AA43" s="408"/>
      <c r="AB43" s="408"/>
      <c r="AC43" s="408"/>
      <c r="AD43" s="408"/>
      <c r="AE43" s="408"/>
      <c r="AF43" s="408"/>
      <c r="AG43" s="408"/>
      <c r="AH43" s="408"/>
      <c r="AI43" s="408"/>
      <c r="AJ43" s="408"/>
      <c r="AK43" s="408"/>
      <c r="AL43" s="409"/>
      <c r="AM43" s="287"/>
      <c r="AN43" s="1292"/>
      <c r="AO43" s="1292"/>
      <c r="AP43" s="1293"/>
      <c r="AQ43" s="9"/>
      <c r="AR43" s="13"/>
      <c r="AS43" s="9"/>
    </row>
    <row r="44" spans="2:45" ht="12" customHeight="1">
      <c r="B44" s="1300"/>
      <c r="C44" s="9"/>
      <c r="F44" s="9"/>
      <c r="G44" s="13"/>
      <c r="L44" s="9"/>
      <c r="M44" s="1772"/>
      <c r="N44" s="1772"/>
      <c r="O44" s="1772"/>
      <c r="P44" s="1772"/>
      <c r="Q44" s="1773"/>
      <c r="R44" s="9"/>
      <c r="S44" s="1319" t="s">
        <v>914</v>
      </c>
      <c r="T44" s="1320"/>
      <c r="U44" s="1320"/>
      <c r="V44" s="1320"/>
      <c r="W44" s="1320"/>
      <c r="X44" s="1320"/>
      <c r="Y44" s="1320"/>
      <c r="Z44" s="1320"/>
      <c r="AA44" s="1320"/>
      <c r="AB44" s="1320"/>
      <c r="AC44" s="1320"/>
      <c r="AD44" s="1320"/>
      <c r="AE44" s="1320"/>
      <c r="AF44" s="1321"/>
      <c r="AG44" s="1319" t="s">
        <v>1582</v>
      </c>
      <c r="AH44" s="1321"/>
      <c r="AI44" s="1319" t="s">
        <v>898</v>
      </c>
      <c r="AJ44" s="1321"/>
      <c r="AK44" s="1319" t="s">
        <v>1581</v>
      </c>
      <c r="AL44" s="1321"/>
      <c r="AM44" s="287"/>
      <c r="AN44" s="1292"/>
      <c r="AO44" s="1292"/>
      <c r="AP44" s="1293"/>
      <c r="AQ44" s="9"/>
      <c r="AR44" s="13"/>
      <c r="AS44" s="9"/>
    </row>
    <row r="45" spans="2:45" ht="12" customHeight="1">
      <c r="B45" s="1300"/>
      <c r="C45" s="9"/>
      <c r="F45" s="9"/>
      <c r="G45" s="13"/>
      <c r="L45" s="9"/>
      <c r="R45" s="9"/>
      <c r="S45" s="1774"/>
      <c r="T45" s="1775"/>
      <c r="U45" s="1775"/>
      <c r="V45" s="1775"/>
      <c r="W45" s="1775"/>
      <c r="X45" s="1775"/>
      <c r="Y45" s="1775"/>
      <c r="Z45" s="1775"/>
      <c r="AA45" s="1775"/>
      <c r="AB45" s="1775"/>
      <c r="AC45" s="1775"/>
      <c r="AD45" s="1775"/>
      <c r="AE45" s="1775"/>
      <c r="AF45" s="1776"/>
      <c r="AG45" s="1777"/>
      <c r="AH45" s="1778"/>
      <c r="AI45" s="1777"/>
      <c r="AJ45" s="1778"/>
      <c r="AK45" s="1779"/>
      <c r="AL45" s="1780"/>
      <c r="AM45" s="287"/>
      <c r="AN45" s="1292"/>
      <c r="AO45" s="1292"/>
      <c r="AP45" s="1293"/>
      <c r="AQ45" s="9"/>
      <c r="AR45" s="13"/>
      <c r="AS45" s="9"/>
    </row>
    <row r="46" spans="2:45" ht="12" customHeight="1">
      <c r="B46" s="1300"/>
      <c r="C46" s="9"/>
      <c r="F46" s="9"/>
      <c r="G46" s="13"/>
      <c r="L46" s="9"/>
      <c r="R46" s="9"/>
      <c r="S46" s="1781"/>
      <c r="T46" s="1782"/>
      <c r="U46" s="1782"/>
      <c r="V46" s="1782"/>
      <c r="W46" s="1782"/>
      <c r="X46" s="1782"/>
      <c r="Y46" s="1782"/>
      <c r="Z46" s="1782"/>
      <c r="AA46" s="1782"/>
      <c r="AB46" s="1782"/>
      <c r="AC46" s="1782"/>
      <c r="AD46" s="1782"/>
      <c r="AE46" s="1782"/>
      <c r="AF46" s="1783"/>
      <c r="AG46" s="1784"/>
      <c r="AH46" s="1785"/>
      <c r="AI46" s="1784"/>
      <c r="AJ46" s="1785"/>
      <c r="AK46" s="1786"/>
      <c r="AL46" s="1787"/>
      <c r="AM46" s="287"/>
      <c r="AN46" s="1292"/>
      <c r="AO46" s="1292"/>
      <c r="AP46" s="1293"/>
      <c r="AQ46" s="9"/>
      <c r="AR46" s="13"/>
      <c r="AS46" s="9"/>
    </row>
    <row r="47" spans="2:45" ht="12" customHeight="1">
      <c r="B47" s="1300"/>
      <c r="C47" s="9"/>
      <c r="F47" s="9"/>
      <c r="G47" s="13"/>
      <c r="L47" s="9"/>
      <c r="R47" s="9"/>
      <c r="S47" s="1764"/>
      <c r="T47" s="1765"/>
      <c r="U47" s="1765"/>
      <c r="V47" s="1765"/>
      <c r="W47" s="1765"/>
      <c r="X47" s="1765"/>
      <c r="Y47" s="1765"/>
      <c r="Z47" s="1765"/>
      <c r="AA47" s="1765"/>
      <c r="AB47" s="1765"/>
      <c r="AC47" s="1765"/>
      <c r="AD47" s="1765"/>
      <c r="AE47" s="1765"/>
      <c r="AF47" s="1766"/>
      <c r="AG47" s="1767"/>
      <c r="AH47" s="1768"/>
      <c r="AI47" s="1767"/>
      <c r="AJ47" s="1768"/>
      <c r="AK47" s="1769"/>
      <c r="AL47" s="1770"/>
      <c r="AM47" s="287"/>
      <c r="AN47" s="1292"/>
      <c r="AO47" s="1292"/>
      <c r="AP47" s="1293"/>
      <c r="AQ47" s="9"/>
      <c r="AR47" s="13"/>
      <c r="AS47" s="9"/>
    </row>
    <row r="48" spans="2:45" ht="12" customHeight="1">
      <c r="B48" s="1300"/>
      <c r="C48" s="9"/>
      <c r="F48" s="9"/>
      <c r="G48" s="13"/>
      <c r="L48" s="9"/>
      <c r="R48" s="278" t="s">
        <v>177</v>
      </c>
      <c r="S48" s="2" t="s">
        <v>913</v>
      </c>
      <c r="Y48" s="24"/>
      <c r="AM48" s="287"/>
      <c r="AN48" s="1292"/>
      <c r="AO48" s="1292"/>
      <c r="AP48" s="1293"/>
      <c r="AQ48" s="9"/>
      <c r="AR48" s="13"/>
      <c r="AS48" s="9"/>
    </row>
    <row r="49" spans="2:45" ht="12" customHeight="1">
      <c r="B49" s="1300"/>
      <c r="C49" s="9"/>
      <c r="F49" s="9"/>
      <c r="G49" s="13"/>
      <c r="L49" s="9"/>
      <c r="R49" s="9"/>
      <c r="S49" s="279" t="s">
        <v>177</v>
      </c>
      <c r="T49" s="2" t="s">
        <v>915</v>
      </c>
      <c r="Y49" s="408"/>
      <c r="Z49" s="408"/>
      <c r="AA49" s="408"/>
      <c r="AB49" s="408"/>
      <c r="AC49" s="408"/>
      <c r="AD49" s="408"/>
      <c r="AE49" s="408"/>
      <c r="AF49" s="408"/>
      <c r="AG49" s="408"/>
      <c r="AH49" s="408"/>
      <c r="AI49" s="408"/>
      <c r="AJ49" s="408"/>
      <c r="AK49" s="408"/>
      <c r="AL49" s="409"/>
      <c r="AM49" s="287"/>
      <c r="AN49" s="1292"/>
      <c r="AO49" s="1292"/>
      <c r="AP49" s="1293"/>
      <c r="AQ49" s="9"/>
      <c r="AR49" s="13"/>
      <c r="AS49" s="9"/>
    </row>
    <row r="50" spans="2:45" ht="12" customHeight="1">
      <c r="B50" s="1300"/>
      <c r="C50" s="9"/>
      <c r="F50" s="9"/>
      <c r="G50" s="13"/>
      <c r="L50" s="9"/>
      <c r="R50" s="9"/>
      <c r="S50" s="279" t="s">
        <v>177</v>
      </c>
      <c r="T50" s="2" t="s">
        <v>916</v>
      </c>
      <c r="Y50" s="408"/>
      <c r="Z50" s="408"/>
      <c r="AA50" s="408"/>
      <c r="AB50" s="408"/>
      <c r="AC50" s="408"/>
      <c r="AD50" s="408"/>
      <c r="AE50" s="408"/>
      <c r="AF50" s="408"/>
      <c r="AG50" s="408"/>
      <c r="AH50" s="408"/>
      <c r="AI50" s="408"/>
      <c r="AJ50" s="408"/>
      <c r="AK50" s="408"/>
      <c r="AL50" s="409"/>
      <c r="AM50" s="287"/>
      <c r="AN50" s="1292"/>
      <c r="AO50" s="1292"/>
      <c r="AP50" s="1293"/>
      <c r="AQ50" s="9"/>
      <c r="AR50" s="13"/>
      <c r="AS50" s="9"/>
    </row>
    <row r="51" spans="2:45" ht="12" customHeight="1">
      <c r="B51" s="1300"/>
      <c r="C51" s="9"/>
      <c r="F51" s="9"/>
      <c r="G51" s="13"/>
      <c r="L51" s="9"/>
      <c r="R51" s="9"/>
      <c r="S51" s="1319" t="s">
        <v>914</v>
      </c>
      <c r="T51" s="1320"/>
      <c r="U51" s="1320"/>
      <c r="V51" s="1320"/>
      <c r="W51" s="1320"/>
      <c r="X51" s="1320"/>
      <c r="Y51" s="1320"/>
      <c r="Z51" s="1320"/>
      <c r="AA51" s="1320"/>
      <c r="AB51" s="1320"/>
      <c r="AC51" s="1320"/>
      <c r="AD51" s="1320"/>
      <c r="AE51" s="1320"/>
      <c r="AF51" s="1321"/>
      <c r="AG51" s="1319" t="s">
        <v>1582</v>
      </c>
      <c r="AH51" s="1321"/>
      <c r="AI51" s="1319" t="s">
        <v>898</v>
      </c>
      <c r="AJ51" s="1321"/>
      <c r="AK51" s="1319" t="s">
        <v>1581</v>
      </c>
      <c r="AL51" s="1321"/>
      <c r="AM51" s="287"/>
      <c r="AN51" s="1292"/>
      <c r="AO51" s="1292"/>
      <c r="AP51" s="1293"/>
      <c r="AQ51" s="9"/>
      <c r="AR51" s="13"/>
      <c r="AS51" s="9"/>
    </row>
    <row r="52" spans="2:45" ht="12" customHeight="1">
      <c r="B52" s="1300"/>
      <c r="C52" s="9"/>
      <c r="F52" s="9"/>
      <c r="G52" s="13"/>
      <c r="L52" s="9"/>
      <c r="R52" s="9"/>
      <c r="S52" s="1774"/>
      <c r="T52" s="1775"/>
      <c r="U52" s="1775"/>
      <c r="V52" s="1775"/>
      <c r="W52" s="1775"/>
      <c r="X52" s="1775"/>
      <c r="Y52" s="1775"/>
      <c r="Z52" s="1775"/>
      <c r="AA52" s="1775"/>
      <c r="AB52" s="1775"/>
      <c r="AC52" s="1775"/>
      <c r="AD52" s="1775"/>
      <c r="AE52" s="1775"/>
      <c r="AF52" s="1776"/>
      <c r="AG52" s="1777"/>
      <c r="AH52" s="1778"/>
      <c r="AI52" s="1777"/>
      <c r="AJ52" s="1778"/>
      <c r="AK52" s="1779"/>
      <c r="AL52" s="1780"/>
      <c r="AM52" s="287"/>
      <c r="AN52" s="1292"/>
      <c r="AO52" s="1292"/>
      <c r="AP52" s="1293"/>
      <c r="AQ52" s="9"/>
      <c r="AR52" s="13"/>
      <c r="AS52" s="9"/>
    </row>
    <row r="53" spans="2:45" ht="12" customHeight="1">
      <c r="B53" s="1300"/>
      <c r="C53" s="9"/>
      <c r="F53" s="9"/>
      <c r="G53" s="13"/>
      <c r="L53" s="9"/>
      <c r="R53" s="9"/>
      <c r="S53" s="1781"/>
      <c r="T53" s="1782"/>
      <c r="U53" s="1782"/>
      <c r="V53" s="1782"/>
      <c r="W53" s="1782"/>
      <c r="X53" s="1782"/>
      <c r="Y53" s="1782"/>
      <c r="Z53" s="1782"/>
      <c r="AA53" s="1782"/>
      <c r="AB53" s="1782"/>
      <c r="AC53" s="1782"/>
      <c r="AD53" s="1782"/>
      <c r="AE53" s="1782"/>
      <c r="AF53" s="1783"/>
      <c r="AG53" s="1784"/>
      <c r="AH53" s="1785"/>
      <c r="AI53" s="1784"/>
      <c r="AJ53" s="1785"/>
      <c r="AK53" s="1786"/>
      <c r="AL53" s="1787"/>
      <c r="AM53" s="287"/>
      <c r="AN53" s="1292"/>
      <c r="AO53" s="1292"/>
      <c r="AP53" s="1293"/>
      <c r="AQ53" s="9"/>
      <c r="AR53" s="13"/>
      <c r="AS53" s="9"/>
    </row>
    <row r="54" spans="2:45" ht="12" customHeight="1">
      <c r="B54" s="1300"/>
      <c r="C54" s="9"/>
      <c r="F54" s="9"/>
      <c r="G54" s="13"/>
      <c r="L54" s="9"/>
      <c r="R54" s="9"/>
      <c r="S54" s="1764"/>
      <c r="T54" s="1765"/>
      <c r="U54" s="1765"/>
      <c r="V54" s="1765"/>
      <c r="W54" s="1765"/>
      <c r="X54" s="1765"/>
      <c r="Y54" s="1765"/>
      <c r="Z54" s="1765"/>
      <c r="AA54" s="1765"/>
      <c r="AB54" s="1765"/>
      <c r="AC54" s="1765"/>
      <c r="AD54" s="1765"/>
      <c r="AE54" s="1765"/>
      <c r="AF54" s="1766"/>
      <c r="AG54" s="1767"/>
      <c r="AH54" s="1768"/>
      <c r="AI54" s="1767"/>
      <c r="AJ54" s="1768"/>
      <c r="AK54" s="1769"/>
      <c r="AL54" s="1770"/>
      <c r="AM54" s="287"/>
      <c r="AN54" s="1292"/>
      <c r="AO54" s="1292"/>
      <c r="AP54" s="1293"/>
      <c r="AQ54" s="9"/>
      <c r="AR54" s="13"/>
      <c r="AS54" s="9"/>
    </row>
    <row r="55" spans="2:45" ht="12" customHeight="1">
      <c r="B55" s="1300"/>
      <c r="C55" s="9"/>
      <c r="F55" s="9"/>
      <c r="G55" s="13"/>
      <c r="L55" s="9"/>
      <c r="R55" s="278" t="s">
        <v>177</v>
      </c>
      <c r="S55" s="2" t="s">
        <v>1561</v>
      </c>
      <c r="Y55" s="24"/>
      <c r="AM55" s="287"/>
      <c r="AN55" s="1292"/>
      <c r="AO55" s="1292"/>
      <c r="AP55" s="1293"/>
      <c r="AQ55" s="9"/>
      <c r="AR55" s="13"/>
      <c r="AS55" s="9"/>
    </row>
    <row r="56" spans="2:45" ht="12" customHeight="1">
      <c r="B56" s="1300"/>
      <c r="C56" s="9"/>
      <c r="F56" s="9"/>
      <c r="G56" s="13"/>
      <c r="L56" s="9"/>
      <c r="R56" s="9"/>
      <c r="S56" s="279" t="s">
        <v>177</v>
      </c>
      <c r="T56" s="2" t="s">
        <v>1562</v>
      </c>
      <c r="Y56" s="408"/>
      <c r="Z56" s="408"/>
      <c r="AA56" s="408"/>
      <c r="AB56" s="408"/>
      <c r="AC56" s="408"/>
      <c r="AD56" s="408"/>
      <c r="AE56" s="408"/>
      <c r="AF56" s="408"/>
      <c r="AG56" s="408"/>
      <c r="AH56" s="408"/>
      <c r="AI56" s="408"/>
      <c r="AJ56" s="408"/>
      <c r="AK56" s="408"/>
      <c r="AL56" s="409"/>
      <c r="AM56" s="287"/>
      <c r="AN56" s="1292"/>
      <c r="AO56" s="1292"/>
      <c r="AP56" s="1293"/>
      <c r="AQ56" s="9"/>
      <c r="AR56" s="13"/>
      <c r="AS56" s="9"/>
    </row>
    <row r="57" spans="2:45" ht="12" customHeight="1">
      <c r="B57" s="1300"/>
      <c r="C57" s="9"/>
      <c r="F57" s="9"/>
      <c r="G57" s="13"/>
      <c r="L57" s="9"/>
      <c r="R57" s="9"/>
      <c r="S57" s="279" t="s">
        <v>177</v>
      </c>
      <c r="T57" s="2" t="s">
        <v>1563</v>
      </c>
      <c r="Y57" s="408"/>
      <c r="Z57" s="408"/>
      <c r="AA57" s="408"/>
      <c r="AB57" s="408"/>
      <c r="AC57" s="408"/>
      <c r="AD57" s="408"/>
      <c r="AE57" s="408"/>
      <c r="AF57" s="408"/>
      <c r="AG57" s="408"/>
      <c r="AH57" s="408"/>
      <c r="AI57" s="408"/>
      <c r="AJ57" s="408"/>
      <c r="AK57" s="408"/>
      <c r="AL57" s="409"/>
      <c r="AM57" s="287"/>
      <c r="AN57" s="1292"/>
      <c r="AO57" s="1292"/>
      <c r="AP57" s="1293"/>
      <c r="AQ57" s="9"/>
      <c r="AR57" s="13"/>
      <c r="AS57" s="9"/>
    </row>
    <row r="58" spans="2:45" ht="12" customHeight="1">
      <c r="B58" s="1300"/>
      <c r="C58" s="9"/>
      <c r="F58" s="9"/>
      <c r="G58" s="13"/>
      <c r="L58" s="9"/>
      <c r="R58" s="9"/>
      <c r="S58" s="1319" t="s">
        <v>914</v>
      </c>
      <c r="T58" s="1320"/>
      <c r="U58" s="1320"/>
      <c r="V58" s="1320"/>
      <c r="W58" s="1320"/>
      <c r="X58" s="1320"/>
      <c r="Y58" s="1320"/>
      <c r="Z58" s="1320"/>
      <c r="AA58" s="1320"/>
      <c r="AB58" s="1320"/>
      <c r="AC58" s="1320"/>
      <c r="AD58" s="1320"/>
      <c r="AE58" s="1320"/>
      <c r="AF58" s="1321"/>
      <c r="AG58" s="1319" t="s">
        <v>1582</v>
      </c>
      <c r="AH58" s="1321"/>
      <c r="AI58" s="1319" t="s">
        <v>898</v>
      </c>
      <c r="AJ58" s="1321"/>
      <c r="AK58" s="1319" t="s">
        <v>1581</v>
      </c>
      <c r="AL58" s="1321"/>
      <c r="AM58" s="287"/>
      <c r="AN58" s="1292"/>
      <c r="AO58" s="1292"/>
      <c r="AP58" s="1293"/>
      <c r="AQ58" s="9"/>
      <c r="AR58" s="13"/>
      <c r="AS58" s="9"/>
    </row>
    <row r="59" spans="2:45" ht="12" customHeight="1">
      <c r="B59" s="1300"/>
      <c r="C59" s="9"/>
      <c r="F59" s="9"/>
      <c r="G59" s="13"/>
      <c r="H59" s="9"/>
      <c r="K59" s="13"/>
      <c r="L59" s="9"/>
      <c r="R59" s="9"/>
      <c r="S59" s="1774"/>
      <c r="T59" s="1775"/>
      <c r="U59" s="1775"/>
      <c r="V59" s="1775"/>
      <c r="W59" s="1775"/>
      <c r="X59" s="1775"/>
      <c r="Y59" s="1775"/>
      <c r="Z59" s="1775"/>
      <c r="AA59" s="1775"/>
      <c r="AB59" s="1775"/>
      <c r="AC59" s="1775"/>
      <c r="AD59" s="1775"/>
      <c r="AE59" s="1775"/>
      <c r="AF59" s="1776"/>
      <c r="AG59" s="1777"/>
      <c r="AH59" s="1778"/>
      <c r="AI59" s="1777"/>
      <c r="AJ59" s="1778"/>
      <c r="AK59" s="1779"/>
      <c r="AL59" s="1780"/>
      <c r="AM59" s="287"/>
      <c r="AN59" s="1292"/>
      <c r="AO59" s="1292"/>
      <c r="AP59" s="1293"/>
      <c r="AQ59" s="9"/>
      <c r="AR59" s="13"/>
      <c r="AS59" s="9"/>
    </row>
    <row r="60" spans="2:45" ht="12" customHeight="1">
      <c r="B60" s="1300"/>
      <c r="C60" s="9"/>
      <c r="F60" s="9"/>
      <c r="G60" s="13"/>
      <c r="L60" s="9"/>
      <c r="R60" s="9"/>
      <c r="S60" s="1781"/>
      <c r="T60" s="1782"/>
      <c r="U60" s="1782"/>
      <c r="V60" s="1782"/>
      <c r="W60" s="1782"/>
      <c r="X60" s="1782"/>
      <c r="Y60" s="1782"/>
      <c r="Z60" s="1782"/>
      <c r="AA60" s="1782"/>
      <c r="AB60" s="1782"/>
      <c r="AC60" s="1782"/>
      <c r="AD60" s="1782"/>
      <c r="AE60" s="1782"/>
      <c r="AF60" s="1783"/>
      <c r="AG60" s="1784"/>
      <c r="AH60" s="1785"/>
      <c r="AI60" s="1784"/>
      <c r="AJ60" s="1785"/>
      <c r="AK60" s="1786"/>
      <c r="AL60" s="1787"/>
      <c r="AM60" s="287"/>
      <c r="AN60" s="1292"/>
      <c r="AO60" s="1292"/>
      <c r="AP60" s="1293"/>
      <c r="AQ60" s="9"/>
      <c r="AR60" s="13"/>
      <c r="AS60" s="9"/>
    </row>
    <row r="61" spans="2:45" ht="12" customHeight="1">
      <c r="B61" s="1300"/>
      <c r="C61" s="9"/>
      <c r="F61" s="9"/>
      <c r="G61" s="13"/>
      <c r="H61" s="9"/>
      <c r="K61" s="13"/>
      <c r="L61" s="9"/>
      <c r="R61" s="9"/>
      <c r="S61" s="1764"/>
      <c r="T61" s="1765"/>
      <c r="U61" s="1765"/>
      <c r="V61" s="1765"/>
      <c r="W61" s="1765"/>
      <c r="X61" s="1765"/>
      <c r="Y61" s="1765"/>
      <c r="Z61" s="1765"/>
      <c r="AA61" s="1765"/>
      <c r="AB61" s="1765"/>
      <c r="AC61" s="1765"/>
      <c r="AD61" s="1765"/>
      <c r="AE61" s="1765"/>
      <c r="AF61" s="1766"/>
      <c r="AG61" s="1767"/>
      <c r="AH61" s="1768"/>
      <c r="AI61" s="1767"/>
      <c r="AJ61" s="1768"/>
      <c r="AK61" s="1769"/>
      <c r="AL61" s="1770"/>
      <c r="AM61" s="287"/>
      <c r="AN61" s="1292"/>
      <c r="AO61" s="1292"/>
      <c r="AP61" s="1293"/>
      <c r="AQ61" s="9"/>
      <c r="AR61" s="13"/>
      <c r="AS61" s="9"/>
    </row>
    <row r="62" spans="2:45" ht="5.0999999999999996" customHeight="1">
      <c r="B62" s="1300"/>
      <c r="C62" s="9"/>
      <c r="F62" s="9"/>
      <c r="G62" s="13"/>
      <c r="H62" s="9"/>
      <c r="K62" s="13"/>
      <c r="L62" s="10"/>
      <c r="M62" s="11"/>
      <c r="N62" s="11"/>
      <c r="O62" s="11"/>
      <c r="P62" s="11"/>
      <c r="Q62" s="11"/>
      <c r="R62" s="10"/>
      <c r="S62" s="11"/>
      <c r="T62" s="11"/>
      <c r="U62" s="11"/>
      <c r="V62" s="11"/>
      <c r="W62" s="11"/>
      <c r="X62" s="11"/>
      <c r="Y62" s="11"/>
      <c r="Z62" s="11"/>
      <c r="AA62" s="11"/>
      <c r="AB62" s="11"/>
      <c r="AC62" s="11"/>
      <c r="AD62" s="11"/>
      <c r="AE62" s="11"/>
      <c r="AF62" s="11"/>
      <c r="AG62" s="11"/>
      <c r="AH62" s="11"/>
      <c r="AI62" s="11"/>
      <c r="AJ62" s="11"/>
      <c r="AK62" s="11"/>
      <c r="AL62" s="12"/>
      <c r="AM62" s="287"/>
      <c r="AN62" s="1292"/>
      <c r="AO62" s="1292"/>
      <c r="AP62" s="1293"/>
      <c r="AQ62" s="9"/>
      <c r="AR62" s="13"/>
      <c r="AS62" s="9"/>
    </row>
    <row r="63" spans="2:45" ht="12" customHeight="1">
      <c r="B63" s="1300"/>
      <c r="C63" s="9"/>
      <c r="F63" s="9"/>
      <c r="G63" s="13"/>
      <c r="H63" s="9"/>
      <c r="K63" s="13"/>
      <c r="L63" s="9" t="s">
        <v>962</v>
      </c>
      <c r="R63" s="9" t="s">
        <v>355</v>
      </c>
      <c r="S63" s="2" t="s">
        <v>911</v>
      </c>
      <c r="AM63" s="287"/>
      <c r="AN63" s="1292"/>
      <c r="AO63" s="1292"/>
      <c r="AP63" s="1293"/>
      <c r="AQ63" s="9"/>
      <c r="AR63" s="13"/>
      <c r="AS63" s="9"/>
    </row>
    <row r="64" spans="2:45" ht="5.0999999999999996" customHeight="1">
      <c r="B64" s="1300"/>
      <c r="C64" s="9"/>
      <c r="F64" s="9"/>
      <c r="G64" s="13"/>
      <c r="H64" s="9"/>
      <c r="K64" s="13"/>
      <c r="L64" s="9"/>
      <c r="R64" s="9"/>
      <c r="AM64" s="287"/>
      <c r="AN64" s="1292"/>
      <c r="AO64" s="1292"/>
      <c r="AP64" s="1293"/>
      <c r="AQ64" s="9"/>
      <c r="AR64" s="13"/>
      <c r="AS64" s="9"/>
    </row>
    <row r="65" spans="2:45" ht="12" customHeight="1">
      <c r="B65" s="1300"/>
      <c r="C65" s="9"/>
      <c r="F65" s="9"/>
      <c r="G65" s="13"/>
      <c r="H65" s="9"/>
      <c r="K65" s="13"/>
      <c r="L65" s="9" t="s">
        <v>909</v>
      </c>
      <c r="R65" s="9"/>
      <c r="S65" s="1842" t="s">
        <v>910</v>
      </c>
      <c r="T65" s="1843"/>
      <c r="U65" s="1844"/>
      <c r="V65" s="1791" t="s">
        <v>770</v>
      </c>
      <c r="W65" s="1792"/>
      <c r="X65" s="1792"/>
      <c r="Y65" s="1792"/>
      <c r="Z65" s="1792"/>
      <c r="AA65" s="1792"/>
      <c r="AB65" s="1792"/>
      <c r="AC65" s="1792"/>
      <c r="AD65" s="1792"/>
      <c r="AE65" s="1792"/>
      <c r="AF65" s="1792"/>
      <c r="AG65" s="1792"/>
      <c r="AH65" s="1792"/>
      <c r="AI65" s="1793"/>
      <c r="AJ65" s="1620" t="s">
        <v>73</v>
      </c>
      <c r="AK65" s="1620"/>
      <c r="AL65" s="1790"/>
      <c r="AM65" s="287"/>
      <c r="AN65" s="1292"/>
      <c r="AO65" s="1292"/>
      <c r="AP65" s="1293"/>
      <c r="AQ65" s="9"/>
      <c r="AR65" s="13"/>
      <c r="AS65" s="9"/>
    </row>
    <row r="66" spans="2:45" ht="12" customHeight="1">
      <c r="B66" s="1300"/>
      <c r="C66" s="9"/>
      <c r="F66" s="9"/>
      <c r="G66" s="13"/>
      <c r="H66" s="9"/>
      <c r="K66" s="13"/>
      <c r="L66" s="9"/>
      <c r="R66" s="9"/>
      <c r="S66" s="1845"/>
      <c r="T66" s="1846"/>
      <c r="U66" s="1847"/>
      <c r="V66" s="1794"/>
      <c r="W66" s="1795"/>
      <c r="X66" s="1795"/>
      <c r="Y66" s="1795"/>
      <c r="Z66" s="1795"/>
      <c r="AA66" s="1795"/>
      <c r="AB66" s="1795"/>
      <c r="AC66" s="1795"/>
      <c r="AD66" s="1795"/>
      <c r="AE66" s="1795"/>
      <c r="AF66" s="1795"/>
      <c r="AG66" s="1795"/>
      <c r="AH66" s="1795"/>
      <c r="AI66" s="1796"/>
      <c r="AJ66" s="1848" t="s">
        <v>902</v>
      </c>
      <c r="AK66" s="1848"/>
      <c r="AL66" s="1849"/>
      <c r="AM66" s="287"/>
      <c r="AN66" s="1292"/>
      <c r="AO66" s="1292"/>
      <c r="AP66" s="1293"/>
      <c r="AQ66" s="9"/>
      <c r="AR66" s="13"/>
      <c r="AS66" s="9"/>
    </row>
    <row r="67" spans="2:45" ht="12" customHeight="1">
      <c r="B67" s="1300"/>
      <c r="C67" s="9"/>
      <c r="F67" s="9"/>
      <c r="G67" s="13"/>
      <c r="H67" s="63"/>
      <c r="I67" s="58"/>
      <c r="K67" s="13"/>
      <c r="L67" s="9"/>
      <c r="R67" s="9"/>
      <c r="S67" s="1788" t="s">
        <v>1568</v>
      </c>
      <c r="T67" s="1339"/>
      <c r="U67" s="1789"/>
      <c r="V67" s="1788" t="s">
        <v>1569</v>
      </c>
      <c r="W67" s="1339"/>
      <c r="X67" s="1339"/>
      <c r="Y67" s="1339"/>
      <c r="Z67" s="1339"/>
      <c r="AA67" s="1339"/>
      <c r="AB67" s="1339"/>
      <c r="AC67" s="1339"/>
      <c r="AD67" s="1339"/>
      <c r="AE67" s="1339"/>
      <c r="AF67" s="1339"/>
      <c r="AG67" s="1339"/>
      <c r="AH67" s="1339"/>
      <c r="AI67" s="1789"/>
      <c r="AJ67" s="1832"/>
      <c r="AK67" s="1833"/>
      <c r="AL67" s="1834"/>
      <c r="AM67" s="287"/>
      <c r="AN67" s="1292"/>
      <c r="AO67" s="1292"/>
      <c r="AP67" s="1293"/>
      <c r="AQ67" s="9"/>
      <c r="AR67" s="13"/>
      <c r="AS67" s="9"/>
    </row>
    <row r="68" spans="2:45" ht="12" customHeight="1">
      <c r="B68" s="1300"/>
      <c r="C68" s="9"/>
      <c r="F68" s="9"/>
      <c r="G68" s="13"/>
      <c r="H68" s="9"/>
      <c r="K68" s="13"/>
      <c r="L68" s="9"/>
      <c r="R68" s="9"/>
      <c r="S68" s="405"/>
      <c r="T68" s="406"/>
      <c r="U68" s="406"/>
      <c r="V68" s="1340"/>
      <c r="W68" s="1341"/>
      <c r="X68" s="1341"/>
      <c r="Y68" s="1341"/>
      <c r="Z68" s="1341"/>
      <c r="AA68" s="1341"/>
      <c r="AB68" s="1341"/>
      <c r="AC68" s="1341"/>
      <c r="AD68" s="1341"/>
      <c r="AE68" s="1341"/>
      <c r="AF68" s="1341"/>
      <c r="AG68" s="1341"/>
      <c r="AH68" s="1341"/>
      <c r="AI68" s="1342"/>
      <c r="AJ68" s="1838"/>
      <c r="AK68" s="1839"/>
      <c r="AL68" s="1840"/>
      <c r="AM68" s="287"/>
      <c r="AN68" s="1292"/>
      <c r="AO68" s="1292"/>
      <c r="AP68" s="1293"/>
      <c r="AQ68" s="9"/>
      <c r="AR68" s="13"/>
      <c r="AS68" s="9"/>
    </row>
    <row r="69" spans="2:45" ht="12" customHeight="1">
      <c r="B69" s="1300"/>
      <c r="C69" s="9"/>
      <c r="F69" s="9"/>
      <c r="G69" s="13"/>
      <c r="H69" s="9"/>
      <c r="K69" s="13"/>
      <c r="L69" s="9"/>
      <c r="R69" s="9"/>
      <c r="S69" s="405"/>
      <c r="T69" s="406"/>
      <c r="U69" s="406"/>
      <c r="V69" s="1340"/>
      <c r="W69" s="1341"/>
      <c r="X69" s="1341"/>
      <c r="Y69" s="1341"/>
      <c r="Z69" s="1341"/>
      <c r="AA69" s="1341"/>
      <c r="AB69" s="1341"/>
      <c r="AC69" s="1341"/>
      <c r="AD69" s="1341"/>
      <c r="AE69" s="1341"/>
      <c r="AF69" s="1341"/>
      <c r="AG69" s="1341"/>
      <c r="AH69" s="1341"/>
      <c r="AI69" s="1342"/>
      <c r="AJ69" s="1838"/>
      <c r="AK69" s="1839"/>
      <c r="AL69" s="1840"/>
      <c r="AM69" s="287"/>
      <c r="AN69" s="1292"/>
      <c r="AO69" s="1292"/>
      <c r="AP69" s="1293"/>
      <c r="AQ69" s="9"/>
      <c r="AR69" s="13"/>
      <c r="AS69" s="9"/>
    </row>
    <row r="70" spans="2:45" ht="12" customHeight="1">
      <c r="B70" s="1300"/>
      <c r="C70" s="9"/>
      <c r="F70" s="9"/>
      <c r="G70" s="13"/>
      <c r="H70" s="9"/>
      <c r="K70" s="13"/>
      <c r="L70" s="9"/>
      <c r="R70" s="9"/>
      <c r="S70" s="403"/>
      <c r="T70" s="404"/>
      <c r="U70" s="404"/>
      <c r="V70" s="1800"/>
      <c r="W70" s="1343"/>
      <c r="X70" s="1343"/>
      <c r="Y70" s="1343"/>
      <c r="Z70" s="1343"/>
      <c r="AA70" s="1343"/>
      <c r="AB70" s="1343"/>
      <c r="AC70" s="1343"/>
      <c r="AD70" s="1343"/>
      <c r="AE70" s="1343"/>
      <c r="AF70" s="1343"/>
      <c r="AG70" s="1343"/>
      <c r="AH70" s="1343"/>
      <c r="AI70" s="1801"/>
      <c r="AJ70" s="1835"/>
      <c r="AK70" s="1836"/>
      <c r="AL70" s="1837"/>
      <c r="AM70" s="287"/>
      <c r="AN70" s="1292"/>
      <c r="AO70" s="1292"/>
      <c r="AP70" s="1293"/>
      <c r="AQ70" s="9"/>
      <c r="AR70" s="13"/>
      <c r="AS70" s="9"/>
    </row>
    <row r="71" spans="2:45" ht="5.0999999999999996" customHeight="1">
      <c r="B71" s="1300"/>
      <c r="C71" s="9"/>
      <c r="F71" s="9"/>
      <c r="G71" s="13"/>
      <c r="H71" s="9"/>
      <c r="K71" s="13"/>
      <c r="L71" s="10"/>
      <c r="M71" s="11"/>
      <c r="N71" s="11"/>
      <c r="O71" s="11"/>
      <c r="P71" s="11"/>
      <c r="Q71" s="11"/>
      <c r="R71" s="10"/>
      <c r="S71" s="11"/>
      <c r="T71" s="11"/>
      <c r="U71" s="11"/>
      <c r="V71" s="11"/>
      <c r="W71" s="11"/>
      <c r="X71" s="11"/>
      <c r="Y71" s="11"/>
      <c r="Z71" s="11"/>
      <c r="AA71" s="11"/>
      <c r="AB71" s="11"/>
      <c r="AC71" s="11"/>
      <c r="AD71" s="11"/>
      <c r="AE71" s="11"/>
      <c r="AF71" s="11"/>
      <c r="AG71" s="11"/>
      <c r="AH71" s="11"/>
      <c r="AI71" s="11"/>
      <c r="AJ71" s="11"/>
      <c r="AK71" s="11"/>
      <c r="AL71" s="12"/>
      <c r="AM71" s="287"/>
      <c r="AN71" s="1292"/>
      <c r="AO71" s="1292"/>
      <c r="AP71" s="1293"/>
      <c r="AQ71" s="9"/>
      <c r="AR71" s="13"/>
      <c r="AS71" s="9"/>
    </row>
    <row r="72" spans="2:45" ht="12" customHeight="1">
      <c r="B72" s="1300"/>
      <c r="C72" s="9"/>
      <c r="F72" s="9"/>
      <c r="G72" s="13"/>
      <c r="H72" s="193"/>
      <c r="K72" s="13"/>
      <c r="L72" s="3" t="s">
        <v>962</v>
      </c>
      <c r="R72" s="3" t="s">
        <v>355</v>
      </c>
      <c r="S72" s="2" t="s">
        <v>917</v>
      </c>
      <c r="AM72" s="287"/>
      <c r="AN72" s="1292"/>
      <c r="AO72" s="1292"/>
      <c r="AP72" s="1293"/>
      <c r="AQ72" s="9"/>
      <c r="AR72" s="13"/>
      <c r="AS72" s="9"/>
    </row>
    <row r="73" spans="2:45" ht="5.0999999999999996" customHeight="1">
      <c r="B73" s="1300"/>
      <c r="C73" s="9"/>
      <c r="F73" s="9"/>
      <c r="G73" s="13"/>
      <c r="H73" s="9"/>
      <c r="K73" s="13"/>
      <c r="L73" s="9"/>
      <c r="R73" s="9"/>
      <c r="AM73" s="287"/>
      <c r="AN73" s="1292"/>
      <c r="AO73" s="1292"/>
      <c r="AP73" s="1293"/>
      <c r="AQ73" s="9"/>
      <c r="AR73" s="13"/>
      <c r="AS73" s="9"/>
    </row>
    <row r="74" spans="2:45" ht="12" customHeight="1">
      <c r="B74" s="1300"/>
      <c r="C74" s="9"/>
      <c r="F74" s="9"/>
      <c r="G74" s="13"/>
      <c r="H74" s="9"/>
      <c r="K74" s="13"/>
      <c r="L74" s="9" t="s">
        <v>959</v>
      </c>
      <c r="R74" s="9"/>
      <c r="S74" s="1809" t="s">
        <v>71</v>
      </c>
      <c r="T74" s="1809"/>
      <c r="U74" s="1809"/>
      <c r="V74" s="1841" t="s">
        <v>960</v>
      </c>
      <c r="W74" s="1841"/>
      <c r="X74" s="1841"/>
      <c r="Y74" s="1841"/>
      <c r="Z74" s="1841"/>
      <c r="AA74" s="1841"/>
      <c r="AB74" s="1841"/>
      <c r="AC74" s="1841" t="s">
        <v>1570</v>
      </c>
      <c r="AD74" s="1841"/>
      <c r="AE74" s="1841"/>
      <c r="AF74" s="1841"/>
      <c r="AG74" s="1841"/>
      <c r="AH74" s="1809" t="s">
        <v>1571</v>
      </c>
      <c r="AI74" s="1809"/>
      <c r="AJ74" s="1809"/>
      <c r="AK74" s="1809"/>
      <c r="AL74" s="1809"/>
      <c r="AM74" s="287"/>
      <c r="AN74" s="1292"/>
      <c r="AO74" s="1292"/>
      <c r="AP74" s="1293"/>
      <c r="AQ74" s="9"/>
      <c r="AR74" s="13"/>
      <c r="AS74" s="9"/>
    </row>
    <row r="75" spans="2:45" ht="12" customHeight="1">
      <c r="B75" s="1300"/>
      <c r="C75" s="9"/>
      <c r="F75" s="9"/>
      <c r="G75" s="13"/>
      <c r="L75" s="9" t="s">
        <v>451</v>
      </c>
      <c r="R75" s="9"/>
      <c r="S75" s="1806"/>
      <c r="T75" s="1806"/>
      <c r="U75" s="1806"/>
      <c r="V75" s="1853"/>
      <c r="W75" s="1853"/>
      <c r="X75" s="1853"/>
      <c r="Y75" s="1853"/>
      <c r="Z75" s="1853"/>
      <c r="AA75" s="1853"/>
      <c r="AB75" s="1853"/>
      <c r="AC75" s="1803"/>
      <c r="AD75" s="1803"/>
      <c r="AE75" s="1803"/>
      <c r="AF75" s="1803"/>
      <c r="AG75" s="1803"/>
      <c r="AH75" s="1803"/>
      <c r="AI75" s="1803"/>
      <c r="AJ75" s="1803"/>
      <c r="AK75" s="1803"/>
      <c r="AL75" s="1803"/>
      <c r="AM75" s="287"/>
      <c r="AN75" s="1292"/>
      <c r="AO75" s="1292"/>
      <c r="AP75" s="1293"/>
      <c r="AQ75" s="9"/>
      <c r="AR75" s="13"/>
      <c r="AS75" s="9"/>
    </row>
    <row r="76" spans="2:45" ht="12" customHeight="1">
      <c r="B76" s="1300"/>
      <c r="C76" s="9"/>
      <c r="F76" s="9"/>
      <c r="G76" s="13"/>
      <c r="L76" s="9"/>
      <c r="R76" s="9"/>
      <c r="S76" s="1807"/>
      <c r="T76" s="1807"/>
      <c r="U76" s="1807"/>
      <c r="V76" s="1807"/>
      <c r="W76" s="1807"/>
      <c r="X76" s="1807"/>
      <c r="Y76" s="1807"/>
      <c r="Z76" s="1807"/>
      <c r="AA76" s="1807"/>
      <c r="AB76" s="1807"/>
      <c r="AC76" s="1804"/>
      <c r="AD76" s="1804"/>
      <c r="AE76" s="1804"/>
      <c r="AF76" s="1804"/>
      <c r="AG76" s="1804"/>
      <c r="AH76" s="1804"/>
      <c r="AI76" s="1804"/>
      <c r="AJ76" s="1804"/>
      <c r="AK76" s="1804"/>
      <c r="AL76" s="1804"/>
      <c r="AM76" s="287"/>
      <c r="AN76" s="1292"/>
      <c r="AO76" s="1292"/>
      <c r="AP76" s="1293"/>
      <c r="AQ76" s="9"/>
      <c r="AR76" s="13"/>
      <c r="AS76" s="9"/>
    </row>
    <row r="77" spans="2:45" ht="12" customHeight="1">
      <c r="B77" s="1300"/>
      <c r="C77" s="9"/>
      <c r="F77" s="9"/>
      <c r="G77" s="13"/>
      <c r="L77" s="9"/>
      <c r="R77" s="9"/>
      <c r="S77" s="1807"/>
      <c r="T77" s="1807"/>
      <c r="U77" s="1807"/>
      <c r="V77" s="1807"/>
      <c r="W77" s="1807"/>
      <c r="X77" s="1807"/>
      <c r="Y77" s="1807"/>
      <c r="Z77" s="1807"/>
      <c r="AA77" s="1807"/>
      <c r="AB77" s="1807"/>
      <c r="AC77" s="1804"/>
      <c r="AD77" s="1804"/>
      <c r="AE77" s="1804"/>
      <c r="AF77" s="1804"/>
      <c r="AG77" s="1804"/>
      <c r="AH77" s="1804"/>
      <c r="AI77" s="1804"/>
      <c r="AJ77" s="1804"/>
      <c r="AK77" s="1804"/>
      <c r="AL77" s="1804"/>
      <c r="AM77" s="287"/>
      <c r="AN77" s="1292"/>
      <c r="AO77" s="1292"/>
      <c r="AP77" s="1293"/>
      <c r="AQ77" s="9"/>
      <c r="AR77" s="13"/>
      <c r="AS77" s="9"/>
    </row>
    <row r="78" spans="2:45" ht="12" customHeight="1">
      <c r="B78" s="1300"/>
      <c r="C78" s="9"/>
      <c r="F78" s="9"/>
      <c r="G78" s="13"/>
      <c r="L78" s="9"/>
      <c r="R78" s="9"/>
      <c r="S78" s="1808"/>
      <c r="T78" s="1808"/>
      <c r="U78" s="1808"/>
      <c r="V78" s="1808"/>
      <c r="W78" s="1808"/>
      <c r="X78" s="1808"/>
      <c r="Y78" s="1808"/>
      <c r="Z78" s="1808"/>
      <c r="AA78" s="1808"/>
      <c r="AB78" s="1808"/>
      <c r="AC78" s="1805"/>
      <c r="AD78" s="1805"/>
      <c r="AE78" s="1805"/>
      <c r="AF78" s="1805"/>
      <c r="AG78" s="1805"/>
      <c r="AH78" s="1805"/>
      <c r="AI78" s="1805"/>
      <c r="AJ78" s="1805"/>
      <c r="AK78" s="1805"/>
      <c r="AL78" s="1805"/>
      <c r="AM78" s="287"/>
      <c r="AN78" s="1292"/>
      <c r="AO78" s="1292"/>
      <c r="AP78" s="1293"/>
      <c r="AQ78" s="9"/>
      <c r="AR78" s="13"/>
      <c r="AS78" s="9"/>
    </row>
    <row r="79" spans="2:45" ht="5.0999999999999996" customHeight="1">
      <c r="B79" s="1300"/>
      <c r="C79" s="9"/>
      <c r="F79" s="9"/>
      <c r="G79" s="13"/>
      <c r="H79" s="9"/>
      <c r="L79" s="10"/>
      <c r="M79" s="11"/>
      <c r="N79" s="11"/>
      <c r="O79" s="11"/>
      <c r="P79" s="11"/>
      <c r="Q79" s="11"/>
      <c r="R79" s="10"/>
      <c r="S79" s="11"/>
      <c r="T79" s="11"/>
      <c r="U79" s="11"/>
      <c r="V79" s="11"/>
      <c r="W79" s="11"/>
      <c r="X79" s="11"/>
      <c r="Y79" s="11"/>
      <c r="Z79" s="11"/>
      <c r="AA79" s="11"/>
      <c r="AB79" s="11"/>
      <c r="AC79" s="11"/>
      <c r="AD79" s="11"/>
      <c r="AE79" s="11"/>
      <c r="AF79" s="11"/>
      <c r="AG79" s="11"/>
      <c r="AH79" s="11"/>
      <c r="AI79" s="11"/>
      <c r="AJ79" s="11"/>
      <c r="AK79" s="11"/>
      <c r="AL79" s="12"/>
      <c r="AM79" s="287"/>
      <c r="AN79" s="1292"/>
      <c r="AO79" s="1292"/>
      <c r="AP79" s="1293"/>
      <c r="AQ79" s="9"/>
      <c r="AR79" s="13"/>
      <c r="AS79" s="9"/>
    </row>
    <row r="80" spans="2:45" ht="12" customHeight="1">
      <c r="B80" s="1300"/>
      <c r="C80" s="9"/>
      <c r="F80" s="9"/>
      <c r="G80" s="13"/>
      <c r="K80" s="13"/>
      <c r="L80" s="1810" t="s">
        <v>1572</v>
      </c>
      <c r="M80" s="1811"/>
      <c r="N80" s="1812"/>
      <c r="O80" s="1810" t="s">
        <v>1564</v>
      </c>
      <c r="P80" s="1811"/>
      <c r="Q80" s="1812"/>
      <c r="R80" s="277" t="s">
        <v>177</v>
      </c>
      <c r="S80" s="1802" t="s">
        <v>1576</v>
      </c>
      <c r="T80" s="1802"/>
      <c r="U80" s="1802"/>
      <c r="V80" s="1802"/>
      <c r="W80" s="1802"/>
      <c r="X80" s="1802"/>
      <c r="Y80" s="93" t="s">
        <v>1575</v>
      </c>
      <c r="Z80" s="1291"/>
      <c r="AA80" s="1291"/>
      <c r="AB80" s="1291"/>
      <c r="AC80" s="1291"/>
      <c r="AD80" s="1291"/>
      <c r="AE80" s="1291"/>
      <c r="AF80" s="1291"/>
      <c r="AG80" s="1291"/>
      <c r="AH80" s="1291"/>
      <c r="AI80" s="1291"/>
      <c r="AJ80" s="4"/>
      <c r="AK80" s="4"/>
      <c r="AL80" s="210" t="s">
        <v>961</v>
      </c>
      <c r="AM80" s="287"/>
      <c r="AN80" s="1292"/>
      <c r="AO80" s="1292"/>
      <c r="AP80" s="1293"/>
      <c r="AQ80" s="9"/>
      <c r="AR80" s="13"/>
      <c r="AS80" s="9"/>
    </row>
    <row r="81" spans="2:45" ht="12" customHeight="1">
      <c r="B81" s="1300"/>
      <c r="C81" s="9"/>
      <c r="F81" s="9"/>
      <c r="G81" s="13"/>
      <c r="K81" s="13"/>
      <c r="L81" s="1822"/>
      <c r="M81" s="1823"/>
      <c r="N81" s="1824"/>
      <c r="O81" s="1822"/>
      <c r="P81" s="1823"/>
      <c r="Q81" s="1824"/>
      <c r="R81" s="59"/>
      <c r="S81" s="279" t="s">
        <v>177</v>
      </c>
      <c r="T81" s="59" t="s">
        <v>1573</v>
      </c>
      <c r="AL81" s="13"/>
      <c r="AM81" s="287"/>
      <c r="AN81" s="1292"/>
      <c r="AO81" s="1292"/>
      <c r="AP81" s="1293"/>
      <c r="AQ81" s="9"/>
      <c r="AR81" s="13"/>
      <c r="AS81" s="9"/>
    </row>
    <row r="82" spans="2:45" ht="12" customHeight="1">
      <c r="B82" s="1300"/>
      <c r="C82" s="9"/>
      <c r="F82" s="9"/>
      <c r="G82" s="13"/>
      <c r="K82" s="13"/>
      <c r="L82" s="1822"/>
      <c r="M82" s="1823"/>
      <c r="N82" s="1824"/>
      <c r="O82" s="1813"/>
      <c r="P82" s="1814"/>
      <c r="Q82" s="1815"/>
      <c r="R82" s="211"/>
      <c r="S82" s="11"/>
      <c r="T82" s="61"/>
      <c r="U82" s="11"/>
      <c r="V82" s="11"/>
      <c r="W82" s="11"/>
      <c r="X82" s="11"/>
      <c r="Y82" s="11"/>
      <c r="Z82" s="11"/>
      <c r="AA82" s="11"/>
      <c r="AB82" s="11"/>
      <c r="AC82" s="11"/>
      <c r="AD82" s="11"/>
      <c r="AE82" s="11"/>
      <c r="AF82" s="11"/>
      <c r="AG82" s="11"/>
      <c r="AH82" s="11"/>
      <c r="AI82" s="11"/>
      <c r="AJ82" s="11"/>
      <c r="AK82" s="11"/>
      <c r="AL82" s="12"/>
      <c r="AM82" s="287"/>
      <c r="AN82" s="1292"/>
      <c r="AO82" s="1292"/>
      <c r="AP82" s="1293"/>
      <c r="AQ82" s="9"/>
      <c r="AR82" s="13"/>
      <c r="AS82" s="9"/>
    </row>
    <row r="83" spans="2:45" ht="12" customHeight="1">
      <c r="B83" s="1300"/>
      <c r="C83" s="9"/>
      <c r="F83" s="9"/>
      <c r="G83" s="13"/>
      <c r="K83" s="13"/>
      <c r="L83" s="1822"/>
      <c r="M83" s="1823"/>
      <c r="N83" s="1824"/>
      <c r="O83" s="1810" t="s">
        <v>966</v>
      </c>
      <c r="P83" s="1811"/>
      <c r="Q83" s="1812"/>
      <c r="R83" s="279" t="s">
        <v>177</v>
      </c>
      <c r="S83" s="1802" t="s">
        <v>1574</v>
      </c>
      <c r="T83" s="1802"/>
      <c r="U83" s="1802"/>
      <c r="V83" s="1802"/>
      <c r="W83" s="1802"/>
      <c r="X83" s="1802"/>
      <c r="Y83" s="1802"/>
      <c r="Z83" s="1802"/>
      <c r="AA83" s="1802"/>
      <c r="AB83" s="30" t="s">
        <v>1575</v>
      </c>
      <c r="AC83" s="1280"/>
      <c r="AD83" s="1280"/>
      <c r="AE83" s="1280"/>
      <c r="AF83" s="1280"/>
      <c r="AG83" s="1280"/>
      <c r="AH83" s="1280"/>
      <c r="AI83" s="1280"/>
      <c r="AJ83" s="1280"/>
      <c r="AK83" s="1280"/>
      <c r="AL83" s="13" t="s">
        <v>10</v>
      </c>
      <c r="AM83" s="287"/>
      <c r="AN83" s="1292"/>
      <c r="AO83" s="1292"/>
      <c r="AP83" s="1293"/>
      <c r="AQ83" s="9"/>
      <c r="AR83" s="13"/>
      <c r="AS83" s="9"/>
    </row>
    <row r="84" spans="2:45" ht="12" customHeight="1">
      <c r="B84" s="1300"/>
      <c r="C84" s="9"/>
      <c r="F84" s="9"/>
      <c r="G84" s="13"/>
      <c r="H84" s="58"/>
      <c r="I84" s="58"/>
      <c r="K84" s="13"/>
      <c r="L84" s="1822"/>
      <c r="M84" s="1823"/>
      <c r="N84" s="1824"/>
      <c r="O84" s="1822"/>
      <c r="P84" s="1823"/>
      <c r="Q84" s="1824"/>
      <c r="S84" s="279" t="s">
        <v>177</v>
      </c>
      <c r="T84" s="59" t="s">
        <v>1577</v>
      </c>
      <c r="AL84" s="13"/>
      <c r="AM84" s="287"/>
      <c r="AN84" s="1292"/>
      <c r="AO84" s="1292"/>
      <c r="AP84" s="1293"/>
      <c r="AQ84" s="9"/>
      <c r="AR84" s="13"/>
      <c r="AS84" s="9"/>
    </row>
    <row r="85" spans="2:45" ht="12" customHeight="1">
      <c r="B85" s="1300"/>
      <c r="C85" s="9"/>
      <c r="F85" s="9"/>
      <c r="G85" s="13"/>
      <c r="H85" s="58"/>
      <c r="I85" s="58"/>
      <c r="K85" s="13"/>
      <c r="L85" s="1813"/>
      <c r="M85" s="1814"/>
      <c r="N85" s="1815"/>
      <c r="O85" s="1813"/>
      <c r="P85" s="1814"/>
      <c r="Q85" s="1815"/>
      <c r="R85" s="10"/>
      <c r="S85" s="11"/>
      <c r="T85" s="61"/>
      <c r="U85" s="11"/>
      <c r="V85" s="11"/>
      <c r="W85" s="11"/>
      <c r="X85" s="11"/>
      <c r="Y85" s="11"/>
      <c r="Z85" s="11"/>
      <c r="AA85" s="11"/>
      <c r="AB85" s="11"/>
      <c r="AC85" s="11"/>
      <c r="AD85" s="11"/>
      <c r="AE85" s="11"/>
      <c r="AF85" s="11"/>
      <c r="AG85" s="11"/>
      <c r="AH85" s="11"/>
      <c r="AI85" s="11"/>
      <c r="AJ85" s="11"/>
      <c r="AK85" s="11"/>
      <c r="AL85" s="12"/>
      <c r="AM85" s="287"/>
      <c r="AN85" s="1292"/>
      <c r="AO85" s="1292"/>
      <c r="AP85" s="1293"/>
      <c r="AQ85" s="9"/>
      <c r="AR85" s="13"/>
      <c r="AS85" s="9"/>
    </row>
    <row r="86" spans="2:45" ht="12" customHeight="1">
      <c r="B86" s="1300"/>
      <c r="C86" s="9"/>
      <c r="F86" s="9"/>
      <c r="G86" s="13"/>
      <c r="H86" s="154"/>
      <c r="K86" s="13"/>
      <c r="L86" s="1810" t="s">
        <v>1578</v>
      </c>
      <c r="M86" s="1811"/>
      <c r="N86" s="1812"/>
      <c r="O86" s="1816" t="s">
        <v>967</v>
      </c>
      <c r="P86" s="1817"/>
      <c r="Q86" s="1818"/>
      <c r="R86" s="4" t="s">
        <v>1580</v>
      </c>
      <c r="S86" s="4"/>
      <c r="T86" s="4"/>
      <c r="U86" s="4"/>
      <c r="V86" s="93" t="s">
        <v>1575</v>
      </c>
      <c r="W86" s="1291"/>
      <c r="X86" s="1291"/>
      <c r="Y86" s="1291"/>
      <c r="Z86" s="1291"/>
      <c r="AA86" s="1291"/>
      <c r="AB86" s="1291"/>
      <c r="AC86" s="1291"/>
      <c r="AD86" s="1291"/>
      <c r="AE86" s="1291"/>
      <c r="AF86" s="4" t="s">
        <v>968</v>
      </c>
      <c r="AG86" s="4"/>
      <c r="AH86" s="4"/>
      <c r="AI86" s="4"/>
      <c r="AJ86" s="4"/>
      <c r="AK86" s="4"/>
      <c r="AL86" s="5"/>
      <c r="AM86" s="287"/>
      <c r="AN86" s="1292"/>
      <c r="AO86" s="1292"/>
      <c r="AP86" s="1293"/>
      <c r="AQ86" s="9"/>
      <c r="AR86" s="13"/>
      <c r="AS86" s="9"/>
    </row>
    <row r="87" spans="2:45" ht="12" customHeight="1">
      <c r="B87" s="1300"/>
      <c r="C87" s="9"/>
      <c r="F87" s="9"/>
      <c r="G87" s="13"/>
      <c r="K87" s="13"/>
      <c r="L87" s="1822"/>
      <c r="M87" s="1823"/>
      <c r="N87" s="1824"/>
      <c r="O87" s="1819"/>
      <c r="P87" s="1820"/>
      <c r="Q87" s="1821"/>
      <c r="R87" s="11"/>
      <c r="S87" s="11"/>
      <c r="T87" s="11"/>
      <c r="U87" s="11"/>
      <c r="V87" s="11"/>
      <c r="W87" s="11"/>
      <c r="X87" s="11"/>
      <c r="Y87" s="11"/>
      <c r="Z87" s="11"/>
      <c r="AA87" s="11"/>
      <c r="AB87" s="11"/>
      <c r="AC87" s="11"/>
      <c r="AD87" s="11"/>
      <c r="AE87" s="11"/>
      <c r="AF87" s="11"/>
      <c r="AG87" s="11"/>
      <c r="AH87" s="11"/>
      <c r="AI87" s="11"/>
      <c r="AJ87" s="11"/>
      <c r="AK87" s="11"/>
      <c r="AL87" s="12"/>
      <c r="AM87" s="287"/>
      <c r="AN87" s="1292"/>
      <c r="AO87" s="1292"/>
      <c r="AP87" s="1293"/>
      <c r="AQ87" s="9"/>
      <c r="AR87" s="13"/>
      <c r="AS87" s="9"/>
    </row>
    <row r="88" spans="2:45" ht="12" customHeight="1">
      <c r="B88" s="1300"/>
      <c r="C88" s="9"/>
      <c r="F88" s="9"/>
      <c r="G88" s="13"/>
      <c r="K88" s="13"/>
      <c r="L88" s="1822"/>
      <c r="M88" s="1823"/>
      <c r="N88" s="1824"/>
      <c r="O88" s="1810" t="s">
        <v>969</v>
      </c>
      <c r="P88" s="1811"/>
      <c r="Q88" s="1812"/>
      <c r="R88" s="277" t="s">
        <v>177</v>
      </c>
      <c r="S88" s="4" t="s">
        <v>970</v>
      </c>
      <c r="T88" s="4"/>
      <c r="U88" s="4"/>
      <c r="V88" s="4"/>
      <c r="W88" s="4"/>
      <c r="X88" s="4"/>
      <c r="Y88" s="4"/>
      <c r="Z88" s="4"/>
      <c r="AA88" s="4"/>
      <c r="AB88" s="4"/>
      <c r="AC88" s="4"/>
      <c r="AD88" s="4"/>
      <c r="AE88" s="4"/>
      <c r="AF88" s="4"/>
      <c r="AG88" s="4"/>
      <c r="AH88" s="4"/>
      <c r="AI88" s="4"/>
      <c r="AJ88" s="4"/>
      <c r="AK88" s="4"/>
      <c r="AL88" s="5"/>
      <c r="AM88" s="287"/>
      <c r="AN88" s="1292"/>
      <c r="AO88" s="1292"/>
      <c r="AP88" s="1293"/>
      <c r="AQ88" s="9"/>
      <c r="AR88" s="13"/>
      <c r="AS88" s="9"/>
    </row>
    <row r="89" spans="2:45" ht="12" customHeight="1">
      <c r="B89" s="1300"/>
      <c r="C89" s="9"/>
      <c r="F89" s="9"/>
      <c r="G89" s="13"/>
      <c r="K89" s="13"/>
      <c r="L89" s="1822"/>
      <c r="M89" s="1823"/>
      <c r="N89" s="1824"/>
      <c r="O89" s="1813"/>
      <c r="P89" s="1814"/>
      <c r="Q89" s="1815"/>
      <c r="R89" s="274" t="s">
        <v>177</v>
      </c>
      <c r="S89" s="11" t="s">
        <v>971</v>
      </c>
      <c r="T89" s="11"/>
      <c r="U89" s="11"/>
      <c r="V89" s="11"/>
      <c r="W89" s="11"/>
      <c r="X89" s="11"/>
      <c r="Y89" s="11"/>
      <c r="Z89" s="11"/>
      <c r="AA89" s="11"/>
      <c r="AB89" s="11"/>
      <c r="AC89" s="11"/>
      <c r="AD89" s="11"/>
      <c r="AE89" s="11"/>
      <c r="AF89" s="11"/>
      <c r="AG89" s="11"/>
      <c r="AH89" s="11"/>
      <c r="AI89" s="11"/>
      <c r="AJ89" s="11"/>
      <c r="AK89" s="11"/>
      <c r="AL89" s="12"/>
      <c r="AM89" s="287"/>
      <c r="AN89" s="1292"/>
      <c r="AO89" s="1292"/>
      <c r="AP89" s="1293"/>
      <c r="AQ89" s="9"/>
      <c r="AR89" s="13"/>
      <c r="AS89" s="9"/>
    </row>
    <row r="90" spans="2:45" ht="12" customHeight="1">
      <c r="B90" s="1300"/>
      <c r="C90" s="9"/>
      <c r="F90" s="9"/>
      <c r="G90" s="13"/>
      <c r="K90" s="13"/>
      <c r="L90" s="1822"/>
      <c r="M90" s="1823"/>
      <c r="N90" s="1824"/>
      <c r="O90" s="1810" t="s">
        <v>979</v>
      </c>
      <c r="P90" s="1811"/>
      <c r="Q90" s="1812"/>
      <c r="R90" s="3" t="s">
        <v>972</v>
      </c>
      <c r="S90" s="4"/>
      <c r="T90" s="4"/>
      <c r="U90" s="4"/>
      <c r="V90" s="4"/>
      <c r="W90" s="4"/>
      <c r="X90" s="4"/>
      <c r="Y90" s="4"/>
      <c r="Z90" s="4"/>
      <c r="AA90" s="4"/>
      <c r="AB90" s="4"/>
      <c r="AC90" s="4"/>
      <c r="AD90" s="4"/>
      <c r="AE90" s="4"/>
      <c r="AF90" s="4"/>
      <c r="AG90" s="4"/>
      <c r="AH90" s="4"/>
      <c r="AI90" s="4"/>
      <c r="AJ90" s="4"/>
      <c r="AK90" s="4"/>
      <c r="AL90" s="5"/>
      <c r="AM90" s="287"/>
      <c r="AN90" s="1292"/>
      <c r="AO90" s="1292"/>
      <c r="AP90" s="1293"/>
      <c r="AQ90" s="9"/>
      <c r="AR90" s="13"/>
      <c r="AS90" s="9"/>
    </row>
    <row r="91" spans="2:45" ht="12" customHeight="1">
      <c r="B91" s="1300"/>
      <c r="C91" s="9"/>
      <c r="F91" s="9"/>
      <c r="G91" s="13"/>
      <c r="K91" s="13"/>
      <c r="L91" s="1822"/>
      <c r="M91" s="1823"/>
      <c r="N91" s="1824"/>
      <c r="O91" s="1822"/>
      <c r="P91" s="1823"/>
      <c r="Q91" s="1824"/>
      <c r="R91" s="274" t="s">
        <v>177</v>
      </c>
      <c r="S91" s="11" t="s">
        <v>973</v>
      </c>
      <c r="T91" s="11"/>
      <c r="U91" s="11"/>
      <c r="V91" s="11"/>
      <c r="W91" s="275" t="s">
        <v>177</v>
      </c>
      <c r="X91" s="11" t="s">
        <v>974</v>
      </c>
      <c r="Y91" s="11"/>
      <c r="Z91" s="11"/>
      <c r="AA91" s="11"/>
      <c r="AB91" s="275" t="s">
        <v>177</v>
      </c>
      <c r="AC91" s="11" t="s">
        <v>975</v>
      </c>
      <c r="AD91" s="11"/>
      <c r="AE91" s="11"/>
      <c r="AF91" s="11"/>
      <c r="AG91" s="275" t="s">
        <v>177</v>
      </c>
      <c r="AH91" s="11" t="s">
        <v>1579</v>
      </c>
      <c r="AI91" s="11"/>
      <c r="AJ91" s="11"/>
      <c r="AK91" s="11"/>
      <c r="AL91" s="12"/>
      <c r="AM91" s="287"/>
      <c r="AN91" s="1292"/>
      <c r="AO91" s="1292"/>
      <c r="AP91" s="1293"/>
      <c r="AQ91" s="9"/>
      <c r="AR91" s="13"/>
      <c r="AS91" s="9"/>
    </row>
    <row r="92" spans="2:45" ht="12" customHeight="1">
      <c r="B92" s="1300"/>
      <c r="C92" s="9"/>
      <c r="F92" s="9"/>
      <c r="G92" s="13"/>
      <c r="H92" s="154"/>
      <c r="K92" s="13"/>
      <c r="L92" s="1822"/>
      <c r="M92" s="1823"/>
      <c r="N92" s="1824"/>
      <c r="O92" s="1822"/>
      <c r="P92" s="1823"/>
      <c r="Q92" s="1824"/>
      <c r="R92" s="277" t="s">
        <v>177</v>
      </c>
      <c r="S92" s="2" t="s">
        <v>976</v>
      </c>
      <c r="AL92" s="13"/>
      <c r="AM92" s="287"/>
      <c r="AN92" s="1292"/>
      <c r="AO92" s="1292"/>
      <c r="AP92" s="1293"/>
      <c r="AQ92" s="9"/>
      <c r="AR92" s="13"/>
      <c r="AS92" s="9"/>
    </row>
    <row r="93" spans="2:45" ht="12" customHeight="1">
      <c r="B93" s="1367"/>
      <c r="C93" s="10"/>
      <c r="D93" s="11"/>
      <c r="E93" s="11"/>
      <c r="F93" s="10"/>
      <c r="G93" s="12"/>
      <c r="H93" s="11"/>
      <c r="I93" s="11"/>
      <c r="J93" s="11"/>
      <c r="K93" s="12"/>
      <c r="L93" s="1813"/>
      <c r="M93" s="1814"/>
      <c r="N93" s="1815"/>
      <c r="O93" s="1813"/>
      <c r="P93" s="1814"/>
      <c r="Q93" s="1815"/>
      <c r="R93" s="11"/>
      <c r="S93" s="275" t="s">
        <v>177</v>
      </c>
      <c r="T93" s="11" t="s">
        <v>977</v>
      </c>
      <c r="U93" s="11"/>
      <c r="V93" s="11"/>
      <c r="W93" s="11"/>
      <c r="X93" s="11"/>
      <c r="Y93" s="11"/>
      <c r="Z93" s="11"/>
      <c r="AA93" s="275" t="s">
        <v>177</v>
      </c>
      <c r="AB93" s="11" t="s">
        <v>978</v>
      </c>
      <c r="AC93" s="11"/>
      <c r="AD93" s="11"/>
      <c r="AE93" s="11"/>
      <c r="AF93" s="11"/>
      <c r="AG93" s="11"/>
      <c r="AH93" s="11"/>
      <c r="AI93" s="11"/>
      <c r="AJ93" s="11"/>
      <c r="AK93" s="11"/>
      <c r="AL93" s="12"/>
      <c r="AM93" s="288"/>
      <c r="AN93" s="1278"/>
      <c r="AO93" s="1278"/>
      <c r="AP93" s="1279"/>
      <c r="AQ93" s="10"/>
      <c r="AR93" s="12"/>
      <c r="AS93" s="9"/>
    </row>
    <row r="94" spans="2:45" ht="12" customHeight="1">
      <c r="B94" s="65"/>
      <c r="L94" s="195"/>
      <c r="M94" s="195"/>
      <c r="N94" s="195"/>
      <c r="O94" s="194"/>
      <c r="P94" s="194"/>
      <c r="Q94" s="194"/>
      <c r="R94" s="297" t="s">
        <v>980</v>
      </c>
      <c r="AM94" s="196"/>
      <c r="AN94" s="189"/>
      <c r="AO94" s="189"/>
      <c r="AP94" s="189"/>
    </row>
    <row r="95" spans="2:45" ht="12" customHeight="1">
      <c r="B95" s="65"/>
      <c r="L95" s="195"/>
      <c r="M95" s="195"/>
      <c r="N95" s="195"/>
      <c r="O95" s="194"/>
      <c r="P95" s="194"/>
      <c r="Q95" s="194"/>
      <c r="R95" s="297" t="s">
        <v>981</v>
      </c>
      <c r="AM95" s="196"/>
      <c r="AN95" s="189"/>
      <c r="AO95" s="189"/>
      <c r="AP95" s="189"/>
    </row>
    <row r="96" spans="2:45" ht="12" customHeight="1">
      <c r="B96" s="65"/>
      <c r="L96" s="195"/>
      <c r="M96" s="195"/>
      <c r="N96" s="195"/>
      <c r="O96" s="194"/>
      <c r="P96" s="194"/>
      <c r="Q96" s="194"/>
      <c r="R96" s="197"/>
      <c r="AM96" s="196"/>
      <c r="AN96" s="189"/>
      <c r="AO96" s="189"/>
      <c r="AP96" s="189"/>
    </row>
    <row r="97" spans="2:45" s="169" customFormat="1" ht="15" customHeight="1">
      <c r="B97" s="169" t="s">
        <v>95</v>
      </c>
    </row>
    <row r="98" spans="2:45" ht="12" customHeight="1"/>
    <row r="99" spans="2:45" ht="12" customHeight="1">
      <c r="B99" s="1" t="s">
        <v>768</v>
      </c>
      <c r="D99" s="2" t="s">
        <v>1394</v>
      </c>
      <c r="AR99" s="30" t="s">
        <v>1236</v>
      </c>
    </row>
    <row r="100" spans="2:45" ht="12" customHeight="1">
      <c r="B100" s="1" t="s">
        <v>1585</v>
      </c>
      <c r="D100" s="2" t="s">
        <v>1644</v>
      </c>
      <c r="AR100" s="30"/>
    </row>
    <row r="101" spans="2:45" ht="12" customHeight="1">
      <c r="B101" s="1"/>
      <c r="AR101" s="30"/>
    </row>
    <row r="102" spans="2:45" ht="12" customHeight="1">
      <c r="B102" s="3"/>
      <c r="C102" s="3" t="s">
        <v>75</v>
      </c>
      <c r="D102" s="4"/>
      <c r="E102" s="4"/>
      <c r="F102" s="3" t="s">
        <v>80</v>
      </c>
      <c r="G102" s="5"/>
      <c r="H102" s="4" t="s">
        <v>85</v>
      </c>
      <c r="I102" s="4"/>
      <c r="J102" s="4"/>
      <c r="K102" s="4"/>
      <c r="L102" s="1319" t="s">
        <v>88</v>
      </c>
      <c r="M102" s="1320"/>
      <c r="N102" s="1320"/>
      <c r="O102" s="1320"/>
      <c r="P102" s="1320"/>
      <c r="Q102" s="1320"/>
      <c r="R102" s="1320"/>
      <c r="S102" s="1320"/>
      <c r="T102" s="1320"/>
      <c r="U102" s="1320"/>
      <c r="V102" s="1320"/>
      <c r="W102" s="1320"/>
      <c r="X102" s="1320"/>
      <c r="Y102" s="1320"/>
      <c r="Z102" s="1320"/>
      <c r="AA102" s="1320"/>
      <c r="AB102" s="1320"/>
      <c r="AC102" s="1320"/>
      <c r="AD102" s="1320"/>
      <c r="AE102" s="1320"/>
      <c r="AF102" s="1320"/>
      <c r="AG102" s="1320"/>
      <c r="AH102" s="1320"/>
      <c r="AI102" s="1320"/>
      <c r="AJ102" s="1320"/>
      <c r="AK102" s="1320"/>
      <c r="AL102" s="1320"/>
      <c r="AM102" s="7"/>
      <c r="AN102" s="7" t="s">
        <v>30</v>
      </c>
      <c r="AO102" s="7"/>
      <c r="AP102" s="8"/>
      <c r="AQ102" s="3" t="s">
        <v>91</v>
      </c>
      <c r="AR102" s="5"/>
      <c r="AS102" s="9"/>
    </row>
    <row r="103" spans="2:45" ht="12" customHeight="1">
      <c r="B103" s="10"/>
      <c r="C103" s="10" t="s">
        <v>76</v>
      </c>
      <c r="D103" s="11"/>
      <c r="E103" s="11" t="s">
        <v>30</v>
      </c>
      <c r="F103" s="10" t="s">
        <v>81</v>
      </c>
      <c r="G103" s="12" t="s">
        <v>30</v>
      </c>
      <c r="H103" s="11"/>
      <c r="I103" s="11"/>
      <c r="J103" s="11"/>
      <c r="K103" s="11" t="s">
        <v>30</v>
      </c>
      <c r="L103" s="10" t="s">
        <v>87</v>
      </c>
      <c r="M103" s="11"/>
      <c r="N103" s="11"/>
      <c r="O103" s="11"/>
      <c r="P103" s="11"/>
      <c r="Q103" s="11"/>
      <c r="R103" s="1319" t="s">
        <v>89</v>
      </c>
      <c r="S103" s="1320"/>
      <c r="T103" s="1320"/>
      <c r="U103" s="1320"/>
      <c r="V103" s="1320"/>
      <c r="W103" s="1320"/>
      <c r="X103" s="1320"/>
      <c r="Y103" s="1320"/>
      <c r="Z103" s="1320"/>
      <c r="AA103" s="1320"/>
      <c r="AB103" s="1320"/>
      <c r="AC103" s="1320"/>
      <c r="AD103" s="1320"/>
      <c r="AE103" s="1320"/>
      <c r="AF103" s="1320"/>
      <c r="AG103" s="1320"/>
      <c r="AH103" s="1320"/>
      <c r="AI103" s="1320"/>
      <c r="AJ103" s="1320"/>
      <c r="AK103" s="1320"/>
      <c r="AL103" s="1321"/>
      <c r="AM103" s="6" t="s">
        <v>90</v>
      </c>
      <c r="AN103" s="11"/>
      <c r="AO103" s="11"/>
      <c r="AP103" s="11"/>
      <c r="AQ103" s="10" t="s">
        <v>92</v>
      </c>
      <c r="AR103" s="12"/>
      <c r="AS103" s="9"/>
    </row>
    <row r="104" spans="2:45" ht="12" customHeight="1">
      <c r="B104" s="1299" t="s">
        <v>946</v>
      </c>
      <c r="C104" s="9" t="s">
        <v>768</v>
      </c>
      <c r="F104" s="3"/>
      <c r="G104" s="13"/>
      <c r="H104" s="2" t="s">
        <v>156</v>
      </c>
      <c r="L104" s="9" t="s">
        <v>5</v>
      </c>
      <c r="R104" s="9" t="s">
        <v>418</v>
      </c>
      <c r="S104" s="2" t="s">
        <v>918</v>
      </c>
      <c r="AM104" s="276" t="s">
        <v>177</v>
      </c>
      <c r="AN104" s="1297" t="s">
        <v>1336</v>
      </c>
      <c r="AO104" s="1297"/>
      <c r="AP104" s="1298"/>
      <c r="AQ104" s="9"/>
      <c r="AR104" s="13"/>
      <c r="AS104" s="9"/>
    </row>
    <row r="105" spans="2:45" ht="12" customHeight="1">
      <c r="B105" s="1300"/>
      <c r="C105" s="300" t="s">
        <v>1385</v>
      </c>
      <c r="F105" s="9"/>
      <c r="G105" s="13"/>
      <c r="H105" s="2" t="s">
        <v>139</v>
      </c>
      <c r="L105" s="9" t="s">
        <v>4</v>
      </c>
      <c r="R105" s="9"/>
      <c r="S105" s="2" t="s">
        <v>9</v>
      </c>
      <c r="T105" s="279" t="s">
        <v>177</v>
      </c>
      <c r="U105" s="2" t="s">
        <v>215</v>
      </c>
      <c r="W105" s="279" t="s">
        <v>177</v>
      </c>
      <c r="X105" s="2" t="s">
        <v>216</v>
      </c>
      <c r="Y105" s="2" t="s">
        <v>10</v>
      </c>
      <c r="AM105" s="278" t="s">
        <v>177</v>
      </c>
      <c r="AN105" s="1292" t="s">
        <v>1320</v>
      </c>
      <c r="AO105" s="1292"/>
      <c r="AP105" s="1293"/>
      <c r="AQ105" s="9"/>
      <c r="AR105" s="13"/>
      <c r="AS105" s="9"/>
    </row>
    <row r="106" spans="2:45" ht="12" customHeight="1">
      <c r="B106" s="1300"/>
      <c r="C106" s="9" t="s">
        <v>947</v>
      </c>
      <c r="F106" s="9"/>
      <c r="G106" s="13"/>
      <c r="L106" s="9"/>
      <c r="R106" s="9" t="s">
        <v>418</v>
      </c>
      <c r="S106" s="2" t="s">
        <v>919</v>
      </c>
      <c r="AM106" s="278" t="s">
        <v>177</v>
      </c>
      <c r="AN106" s="1292" t="s">
        <v>1316</v>
      </c>
      <c r="AO106" s="1292"/>
      <c r="AP106" s="1293"/>
      <c r="AQ106" s="9"/>
      <c r="AR106" s="13"/>
      <c r="AS106" s="9"/>
    </row>
    <row r="107" spans="2:45" ht="12" customHeight="1">
      <c r="B107" s="1300"/>
      <c r="C107" s="9" t="s">
        <v>948</v>
      </c>
      <c r="F107" s="9"/>
      <c r="G107" s="13"/>
      <c r="L107" s="9"/>
      <c r="R107" s="9"/>
      <c r="S107" s="2" t="s">
        <v>9</v>
      </c>
      <c r="T107" s="279" t="s">
        <v>177</v>
      </c>
      <c r="U107" s="2" t="s">
        <v>215</v>
      </c>
      <c r="W107" s="279" t="s">
        <v>177</v>
      </c>
      <c r="X107" s="2" t="s">
        <v>216</v>
      </c>
      <c r="Y107" s="2" t="s">
        <v>10</v>
      </c>
      <c r="AM107" s="278" t="s">
        <v>177</v>
      </c>
      <c r="AN107" s="1292" t="s">
        <v>1321</v>
      </c>
      <c r="AO107" s="1292"/>
      <c r="AP107" s="1293"/>
      <c r="AQ107" s="9"/>
      <c r="AR107" s="13"/>
      <c r="AS107" s="9"/>
    </row>
    <row r="108" spans="2:45" ht="12" customHeight="1">
      <c r="B108" s="1300"/>
      <c r="C108" s="9" t="s">
        <v>1393</v>
      </c>
      <c r="F108" s="9"/>
      <c r="G108" s="13"/>
      <c r="L108" s="9"/>
      <c r="R108" s="9"/>
      <c r="S108" s="2" t="s">
        <v>920</v>
      </c>
      <c r="AM108" s="278" t="s">
        <v>177</v>
      </c>
      <c r="AN108" s="1292" t="s">
        <v>1322</v>
      </c>
      <c r="AO108" s="1292"/>
      <c r="AP108" s="1293"/>
      <c r="AQ108" s="9"/>
      <c r="AR108" s="13"/>
      <c r="AS108" s="9"/>
    </row>
    <row r="109" spans="2:45" ht="12" customHeight="1">
      <c r="B109" s="1300"/>
      <c r="C109" s="9"/>
      <c r="F109" s="9"/>
      <c r="G109" s="13"/>
      <c r="L109" s="9"/>
      <c r="R109" s="9"/>
      <c r="S109" s="279" t="s">
        <v>177</v>
      </c>
      <c r="T109" s="2" t="s">
        <v>982</v>
      </c>
      <c r="AM109" s="278" t="s">
        <v>177</v>
      </c>
      <c r="AN109" s="1292" t="s">
        <v>1334</v>
      </c>
      <c r="AO109" s="1292"/>
      <c r="AP109" s="1293"/>
      <c r="AQ109" s="9"/>
      <c r="AR109" s="13"/>
      <c r="AS109" s="9"/>
    </row>
    <row r="110" spans="2:45" ht="12" customHeight="1">
      <c r="B110" s="1300"/>
      <c r="C110" s="9"/>
      <c r="F110" s="9"/>
      <c r="G110" s="13"/>
      <c r="L110" s="9"/>
      <c r="R110" s="9"/>
      <c r="S110" s="279" t="s">
        <v>177</v>
      </c>
      <c r="T110" s="2" t="s">
        <v>1566</v>
      </c>
      <c r="AM110" s="278" t="s">
        <v>177</v>
      </c>
      <c r="AN110" s="1292" t="s">
        <v>1323</v>
      </c>
      <c r="AO110" s="1292"/>
      <c r="AP110" s="1293"/>
      <c r="AQ110" s="9"/>
      <c r="AR110" s="13"/>
      <c r="AS110" s="9"/>
    </row>
    <row r="111" spans="2:45" ht="12" customHeight="1">
      <c r="B111" s="1300"/>
      <c r="C111" s="9"/>
      <c r="F111" s="9"/>
      <c r="G111" s="13"/>
      <c r="L111" s="9"/>
      <c r="R111" s="9"/>
      <c r="S111" s="279" t="s">
        <v>177</v>
      </c>
      <c r="T111" s="2" t="s">
        <v>1567</v>
      </c>
      <c r="AM111" s="278" t="s">
        <v>177</v>
      </c>
      <c r="AN111" s="1830" t="s">
        <v>1292</v>
      </c>
      <c r="AO111" s="1830"/>
      <c r="AP111" s="1831"/>
      <c r="AQ111" s="9"/>
      <c r="AR111" s="13"/>
      <c r="AS111" s="9"/>
    </row>
    <row r="112" spans="2:45" ht="12" customHeight="1">
      <c r="B112" s="1300"/>
      <c r="C112" s="9"/>
      <c r="F112" s="9"/>
      <c r="G112" s="13"/>
      <c r="L112" s="9"/>
      <c r="R112" s="9"/>
      <c r="S112" s="279" t="s">
        <v>177</v>
      </c>
      <c r="T112" s="2" t="s">
        <v>921</v>
      </c>
      <c r="AM112" s="278" t="s">
        <v>177</v>
      </c>
      <c r="AN112" s="1830" t="s">
        <v>1335</v>
      </c>
      <c r="AO112" s="1830"/>
      <c r="AP112" s="1831"/>
      <c r="AQ112" s="9"/>
      <c r="AR112" s="13"/>
      <c r="AS112" s="9"/>
    </row>
    <row r="113" spans="2:45" ht="12" customHeight="1">
      <c r="B113" s="1300"/>
      <c r="C113" s="9"/>
      <c r="F113" s="9"/>
      <c r="G113" s="13"/>
      <c r="L113" s="9"/>
      <c r="R113" s="9"/>
      <c r="S113" s="279" t="s">
        <v>177</v>
      </c>
      <c r="T113" s="2" t="s">
        <v>922</v>
      </c>
      <c r="AM113" s="278" t="s">
        <v>177</v>
      </c>
      <c r="AN113" s="289"/>
      <c r="AO113" s="289"/>
      <c r="AP113" s="290"/>
      <c r="AQ113" s="9"/>
      <c r="AR113" s="13"/>
      <c r="AS113" s="9"/>
    </row>
    <row r="114" spans="2:45" ht="12" customHeight="1">
      <c r="B114" s="1300"/>
      <c r="C114" s="9"/>
      <c r="F114" s="9"/>
      <c r="G114" s="13"/>
      <c r="L114" s="10"/>
      <c r="M114" s="11"/>
      <c r="N114" s="11"/>
      <c r="O114" s="11"/>
      <c r="P114" s="11"/>
      <c r="Q114" s="11"/>
      <c r="R114" s="10"/>
      <c r="S114" s="275" t="s">
        <v>177</v>
      </c>
      <c r="T114" s="11" t="s">
        <v>923</v>
      </c>
      <c r="U114" s="11"/>
      <c r="V114" s="11"/>
      <c r="W114" s="11"/>
      <c r="X114" s="11"/>
      <c r="Y114" s="11"/>
      <c r="Z114" s="11"/>
      <c r="AA114" s="11"/>
      <c r="AB114" s="11"/>
      <c r="AC114" s="11"/>
      <c r="AD114" s="11"/>
      <c r="AE114" s="11"/>
      <c r="AF114" s="11"/>
      <c r="AG114" s="11"/>
      <c r="AH114" s="11"/>
      <c r="AI114" s="11"/>
      <c r="AJ114" s="11"/>
      <c r="AK114" s="11"/>
      <c r="AL114" s="12"/>
      <c r="AM114" s="278" t="s">
        <v>177</v>
      </c>
      <c r="AN114" s="289"/>
      <c r="AO114" s="289"/>
      <c r="AP114" s="290"/>
      <c r="AQ114" s="9"/>
      <c r="AR114" s="13"/>
      <c r="AS114" s="9"/>
    </row>
    <row r="115" spans="2:45" ht="12" customHeight="1">
      <c r="B115" s="1300"/>
      <c r="C115" s="9"/>
      <c r="F115" s="9"/>
      <c r="G115" s="13"/>
      <c r="L115" s="9" t="s">
        <v>3</v>
      </c>
      <c r="R115" s="9" t="s">
        <v>418</v>
      </c>
      <c r="S115" s="2" t="s">
        <v>924</v>
      </c>
      <c r="AM115" s="278" t="s">
        <v>177</v>
      </c>
      <c r="AN115" s="289"/>
      <c r="AO115" s="289"/>
      <c r="AP115" s="290"/>
      <c r="AQ115" s="9"/>
      <c r="AR115" s="13"/>
      <c r="AS115" s="9"/>
    </row>
    <row r="116" spans="2:45" ht="12" customHeight="1">
      <c r="B116" s="1300"/>
      <c r="C116" s="9"/>
      <c r="F116" s="9"/>
      <c r="G116" s="13"/>
      <c r="L116" s="9" t="s">
        <v>4</v>
      </c>
      <c r="R116" s="9"/>
      <c r="S116" s="2" t="s">
        <v>9</v>
      </c>
      <c r="T116" s="279" t="s">
        <v>177</v>
      </c>
      <c r="U116" s="2" t="s">
        <v>215</v>
      </c>
      <c r="V116" s="24" t="s">
        <v>925</v>
      </c>
      <c r="AH116" s="279" t="s">
        <v>177</v>
      </c>
      <c r="AI116" s="2" t="s">
        <v>216</v>
      </c>
      <c r="AJ116" s="2" t="s">
        <v>10</v>
      </c>
      <c r="AM116" s="278" t="s">
        <v>177</v>
      </c>
      <c r="AN116" s="1292"/>
      <c r="AO116" s="1292"/>
      <c r="AP116" s="1293"/>
      <c r="AQ116" s="9"/>
      <c r="AR116" s="13"/>
      <c r="AS116" s="9"/>
    </row>
    <row r="117" spans="2:45" ht="12" customHeight="1">
      <c r="B117" s="1300"/>
      <c r="C117" s="9"/>
      <c r="F117" s="9"/>
      <c r="G117" s="13"/>
      <c r="L117" s="9"/>
      <c r="R117" s="9"/>
      <c r="S117" s="2" t="s">
        <v>926</v>
      </c>
      <c r="AM117" s="291"/>
      <c r="AN117" s="1292"/>
      <c r="AO117" s="1292"/>
      <c r="AP117" s="1293"/>
      <c r="AQ117" s="9"/>
      <c r="AR117" s="13"/>
      <c r="AS117" s="9"/>
    </row>
    <row r="118" spans="2:45" ht="12" customHeight="1">
      <c r="B118" s="1300"/>
      <c r="C118" s="9"/>
      <c r="F118" s="9"/>
      <c r="G118" s="13"/>
      <c r="L118" s="9"/>
      <c r="R118" s="9"/>
      <c r="S118" s="279" t="s">
        <v>177</v>
      </c>
      <c r="T118" s="2" t="s">
        <v>927</v>
      </c>
      <c r="AM118" s="291"/>
      <c r="AN118" s="1292"/>
      <c r="AO118" s="1292"/>
      <c r="AP118" s="1293"/>
      <c r="AQ118" s="9"/>
      <c r="AR118" s="13"/>
      <c r="AS118" s="9"/>
    </row>
    <row r="119" spans="2:45" ht="12" customHeight="1">
      <c r="B119" s="1300"/>
      <c r="C119" s="9"/>
      <c r="F119" s="9"/>
      <c r="G119" s="13"/>
      <c r="L119" s="9"/>
      <c r="R119" s="9"/>
      <c r="S119" s="279" t="s">
        <v>177</v>
      </c>
      <c r="T119" s="2" t="s">
        <v>1009</v>
      </c>
      <c r="AM119" s="287"/>
      <c r="AN119" s="289"/>
      <c r="AO119" s="289"/>
      <c r="AP119" s="290"/>
      <c r="AQ119" s="9"/>
      <c r="AR119" s="13"/>
      <c r="AS119" s="9"/>
    </row>
    <row r="120" spans="2:45" ht="12" customHeight="1">
      <c r="B120" s="1300"/>
      <c r="C120" s="9"/>
      <c r="F120" s="9"/>
      <c r="G120" s="13"/>
      <c r="L120" s="9"/>
      <c r="R120" s="9"/>
      <c r="S120" s="279" t="s">
        <v>177</v>
      </c>
      <c r="T120" s="2" t="s">
        <v>928</v>
      </c>
      <c r="AM120" s="287"/>
      <c r="AN120" s="289"/>
      <c r="AO120" s="289"/>
      <c r="AP120" s="290"/>
      <c r="AQ120" s="9"/>
      <c r="AR120" s="13"/>
      <c r="AS120" s="9"/>
    </row>
    <row r="121" spans="2:45" ht="12" customHeight="1">
      <c r="B121" s="1300"/>
      <c r="C121" s="9"/>
      <c r="F121" s="9"/>
      <c r="G121" s="13"/>
      <c r="L121" s="9"/>
      <c r="R121" s="9"/>
      <c r="T121" s="2" t="s">
        <v>1010</v>
      </c>
      <c r="AM121" s="287"/>
      <c r="AN121" s="289"/>
      <c r="AO121" s="289"/>
      <c r="AP121" s="290"/>
      <c r="AQ121" s="9"/>
      <c r="AR121" s="13"/>
      <c r="AS121" s="9"/>
    </row>
    <row r="122" spans="2:45" ht="12" customHeight="1">
      <c r="B122" s="1300"/>
      <c r="C122" s="9"/>
      <c r="F122" s="9"/>
      <c r="G122" s="13"/>
      <c r="L122" s="9"/>
      <c r="R122" s="9"/>
      <c r="S122" s="279" t="s">
        <v>177</v>
      </c>
      <c r="T122" s="2" t="s">
        <v>982</v>
      </c>
      <c r="AM122" s="287"/>
      <c r="AN122" s="289"/>
      <c r="AO122" s="289"/>
      <c r="AP122" s="290"/>
      <c r="AQ122" s="9"/>
      <c r="AR122" s="13"/>
      <c r="AS122" s="9"/>
    </row>
    <row r="123" spans="2:45" ht="12" customHeight="1">
      <c r="B123" s="1300"/>
      <c r="C123" s="9"/>
      <c r="F123" s="9"/>
      <c r="G123" s="13"/>
      <c r="L123" s="9"/>
      <c r="R123" s="9"/>
      <c r="S123" s="279" t="s">
        <v>177</v>
      </c>
      <c r="T123" s="2" t="s">
        <v>922</v>
      </c>
      <c r="AM123" s="287"/>
      <c r="AN123" s="289"/>
      <c r="AO123" s="289"/>
      <c r="AP123" s="290"/>
      <c r="AQ123" s="9"/>
      <c r="AR123" s="13"/>
      <c r="AS123" s="9"/>
    </row>
    <row r="124" spans="2:45" ht="12" customHeight="1">
      <c r="B124" s="1300"/>
      <c r="C124" s="9"/>
      <c r="F124" s="9"/>
      <c r="G124" s="13"/>
      <c r="L124" s="10"/>
      <c r="M124" s="11"/>
      <c r="N124" s="11"/>
      <c r="O124" s="11"/>
      <c r="P124" s="11"/>
      <c r="Q124" s="11"/>
      <c r="R124" s="10"/>
      <c r="S124" s="275" t="s">
        <v>177</v>
      </c>
      <c r="T124" s="11" t="s">
        <v>923</v>
      </c>
      <c r="U124" s="11"/>
      <c r="V124" s="11"/>
      <c r="W124" s="11"/>
      <c r="X124" s="11"/>
      <c r="Y124" s="11"/>
      <c r="Z124" s="11"/>
      <c r="AA124" s="11"/>
      <c r="AB124" s="11"/>
      <c r="AC124" s="11"/>
      <c r="AD124" s="11"/>
      <c r="AE124" s="11"/>
      <c r="AF124" s="11"/>
      <c r="AG124" s="11"/>
      <c r="AH124" s="11"/>
      <c r="AI124" s="11"/>
      <c r="AJ124" s="11"/>
      <c r="AK124" s="11"/>
      <c r="AL124" s="12"/>
      <c r="AM124" s="287"/>
      <c r="AN124" s="289"/>
      <c r="AO124" s="289"/>
      <c r="AP124" s="290"/>
      <c r="AQ124" s="9"/>
      <c r="AR124" s="13"/>
      <c r="AS124" s="9"/>
    </row>
    <row r="125" spans="2:45" ht="12" customHeight="1">
      <c r="B125" s="1300"/>
      <c r="C125" s="9"/>
      <c r="F125" s="9"/>
      <c r="G125" s="13"/>
      <c r="L125" s="9" t="s">
        <v>1</v>
      </c>
      <c r="R125" s="9" t="s">
        <v>929</v>
      </c>
      <c r="AM125" s="287"/>
      <c r="AN125" s="289"/>
      <c r="AO125" s="289"/>
      <c r="AP125" s="290"/>
      <c r="AQ125" s="9"/>
      <c r="AR125" s="13"/>
      <c r="AS125" s="9"/>
    </row>
    <row r="126" spans="2:45" ht="12" customHeight="1">
      <c r="B126" s="1300"/>
      <c r="C126" s="9"/>
      <c r="F126" s="9"/>
      <c r="G126" s="13"/>
      <c r="L126" s="9" t="s">
        <v>2</v>
      </c>
      <c r="R126" s="9"/>
      <c r="S126" s="279" t="s">
        <v>177</v>
      </c>
      <c r="T126" s="2" t="s">
        <v>930</v>
      </c>
      <c r="AM126" s="287"/>
      <c r="AN126" s="289"/>
      <c r="AO126" s="289"/>
      <c r="AP126" s="290"/>
      <c r="AQ126" s="9"/>
      <c r="AR126" s="13"/>
      <c r="AS126" s="9"/>
    </row>
    <row r="127" spans="2:45" ht="12" customHeight="1">
      <c r="B127" s="1300"/>
      <c r="C127" s="9"/>
      <c r="F127" s="9"/>
      <c r="G127" s="13"/>
      <c r="L127" s="9"/>
      <c r="R127" s="9"/>
      <c r="S127" s="279" t="s">
        <v>177</v>
      </c>
      <c r="T127" s="2" t="s">
        <v>931</v>
      </c>
      <c r="AM127" s="287"/>
      <c r="AN127" s="289"/>
      <c r="AO127" s="289"/>
      <c r="AP127" s="290"/>
      <c r="AQ127" s="9"/>
      <c r="AR127" s="13"/>
      <c r="AS127" s="9"/>
    </row>
    <row r="128" spans="2:45" ht="12" customHeight="1">
      <c r="B128" s="1300"/>
      <c r="C128" s="9"/>
      <c r="F128" s="9"/>
      <c r="G128" s="13"/>
      <c r="L128" s="9"/>
      <c r="R128" s="9"/>
      <c r="S128" s="279" t="s">
        <v>177</v>
      </c>
      <c r="T128" s="2" t="s">
        <v>932</v>
      </c>
      <c r="AM128" s="287"/>
      <c r="AN128" s="289"/>
      <c r="AO128" s="289"/>
      <c r="AP128" s="290"/>
      <c r="AQ128" s="9"/>
      <c r="AR128" s="13"/>
      <c r="AS128" s="9"/>
    </row>
    <row r="129" spans="2:45" ht="12" customHeight="1">
      <c r="B129" s="1300"/>
      <c r="C129" s="9"/>
      <c r="F129" s="9"/>
      <c r="G129" s="13"/>
      <c r="H129" s="9"/>
      <c r="K129" s="13"/>
      <c r="L129" s="10"/>
      <c r="M129" s="11"/>
      <c r="N129" s="11"/>
      <c r="O129" s="11"/>
      <c r="P129" s="11"/>
      <c r="Q129" s="11"/>
      <c r="R129" s="10"/>
      <c r="S129" s="275" t="s">
        <v>177</v>
      </c>
      <c r="T129" s="11" t="s">
        <v>933</v>
      </c>
      <c r="U129" s="11"/>
      <c r="V129" s="11"/>
      <c r="W129" s="1368"/>
      <c r="X129" s="1368"/>
      <c r="Y129" s="1368"/>
      <c r="Z129" s="1368"/>
      <c r="AA129" s="1368"/>
      <c r="AB129" s="1368"/>
      <c r="AC129" s="1368"/>
      <c r="AD129" s="1368"/>
      <c r="AE129" s="1368"/>
      <c r="AF129" s="1368"/>
      <c r="AG129" s="1368"/>
      <c r="AH129" s="1368"/>
      <c r="AI129" s="1368"/>
      <c r="AJ129" s="1368"/>
      <c r="AK129" s="11" t="s">
        <v>10</v>
      </c>
      <c r="AL129" s="12"/>
      <c r="AM129" s="287"/>
      <c r="AN129" s="289"/>
      <c r="AO129" s="289"/>
      <c r="AP129" s="290"/>
      <c r="AQ129" s="9"/>
      <c r="AR129" s="13"/>
      <c r="AS129" s="9"/>
    </row>
    <row r="130" spans="2:45" ht="12" customHeight="1">
      <c r="B130" s="1300"/>
      <c r="C130" s="9"/>
      <c r="F130" s="9"/>
      <c r="G130" s="13"/>
      <c r="L130" s="9" t="s">
        <v>983</v>
      </c>
      <c r="R130" s="9" t="s">
        <v>935</v>
      </c>
      <c r="AM130" s="287"/>
      <c r="AN130" s="289"/>
      <c r="AO130" s="289"/>
      <c r="AP130" s="290"/>
      <c r="AQ130" s="9"/>
      <c r="AR130" s="13"/>
      <c r="AS130" s="9"/>
    </row>
    <row r="131" spans="2:45" ht="12" customHeight="1">
      <c r="B131" s="1300"/>
      <c r="C131" s="9"/>
      <c r="F131" s="9"/>
      <c r="G131" s="13"/>
      <c r="L131" s="9"/>
      <c r="R131" s="9" t="s">
        <v>355</v>
      </c>
      <c r="S131" s="2" t="s">
        <v>0</v>
      </c>
      <c r="AM131" s="287"/>
      <c r="AN131" s="289"/>
      <c r="AO131" s="289"/>
      <c r="AP131" s="290"/>
      <c r="AQ131" s="9"/>
      <c r="AR131" s="13"/>
      <c r="AS131" s="9"/>
    </row>
    <row r="132" spans="2:45" ht="12" customHeight="1">
      <c r="B132" s="1300"/>
      <c r="C132" s="9"/>
      <c r="F132" s="9"/>
      <c r="G132" s="13"/>
      <c r="L132" s="261" t="s">
        <v>934</v>
      </c>
      <c r="R132" s="9"/>
      <c r="S132" s="279" t="s">
        <v>177</v>
      </c>
      <c r="T132" s="2" t="s">
        <v>915</v>
      </c>
      <c r="AL132" s="13"/>
      <c r="AM132" s="287"/>
      <c r="AN132" s="289"/>
      <c r="AO132" s="289"/>
      <c r="AP132" s="290"/>
      <c r="AQ132" s="9"/>
      <c r="AR132" s="13"/>
      <c r="AS132" s="9"/>
    </row>
    <row r="133" spans="2:45" ht="12" customHeight="1">
      <c r="B133" s="1300"/>
      <c r="C133" s="9"/>
      <c r="F133" s="9"/>
      <c r="G133" s="13"/>
      <c r="L133" s="9"/>
      <c r="R133" s="9"/>
      <c r="S133" s="279" t="s">
        <v>177</v>
      </c>
      <c r="T133" s="2" t="s">
        <v>916</v>
      </c>
      <c r="AL133" s="13"/>
      <c r="AM133" s="287"/>
      <c r="AN133" s="289"/>
      <c r="AO133" s="289"/>
      <c r="AP133" s="290"/>
      <c r="AQ133" s="9"/>
      <c r="AR133" s="13"/>
      <c r="AS133" s="9"/>
    </row>
    <row r="134" spans="2:45" ht="12" customHeight="1">
      <c r="B134" s="1300"/>
      <c r="C134" s="9"/>
      <c r="F134" s="9"/>
      <c r="G134" s="13"/>
      <c r="L134" s="191" t="s">
        <v>901</v>
      </c>
      <c r="M134" s="2" t="s">
        <v>371</v>
      </c>
      <c r="R134" s="9"/>
      <c r="S134" s="1319" t="s">
        <v>914</v>
      </c>
      <c r="T134" s="1320"/>
      <c r="U134" s="1320"/>
      <c r="V134" s="1320"/>
      <c r="W134" s="1320"/>
      <c r="X134" s="1320"/>
      <c r="Y134" s="1320"/>
      <c r="Z134" s="1320"/>
      <c r="AA134" s="1320"/>
      <c r="AB134" s="1320"/>
      <c r="AC134" s="1320"/>
      <c r="AD134" s="1320"/>
      <c r="AE134" s="1320"/>
      <c r="AF134" s="1321"/>
      <c r="AG134" s="1319" t="s">
        <v>1582</v>
      </c>
      <c r="AH134" s="1321"/>
      <c r="AI134" s="1319" t="s">
        <v>898</v>
      </c>
      <c r="AJ134" s="1321"/>
      <c r="AK134" s="1319" t="s">
        <v>1581</v>
      </c>
      <c r="AL134" s="1321"/>
      <c r="AM134" s="287"/>
      <c r="AN134" s="289"/>
      <c r="AO134" s="289"/>
      <c r="AP134" s="290"/>
      <c r="AQ134" s="9"/>
      <c r="AR134" s="13"/>
      <c r="AS134" s="9"/>
    </row>
    <row r="135" spans="2:45" ht="12" customHeight="1">
      <c r="B135" s="1300"/>
      <c r="C135" s="9"/>
      <c r="F135" s="9"/>
      <c r="G135" s="13"/>
      <c r="L135" s="9"/>
      <c r="M135" s="1798" t="s">
        <v>1584</v>
      </c>
      <c r="N135" s="1798"/>
      <c r="O135" s="1798"/>
      <c r="P135" s="1798"/>
      <c r="Q135" s="1799"/>
      <c r="R135" s="9"/>
      <c r="S135" s="1774"/>
      <c r="T135" s="1775"/>
      <c r="U135" s="1775"/>
      <c r="V135" s="1775"/>
      <c r="W135" s="1775"/>
      <c r="X135" s="1775"/>
      <c r="Y135" s="1775"/>
      <c r="Z135" s="1775"/>
      <c r="AA135" s="1775"/>
      <c r="AB135" s="1775"/>
      <c r="AC135" s="1775"/>
      <c r="AD135" s="1775"/>
      <c r="AE135" s="1775"/>
      <c r="AF135" s="1776"/>
      <c r="AG135" s="1777"/>
      <c r="AH135" s="1778"/>
      <c r="AI135" s="1777"/>
      <c r="AJ135" s="1778"/>
      <c r="AK135" s="1779"/>
      <c r="AL135" s="1780"/>
      <c r="AM135" s="287"/>
      <c r="AN135" s="289"/>
      <c r="AO135" s="289"/>
      <c r="AP135" s="290"/>
      <c r="AQ135" s="9"/>
      <c r="AR135" s="13"/>
      <c r="AS135" s="9"/>
    </row>
    <row r="136" spans="2:45" ht="12" customHeight="1">
      <c r="B136" s="1300"/>
      <c r="C136" s="9"/>
      <c r="F136" s="9"/>
      <c r="G136" s="13"/>
      <c r="L136" s="9"/>
      <c r="R136" s="9"/>
      <c r="S136" s="1781"/>
      <c r="T136" s="1782"/>
      <c r="U136" s="1782"/>
      <c r="V136" s="1782"/>
      <c r="W136" s="1782"/>
      <c r="X136" s="1782"/>
      <c r="Y136" s="1782"/>
      <c r="Z136" s="1782"/>
      <c r="AA136" s="1782"/>
      <c r="AB136" s="1782"/>
      <c r="AC136" s="1782"/>
      <c r="AD136" s="1782"/>
      <c r="AE136" s="1782"/>
      <c r="AF136" s="1783"/>
      <c r="AG136" s="1784"/>
      <c r="AH136" s="1785"/>
      <c r="AI136" s="1784"/>
      <c r="AJ136" s="1785"/>
      <c r="AK136" s="1786"/>
      <c r="AL136" s="1787"/>
      <c r="AM136" s="287"/>
      <c r="AN136" s="289"/>
      <c r="AO136" s="289"/>
      <c r="AP136" s="290"/>
      <c r="AQ136" s="9"/>
      <c r="AR136" s="13"/>
      <c r="AS136" s="9"/>
    </row>
    <row r="137" spans="2:45" ht="12" customHeight="1">
      <c r="B137" s="1300"/>
      <c r="C137" s="9"/>
      <c r="F137" s="9"/>
      <c r="G137" s="13"/>
      <c r="L137" s="191" t="s">
        <v>900</v>
      </c>
      <c r="M137" s="2" t="s">
        <v>74</v>
      </c>
      <c r="R137" s="9"/>
      <c r="S137" s="1781"/>
      <c r="T137" s="1782"/>
      <c r="U137" s="1782"/>
      <c r="V137" s="1782"/>
      <c r="W137" s="1782"/>
      <c r="X137" s="1782"/>
      <c r="Y137" s="1782"/>
      <c r="Z137" s="1782"/>
      <c r="AA137" s="1782"/>
      <c r="AB137" s="1782"/>
      <c r="AC137" s="1782"/>
      <c r="AD137" s="1782"/>
      <c r="AE137" s="1782"/>
      <c r="AF137" s="1783"/>
      <c r="AG137" s="1784"/>
      <c r="AH137" s="1785"/>
      <c r="AI137" s="1784"/>
      <c r="AJ137" s="1785"/>
      <c r="AK137" s="1786"/>
      <c r="AL137" s="1787"/>
      <c r="AM137" s="287"/>
      <c r="AN137" s="289"/>
      <c r="AO137" s="289"/>
      <c r="AP137" s="290"/>
      <c r="AQ137" s="9"/>
      <c r="AR137" s="13"/>
      <c r="AS137" s="9"/>
    </row>
    <row r="138" spans="2:45" ht="12" customHeight="1">
      <c r="B138" s="1300"/>
      <c r="C138" s="9"/>
      <c r="F138" s="9"/>
      <c r="G138" s="13"/>
      <c r="L138" s="9"/>
      <c r="M138" s="1854" t="s">
        <v>903</v>
      </c>
      <c r="N138" s="1854"/>
      <c r="O138" s="1854"/>
      <c r="P138" s="30"/>
      <c r="Q138" s="192"/>
      <c r="R138" s="9"/>
      <c r="S138" s="1781"/>
      <c r="T138" s="1782"/>
      <c r="U138" s="1782"/>
      <c r="V138" s="1782"/>
      <c r="W138" s="1782"/>
      <c r="X138" s="1782"/>
      <c r="Y138" s="1782"/>
      <c r="Z138" s="1782"/>
      <c r="AA138" s="1782"/>
      <c r="AB138" s="1782"/>
      <c r="AC138" s="1782"/>
      <c r="AD138" s="1782"/>
      <c r="AE138" s="1782"/>
      <c r="AF138" s="1783"/>
      <c r="AG138" s="1784"/>
      <c r="AH138" s="1785"/>
      <c r="AI138" s="1784"/>
      <c r="AJ138" s="1785"/>
      <c r="AK138" s="1786"/>
      <c r="AL138" s="1787"/>
      <c r="AM138" s="287"/>
      <c r="AN138" s="289"/>
      <c r="AO138" s="289"/>
      <c r="AP138" s="290"/>
      <c r="AQ138" s="9"/>
      <c r="AR138" s="13"/>
      <c r="AS138" s="9"/>
    </row>
    <row r="139" spans="2:45" ht="12" customHeight="1">
      <c r="B139" s="1300"/>
      <c r="C139" s="9"/>
      <c r="F139" s="9"/>
      <c r="G139" s="13"/>
      <c r="L139" s="9"/>
      <c r="R139" s="9"/>
      <c r="S139" s="1764"/>
      <c r="T139" s="1765"/>
      <c r="U139" s="1765"/>
      <c r="V139" s="1765"/>
      <c r="W139" s="1765"/>
      <c r="X139" s="1765"/>
      <c r="Y139" s="1765"/>
      <c r="Z139" s="1765"/>
      <c r="AA139" s="1765"/>
      <c r="AB139" s="1765"/>
      <c r="AC139" s="1765"/>
      <c r="AD139" s="1765"/>
      <c r="AE139" s="1765"/>
      <c r="AF139" s="1766"/>
      <c r="AG139" s="1767"/>
      <c r="AH139" s="1768"/>
      <c r="AI139" s="1767"/>
      <c r="AJ139" s="1768"/>
      <c r="AK139" s="1769"/>
      <c r="AL139" s="1770"/>
      <c r="AM139" s="287"/>
      <c r="AN139" s="289"/>
      <c r="AO139" s="289"/>
      <c r="AP139" s="290"/>
      <c r="AQ139" s="9"/>
      <c r="AR139" s="13"/>
      <c r="AS139" s="9"/>
    </row>
    <row r="140" spans="2:45" ht="12" customHeight="1">
      <c r="B140" s="1300"/>
      <c r="C140" s="9"/>
      <c r="F140" s="9"/>
      <c r="G140" s="13"/>
      <c r="L140" s="198" t="s">
        <v>1583</v>
      </c>
      <c r="M140" s="2" t="s">
        <v>72</v>
      </c>
      <c r="R140" s="9"/>
      <c r="AM140" s="287"/>
      <c r="AN140" s="289"/>
      <c r="AO140" s="289"/>
      <c r="AP140" s="290"/>
      <c r="AQ140" s="9"/>
      <c r="AR140" s="13"/>
      <c r="AS140" s="9"/>
    </row>
    <row r="141" spans="2:45" ht="12" customHeight="1">
      <c r="B141" s="1300"/>
      <c r="C141" s="9"/>
      <c r="F141" s="9"/>
      <c r="G141" s="13"/>
      <c r="L141" s="9"/>
      <c r="M141" s="1854" t="s">
        <v>985</v>
      </c>
      <c r="N141" s="1854"/>
      <c r="O141" s="1854"/>
      <c r="P141" s="30"/>
      <c r="Q141" s="192"/>
      <c r="R141" s="9" t="s">
        <v>355</v>
      </c>
      <c r="S141" s="2" t="s">
        <v>984</v>
      </c>
      <c r="AM141" s="287"/>
      <c r="AN141" s="289"/>
      <c r="AO141" s="289"/>
      <c r="AP141" s="290"/>
      <c r="AQ141" s="9"/>
      <c r="AR141" s="13"/>
      <c r="AS141" s="9"/>
    </row>
    <row r="142" spans="2:45" ht="12" customHeight="1">
      <c r="B142" s="1300"/>
      <c r="C142" s="9"/>
      <c r="F142" s="9"/>
      <c r="G142" s="13"/>
      <c r="L142" s="83"/>
      <c r="M142" s="30"/>
      <c r="N142" s="30"/>
      <c r="O142" s="30"/>
      <c r="P142" s="30"/>
      <c r="Q142" s="30"/>
      <c r="R142" s="9"/>
      <c r="S142" s="2" t="s">
        <v>9</v>
      </c>
      <c r="T142" s="1280"/>
      <c r="U142" s="1280"/>
      <c r="V142" s="1280"/>
      <c r="W142" s="1280"/>
      <c r="X142" s="2" t="s">
        <v>390</v>
      </c>
      <c r="AM142" s="287"/>
      <c r="AN142" s="289"/>
      <c r="AO142" s="289"/>
      <c r="AP142" s="290"/>
      <c r="AQ142" s="9"/>
      <c r="AR142" s="13"/>
      <c r="AS142" s="9"/>
    </row>
    <row r="143" spans="2:45" ht="12" customHeight="1">
      <c r="B143" s="1300"/>
      <c r="C143" s="9"/>
      <c r="E143" s="13"/>
      <c r="F143" s="9"/>
      <c r="G143" s="13"/>
      <c r="L143" s="9"/>
      <c r="R143" s="9"/>
      <c r="AM143" s="287"/>
      <c r="AN143" s="289"/>
      <c r="AO143" s="289"/>
      <c r="AP143" s="290"/>
      <c r="AQ143" s="9"/>
      <c r="AR143" s="13"/>
      <c r="AS143" s="9"/>
    </row>
    <row r="144" spans="2:45" ht="12" customHeight="1">
      <c r="B144" s="1878"/>
      <c r="C144" s="3" t="s">
        <v>1586</v>
      </c>
      <c r="D144" s="4"/>
      <c r="E144" s="5"/>
      <c r="F144" s="276" t="s">
        <v>177</v>
      </c>
      <c r="G144" s="367" t="s">
        <v>1651</v>
      </c>
      <c r="H144" s="1869" t="s">
        <v>1617</v>
      </c>
      <c r="I144" s="1870"/>
      <c r="J144" s="1870"/>
      <c r="K144" s="1871"/>
      <c r="L144" s="1893" t="s">
        <v>1592</v>
      </c>
      <c r="M144" s="1894"/>
      <c r="N144" s="1894"/>
      <c r="O144" s="1894"/>
      <c r="P144" s="1894"/>
      <c r="Q144" s="1895"/>
      <c r="R144" s="1860" t="s">
        <v>1593</v>
      </c>
      <c r="S144" s="1802"/>
      <c r="T144" s="1802"/>
      <c r="U144" s="93" t="s">
        <v>1575</v>
      </c>
      <c r="V144" s="1858"/>
      <c r="W144" s="1858"/>
      <c r="X144" s="1858"/>
      <c r="Y144" s="4" t="s">
        <v>1595</v>
      </c>
      <c r="Z144" s="4"/>
      <c r="AA144" s="4"/>
      <c r="AB144" s="4"/>
      <c r="AC144" s="4"/>
      <c r="AD144" s="4"/>
      <c r="AE144" s="4"/>
      <c r="AF144" s="4"/>
      <c r="AG144" s="4"/>
      <c r="AH144" s="4"/>
      <c r="AI144" s="4"/>
      <c r="AJ144" s="4"/>
      <c r="AK144" s="4"/>
      <c r="AL144" s="5"/>
      <c r="AM144" s="276" t="s">
        <v>177</v>
      </c>
      <c r="AN144" s="1297" t="s">
        <v>1336</v>
      </c>
      <c r="AO144" s="1297"/>
      <c r="AP144" s="1298"/>
      <c r="AQ144" s="4"/>
      <c r="AR144" s="5"/>
    </row>
    <row r="145" spans="2:44" ht="12" customHeight="1">
      <c r="B145" s="1878"/>
      <c r="C145" s="300" t="s">
        <v>1385</v>
      </c>
      <c r="E145" s="13"/>
      <c r="F145" s="279" t="s">
        <v>177</v>
      </c>
      <c r="G145" s="74" t="s">
        <v>181</v>
      </c>
      <c r="H145" s="1872"/>
      <c r="I145" s="1873"/>
      <c r="J145" s="1873"/>
      <c r="K145" s="1874"/>
      <c r="L145" s="1896"/>
      <c r="M145" s="1897"/>
      <c r="N145" s="1897"/>
      <c r="O145" s="1897"/>
      <c r="P145" s="1897"/>
      <c r="Q145" s="1898"/>
      <c r="R145" s="9" t="s">
        <v>1596</v>
      </c>
      <c r="AL145" s="13"/>
      <c r="AM145" s="278" t="s">
        <v>177</v>
      </c>
      <c r="AN145" s="1292" t="s">
        <v>1320</v>
      </c>
      <c r="AO145" s="1292"/>
      <c r="AP145" s="1293"/>
      <c r="AR145" s="13"/>
    </row>
    <row r="146" spans="2:44" ht="12" customHeight="1">
      <c r="B146" s="1878"/>
      <c r="C146" s="1855" t="s">
        <v>1588</v>
      </c>
      <c r="D146" s="1856"/>
      <c r="E146" s="1857"/>
      <c r="F146" s="279" t="s">
        <v>177</v>
      </c>
      <c r="G146" s="74" t="s">
        <v>1589</v>
      </c>
      <c r="H146" s="1872"/>
      <c r="I146" s="1873"/>
      <c r="J146" s="1873"/>
      <c r="K146" s="1874"/>
      <c r="L146" s="1896"/>
      <c r="M146" s="1897"/>
      <c r="N146" s="1897"/>
      <c r="O146" s="1897"/>
      <c r="P146" s="1897"/>
      <c r="Q146" s="1898"/>
      <c r="R146" s="9"/>
      <c r="S146" s="279" t="s">
        <v>177</v>
      </c>
      <c r="T146" s="1863" t="s">
        <v>1598</v>
      </c>
      <c r="U146" s="1863"/>
      <c r="V146" s="1863"/>
      <c r="W146" s="1863"/>
      <c r="X146" s="1863"/>
      <c r="Y146" s="1863"/>
      <c r="Z146" s="30" t="s">
        <v>1575</v>
      </c>
      <c r="AA146" s="1859"/>
      <c r="AB146" s="1859"/>
      <c r="AC146" s="1859"/>
      <c r="AD146" s="2" t="s">
        <v>1597</v>
      </c>
      <c r="AL146" s="13"/>
      <c r="AM146" s="278" t="s">
        <v>177</v>
      </c>
      <c r="AN146" s="1292" t="s">
        <v>1645</v>
      </c>
      <c r="AO146" s="1292"/>
      <c r="AP146" s="1293"/>
      <c r="AR146" s="13"/>
    </row>
    <row r="147" spans="2:44" ht="12" customHeight="1">
      <c r="B147" s="1878"/>
      <c r="C147" s="1855"/>
      <c r="D147" s="1856"/>
      <c r="E147" s="1857"/>
      <c r="F147" s="279" t="s">
        <v>177</v>
      </c>
      <c r="G147" s="74" t="s">
        <v>1590</v>
      </c>
      <c r="H147" s="1872"/>
      <c r="I147" s="1873"/>
      <c r="J147" s="1873"/>
      <c r="K147" s="1874"/>
      <c r="L147" s="1899"/>
      <c r="M147" s="1900"/>
      <c r="N147" s="1900"/>
      <c r="O147" s="1900"/>
      <c r="P147" s="1900"/>
      <c r="Q147" s="1901"/>
      <c r="R147" s="10"/>
      <c r="S147" s="275" t="s">
        <v>177</v>
      </c>
      <c r="T147" s="1862" t="s">
        <v>1599</v>
      </c>
      <c r="U147" s="1862"/>
      <c r="V147" s="1862"/>
      <c r="W147" s="1862"/>
      <c r="X147" s="1862"/>
      <c r="Y147" s="1862"/>
      <c r="Z147" s="33" t="s">
        <v>1575</v>
      </c>
      <c r="AA147" s="1861"/>
      <c r="AB147" s="1861"/>
      <c r="AC147" s="1861"/>
      <c r="AD147" s="11" t="s">
        <v>1597</v>
      </c>
      <c r="AE147" s="11"/>
      <c r="AF147" s="11"/>
      <c r="AG147" s="11"/>
      <c r="AH147" s="11"/>
      <c r="AI147" s="11"/>
      <c r="AJ147" s="11"/>
      <c r="AK147" s="11"/>
      <c r="AL147" s="12"/>
      <c r="AM147" s="278" t="s">
        <v>177</v>
      </c>
      <c r="AN147" s="1292" t="s">
        <v>1316</v>
      </c>
      <c r="AO147" s="1292"/>
      <c r="AP147" s="1293"/>
      <c r="AR147" s="13"/>
    </row>
    <row r="148" spans="2:44" ht="12" customHeight="1">
      <c r="B148" s="1878"/>
      <c r="C148" s="1855"/>
      <c r="D148" s="1856"/>
      <c r="E148" s="1857"/>
      <c r="H148" s="1872"/>
      <c r="I148" s="1873"/>
      <c r="J148" s="1873"/>
      <c r="K148" s="1874"/>
      <c r="L148" s="1893" t="s">
        <v>949</v>
      </c>
      <c r="M148" s="1894"/>
      <c r="N148" s="1894"/>
      <c r="O148" s="1894"/>
      <c r="P148" s="1894"/>
      <c r="Q148" s="1895"/>
      <c r="R148" s="276" t="s">
        <v>177</v>
      </c>
      <c r="S148" s="4" t="s">
        <v>1591</v>
      </c>
      <c r="T148" s="4"/>
      <c r="U148" s="4"/>
      <c r="V148" s="4"/>
      <c r="W148" s="4"/>
      <c r="X148" s="4"/>
      <c r="Y148" s="4"/>
      <c r="Z148" s="4"/>
      <c r="AA148" s="4"/>
      <c r="AB148" s="4"/>
      <c r="AC148" s="4"/>
      <c r="AD148" s="4"/>
      <c r="AE148" s="4"/>
      <c r="AF148" s="4"/>
      <c r="AG148" s="4"/>
      <c r="AH148" s="4"/>
      <c r="AI148" s="4"/>
      <c r="AJ148" s="4"/>
      <c r="AK148" s="4"/>
      <c r="AL148" s="5"/>
      <c r="AM148" s="278" t="s">
        <v>177</v>
      </c>
      <c r="AN148" s="1292" t="s">
        <v>1321</v>
      </c>
      <c r="AO148" s="1292"/>
      <c r="AP148" s="1293"/>
      <c r="AR148" s="13"/>
    </row>
    <row r="149" spans="2:44" ht="12" customHeight="1">
      <c r="B149" s="1878"/>
      <c r="C149" s="1855"/>
      <c r="D149" s="1856"/>
      <c r="E149" s="1857"/>
      <c r="H149" s="1872"/>
      <c r="I149" s="1873"/>
      <c r="J149" s="1873"/>
      <c r="K149" s="1874"/>
      <c r="L149" s="1896"/>
      <c r="M149" s="1897"/>
      <c r="N149" s="1897"/>
      <c r="O149" s="1897"/>
      <c r="P149" s="1897"/>
      <c r="Q149" s="1898"/>
      <c r="R149" s="9"/>
      <c r="S149" s="1393" t="s">
        <v>1600</v>
      </c>
      <c r="T149" s="1865"/>
      <c r="U149" s="1865"/>
      <c r="V149" s="1865"/>
      <c r="W149" s="1865"/>
      <c r="X149" s="1865"/>
      <c r="Y149" s="1865"/>
      <c r="Z149" s="1865"/>
      <c r="AA149" s="30" t="s">
        <v>1575</v>
      </c>
      <c r="AB149" s="1864"/>
      <c r="AC149" s="1864"/>
      <c r="AD149" s="1864"/>
      <c r="AE149" s="2" t="s">
        <v>1601</v>
      </c>
      <c r="AL149" s="13"/>
      <c r="AM149" s="278" t="s">
        <v>177</v>
      </c>
      <c r="AN149" s="1292" t="s">
        <v>1322</v>
      </c>
      <c r="AO149" s="1292"/>
      <c r="AP149" s="1293"/>
      <c r="AR149" s="13"/>
    </row>
    <row r="150" spans="2:44" ht="12" customHeight="1">
      <c r="B150" s="1878"/>
      <c r="C150" s="9"/>
      <c r="E150" s="13"/>
      <c r="H150" s="1872"/>
      <c r="I150" s="1873"/>
      <c r="J150" s="1873"/>
      <c r="K150" s="1874"/>
      <c r="L150" s="1896"/>
      <c r="M150" s="1897"/>
      <c r="N150" s="1897"/>
      <c r="O150" s="1897"/>
      <c r="P150" s="1897"/>
      <c r="Q150" s="1898"/>
      <c r="R150" s="9"/>
      <c r="S150" s="1393" t="s">
        <v>1602</v>
      </c>
      <c r="T150" s="1865"/>
      <c r="U150" s="1865"/>
      <c r="V150" s="1865"/>
      <c r="W150" s="1865"/>
      <c r="X150" s="1865"/>
      <c r="Y150" s="1865"/>
      <c r="Z150" s="1865"/>
      <c r="AA150" s="30" t="s">
        <v>1575</v>
      </c>
      <c r="AB150" s="1864"/>
      <c r="AC150" s="1864"/>
      <c r="AD150" s="1864"/>
      <c r="AE150" s="2" t="s">
        <v>1601</v>
      </c>
      <c r="AL150" s="13"/>
      <c r="AM150" s="278" t="s">
        <v>177</v>
      </c>
      <c r="AN150" s="1292"/>
      <c r="AO150" s="1292"/>
      <c r="AP150" s="1293"/>
      <c r="AR150" s="13"/>
    </row>
    <row r="151" spans="2:44" ht="12" customHeight="1">
      <c r="B151" s="1878"/>
      <c r="C151" s="9"/>
      <c r="E151" s="13"/>
      <c r="H151" s="1872"/>
      <c r="I151" s="1873"/>
      <c r="J151" s="1873"/>
      <c r="K151" s="1874"/>
      <c r="L151" s="1899"/>
      <c r="M151" s="1900"/>
      <c r="N151" s="1900"/>
      <c r="O151" s="1900"/>
      <c r="P151" s="1900"/>
      <c r="Q151" s="1901"/>
      <c r="R151" s="274" t="s">
        <v>177</v>
      </c>
      <c r="S151" s="11" t="s">
        <v>1603</v>
      </c>
      <c r="T151" s="11"/>
      <c r="U151" s="11"/>
      <c r="V151" s="11"/>
      <c r="W151" s="11"/>
      <c r="X151" s="11"/>
      <c r="Y151" s="11"/>
      <c r="Z151" s="11"/>
      <c r="AA151" s="11"/>
      <c r="AB151" s="11"/>
      <c r="AC151" s="11"/>
      <c r="AD151" s="11"/>
      <c r="AE151" s="11"/>
      <c r="AF151" s="11"/>
      <c r="AG151" s="11"/>
      <c r="AH151" s="11"/>
      <c r="AI151" s="11"/>
      <c r="AJ151" s="11"/>
      <c r="AK151" s="11"/>
      <c r="AL151" s="12"/>
      <c r="AM151" s="278" t="s">
        <v>177</v>
      </c>
      <c r="AN151" s="1292"/>
      <c r="AO151" s="1292"/>
      <c r="AP151" s="1293"/>
      <c r="AR151" s="13"/>
    </row>
    <row r="152" spans="2:44" ht="12" customHeight="1">
      <c r="B152" s="1878"/>
      <c r="C152" s="9"/>
      <c r="E152" s="13"/>
      <c r="H152" s="1872"/>
      <c r="I152" s="1873"/>
      <c r="J152" s="1873"/>
      <c r="K152" s="1874"/>
      <c r="L152" s="1893" t="s">
        <v>1612</v>
      </c>
      <c r="M152" s="1894"/>
      <c r="N152" s="1894"/>
      <c r="O152" s="1894"/>
      <c r="P152" s="1894"/>
      <c r="Q152" s="1895"/>
      <c r="R152" s="3" t="s">
        <v>1604</v>
      </c>
      <c r="S152" s="4"/>
      <c r="T152" s="4"/>
      <c r="U152" s="4"/>
      <c r="V152" s="4"/>
      <c r="W152" s="4"/>
      <c r="Y152" s="93" t="s">
        <v>1575</v>
      </c>
      <c r="Z152" s="1880"/>
      <c r="AA152" s="1880"/>
      <c r="AB152" s="1880"/>
      <c r="AC152" s="1880"/>
      <c r="AD152" s="1880"/>
      <c r="AE152" s="4" t="s">
        <v>1610</v>
      </c>
      <c r="AF152" s="4"/>
      <c r="AG152" s="4"/>
      <c r="AH152" s="4"/>
      <c r="AI152" s="4"/>
      <c r="AJ152" s="4"/>
      <c r="AK152" s="4"/>
      <c r="AL152" s="5"/>
      <c r="AM152" s="278" t="s">
        <v>177</v>
      </c>
      <c r="AN152" s="1292"/>
      <c r="AO152" s="1292"/>
      <c r="AP152" s="1293"/>
      <c r="AR152" s="13"/>
    </row>
    <row r="153" spans="2:44" ht="12" customHeight="1">
      <c r="B153" s="1878"/>
      <c r="C153" s="9"/>
      <c r="E153" s="13"/>
      <c r="H153" s="1872"/>
      <c r="I153" s="1873"/>
      <c r="J153" s="1873"/>
      <c r="K153" s="1874"/>
      <c r="L153" s="1896"/>
      <c r="M153" s="1897"/>
      <c r="N153" s="1897"/>
      <c r="O153" s="1897"/>
      <c r="P153" s="1897"/>
      <c r="Q153" s="1898"/>
      <c r="R153" s="9" t="s">
        <v>1605</v>
      </c>
      <c r="S153" s="407"/>
      <c r="Y153" s="30" t="s">
        <v>1575</v>
      </c>
      <c r="Z153" s="1881"/>
      <c r="AA153" s="1881"/>
      <c r="AB153" s="1881"/>
      <c r="AC153" s="1881"/>
      <c r="AD153" s="1881"/>
      <c r="AE153" s="408" t="s">
        <v>1610</v>
      </c>
      <c r="AF153" s="408"/>
      <c r="AG153" s="408"/>
      <c r="AH153" s="408"/>
      <c r="AI153" s="408"/>
      <c r="AJ153" s="408"/>
      <c r="AK153" s="408"/>
      <c r="AL153" s="409"/>
      <c r="AM153" s="9"/>
      <c r="AP153" s="13"/>
      <c r="AR153" s="13"/>
    </row>
    <row r="154" spans="2:44" ht="12" customHeight="1">
      <c r="B154" s="1878"/>
      <c r="C154" s="9"/>
      <c r="E154" s="13"/>
      <c r="H154" s="1872"/>
      <c r="I154" s="1873"/>
      <c r="J154" s="1873"/>
      <c r="K154" s="1874"/>
      <c r="L154" s="1899"/>
      <c r="M154" s="1900"/>
      <c r="N154" s="1900"/>
      <c r="O154" s="1900"/>
      <c r="P154" s="1900"/>
      <c r="Q154" s="1901"/>
      <c r="R154" s="10" t="s">
        <v>1606</v>
      </c>
      <c r="S154" s="412"/>
      <c r="T154" s="11"/>
      <c r="U154" s="11"/>
      <c r="V154" s="11"/>
      <c r="W154" s="11"/>
      <c r="Y154" s="33" t="s">
        <v>1575</v>
      </c>
      <c r="Z154" s="1882"/>
      <c r="AA154" s="1882"/>
      <c r="AB154" s="1882"/>
      <c r="AC154" s="1882"/>
      <c r="AD154" s="1882"/>
      <c r="AE154" s="410" t="s">
        <v>1610</v>
      </c>
      <c r="AF154" s="410"/>
      <c r="AG154" s="410"/>
      <c r="AH154" s="410"/>
      <c r="AI154" s="410"/>
      <c r="AJ154" s="410"/>
      <c r="AK154" s="410"/>
      <c r="AL154" s="411"/>
      <c r="AM154" s="9"/>
      <c r="AP154" s="13"/>
      <c r="AR154" s="13"/>
    </row>
    <row r="155" spans="2:44" ht="12" customHeight="1">
      <c r="B155" s="1878"/>
      <c r="C155" s="9"/>
      <c r="E155" s="13"/>
      <c r="H155" s="1872"/>
      <c r="I155" s="1873"/>
      <c r="J155" s="1873"/>
      <c r="K155" s="1874"/>
      <c r="L155" s="1893" t="s">
        <v>1613</v>
      </c>
      <c r="M155" s="1894"/>
      <c r="N155" s="1894"/>
      <c r="O155" s="1894"/>
      <c r="P155" s="1894"/>
      <c r="Q155" s="1895"/>
      <c r="R155" s="276" t="s">
        <v>177</v>
      </c>
      <c r="S155" s="4" t="s">
        <v>1607</v>
      </c>
      <c r="T155" s="4"/>
      <c r="U155" s="4"/>
      <c r="V155" s="4"/>
      <c r="W155" s="4"/>
      <c r="X155" s="4"/>
      <c r="Y155" s="4"/>
      <c r="Z155" s="4"/>
      <c r="AA155" s="4"/>
      <c r="AB155" s="4"/>
      <c r="AC155" s="4"/>
      <c r="AD155" s="4"/>
      <c r="AE155" s="4"/>
      <c r="AF155" s="4"/>
      <c r="AG155" s="247"/>
      <c r="AH155" s="247"/>
      <c r="AI155" s="247"/>
      <c r="AJ155" s="247"/>
      <c r="AK155" s="247"/>
      <c r="AL155" s="367"/>
      <c r="AM155" s="9"/>
      <c r="AP155" s="13"/>
      <c r="AR155" s="13"/>
    </row>
    <row r="156" spans="2:44" ht="12" customHeight="1">
      <c r="B156" s="1878"/>
      <c r="C156" s="9"/>
      <c r="E156" s="13"/>
      <c r="H156" s="1872"/>
      <c r="I156" s="1873"/>
      <c r="J156" s="1873"/>
      <c r="K156" s="1874"/>
      <c r="L156" s="1896"/>
      <c r="M156" s="1897"/>
      <c r="N156" s="1897"/>
      <c r="O156" s="1897"/>
      <c r="P156" s="1897"/>
      <c r="Q156" s="1898"/>
      <c r="R156" s="9"/>
      <c r="S156" s="2" t="s">
        <v>1608</v>
      </c>
      <c r="X156" s="30" t="s">
        <v>1575</v>
      </c>
      <c r="Y156" s="1891"/>
      <c r="Z156" s="1891"/>
      <c r="AA156" s="1891"/>
      <c r="AB156" s="1891"/>
      <c r="AC156" s="1891"/>
      <c r="AD156" s="1891"/>
      <c r="AE156" s="1891"/>
      <c r="AF156" s="1891"/>
      <c r="AG156" s="1891"/>
      <c r="AH156" s="1891"/>
      <c r="AI156" s="1891"/>
      <c r="AJ156" s="1891"/>
      <c r="AK156" s="1891"/>
      <c r="AL156" s="13" t="s">
        <v>1594</v>
      </c>
      <c r="AM156" s="9"/>
      <c r="AP156" s="13"/>
      <c r="AR156" s="13"/>
    </row>
    <row r="157" spans="2:44" ht="12" customHeight="1">
      <c r="B157" s="1878"/>
      <c r="C157" s="9"/>
      <c r="E157" s="13"/>
      <c r="H157" s="1872"/>
      <c r="I157" s="1873"/>
      <c r="J157" s="1873"/>
      <c r="K157" s="1874"/>
      <c r="L157" s="1899"/>
      <c r="M157" s="1900"/>
      <c r="N157" s="1900"/>
      <c r="O157" s="1900"/>
      <c r="P157" s="1900"/>
      <c r="Q157" s="1901"/>
      <c r="R157" s="10"/>
      <c r="S157" s="11" t="s">
        <v>1609</v>
      </c>
      <c r="T157" s="11"/>
      <c r="U157" s="11"/>
      <c r="V157" s="11"/>
      <c r="W157" s="11"/>
      <c r="X157" s="33" t="s">
        <v>1575</v>
      </c>
      <c r="Y157" s="1892"/>
      <c r="Z157" s="1892"/>
      <c r="AA157" s="1892"/>
      <c r="AB157" s="1892"/>
      <c r="AC157" s="1892"/>
      <c r="AD157" s="1892"/>
      <c r="AE157" s="1892"/>
      <c r="AF157" s="1892"/>
      <c r="AG157" s="1892"/>
      <c r="AH157" s="1892"/>
      <c r="AI157" s="1892"/>
      <c r="AJ157" s="1892"/>
      <c r="AK157" s="1892"/>
      <c r="AL157" s="12" t="s">
        <v>1594</v>
      </c>
      <c r="AM157" s="9"/>
      <c r="AP157" s="13"/>
      <c r="AR157" s="13"/>
    </row>
    <row r="158" spans="2:44" ht="12" customHeight="1">
      <c r="B158" s="1878"/>
      <c r="C158" s="9"/>
      <c r="E158" s="13"/>
      <c r="H158" s="1872"/>
      <c r="I158" s="1873"/>
      <c r="J158" s="1873"/>
      <c r="K158" s="1874"/>
      <c r="L158" s="1850" t="s">
        <v>1614</v>
      </c>
      <c r="M158" s="1851"/>
      <c r="N158" s="1851"/>
      <c r="O158" s="1851"/>
      <c r="P158" s="1851"/>
      <c r="Q158" s="1852"/>
      <c r="R158" s="281" t="s">
        <v>177</v>
      </c>
      <c r="S158" s="7" t="s">
        <v>1611</v>
      </c>
      <c r="T158" s="7"/>
      <c r="U158" s="7"/>
      <c r="V158" s="7"/>
      <c r="W158" s="7"/>
      <c r="X158" s="7"/>
      <c r="Y158" s="7"/>
      <c r="Z158" s="7"/>
      <c r="AA158" s="7"/>
      <c r="AB158" s="7"/>
      <c r="AC158" s="7"/>
      <c r="AD158" s="7"/>
      <c r="AE158" s="7"/>
      <c r="AF158" s="7"/>
      <c r="AG158" s="7"/>
      <c r="AH158" s="7"/>
      <c r="AI158" s="7"/>
      <c r="AJ158" s="7"/>
      <c r="AK158" s="7"/>
      <c r="AL158" s="8"/>
      <c r="AM158" s="9"/>
      <c r="AP158" s="13"/>
      <c r="AR158" s="13"/>
    </row>
    <row r="159" spans="2:44" ht="12" customHeight="1">
      <c r="B159" s="1878"/>
      <c r="C159" s="9"/>
      <c r="E159" s="13"/>
      <c r="H159" s="1872"/>
      <c r="I159" s="1873"/>
      <c r="J159" s="1873"/>
      <c r="K159" s="1874"/>
      <c r="L159" s="1884" t="s">
        <v>1615</v>
      </c>
      <c r="M159" s="1885"/>
      <c r="N159" s="1885"/>
      <c r="O159" s="1885"/>
      <c r="P159" s="1885"/>
      <c r="Q159" s="1886"/>
      <c r="R159" s="278" t="s">
        <v>177</v>
      </c>
      <c r="S159" s="1802" t="s">
        <v>1616</v>
      </c>
      <c r="T159" s="1802"/>
      <c r="U159" s="1802"/>
      <c r="V159" s="1802"/>
      <c r="W159" s="1802"/>
      <c r="X159" s="1802"/>
      <c r="Y159" s="1802"/>
      <c r="Z159" s="1802"/>
      <c r="AA159" s="1802"/>
      <c r="AB159" s="1802"/>
      <c r="AC159" s="1802"/>
      <c r="AD159" s="1802"/>
      <c r="AE159" s="1802"/>
      <c r="AF159" s="1802"/>
      <c r="AG159" s="1802"/>
      <c r="AH159" s="1802"/>
      <c r="AI159" s="1802"/>
      <c r="AJ159" s="1802"/>
      <c r="AK159" s="1802"/>
      <c r="AL159" s="1902"/>
      <c r="AM159" s="9"/>
      <c r="AP159" s="13"/>
      <c r="AR159" s="13"/>
    </row>
    <row r="160" spans="2:44" ht="12" customHeight="1">
      <c r="B160" s="1878"/>
      <c r="C160" s="9"/>
      <c r="E160" s="13"/>
      <c r="H160" s="1875"/>
      <c r="I160" s="1876"/>
      <c r="J160" s="1876"/>
      <c r="K160" s="1877"/>
      <c r="L160" s="1887"/>
      <c r="M160" s="1888"/>
      <c r="N160" s="1888"/>
      <c r="O160" s="1888"/>
      <c r="P160" s="1888"/>
      <c r="Q160" s="1889"/>
      <c r="R160" s="10"/>
      <c r="S160" s="33" t="s">
        <v>1575</v>
      </c>
      <c r="T160" s="1883"/>
      <c r="U160" s="1883"/>
      <c r="V160" s="1883"/>
      <c r="W160" s="11" t="s">
        <v>1601</v>
      </c>
      <c r="X160" s="11"/>
      <c r="Y160" s="11"/>
      <c r="Z160" s="11"/>
      <c r="AA160" s="11"/>
      <c r="AB160" s="11"/>
      <c r="AC160" s="11"/>
      <c r="AD160" s="11"/>
      <c r="AE160" s="11"/>
      <c r="AF160" s="11"/>
      <c r="AG160" s="11"/>
      <c r="AH160" s="11"/>
      <c r="AI160" s="11"/>
      <c r="AJ160" s="11"/>
      <c r="AK160" s="11"/>
      <c r="AL160" s="12"/>
      <c r="AM160" s="10"/>
      <c r="AN160" s="11"/>
      <c r="AO160" s="11"/>
      <c r="AP160" s="12"/>
      <c r="AR160" s="13"/>
    </row>
    <row r="161" spans="2:44" ht="12" customHeight="1">
      <c r="B161" s="1878"/>
      <c r="C161" s="9"/>
      <c r="E161" s="13"/>
      <c r="H161" s="1869" t="s">
        <v>1643</v>
      </c>
      <c r="I161" s="1870"/>
      <c r="J161" s="1870"/>
      <c r="K161" s="1871"/>
      <c r="L161" s="3" t="s">
        <v>1618</v>
      </c>
      <c r="M161" s="4"/>
      <c r="N161" s="4"/>
      <c r="O161" s="4"/>
      <c r="P161" s="4"/>
      <c r="Q161" s="5"/>
      <c r="R161" s="93" t="s">
        <v>1575</v>
      </c>
      <c r="S161" s="1890"/>
      <c r="T161" s="1890"/>
      <c r="U161" s="1890"/>
      <c r="V161" s="1890"/>
      <c r="W161" s="1890"/>
      <c r="X161" s="1890"/>
      <c r="Y161" s="1890"/>
      <c r="Z161" s="1890"/>
      <c r="AA161" s="1890"/>
      <c r="AB161" s="1890"/>
      <c r="AC161" s="1890"/>
      <c r="AD161" s="1890"/>
      <c r="AE161" s="1890"/>
      <c r="AF161" s="1890"/>
      <c r="AG161" s="1890"/>
      <c r="AH161" s="1890"/>
      <c r="AI161" s="1890"/>
      <c r="AJ161" s="1890"/>
      <c r="AK161" s="1890"/>
      <c r="AL161" s="5" t="s">
        <v>1594</v>
      </c>
      <c r="AM161" s="276" t="s">
        <v>177</v>
      </c>
      <c r="AN161" s="1297" t="s">
        <v>1336</v>
      </c>
      <c r="AO161" s="1297"/>
      <c r="AP161" s="1298"/>
      <c r="AR161" s="13"/>
    </row>
    <row r="162" spans="2:44" ht="12" customHeight="1">
      <c r="B162" s="1878"/>
      <c r="C162" s="9"/>
      <c r="E162" s="13"/>
      <c r="H162" s="1872"/>
      <c r="I162" s="1873"/>
      <c r="J162" s="1873"/>
      <c r="K162" s="1874"/>
      <c r="L162" s="6" t="s">
        <v>1619</v>
      </c>
      <c r="M162" s="7"/>
      <c r="N162" s="7"/>
      <c r="O162" s="7"/>
      <c r="P162" s="7"/>
      <c r="Q162" s="8"/>
      <c r="R162" s="413" t="s">
        <v>1575</v>
      </c>
      <c r="S162" s="1890"/>
      <c r="T162" s="1890"/>
      <c r="U162" s="1890"/>
      <c r="V162" s="1890"/>
      <c r="W162" s="1890"/>
      <c r="X162" s="1890"/>
      <c r="Y162" s="1890"/>
      <c r="Z162" s="1890"/>
      <c r="AA162" s="1890"/>
      <c r="AB162" s="1890"/>
      <c r="AC162" s="1890"/>
      <c r="AD162" s="1890"/>
      <c r="AE162" s="1890"/>
      <c r="AF162" s="1890"/>
      <c r="AG162" s="1890"/>
      <c r="AH162" s="1890"/>
      <c r="AI162" s="1890"/>
      <c r="AJ162" s="1890"/>
      <c r="AK162" s="1890"/>
      <c r="AL162" s="5" t="s">
        <v>1594</v>
      </c>
      <c r="AM162" s="278" t="s">
        <v>177</v>
      </c>
      <c r="AN162" s="1292" t="s">
        <v>1320</v>
      </c>
      <c r="AO162" s="1292"/>
      <c r="AP162" s="1293"/>
      <c r="AR162" s="13"/>
    </row>
    <row r="163" spans="2:44" ht="12" customHeight="1">
      <c r="B163" s="1878"/>
      <c r="C163" s="9"/>
      <c r="E163" s="13"/>
      <c r="H163" s="1872"/>
      <c r="I163" s="1873"/>
      <c r="J163" s="1873"/>
      <c r="K163" s="1874"/>
      <c r="L163" s="10" t="s">
        <v>1620</v>
      </c>
      <c r="M163" s="11"/>
      <c r="N163" s="11"/>
      <c r="O163" s="11"/>
      <c r="P163" s="11"/>
      <c r="Q163" s="12"/>
      <c r="R163" s="33" t="s">
        <v>1575</v>
      </c>
      <c r="S163" s="1890"/>
      <c r="T163" s="1890"/>
      <c r="U163" s="1890"/>
      <c r="V163" s="1890"/>
      <c r="W163" s="1890"/>
      <c r="X163" s="1890"/>
      <c r="Y163" s="1890"/>
      <c r="Z163" s="1890"/>
      <c r="AA163" s="1890"/>
      <c r="AB163" s="1890"/>
      <c r="AC163" s="1890"/>
      <c r="AD163" s="1890"/>
      <c r="AE163" s="1890"/>
      <c r="AF163" s="1890"/>
      <c r="AG163" s="1890"/>
      <c r="AH163" s="1890"/>
      <c r="AI163" s="1890"/>
      <c r="AJ163" s="1890"/>
      <c r="AK163" s="1890"/>
      <c r="AL163" s="5" t="s">
        <v>1594</v>
      </c>
      <c r="AM163" s="278" t="s">
        <v>177</v>
      </c>
      <c r="AN163" s="1830" t="s">
        <v>1322</v>
      </c>
      <c r="AO163" s="1830"/>
      <c r="AP163" s="1831"/>
      <c r="AR163" s="13"/>
    </row>
    <row r="164" spans="2:44" ht="12" customHeight="1">
      <c r="B164" s="1878"/>
      <c r="C164" s="9"/>
      <c r="E164" s="13"/>
      <c r="H164" s="1872"/>
      <c r="I164" s="1873"/>
      <c r="J164" s="1873"/>
      <c r="K164" s="1874"/>
      <c r="L164" s="1869" t="s">
        <v>1621</v>
      </c>
      <c r="M164" s="1870"/>
      <c r="N164" s="1870"/>
      <c r="O164" s="1870"/>
      <c r="P164" s="1870"/>
      <c r="Q164" s="1871"/>
      <c r="R164" s="4" t="s">
        <v>1622</v>
      </c>
      <c r="S164" s="4"/>
      <c r="T164" s="4"/>
      <c r="U164" s="4"/>
      <c r="V164" s="4" t="s">
        <v>1575</v>
      </c>
      <c r="W164" s="1858"/>
      <c r="X164" s="1858"/>
      <c r="Y164" s="1858"/>
      <c r="Z164" s="1858"/>
      <c r="AA164" s="1858"/>
      <c r="AB164" s="1858"/>
      <c r="AC164" s="1858"/>
      <c r="AD164" s="1858"/>
      <c r="AE164" s="1858"/>
      <c r="AF164" s="1858"/>
      <c r="AG164" s="1858"/>
      <c r="AH164" s="1858"/>
      <c r="AI164" s="1858"/>
      <c r="AJ164" s="1858"/>
      <c r="AK164" s="1858"/>
      <c r="AL164" s="5" t="s">
        <v>1594</v>
      </c>
      <c r="AM164" s="278" t="s">
        <v>177</v>
      </c>
      <c r="AN164" s="1292" t="s">
        <v>1646</v>
      </c>
      <c r="AO164" s="1292"/>
      <c r="AP164" s="1293"/>
      <c r="AR164" s="13"/>
    </row>
    <row r="165" spans="2:44" ht="12" customHeight="1">
      <c r="B165" s="1878"/>
      <c r="C165" s="9"/>
      <c r="E165" s="13"/>
      <c r="H165" s="1872"/>
      <c r="I165" s="1873"/>
      <c r="J165" s="1873"/>
      <c r="K165" s="1874"/>
      <c r="L165" s="1872"/>
      <c r="M165" s="1873"/>
      <c r="N165" s="1873"/>
      <c r="O165" s="1873"/>
      <c r="P165" s="1873"/>
      <c r="Q165" s="1874"/>
      <c r="R165" s="30" t="s">
        <v>1623</v>
      </c>
      <c r="S165" s="2" t="s">
        <v>1624</v>
      </c>
      <c r="W165" s="279" t="s">
        <v>177</v>
      </c>
      <c r="X165" s="2" t="s">
        <v>1625</v>
      </c>
      <c r="AD165" s="279" t="s">
        <v>177</v>
      </c>
      <c r="AE165" s="2" t="s">
        <v>1626</v>
      </c>
      <c r="AL165" s="13"/>
      <c r="AM165" s="278" t="s">
        <v>177</v>
      </c>
      <c r="AN165" s="1292" t="s">
        <v>1647</v>
      </c>
      <c r="AO165" s="1292"/>
      <c r="AP165" s="1293"/>
      <c r="AR165" s="13"/>
    </row>
    <row r="166" spans="2:44" ht="12" customHeight="1">
      <c r="B166" s="1878"/>
      <c r="C166" s="9"/>
      <c r="E166" s="13"/>
      <c r="H166" s="1872"/>
      <c r="I166" s="1873"/>
      <c r="J166" s="1873"/>
      <c r="K166" s="1874"/>
      <c r="L166" s="1872"/>
      <c r="M166" s="1873"/>
      <c r="N166" s="1873"/>
      <c r="O166" s="1873"/>
      <c r="P166" s="1873"/>
      <c r="Q166" s="1874"/>
      <c r="R166" s="30" t="s">
        <v>1623</v>
      </c>
      <c r="S166" s="2" t="s">
        <v>1627</v>
      </c>
      <c r="W166" s="279" t="s">
        <v>177</v>
      </c>
      <c r="X166" s="2" t="s">
        <v>1630</v>
      </c>
      <c r="AL166" s="13"/>
      <c r="AM166" s="278" t="s">
        <v>177</v>
      </c>
      <c r="AN166" s="1292"/>
      <c r="AO166" s="1292"/>
      <c r="AP166" s="1293"/>
      <c r="AR166" s="13"/>
    </row>
    <row r="167" spans="2:44" ht="12" customHeight="1">
      <c r="B167" s="1878"/>
      <c r="C167" s="9"/>
      <c r="E167" s="13"/>
      <c r="H167" s="1872"/>
      <c r="I167" s="1873"/>
      <c r="J167" s="1873"/>
      <c r="K167" s="1874"/>
      <c r="L167" s="1872"/>
      <c r="M167" s="1873"/>
      <c r="N167" s="1873"/>
      <c r="O167" s="1873"/>
      <c r="P167" s="1873"/>
      <c r="Q167" s="1874"/>
      <c r="R167" s="30" t="s">
        <v>1623</v>
      </c>
      <c r="S167" s="2" t="s">
        <v>1628</v>
      </c>
      <c r="W167" s="279" t="s">
        <v>177</v>
      </c>
      <c r="X167" s="2" t="s">
        <v>1631</v>
      </c>
      <c r="AL167" s="13"/>
      <c r="AM167" s="278" t="s">
        <v>177</v>
      </c>
      <c r="AN167" s="1292"/>
      <c r="AO167" s="1292"/>
      <c r="AP167" s="1293"/>
      <c r="AR167" s="13"/>
    </row>
    <row r="168" spans="2:44" ht="12" customHeight="1">
      <c r="B168" s="1878"/>
      <c r="C168" s="9"/>
      <c r="E168" s="13"/>
      <c r="H168" s="1872"/>
      <c r="I168" s="1873"/>
      <c r="J168" s="1873"/>
      <c r="K168" s="1874"/>
      <c r="L168" s="1875"/>
      <c r="M168" s="1876"/>
      <c r="N168" s="1876"/>
      <c r="O168" s="1876"/>
      <c r="P168" s="1876"/>
      <c r="Q168" s="1877"/>
      <c r="R168" s="33" t="s">
        <v>1623</v>
      </c>
      <c r="S168" s="11" t="s">
        <v>1629</v>
      </c>
      <c r="T168" s="11"/>
      <c r="U168" s="11"/>
      <c r="V168" s="11"/>
      <c r="W168" s="275" t="s">
        <v>177</v>
      </c>
      <c r="X168" s="11" t="s">
        <v>1632</v>
      </c>
      <c r="Y168" s="11"/>
      <c r="Z168" s="11"/>
      <c r="AA168" s="11"/>
      <c r="AB168" s="11"/>
      <c r="AC168" s="11"/>
      <c r="AD168" s="11"/>
      <c r="AE168" s="11"/>
      <c r="AF168" s="11"/>
      <c r="AG168" s="11"/>
      <c r="AH168" s="11"/>
      <c r="AI168" s="11"/>
      <c r="AJ168" s="11"/>
      <c r="AK168" s="11"/>
      <c r="AL168" s="12"/>
      <c r="AM168" s="278" t="s">
        <v>177</v>
      </c>
      <c r="AN168" s="1292"/>
      <c r="AO168" s="1292"/>
      <c r="AP168" s="1293"/>
      <c r="AR168" s="13"/>
    </row>
    <row r="169" spans="2:44">
      <c r="B169" s="1878"/>
      <c r="C169" s="9"/>
      <c r="E169" s="13"/>
      <c r="H169" s="1872"/>
      <c r="I169" s="1873"/>
      <c r="J169" s="1873"/>
      <c r="K169" s="1874"/>
      <c r="L169" s="3" t="s">
        <v>1636</v>
      </c>
      <c r="M169" s="4"/>
      <c r="N169" s="4"/>
      <c r="O169" s="4"/>
      <c r="P169" s="4"/>
      <c r="Q169" s="5"/>
      <c r="R169" s="4" t="s">
        <v>1633</v>
      </c>
      <c r="S169" s="4"/>
      <c r="T169" s="4"/>
      <c r="U169" s="4"/>
      <c r="V169" s="4"/>
      <c r="W169" s="93" t="s">
        <v>1575</v>
      </c>
      <c r="X169" s="1858"/>
      <c r="Y169" s="1858"/>
      <c r="Z169" s="1858"/>
      <c r="AA169" s="1858"/>
      <c r="AB169" s="1858"/>
      <c r="AC169" s="1858"/>
      <c r="AD169" s="1858"/>
      <c r="AE169" s="1858"/>
      <c r="AF169" s="1858"/>
      <c r="AG169" s="1858"/>
      <c r="AH169" s="1858"/>
      <c r="AI169" s="1858"/>
      <c r="AJ169" s="1858"/>
      <c r="AK169" s="1858"/>
      <c r="AL169" s="5" t="s">
        <v>1594</v>
      </c>
      <c r="AM169" s="278" t="s">
        <v>177</v>
      </c>
      <c r="AN169" s="1292"/>
      <c r="AO169" s="1292"/>
      <c r="AP169" s="1293"/>
      <c r="AR169" s="13"/>
    </row>
    <row r="170" spans="2:44">
      <c r="B170" s="1878"/>
      <c r="C170" s="9"/>
      <c r="E170" s="13"/>
      <c r="H170" s="1872"/>
      <c r="I170" s="1873"/>
      <c r="J170" s="1873"/>
      <c r="K170" s="1874"/>
      <c r="L170" s="9"/>
      <c r="Q170" s="13"/>
      <c r="R170" s="2" t="s">
        <v>1634</v>
      </c>
      <c r="W170" s="30" t="s">
        <v>1575</v>
      </c>
      <c r="X170" s="1859"/>
      <c r="Y170" s="1859"/>
      <c r="Z170" s="1859"/>
      <c r="AA170" s="1859"/>
      <c r="AB170" s="1859"/>
      <c r="AC170" s="1859"/>
      <c r="AD170" s="1859"/>
      <c r="AE170" s="1859"/>
      <c r="AF170" s="1859"/>
      <c r="AG170" s="1859"/>
      <c r="AH170" s="1859"/>
      <c r="AI170" s="1859"/>
      <c r="AJ170" s="1859"/>
      <c r="AK170" s="1859"/>
      <c r="AL170" s="13" t="s">
        <v>1594</v>
      </c>
      <c r="AM170" s="9"/>
      <c r="AP170" s="13"/>
      <c r="AR170" s="13"/>
    </row>
    <row r="171" spans="2:44">
      <c r="B171" s="1878"/>
      <c r="C171" s="9"/>
      <c r="E171" s="13"/>
      <c r="H171" s="1872"/>
      <c r="I171" s="1873"/>
      <c r="J171" s="1873"/>
      <c r="K171" s="1874"/>
      <c r="L171" s="10"/>
      <c r="M171" s="11"/>
      <c r="N171" s="11"/>
      <c r="O171" s="11"/>
      <c r="P171" s="11"/>
      <c r="Q171" s="12"/>
      <c r="R171" s="11" t="s">
        <v>1635</v>
      </c>
      <c r="S171" s="11"/>
      <c r="T171" s="11"/>
      <c r="U171" s="11"/>
      <c r="V171" s="11"/>
      <c r="W171" s="33" t="s">
        <v>1575</v>
      </c>
      <c r="X171" s="1861"/>
      <c r="Y171" s="1861"/>
      <c r="Z171" s="1861"/>
      <c r="AA171" s="1861"/>
      <c r="AB171" s="1861"/>
      <c r="AC171" s="1861"/>
      <c r="AD171" s="1861"/>
      <c r="AE171" s="1861"/>
      <c r="AF171" s="1861"/>
      <c r="AG171" s="1861"/>
      <c r="AH171" s="1861"/>
      <c r="AI171" s="1861"/>
      <c r="AJ171" s="1861"/>
      <c r="AK171" s="1861"/>
      <c r="AL171" s="12" t="s">
        <v>1594</v>
      </c>
      <c r="AM171" s="9"/>
      <c r="AP171" s="13"/>
      <c r="AR171" s="13"/>
    </row>
    <row r="172" spans="2:44">
      <c r="B172" s="1878"/>
      <c r="C172" s="9"/>
      <c r="E172" s="13"/>
      <c r="H172" s="1872"/>
      <c r="I172" s="1873"/>
      <c r="J172" s="1873"/>
      <c r="K172" s="1874"/>
      <c r="L172" s="1850" t="s">
        <v>1640</v>
      </c>
      <c r="M172" s="1851"/>
      <c r="N172" s="1851"/>
      <c r="O172" s="1851"/>
      <c r="P172" s="1851"/>
      <c r="Q172" s="1852"/>
      <c r="R172" s="6" t="s">
        <v>1637</v>
      </c>
      <c r="S172" s="7"/>
      <c r="T172" s="7"/>
      <c r="U172" s="7"/>
      <c r="V172" s="7"/>
      <c r="W172" s="7"/>
      <c r="X172" s="7"/>
      <c r="Y172" s="7"/>
      <c r="Z172" s="272" t="s">
        <v>177</v>
      </c>
      <c r="AA172" s="7" t="s">
        <v>1638</v>
      </c>
      <c r="AB172" s="7"/>
      <c r="AC172" s="7"/>
      <c r="AD172" s="272" t="s">
        <v>177</v>
      </c>
      <c r="AE172" s="7" t="s">
        <v>1639</v>
      </c>
      <c r="AF172" s="7"/>
      <c r="AG172" s="7"/>
      <c r="AH172" s="7"/>
      <c r="AI172" s="7"/>
      <c r="AJ172" s="7"/>
      <c r="AK172" s="7"/>
      <c r="AL172" s="8"/>
      <c r="AM172" s="9"/>
      <c r="AP172" s="13"/>
      <c r="AR172" s="13"/>
    </row>
    <row r="173" spans="2:44">
      <c r="B173" s="1879"/>
      <c r="C173" s="10"/>
      <c r="D173" s="11"/>
      <c r="E173" s="12"/>
      <c r="F173" s="11"/>
      <c r="G173" s="11"/>
      <c r="H173" s="1875"/>
      <c r="I173" s="1876"/>
      <c r="J173" s="1876"/>
      <c r="K173" s="1877"/>
      <c r="L173" s="1866" t="s">
        <v>1642</v>
      </c>
      <c r="M173" s="1867"/>
      <c r="N173" s="1867"/>
      <c r="O173" s="1867"/>
      <c r="P173" s="1867"/>
      <c r="Q173" s="1868"/>
      <c r="R173" s="7" t="s">
        <v>1641</v>
      </c>
      <c r="S173" s="7"/>
      <c r="T173" s="7"/>
      <c r="U173" s="7"/>
      <c r="V173" s="7"/>
      <c r="W173" s="7"/>
      <c r="X173" s="7"/>
      <c r="Y173" s="7"/>
      <c r="Z173" s="7"/>
      <c r="AA173" s="7"/>
      <c r="AB173" s="272" t="s">
        <v>177</v>
      </c>
      <c r="AC173" s="7" t="s">
        <v>1638</v>
      </c>
      <c r="AD173" s="7"/>
      <c r="AE173" s="7"/>
      <c r="AF173" s="272" t="s">
        <v>177</v>
      </c>
      <c r="AG173" s="7" t="s">
        <v>1639</v>
      </c>
      <c r="AH173" s="7"/>
      <c r="AI173" s="7"/>
      <c r="AJ173" s="7"/>
      <c r="AK173" s="7"/>
      <c r="AL173" s="8"/>
      <c r="AM173" s="10"/>
      <c r="AN173" s="11"/>
      <c r="AO173" s="11"/>
      <c r="AP173" s="12"/>
      <c r="AQ173" s="11"/>
      <c r="AR173" s="12"/>
    </row>
  </sheetData>
  <mergeCells count="330">
    <mergeCell ref="AN167:AP167"/>
    <mergeCell ref="AN168:AP168"/>
    <mergeCell ref="AN169:AP169"/>
    <mergeCell ref="S159:AL159"/>
    <mergeCell ref="AN161:AP161"/>
    <mergeCell ref="AN162:AP162"/>
    <mergeCell ref="AN163:AP163"/>
    <mergeCell ref="AN164:AP164"/>
    <mergeCell ref="AN165:AP165"/>
    <mergeCell ref="AN166:AP166"/>
    <mergeCell ref="AN144:AP144"/>
    <mergeCell ref="AN145:AP145"/>
    <mergeCell ref="AN146:AP146"/>
    <mergeCell ref="AN147:AP147"/>
    <mergeCell ref="AN148:AP148"/>
    <mergeCell ref="AN149:AP149"/>
    <mergeCell ref="AN150:AP150"/>
    <mergeCell ref="AN151:AP151"/>
    <mergeCell ref="AN152:AP152"/>
    <mergeCell ref="X170:AK170"/>
    <mergeCell ref="X171:AK171"/>
    <mergeCell ref="L172:Q172"/>
    <mergeCell ref="L173:Q173"/>
    <mergeCell ref="H161:K173"/>
    <mergeCell ref="B104:B173"/>
    <mergeCell ref="Z152:AD152"/>
    <mergeCell ref="Z153:AD153"/>
    <mergeCell ref="Z154:AD154"/>
    <mergeCell ref="T160:V160"/>
    <mergeCell ref="L159:Q160"/>
    <mergeCell ref="H144:K160"/>
    <mergeCell ref="W164:AK164"/>
    <mergeCell ref="L164:Q168"/>
    <mergeCell ref="S161:AK161"/>
    <mergeCell ref="S162:AK162"/>
    <mergeCell ref="S163:AK163"/>
    <mergeCell ref="X169:AK169"/>
    <mergeCell ref="Y156:AK156"/>
    <mergeCell ref="Y157:AK157"/>
    <mergeCell ref="L155:Q157"/>
    <mergeCell ref="L152:Q154"/>
    <mergeCell ref="L148:Q151"/>
    <mergeCell ref="L144:Q147"/>
    <mergeCell ref="C146:E149"/>
    <mergeCell ref="V144:X144"/>
    <mergeCell ref="AA146:AC146"/>
    <mergeCell ref="R144:T144"/>
    <mergeCell ref="AA147:AC147"/>
    <mergeCell ref="T147:Y147"/>
    <mergeCell ref="T146:Y146"/>
    <mergeCell ref="AB149:AD149"/>
    <mergeCell ref="AB150:AD150"/>
    <mergeCell ref="S149:Z149"/>
    <mergeCell ref="S150:Z150"/>
    <mergeCell ref="L158:Q158"/>
    <mergeCell ref="V75:AB75"/>
    <mergeCell ref="V76:AB76"/>
    <mergeCell ref="V77:AB77"/>
    <mergeCell ref="T142:W142"/>
    <mergeCell ref="M141:O141"/>
    <mergeCell ref="M138:O138"/>
    <mergeCell ref="V78:AB78"/>
    <mergeCell ref="S135:AF135"/>
    <mergeCell ref="L102:AL102"/>
    <mergeCell ref="R103:AL103"/>
    <mergeCell ref="W129:AJ129"/>
    <mergeCell ref="S134:AF134"/>
    <mergeCell ref="AG134:AH134"/>
    <mergeCell ref="AI134:AJ134"/>
    <mergeCell ref="AK134:AL134"/>
    <mergeCell ref="S138:AF138"/>
    <mergeCell ref="AG138:AH138"/>
    <mergeCell ref="AI138:AJ138"/>
    <mergeCell ref="AK138:AL138"/>
    <mergeCell ref="S139:AF139"/>
    <mergeCell ref="AG139:AH139"/>
    <mergeCell ref="AI139:AJ139"/>
    <mergeCell ref="AK139:AL139"/>
    <mergeCell ref="AK23:AL23"/>
    <mergeCell ref="AI23:AJ23"/>
    <mergeCell ref="AG23:AH23"/>
    <mergeCell ref="AJ67:AL67"/>
    <mergeCell ref="AJ70:AL70"/>
    <mergeCell ref="AJ69:AL69"/>
    <mergeCell ref="AJ68:AL68"/>
    <mergeCell ref="AC74:AG74"/>
    <mergeCell ref="AH74:AL74"/>
    <mergeCell ref="S37:AF37"/>
    <mergeCell ref="AG37:AH37"/>
    <mergeCell ref="AI37:AJ37"/>
    <mergeCell ref="AK37:AL37"/>
    <mergeCell ref="S40:AF40"/>
    <mergeCell ref="AG40:AH40"/>
    <mergeCell ref="AI40:AJ40"/>
    <mergeCell ref="AK40:AL40"/>
    <mergeCell ref="S65:U66"/>
    <mergeCell ref="V74:AB74"/>
    <mergeCell ref="S39:AF39"/>
    <mergeCell ref="AG39:AH39"/>
    <mergeCell ref="AI39:AJ39"/>
    <mergeCell ref="AK39:AL39"/>
    <mergeCell ref="AJ66:AL66"/>
    <mergeCell ref="AN118:AP118"/>
    <mergeCell ref="AN106:AP106"/>
    <mergeCell ref="AN107:AP107"/>
    <mergeCell ref="AN108:AP108"/>
    <mergeCell ref="AN109:AP109"/>
    <mergeCell ref="AN77:AP77"/>
    <mergeCell ref="AN78:AP78"/>
    <mergeCell ref="AN117:AP117"/>
    <mergeCell ref="AN111:AP111"/>
    <mergeCell ref="AN116:AP116"/>
    <mergeCell ref="AN88:AP88"/>
    <mergeCell ref="AN89:AP89"/>
    <mergeCell ref="AN87:AP87"/>
    <mergeCell ref="AN90:AP90"/>
    <mergeCell ref="AN91:AP91"/>
    <mergeCell ref="AN92:AP92"/>
    <mergeCell ref="AN79:AP79"/>
    <mergeCell ref="AN80:AP80"/>
    <mergeCell ref="AN110:AP110"/>
    <mergeCell ref="AN112:AP112"/>
    <mergeCell ref="AN93:AP93"/>
    <mergeCell ref="AN104:AP104"/>
    <mergeCell ref="AN105:AP105"/>
    <mergeCell ref="AN70:AP70"/>
    <mergeCell ref="AN71:AP71"/>
    <mergeCell ref="AN72:AP72"/>
    <mergeCell ref="AN86:AP86"/>
    <mergeCell ref="AN73:AP73"/>
    <mergeCell ref="AN61:AP61"/>
    <mergeCell ref="AN62:AP62"/>
    <mergeCell ref="AN63:AP63"/>
    <mergeCell ref="AN64:AP64"/>
    <mergeCell ref="AN65:AP65"/>
    <mergeCell ref="AN66:AP66"/>
    <mergeCell ref="AN69:AP69"/>
    <mergeCell ref="AN81:AP81"/>
    <mergeCell ref="AN82:AP82"/>
    <mergeCell ref="AN83:AP83"/>
    <mergeCell ref="AN84:AP84"/>
    <mergeCell ref="AN85:AP85"/>
    <mergeCell ref="AN67:AP67"/>
    <mergeCell ref="AN68:AP68"/>
    <mergeCell ref="AN59:AP59"/>
    <mergeCell ref="AN60:AP60"/>
    <mergeCell ref="AN41:AP41"/>
    <mergeCell ref="AN42:AP42"/>
    <mergeCell ref="AN43:AP43"/>
    <mergeCell ref="AN44:AP44"/>
    <mergeCell ref="AN45:AP45"/>
    <mergeCell ref="AN47:AP47"/>
    <mergeCell ref="AN48:AP48"/>
    <mergeCell ref="AN49:AP49"/>
    <mergeCell ref="AN50:AP50"/>
    <mergeCell ref="AN51:AP51"/>
    <mergeCell ref="AN46:AP46"/>
    <mergeCell ref="AN52:AP52"/>
    <mergeCell ref="AN53:AP53"/>
    <mergeCell ref="AN54:AP54"/>
    <mergeCell ref="AN55:AP55"/>
    <mergeCell ref="AN56:AP56"/>
    <mergeCell ref="AN57:AP57"/>
    <mergeCell ref="AN58:AP58"/>
    <mergeCell ref="AN32:AP32"/>
    <mergeCell ref="AN34:AP34"/>
    <mergeCell ref="AN35:AP35"/>
    <mergeCell ref="AN36:AP36"/>
    <mergeCell ref="AN37:AP37"/>
    <mergeCell ref="AN38:AP38"/>
    <mergeCell ref="AN33:AP33"/>
    <mergeCell ref="AN39:AP39"/>
    <mergeCell ref="AN40:AP40"/>
    <mergeCell ref="B17:B93"/>
    <mergeCell ref="O88:Q89"/>
    <mergeCell ref="O86:Q87"/>
    <mergeCell ref="O80:Q82"/>
    <mergeCell ref="O83:Q85"/>
    <mergeCell ref="L80:N85"/>
    <mergeCell ref="L36:Q36"/>
    <mergeCell ref="L31:Q31"/>
    <mergeCell ref="M44:Q44"/>
    <mergeCell ref="C23:E23"/>
    <mergeCell ref="H17:K17"/>
    <mergeCell ref="M41:Q41"/>
    <mergeCell ref="L39:Q39"/>
    <mergeCell ref="O90:Q93"/>
    <mergeCell ref="L86:N93"/>
    <mergeCell ref="V67:AI67"/>
    <mergeCell ref="V68:AI68"/>
    <mergeCell ref="V69:AI69"/>
    <mergeCell ref="V70:AI70"/>
    <mergeCell ref="S83:AA83"/>
    <mergeCell ref="S80:X80"/>
    <mergeCell ref="AC75:AG75"/>
    <mergeCell ref="AH75:AL75"/>
    <mergeCell ref="AC76:AG76"/>
    <mergeCell ref="AC77:AG77"/>
    <mergeCell ref="AC78:AG78"/>
    <mergeCell ref="AH76:AL76"/>
    <mergeCell ref="AH77:AL77"/>
    <mergeCell ref="AH78:AL78"/>
    <mergeCell ref="S75:U75"/>
    <mergeCell ref="S76:U76"/>
    <mergeCell ref="S77:U77"/>
    <mergeCell ref="S78:U78"/>
    <mergeCell ref="S74:U74"/>
    <mergeCell ref="I13:AR13"/>
    <mergeCell ref="AT11:AY12"/>
    <mergeCell ref="I14:AR14"/>
    <mergeCell ref="L15:AL15"/>
    <mergeCell ref="R16:AL16"/>
    <mergeCell ref="S25:AF25"/>
    <mergeCell ref="AN21:AP21"/>
    <mergeCell ref="M135:Q135"/>
    <mergeCell ref="S26:AF26"/>
    <mergeCell ref="AG26:AH26"/>
    <mergeCell ref="AI26:AJ26"/>
    <mergeCell ref="AK26:AL26"/>
    <mergeCell ref="AC83:AK83"/>
    <mergeCell ref="Z80:AI80"/>
    <mergeCell ref="AN25:AP25"/>
    <mergeCell ref="W86:AE86"/>
    <mergeCell ref="AN24:AP24"/>
    <mergeCell ref="AN27:AP27"/>
    <mergeCell ref="AN28:AP28"/>
    <mergeCell ref="AN29:AP29"/>
    <mergeCell ref="AN17:AP17"/>
    <mergeCell ref="AN18:AP18"/>
    <mergeCell ref="S24:AF24"/>
    <mergeCell ref="AG24:AH24"/>
    <mergeCell ref="AI24:AJ24"/>
    <mergeCell ref="AK24:AL24"/>
    <mergeCell ref="AN19:AP19"/>
    <mergeCell ref="AN22:AP22"/>
    <mergeCell ref="AN23:AP23"/>
    <mergeCell ref="AN20:AP20"/>
    <mergeCell ref="S31:AF31"/>
    <mergeCell ref="S32:AF32"/>
    <mergeCell ref="AG32:AH32"/>
    <mergeCell ref="AI32:AJ32"/>
    <mergeCell ref="AK32:AL32"/>
    <mergeCell ref="AK31:AL31"/>
    <mergeCell ref="AG31:AH31"/>
    <mergeCell ref="AI31:AJ31"/>
    <mergeCell ref="AG30:AH30"/>
    <mergeCell ref="AI30:AJ30"/>
    <mergeCell ref="AK30:AL30"/>
    <mergeCell ref="AG25:AH25"/>
    <mergeCell ref="AI25:AJ25"/>
    <mergeCell ref="AK25:AL25"/>
    <mergeCell ref="S30:AF30"/>
    <mergeCell ref="AN30:AP30"/>
    <mergeCell ref="AN31:AP31"/>
    <mergeCell ref="AN26:AP26"/>
    <mergeCell ref="S38:AF38"/>
    <mergeCell ref="AG38:AH38"/>
    <mergeCell ref="AI38:AJ38"/>
    <mergeCell ref="AK38:AL38"/>
    <mergeCell ref="S45:AF45"/>
    <mergeCell ref="AG45:AH45"/>
    <mergeCell ref="AI45:AJ45"/>
    <mergeCell ref="AK45:AL45"/>
    <mergeCell ref="S46:AF46"/>
    <mergeCell ref="AG46:AH46"/>
    <mergeCell ref="AI46:AJ46"/>
    <mergeCell ref="AK46:AL46"/>
    <mergeCell ref="S44:AF44"/>
    <mergeCell ref="AG44:AH44"/>
    <mergeCell ref="AI44:AJ44"/>
    <mergeCell ref="AK44:AL44"/>
    <mergeCell ref="AK61:AL61"/>
    <mergeCell ref="S67:U67"/>
    <mergeCell ref="S51:AF51"/>
    <mergeCell ref="AG51:AH51"/>
    <mergeCell ref="AI51:AJ51"/>
    <mergeCell ref="AK51:AL51"/>
    <mergeCell ref="S47:AF47"/>
    <mergeCell ref="AG47:AH47"/>
    <mergeCell ref="AI47:AJ47"/>
    <mergeCell ref="AK47:AL47"/>
    <mergeCell ref="S54:AF54"/>
    <mergeCell ref="AG54:AH54"/>
    <mergeCell ref="AI54:AJ54"/>
    <mergeCell ref="AK54:AL54"/>
    <mergeCell ref="S52:AF52"/>
    <mergeCell ref="AG52:AH52"/>
    <mergeCell ref="AI52:AJ52"/>
    <mergeCell ref="AK52:AL52"/>
    <mergeCell ref="S53:AF53"/>
    <mergeCell ref="AG53:AH53"/>
    <mergeCell ref="AI53:AJ53"/>
    <mergeCell ref="AK53:AL53"/>
    <mergeCell ref="AJ65:AL65"/>
    <mergeCell ref="V65:AI66"/>
    <mergeCell ref="AG136:AH136"/>
    <mergeCell ref="AI136:AJ136"/>
    <mergeCell ref="AK136:AL136"/>
    <mergeCell ref="S137:AF137"/>
    <mergeCell ref="AG137:AH137"/>
    <mergeCell ref="AI137:AJ137"/>
    <mergeCell ref="AK137:AL137"/>
    <mergeCell ref="S136:AF136"/>
    <mergeCell ref="AG135:AH135"/>
    <mergeCell ref="AI135:AJ135"/>
    <mergeCell ref="AK135:AL135"/>
    <mergeCell ref="D7:AQ12"/>
    <mergeCell ref="AN74:AP74"/>
    <mergeCell ref="AN75:AP75"/>
    <mergeCell ref="AN76:AP76"/>
    <mergeCell ref="S33:AF33"/>
    <mergeCell ref="AG33:AH33"/>
    <mergeCell ref="AI33:AJ33"/>
    <mergeCell ref="AK33:AL33"/>
    <mergeCell ref="L28:Q28"/>
    <mergeCell ref="AK58:AL58"/>
    <mergeCell ref="S59:AF59"/>
    <mergeCell ref="AG59:AH59"/>
    <mergeCell ref="AI59:AJ59"/>
    <mergeCell ref="AK59:AL59"/>
    <mergeCell ref="S60:AF60"/>
    <mergeCell ref="AG60:AH60"/>
    <mergeCell ref="AI60:AJ60"/>
    <mergeCell ref="AK60:AL60"/>
    <mergeCell ref="S61:AF61"/>
    <mergeCell ref="S58:AF58"/>
    <mergeCell ref="AG58:AH58"/>
    <mergeCell ref="AI58:AJ58"/>
    <mergeCell ref="AG61:AH61"/>
    <mergeCell ref="AI61:AJ61"/>
  </mergeCells>
  <phoneticPr fontId="2"/>
  <dataValidations count="6">
    <dataValidation type="list" allowBlank="1" showInputMessage="1" showErrorMessage="1" sqref="AH116 S28:S29 S132:S133 S126:S129 S122:S124 S118:S120 W107 T107 W105 T105 T116 R55 T79 S49:S50 S42:S43 S35:S36 S21:S22 L30 R48 R41 R34 L38 S81:S82 AC17 B13 R17:R20 R80 L27 R27 T71 R83 S84:S85 R88:R89 R91:R92 W91 AB91 AM17:AM29 S109:S114 AA93:AA96 S93:S96 S56:S57 AM104:AM116 AG91 S153:S154 AC148 R148 S146:S147 R151 R155 R158:R159 W165:W168 AD165 Z172 AD172 AB173 AF173 AM144:AM152 AM161:AM169 F17:F23 F144:F150" xr:uid="{00000000-0002-0000-0B00-000000000000}">
      <formula1>"□,■"</formula1>
    </dataValidation>
    <dataValidation type="list" allowBlank="1" showInputMessage="1" sqref="C23:E23" xr:uid="{00000000-0002-0000-0B00-000001000000}">
      <formula1>"[　　　],[　1　],[　2　],[　3　],[　4　],[　5　],[　6　],[　7　],[　8　]"</formula1>
    </dataValidation>
    <dataValidation type="list" allowBlank="1" showInputMessage="1" showErrorMessage="1" sqref="S67:S70" xr:uid="{00000000-0002-0000-0B00-000002000000}">
      <formula1>"窓・引戸・框ﾄﾞｱ,玄関ドア,勝手口ドア"</formula1>
    </dataValidation>
    <dataValidation type="list" allowBlank="1" showInputMessage="1" showErrorMessage="1" sqref="S75:U78" xr:uid="{00000000-0002-0000-0B00-000003000000}">
      <formula1>"北,東,南,西,北東,北西,南東,南西"</formula1>
    </dataValidation>
    <dataValidation type="list" allowBlank="1" showInputMessage="1" showErrorMessage="1" sqref="AC75:AG78" xr:uid="{00000000-0002-0000-0B00-000004000000}">
      <formula1>"無,障子,外付けブラインド"</formula1>
    </dataValidation>
    <dataValidation type="list" allowBlank="1" showInputMessage="1" showErrorMessage="1" sqref="AH75:AL78" xr:uid="{00000000-0002-0000-0B00-000005000000}">
      <formula1>"無,有"</formula1>
    </dataValidation>
  </dataValidations>
  <pageMargins left="0.94488188976377963" right="0.51181102362204722" top="0.59055118110236227" bottom="0.55118110236220474" header="0.11811023622047245" footer="0.23622047244094491"/>
  <pageSetup paperSize="9" scale="76" firstPageNumber="8" fitToHeight="2" orientation="portrait" blackAndWhite="1" useFirstPageNumber="1" r:id="rId1"/>
  <headerFooter alignWithMargins="0">
    <oddFooter>&amp;C&amp;10戸-P&amp;P&amp;R&amp;10株式会社都市建築確認センター</oddFooter>
  </headerFooter>
  <rowBreaks count="1" manualBreakCount="1">
    <brk id="95" min="1" max="43" man="1"/>
  </rowBreaks>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8AD93-46A5-4543-A516-3F648EE885AA}">
  <sheetPr>
    <tabColor rgb="FF0070C0"/>
  </sheetPr>
  <dimension ref="B2:AY173"/>
  <sheetViews>
    <sheetView showGridLines="0" view="pageBreakPreview" zoomScaleNormal="100" zoomScaleSheetLayoutView="100" workbookViewId="0">
      <selection activeCell="E15" sqref="E15:I15"/>
    </sheetView>
  </sheetViews>
  <sheetFormatPr defaultRowHeight="12"/>
  <cols>
    <col min="1" max="1" width="1.625" style="2" customWidth="1"/>
    <col min="2" max="49" width="2.625" style="2" customWidth="1"/>
    <col min="50" max="16384" width="9" style="2"/>
  </cols>
  <sheetData>
    <row r="2" spans="2:51" ht="12" customHeight="1"/>
    <row r="3" spans="2:51" s="169" customFormat="1" ht="15" customHeight="1">
      <c r="B3" s="169" t="s">
        <v>95</v>
      </c>
    </row>
    <row r="4" spans="2:51" ht="12" customHeight="1"/>
    <row r="5" spans="2:51" ht="12" customHeight="1">
      <c r="B5" s="1" t="s">
        <v>768</v>
      </c>
      <c r="D5" s="2" t="s">
        <v>1351</v>
      </c>
      <c r="R5" s="414"/>
      <c r="AR5" s="30" t="s">
        <v>1236</v>
      </c>
    </row>
    <row r="6" spans="2:51" ht="12" customHeight="1">
      <c r="B6" s="1" t="s">
        <v>1585</v>
      </c>
      <c r="D6" s="2" t="s">
        <v>1587</v>
      </c>
      <c r="AR6" s="30"/>
    </row>
    <row r="7" spans="2:51" ht="12" customHeight="1">
      <c r="B7" s="1"/>
      <c r="D7" s="1763" t="s">
        <v>1448</v>
      </c>
      <c r="E7" s="1763"/>
      <c r="F7" s="1763"/>
      <c r="G7" s="1763"/>
      <c r="H7" s="1763"/>
      <c r="I7" s="1763"/>
      <c r="J7" s="1763"/>
      <c r="K7" s="1763"/>
      <c r="L7" s="1763"/>
      <c r="M7" s="1763"/>
      <c r="N7" s="1763"/>
      <c r="O7" s="1763"/>
      <c r="P7" s="1763"/>
      <c r="Q7" s="1763"/>
      <c r="R7" s="1763"/>
      <c r="S7" s="1763"/>
      <c r="T7" s="1763"/>
      <c r="U7" s="1763"/>
      <c r="V7" s="1763"/>
      <c r="W7" s="1763"/>
      <c r="X7" s="1763"/>
      <c r="Y7" s="1763"/>
      <c r="Z7" s="1763"/>
      <c r="AA7" s="1763"/>
      <c r="AB7" s="1763"/>
      <c r="AC7" s="1763"/>
      <c r="AD7" s="1763"/>
      <c r="AE7" s="1763"/>
      <c r="AF7" s="1763"/>
      <c r="AG7" s="1763"/>
      <c r="AH7" s="1763"/>
      <c r="AI7" s="1763"/>
      <c r="AJ7" s="1763"/>
      <c r="AK7" s="1763"/>
      <c r="AL7" s="1763"/>
      <c r="AM7" s="1763"/>
      <c r="AN7" s="1763"/>
      <c r="AO7" s="1763"/>
      <c r="AP7" s="1763"/>
      <c r="AQ7" s="1763"/>
      <c r="AR7" s="59"/>
    </row>
    <row r="8" spans="2:51" ht="12" customHeight="1">
      <c r="B8" s="1"/>
      <c r="D8" s="1763"/>
      <c r="E8" s="1763"/>
      <c r="F8" s="1763"/>
      <c r="G8" s="1763"/>
      <c r="H8" s="1763"/>
      <c r="I8" s="1763"/>
      <c r="J8" s="1763"/>
      <c r="K8" s="1763"/>
      <c r="L8" s="1763"/>
      <c r="M8" s="1763"/>
      <c r="N8" s="1763"/>
      <c r="O8" s="1763"/>
      <c r="P8" s="1763"/>
      <c r="Q8" s="1763"/>
      <c r="R8" s="1763"/>
      <c r="S8" s="1763"/>
      <c r="T8" s="1763"/>
      <c r="U8" s="1763"/>
      <c r="V8" s="1763"/>
      <c r="W8" s="1763"/>
      <c r="X8" s="1763"/>
      <c r="Y8" s="1763"/>
      <c r="Z8" s="1763"/>
      <c r="AA8" s="1763"/>
      <c r="AB8" s="1763"/>
      <c r="AC8" s="1763"/>
      <c r="AD8" s="1763"/>
      <c r="AE8" s="1763"/>
      <c r="AF8" s="1763"/>
      <c r="AG8" s="1763"/>
      <c r="AH8" s="1763"/>
      <c r="AI8" s="1763"/>
      <c r="AJ8" s="1763"/>
      <c r="AK8" s="1763"/>
      <c r="AL8" s="1763"/>
      <c r="AM8" s="1763"/>
      <c r="AN8" s="1763"/>
      <c r="AO8" s="1763"/>
      <c r="AP8" s="1763"/>
      <c r="AQ8" s="1763"/>
      <c r="AR8" s="59"/>
    </row>
    <row r="9" spans="2:51" ht="12" customHeight="1">
      <c r="B9" s="1"/>
      <c r="D9" s="1763"/>
      <c r="E9" s="1763"/>
      <c r="F9" s="1763"/>
      <c r="G9" s="1763"/>
      <c r="H9" s="1763"/>
      <c r="I9" s="1763"/>
      <c r="J9" s="1763"/>
      <c r="K9" s="1763"/>
      <c r="L9" s="1763"/>
      <c r="M9" s="1763"/>
      <c r="N9" s="1763"/>
      <c r="O9" s="1763"/>
      <c r="P9" s="1763"/>
      <c r="Q9" s="1763"/>
      <c r="R9" s="1763"/>
      <c r="S9" s="1763"/>
      <c r="T9" s="1763"/>
      <c r="U9" s="1763"/>
      <c r="V9" s="1763"/>
      <c r="W9" s="1763"/>
      <c r="X9" s="1763"/>
      <c r="Y9" s="1763"/>
      <c r="Z9" s="1763"/>
      <c r="AA9" s="1763"/>
      <c r="AB9" s="1763"/>
      <c r="AC9" s="1763"/>
      <c r="AD9" s="1763"/>
      <c r="AE9" s="1763"/>
      <c r="AF9" s="1763"/>
      <c r="AG9" s="1763"/>
      <c r="AH9" s="1763"/>
      <c r="AI9" s="1763"/>
      <c r="AJ9" s="1763"/>
      <c r="AK9" s="1763"/>
      <c r="AL9" s="1763"/>
      <c r="AM9" s="1763"/>
      <c r="AN9" s="1763"/>
      <c r="AO9" s="1763"/>
      <c r="AP9" s="1763"/>
      <c r="AQ9" s="1763"/>
      <c r="AR9" s="59"/>
    </row>
    <row r="10" spans="2:51" ht="12" customHeight="1">
      <c r="B10" s="1"/>
      <c r="D10" s="1763"/>
      <c r="E10" s="1763"/>
      <c r="F10" s="1763"/>
      <c r="G10" s="1763"/>
      <c r="H10" s="1763"/>
      <c r="I10" s="1763"/>
      <c r="J10" s="1763"/>
      <c r="K10" s="1763"/>
      <c r="L10" s="1763"/>
      <c r="M10" s="1763"/>
      <c r="N10" s="1763"/>
      <c r="O10" s="1763"/>
      <c r="P10" s="1763"/>
      <c r="Q10" s="1763"/>
      <c r="R10" s="1763"/>
      <c r="S10" s="1763"/>
      <c r="T10" s="1763"/>
      <c r="U10" s="1763"/>
      <c r="V10" s="1763"/>
      <c r="W10" s="1763"/>
      <c r="X10" s="1763"/>
      <c r="Y10" s="1763"/>
      <c r="Z10" s="1763"/>
      <c r="AA10" s="1763"/>
      <c r="AB10" s="1763"/>
      <c r="AC10" s="1763"/>
      <c r="AD10" s="1763"/>
      <c r="AE10" s="1763"/>
      <c r="AF10" s="1763"/>
      <c r="AG10" s="1763"/>
      <c r="AH10" s="1763"/>
      <c r="AI10" s="1763"/>
      <c r="AJ10" s="1763"/>
      <c r="AK10" s="1763"/>
      <c r="AL10" s="1763"/>
      <c r="AM10" s="1763"/>
      <c r="AN10" s="1763"/>
      <c r="AO10" s="1763"/>
      <c r="AP10" s="1763"/>
      <c r="AQ10" s="1763"/>
      <c r="AR10" s="59"/>
    </row>
    <row r="11" spans="2:51" ht="12" customHeight="1">
      <c r="B11" s="1"/>
      <c r="D11" s="1763"/>
      <c r="E11" s="1763"/>
      <c r="F11" s="1763"/>
      <c r="G11" s="1763"/>
      <c r="H11" s="1763"/>
      <c r="I11" s="1763"/>
      <c r="J11" s="1763"/>
      <c r="K11" s="1763"/>
      <c r="L11" s="1763"/>
      <c r="M11" s="1763"/>
      <c r="N11" s="1763"/>
      <c r="O11" s="1763"/>
      <c r="P11" s="1763"/>
      <c r="Q11" s="1763"/>
      <c r="R11" s="1763"/>
      <c r="S11" s="1763"/>
      <c r="T11" s="1763"/>
      <c r="U11" s="1763"/>
      <c r="V11" s="1763"/>
      <c r="W11" s="1763"/>
      <c r="X11" s="1763"/>
      <c r="Y11" s="1763"/>
      <c r="Z11" s="1763"/>
      <c r="AA11" s="1763"/>
      <c r="AB11" s="1763"/>
      <c r="AC11" s="1763"/>
      <c r="AD11" s="1763"/>
      <c r="AE11" s="1763"/>
      <c r="AF11" s="1763"/>
      <c r="AG11" s="1763"/>
      <c r="AH11" s="1763"/>
      <c r="AI11" s="1763"/>
      <c r="AJ11" s="1763"/>
      <c r="AK11" s="1763"/>
      <c r="AL11" s="1763"/>
      <c r="AM11" s="1763"/>
      <c r="AN11" s="1763"/>
      <c r="AO11" s="1763"/>
      <c r="AP11" s="1763"/>
      <c r="AQ11" s="1763"/>
      <c r="AR11" s="59"/>
      <c r="AT11" s="1797" t="s">
        <v>634</v>
      </c>
      <c r="AU11" s="1797"/>
      <c r="AV11" s="1797"/>
      <c r="AW11" s="1797"/>
      <c r="AX11" s="1797"/>
      <c r="AY11" s="1797"/>
    </row>
    <row r="12" spans="2:51" ht="12" customHeight="1">
      <c r="D12" s="1763"/>
      <c r="E12" s="1763"/>
      <c r="F12" s="1763"/>
      <c r="G12" s="1763"/>
      <c r="H12" s="1763"/>
      <c r="I12" s="1763"/>
      <c r="J12" s="1763"/>
      <c r="K12" s="1763"/>
      <c r="L12" s="1763"/>
      <c r="M12" s="1763"/>
      <c r="N12" s="1763"/>
      <c r="O12" s="1763"/>
      <c r="P12" s="1763"/>
      <c r="Q12" s="1763"/>
      <c r="R12" s="1763"/>
      <c r="S12" s="1763"/>
      <c r="T12" s="1763"/>
      <c r="U12" s="1763"/>
      <c r="V12" s="1763"/>
      <c r="W12" s="1763"/>
      <c r="X12" s="1763"/>
      <c r="Y12" s="1763"/>
      <c r="Z12" s="1763"/>
      <c r="AA12" s="1763"/>
      <c r="AB12" s="1763"/>
      <c r="AC12" s="1763"/>
      <c r="AD12" s="1763"/>
      <c r="AE12" s="1763"/>
      <c r="AF12" s="1763"/>
      <c r="AG12" s="1763"/>
      <c r="AH12" s="1763"/>
      <c r="AI12" s="1763"/>
      <c r="AJ12" s="1763"/>
      <c r="AK12" s="1763"/>
      <c r="AL12" s="1763"/>
      <c r="AM12" s="1763"/>
      <c r="AN12" s="1763"/>
      <c r="AO12" s="1763"/>
      <c r="AP12" s="1763"/>
      <c r="AQ12" s="1763"/>
      <c r="AT12" s="1797"/>
      <c r="AU12" s="1797"/>
      <c r="AV12" s="1797"/>
      <c r="AW12" s="1797"/>
      <c r="AX12" s="1797"/>
      <c r="AY12" s="1797"/>
    </row>
    <row r="13" spans="2:51" ht="12" customHeight="1">
      <c r="B13" s="279" t="s">
        <v>177</v>
      </c>
      <c r="C13" s="2" t="s">
        <v>67</v>
      </c>
      <c r="I13" s="1380"/>
      <c r="J13" s="1381"/>
      <c r="K13" s="1381"/>
      <c r="L13" s="1381"/>
      <c r="M13" s="1381"/>
      <c r="N13" s="1381"/>
      <c r="O13" s="1381"/>
      <c r="P13" s="1381"/>
      <c r="Q13" s="1381"/>
      <c r="R13" s="1381"/>
      <c r="S13" s="1381"/>
      <c r="T13" s="1381"/>
      <c r="U13" s="1381"/>
      <c r="V13" s="1381"/>
      <c r="W13" s="1381"/>
      <c r="X13" s="1381"/>
      <c r="Y13" s="1381"/>
      <c r="Z13" s="1381"/>
      <c r="AA13" s="1381"/>
      <c r="AB13" s="1381"/>
      <c r="AC13" s="1381"/>
      <c r="AD13" s="1381"/>
      <c r="AE13" s="1381"/>
      <c r="AF13" s="1381"/>
      <c r="AG13" s="1381"/>
      <c r="AH13" s="1381"/>
      <c r="AI13" s="1381"/>
      <c r="AJ13" s="1381"/>
      <c r="AK13" s="1381"/>
      <c r="AL13" s="1381"/>
      <c r="AM13" s="1381"/>
      <c r="AN13" s="1381"/>
      <c r="AO13" s="1381"/>
      <c r="AP13" s="1381"/>
      <c r="AQ13" s="1381"/>
      <c r="AR13" s="1382"/>
      <c r="AT13" s="2" t="s">
        <v>633</v>
      </c>
      <c r="AU13" s="2" t="s">
        <v>637</v>
      </c>
    </row>
    <row r="14" spans="2:51" s="30" customFormat="1" ht="12" customHeight="1">
      <c r="I14" s="1389"/>
      <c r="J14" s="1390"/>
      <c r="K14" s="1390"/>
      <c r="L14" s="1390"/>
      <c r="M14" s="1390"/>
      <c r="N14" s="1390"/>
      <c r="O14" s="1390"/>
      <c r="P14" s="1390"/>
      <c r="Q14" s="1390"/>
      <c r="R14" s="1390"/>
      <c r="S14" s="1390"/>
      <c r="T14" s="1390"/>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1"/>
      <c r="AT14" s="2"/>
      <c r="AU14" s="2" t="s">
        <v>638</v>
      </c>
      <c r="AV14" s="2"/>
      <c r="AW14" s="2"/>
      <c r="AX14" s="2"/>
      <c r="AY14" s="2"/>
    </row>
    <row r="15" spans="2:51" ht="12" customHeight="1">
      <c r="B15" s="3"/>
      <c r="C15" s="3" t="s">
        <v>75</v>
      </c>
      <c r="D15" s="4"/>
      <c r="E15" s="4"/>
      <c r="F15" s="3" t="s">
        <v>80</v>
      </c>
      <c r="G15" s="5"/>
      <c r="H15" s="4" t="s">
        <v>85</v>
      </c>
      <c r="I15" s="4"/>
      <c r="J15" s="4"/>
      <c r="K15" s="4"/>
      <c r="L15" s="1319" t="s">
        <v>88</v>
      </c>
      <c r="M15" s="1320"/>
      <c r="N15" s="1320"/>
      <c r="O15" s="1320"/>
      <c r="P15" s="1320"/>
      <c r="Q15" s="1320"/>
      <c r="R15" s="1320"/>
      <c r="S15" s="1320"/>
      <c r="T15" s="1320"/>
      <c r="U15" s="1320"/>
      <c r="V15" s="1320"/>
      <c r="W15" s="1320"/>
      <c r="X15" s="1320"/>
      <c r="Y15" s="1320"/>
      <c r="Z15" s="1320"/>
      <c r="AA15" s="1320"/>
      <c r="AB15" s="1320"/>
      <c r="AC15" s="1320"/>
      <c r="AD15" s="1320"/>
      <c r="AE15" s="1320"/>
      <c r="AF15" s="1320"/>
      <c r="AG15" s="1320"/>
      <c r="AH15" s="1320"/>
      <c r="AI15" s="1320"/>
      <c r="AJ15" s="1320"/>
      <c r="AK15" s="1320"/>
      <c r="AL15" s="1320"/>
      <c r="AM15" s="7"/>
      <c r="AN15" s="7" t="s">
        <v>30</v>
      </c>
      <c r="AO15" s="7"/>
      <c r="AP15" s="8"/>
      <c r="AQ15" s="3" t="s">
        <v>91</v>
      </c>
      <c r="AR15" s="5"/>
      <c r="AS15" s="9"/>
      <c r="AU15" s="2" t="s">
        <v>639</v>
      </c>
    </row>
    <row r="16" spans="2:51" ht="12" customHeight="1">
      <c r="B16" s="10"/>
      <c r="C16" s="10" t="s">
        <v>76</v>
      </c>
      <c r="D16" s="11"/>
      <c r="E16" s="11" t="s">
        <v>30</v>
      </c>
      <c r="F16" s="10" t="s">
        <v>81</v>
      </c>
      <c r="G16" s="12" t="s">
        <v>30</v>
      </c>
      <c r="H16" s="11"/>
      <c r="I16" s="11"/>
      <c r="J16" s="11"/>
      <c r="K16" s="11" t="s">
        <v>30</v>
      </c>
      <c r="L16" s="10" t="s">
        <v>87</v>
      </c>
      <c r="M16" s="11"/>
      <c r="N16" s="11"/>
      <c r="O16" s="11"/>
      <c r="P16" s="11"/>
      <c r="Q16" s="11"/>
      <c r="R16" s="1319" t="s">
        <v>89</v>
      </c>
      <c r="S16" s="1320"/>
      <c r="T16" s="1320"/>
      <c r="U16" s="1320"/>
      <c r="V16" s="1320"/>
      <c r="W16" s="1320"/>
      <c r="X16" s="1320"/>
      <c r="Y16" s="1320"/>
      <c r="Z16" s="1320"/>
      <c r="AA16" s="1320"/>
      <c r="AB16" s="1320"/>
      <c r="AC16" s="1320"/>
      <c r="AD16" s="1320"/>
      <c r="AE16" s="1320"/>
      <c r="AF16" s="1320"/>
      <c r="AG16" s="1320"/>
      <c r="AH16" s="1320"/>
      <c r="AI16" s="1320"/>
      <c r="AJ16" s="1320"/>
      <c r="AK16" s="1320"/>
      <c r="AL16" s="1321"/>
      <c r="AM16" s="6" t="s">
        <v>90</v>
      </c>
      <c r="AN16" s="11"/>
      <c r="AO16" s="11"/>
      <c r="AP16" s="11"/>
      <c r="AQ16" s="10" t="s">
        <v>92</v>
      </c>
      <c r="AR16" s="12"/>
      <c r="AS16" s="9"/>
      <c r="AT16" s="30"/>
      <c r="AU16" s="2" t="s">
        <v>635</v>
      </c>
    </row>
    <row r="17" spans="2:47" ht="12" customHeight="1">
      <c r="B17" s="1299" t="s">
        <v>945</v>
      </c>
      <c r="C17" s="2" t="s">
        <v>768</v>
      </c>
      <c r="F17" s="278" t="s">
        <v>177</v>
      </c>
      <c r="G17" s="421"/>
      <c r="H17" s="1827" t="s">
        <v>949</v>
      </c>
      <c r="I17" s="1828"/>
      <c r="J17" s="1828"/>
      <c r="K17" s="1829"/>
      <c r="L17" s="3" t="s">
        <v>949</v>
      </c>
      <c r="M17" s="4"/>
      <c r="N17" s="4"/>
      <c r="O17" s="4"/>
      <c r="P17" s="4"/>
      <c r="Q17" s="4"/>
      <c r="R17" s="276" t="s">
        <v>177</v>
      </c>
      <c r="S17" s="4" t="s">
        <v>950</v>
      </c>
      <c r="T17" s="4"/>
      <c r="U17" s="4"/>
      <c r="V17" s="4"/>
      <c r="W17" s="4"/>
      <c r="X17" s="4"/>
      <c r="Y17" s="4"/>
      <c r="Z17" s="4"/>
      <c r="AA17" s="4"/>
      <c r="AB17" s="4"/>
      <c r="AC17" s="4"/>
      <c r="AD17" s="4"/>
      <c r="AE17" s="4"/>
      <c r="AF17" s="4"/>
      <c r="AG17" s="4"/>
      <c r="AH17" s="4"/>
      <c r="AI17" s="4"/>
      <c r="AJ17" s="4"/>
      <c r="AK17" s="4"/>
      <c r="AL17" s="4"/>
      <c r="AM17" s="276" t="s">
        <v>177</v>
      </c>
      <c r="AN17" s="1297" t="s">
        <v>1336</v>
      </c>
      <c r="AO17" s="1297"/>
      <c r="AP17" s="1298"/>
      <c r="AQ17" s="3"/>
      <c r="AR17" s="5"/>
      <c r="AS17" s="9"/>
      <c r="AU17" s="2" t="s">
        <v>636</v>
      </c>
    </row>
    <row r="18" spans="2:47" ht="12" customHeight="1">
      <c r="B18" s="1300"/>
      <c r="C18" s="299" t="s">
        <v>1385</v>
      </c>
      <c r="F18" s="278" t="s">
        <v>177</v>
      </c>
      <c r="G18" s="421"/>
      <c r="H18" s="9"/>
      <c r="L18" s="9"/>
      <c r="R18" s="278" t="s">
        <v>177</v>
      </c>
      <c r="S18" s="2" t="s">
        <v>951</v>
      </c>
      <c r="AM18" s="278" t="s">
        <v>177</v>
      </c>
      <c r="AN18" s="1292" t="s">
        <v>1320</v>
      </c>
      <c r="AO18" s="1292"/>
      <c r="AP18" s="1293"/>
      <c r="AQ18" s="9"/>
      <c r="AR18" s="13"/>
      <c r="AS18" s="9"/>
    </row>
    <row r="19" spans="2:47" ht="12" customHeight="1">
      <c r="B19" s="1300"/>
      <c r="C19" s="9" t="s">
        <v>947</v>
      </c>
      <c r="F19" s="278" t="s">
        <v>177</v>
      </c>
      <c r="G19" s="420" t="s">
        <v>181</v>
      </c>
      <c r="H19" s="10"/>
      <c r="I19" s="11"/>
      <c r="J19" s="11"/>
      <c r="K19" s="11"/>
      <c r="L19" s="10"/>
      <c r="M19" s="11"/>
      <c r="N19" s="11"/>
      <c r="O19" s="11"/>
      <c r="P19" s="11"/>
      <c r="Q19" s="11"/>
      <c r="R19" s="274" t="s">
        <v>177</v>
      </c>
      <c r="S19" s="11" t="s">
        <v>952</v>
      </c>
      <c r="T19" s="11"/>
      <c r="U19" s="11"/>
      <c r="V19" s="11"/>
      <c r="W19" s="11"/>
      <c r="X19" s="11"/>
      <c r="Y19" s="11"/>
      <c r="Z19" s="11"/>
      <c r="AA19" s="11"/>
      <c r="AB19" s="11"/>
      <c r="AC19" s="11"/>
      <c r="AD19" s="11"/>
      <c r="AE19" s="11"/>
      <c r="AF19" s="11"/>
      <c r="AG19" s="11"/>
      <c r="AH19" s="11"/>
      <c r="AI19" s="11"/>
      <c r="AJ19" s="11"/>
      <c r="AK19" s="11"/>
      <c r="AL19" s="11"/>
      <c r="AM19" s="278" t="s">
        <v>177</v>
      </c>
      <c r="AN19" s="1292" t="s">
        <v>1316</v>
      </c>
      <c r="AO19" s="1292"/>
      <c r="AP19" s="1293"/>
      <c r="AQ19" s="9"/>
      <c r="AR19" s="13"/>
      <c r="AS19" s="9"/>
    </row>
    <row r="20" spans="2:47" ht="12" customHeight="1">
      <c r="B20" s="1300"/>
      <c r="C20" s="9" t="s">
        <v>948</v>
      </c>
      <c r="F20" s="278" t="s">
        <v>177</v>
      </c>
      <c r="G20" s="375" t="s">
        <v>126</v>
      </c>
      <c r="H20" s="2" t="s">
        <v>953</v>
      </c>
      <c r="L20" s="9" t="s">
        <v>955</v>
      </c>
      <c r="R20" s="278" t="s">
        <v>177</v>
      </c>
      <c r="S20" s="2" t="s">
        <v>957</v>
      </c>
      <c r="X20" s="24"/>
      <c r="Y20" s="24"/>
      <c r="AM20" s="278" t="s">
        <v>177</v>
      </c>
      <c r="AN20" s="1292" t="s">
        <v>1321</v>
      </c>
      <c r="AO20" s="1292"/>
      <c r="AP20" s="1293"/>
      <c r="AQ20" s="9"/>
      <c r="AR20" s="13"/>
      <c r="AS20" s="9"/>
    </row>
    <row r="21" spans="2:47" ht="12" customHeight="1">
      <c r="B21" s="1300"/>
      <c r="F21" s="278" t="s">
        <v>177</v>
      </c>
      <c r="G21" s="375" t="s">
        <v>127</v>
      </c>
      <c r="H21" s="2" t="s">
        <v>954</v>
      </c>
      <c r="L21" s="9" t="s">
        <v>956</v>
      </c>
      <c r="R21" s="9"/>
      <c r="S21" s="279" t="s">
        <v>177</v>
      </c>
      <c r="T21" s="2" t="s">
        <v>915</v>
      </c>
      <c r="Y21" s="408"/>
      <c r="Z21" s="408"/>
      <c r="AA21" s="408"/>
      <c r="AB21" s="408"/>
      <c r="AC21" s="408"/>
      <c r="AD21" s="408"/>
      <c r="AE21" s="408"/>
      <c r="AF21" s="408"/>
      <c r="AG21" s="408"/>
      <c r="AH21" s="408"/>
      <c r="AI21" s="408"/>
      <c r="AJ21" s="408"/>
      <c r="AK21" s="408"/>
      <c r="AL21" s="409"/>
      <c r="AM21" s="278" t="s">
        <v>177</v>
      </c>
      <c r="AN21" s="1292" t="s">
        <v>1322</v>
      </c>
      <c r="AO21" s="1292"/>
      <c r="AP21" s="1293"/>
      <c r="AQ21" s="9"/>
      <c r="AR21" s="13"/>
      <c r="AS21" s="9"/>
    </row>
    <row r="22" spans="2:47" ht="12" customHeight="1">
      <c r="B22" s="1300"/>
      <c r="C22" s="9" t="s">
        <v>154</v>
      </c>
      <c r="F22" s="278" t="s">
        <v>177</v>
      </c>
      <c r="G22" s="375" t="s">
        <v>128</v>
      </c>
      <c r="H22" s="2" t="s">
        <v>205</v>
      </c>
      <c r="L22" s="9"/>
      <c r="R22" s="9"/>
      <c r="S22" s="279" t="s">
        <v>177</v>
      </c>
      <c r="T22" s="2" t="s">
        <v>916</v>
      </c>
      <c r="Y22" s="408"/>
      <c r="Z22" s="408"/>
      <c r="AA22" s="408"/>
      <c r="AB22" s="408"/>
      <c r="AC22" s="408"/>
      <c r="AD22" s="408"/>
      <c r="AE22" s="408"/>
      <c r="AF22" s="408"/>
      <c r="AG22" s="408"/>
      <c r="AH22" s="408"/>
      <c r="AI22" s="408"/>
      <c r="AJ22" s="408"/>
      <c r="AK22" s="408"/>
      <c r="AL22" s="409"/>
      <c r="AM22" s="278" t="s">
        <v>177</v>
      </c>
      <c r="AN22" s="1292" t="s">
        <v>1334</v>
      </c>
      <c r="AO22" s="1292"/>
      <c r="AP22" s="1293"/>
      <c r="AQ22" s="9"/>
      <c r="AR22" s="13"/>
      <c r="AS22" s="9"/>
    </row>
    <row r="23" spans="2:47" ht="12" customHeight="1">
      <c r="B23" s="1300"/>
      <c r="C23" s="1825" t="s">
        <v>1443</v>
      </c>
      <c r="D23" s="1702"/>
      <c r="E23" s="1826"/>
      <c r="F23" s="278" t="s">
        <v>177</v>
      </c>
      <c r="G23" s="375" t="s">
        <v>129</v>
      </c>
      <c r="L23" s="9"/>
      <c r="R23" s="9"/>
      <c r="S23" s="6" t="s">
        <v>914</v>
      </c>
      <c r="T23" s="7"/>
      <c r="U23" s="7"/>
      <c r="V23" s="7"/>
      <c r="W23" s="7"/>
      <c r="X23" s="7"/>
      <c r="Y23" s="7"/>
      <c r="Z23" s="7"/>
      <c r="AA23" s="7"/>
      <c r="AB23" s="7"/>
      <c r="AC23" s="7"/>
      <c r="AD23" s="7"/>
      <c r="AE23" s="7"/>
      <c r="AF23" s="7"/>
      <c r="AG23" s="1319" t="s">
        <v>1582</v>
      </c>
      <c r="AH23" s="1321"/>
      <c r="AI23" s="1319" t="s">
        <v>898</v>
      </c>
      <c r="AJ23" s="1321"/>
      <c r="AK23" s="1319" t="s">
        <v>1581</v>
      </c>
      <c r="AL23" s="1321"/>
      <c r="AM23" s="278" t="s">
        <v>177</v>
      </c>
      <c r="AN23" s="1292" t="s">
        <v>1323</v>
      </c>
      <c r="AO23" s="1292"/>
      <c r="AP23" s="1293"/>
      <c r="AQ23" s="9"/>
      <c r="AR23" s="13"/>
      <c r="AS23" s="9"/>
    </row>
    <row r="24" spans="2:47" ht="12" customHeight="1">
      <c r="B24" s="1300"/>
      <c r="C24" s="9"/>
      <c r="F24" s="9"/>
      <c r="G24" s="13"/>
      <c r="L24" s="9"/>
      <c r="R24" s="9"/>
      <c r="S24" s="1774"/>
      <c r="T24" s="1775"/>
      <c r="U24" s="1775"/>
      <c r="V24" s="1775"/>
      <c r="W24" s="1775"/>
      <c r="X24" s="1775"/>
      <c r="Y24" s="1775"/>
      <c r="Z24" s="1775"/>
      <c r="AA24" s="1775"/>
      <c r="AB24" s="1775"/>
      <c r="AC24" s="1775"/>
      <c r="AD24" s="1775"/>
      <c r="AE24" s="1775"/>
      <c r="AF24" s="1776"/>
      <c r="AG24" s="1777"/>
      <c r="AH24" s="1778"/>
      <c r="AI24" s="1777"/>
      <c r="AJ24" s="1778"/>
      <c r="AK24" s="1779"/>
      <c r="AL24" s="1780"/>
      <c r="AM24" s="278" t="s">
        <v>177</v>
      </c>
      <c r="AN24" s="1292" t="s">
        <v>1292</v>
      </c>
      <c r="AO24" s="1292"/>
      <c r="AP24" s="1293"/>
      <c r="AQ24" s="9"/>
      <c r="AR24" s="13"/>
      <c r="AS24" s="9"/>
    </row>
    <row r="25" spans="2:47" ht="12" customHeight="1">
      <c r="B25" s="1300"/>
      <c r="C25" s="9"/>
      <c r="F25" s="9"/>
      <c r="G25" s="13"/>
      <c r="L25" s="9"/>
      <c r="R25" s="9"/>
      <c r="S25" s="1781"/>
      <c r="T25" s="1782"/>
      <c r="U25" s="1782"/>
      <c r="V25" s="1782"/>
      <c r="W25" s="1782"/>
      <c r="X25" s="1782"/>
      <c r="Y25" s="1782"/>
      <c r="Z25" s="1782"/>
      <c r="AA25" s="1782"/>
      <c r="AB25" s="1782"/>
      <c r="AC25" s="1782"/>
      <c r="AD25" s="1782"/>
      <c r="AE25" s="1782"/>
      <c r="AF25" s="1783"/>
      <c r="AG25" s="1784"/>
      <c r="AH25" s="1785"/>
      <c r="AI25" s="1784"/>
      <c r="AJ25" s="1785"/>
      <c r="AK25" s="1786"/>
      <c r="AL25" s="1787"/>
      <c r="AM25" s="278" t="s">
        <v>177</v>
      </c>
      <c r="AN25" s="1292" t="s">
        <v>1335</v>
      </c>
      <c r="AO25" s="1292"/>
      <c r="AP25" s="1293"/>
      <c r="AQ25" s="9"/>
      <c r="AR25" s="13"/>
      <c r="AS25" s="9"/>
    </row>
    <row r="26" spans="2:47" ht="12" customHeight="1">
      <c r="B26" s="1300"/>
      <c r="C26" s="9"/>
      <c r="F26" s="9"/>
      <c r="G26" s="13"/>
      <c r="L26" s="9"/>
      <c r="R26" s="9"/>
      <c r="S26" s="1764"/>
      <c r="T26" s="1765"/>
      <c r="U26" s="1765"/>
      <c r="V26" s="1765"/>
      <c r="W26" s="1765"/>
      <c r="X26" s="1765"/>
      <c r="Y26" s="1765"/>
      <c r="Z26" s="1765"/>
      <c r="AA26" s="1765"/>
      <c r="AB26" s="1765"/>
      <c r="AC26" s="1765"/>
      <c r="AD26" s="1765"/>
      <c r="AE26" s="1765"/>
      <c r="AF26" s="1766"/>
      <c r="AG26" s="1767"/>
      <c r="AH26" s="1768"/>
      <c r="AI26" s="1767"/>
      <c r="AJ26" s="1768"/>
      <c r="AK26" s="1769"/>
      <c r="AL26" s="1770"/>
      <c r="AM26" s="278" t="s">
        <v>177</v>
      </c>
      <c r="AN26" s="1292"/>
      <c r="AO26" s="1292"/>
      <c r="AP26" s="1293"/>
      <c r="AQ26" s="9"/>
      <c r="AR26" s="13"/>
      <c r="AS26" s="9"/>
    </row>
    <row r="27" spans="2:47" ht="12" customHeight="1">
      <c r="B27" s="1300"/>
      <c r="C27" s="9"/>
      <c r="F27" s="9"/>
      <c r="G27" s="13"/>
      <c r="L27" s="9"/>
      <c r="R27" s="278" t="s">
        <v>177</v>
      </c>
      <c r="S27" s="2" t="s">
        <v>958</v>
      </c>
      <c r="X27" s="24"/>
      <c r="Y27" s="24"/>
      <c r="AM27" s="278" t="s">
        <v>177</v>
      </c>
      <c r="AN27" s="1292"/>
      <c r="AO27" s="1292"/>
      <c r="AP27" s="1293"/>
      <c r="AQ27" s="9"/>
      <c r="AR27" s="13"/>
      <c r="AS27" s="9"/>
    </row>
    <row r="28" spans="2:47" ht="12" customHeight="1">
      <c r="B28" s="1300"/>
      <c r="C28" s="9"/>
      <c r="F28" s="9"/>
      <c r="G28" s="13"/>
      <c r="L28" s="1771"/>
      <c r="M28" s="1772"/>
      <c r="N28" s="1772"/>
      <c r="O28" s="1772"/>
      <c r="P28" s="1772"/>
      <c r="Q28" s="1773"/>
      <c r="R28" s="9"/>
      <c r="S28" s="279" t="s">
        <v>177</v>
      </c>
      <c r="T28" s="2" t="s">
        <v>915</v>
      </c>
      <c r="Y28" s="408"/>
      <c r="Z28" s="408"/>
      <c r="AA28" s="408"/>
      <c r="AB28" s="408"/>
      <c r="AC28" s="408"/>
      <c r="AD28" s="408"/>
      <c r="AE28" s="408"/>
      <c r="AF28" s="408"/>
      <c r="AG28" s="408"/>
      <c r="AH28" s="408"/>
      <c r="AI28" s="408"/>
      <c r="AJ28" s="408"/>
      <c r="AK28" s="408"/>
      <c r="AL28" s="409"/>
      <c r="AM28" s="278" t="s">
        <v>177</v>
      </c>
      <c r="AN28" s="1292"/>
      <c r="AO28" s="1292"/>
      <c r="AP28" s="1293"/>
      <c r="AQ28" s="9"/>
      <c r="AR28" s="13"/>
      <c r="AS28" s="9"/>
    </row>
    <row r="29" spans="2:47" ht="12" customHeight="1">
      <c r="B29" s="1300"/>
      <c r="C29" s="9"/>
      <c r="F29" s="9"/>
      <c r="G29" s="13"/>
      <c r="L29" s="9"/>
      <c r="R29" s="9"/>
      <c r="S29" s="279" t="s">
        <v>177</v>
      </c>
      <c r="T29" s="2" t="s">
        <v>916</v>
      </c>
      <c r="Y29" s="410"/>
      <c r="Z29" s="410"/>
      <c r="AA29" s="410"/>
      <c r="AB29" s="410"/>
      <c r="AC29" s="410"/>
      <c r="AD29" s="410"/>
      <c r="AE29" s="410"/>
      <c r="AF29" s="410"/>
      <c r="AG29" s="410"/>
      <c r="AH29" s="410"/>
      <c r="AI29" s="410"/>
      <c r="AJ29" s="410"/>
      <c r="AK29" s="410"/>
      <c r="AL29" s="411"/>
      <c r="AM29" s="278" t="s">
        <v>177</v>
      </c>
      <c r="AN29" s="1292"/>
      <c r="AO29" s="1292"/>
      <c r="AP29" s="1293"/>
      <c r="AQ29" s="9"/>
      <c r="AR29" s="13"/>
      <c r="AS29" s="9"/>
    </row>
    <row r="30" spans="2:47" ht="12" customHeight="1">
      <c r="B30" s="1300"/>
      <c r="C30" s="9"/>
      <c r="F30" s="9"/>
      <c r="G30" s="13"/>
      <c r="L30" s="9"/>
      <c r="R30" s="9"/>
      <c r="S30" s="1319" t="s">
        <v>914</v>
      </c>
      <c r="T30" s="1320"/>
      <c r="U30" s="1320"/>
      <c r="V30" s="1320"/>
      <c r="W30" s="1320"/>
      <c r="X30" s="1320"/>
      <c r="Y30" s="1320"/>
      <c r="Z30" s="1320"/>
      <c r="AA30" s="1320"/>
      <c r="AB30" s="1320"/>
      <c r="AC30" s="1320"/>
      <c r="AD30" s="1320"/>
      <c r="AE30" s="1320"/>
      <c r="AF30" s="1321"/>
      <c r="AG30" s="1319" t="s">
        <v>1582</v>
      </c>
      <c r="AH30" s="1321"/>
      <c r="AI30" s="1319" t="s">
        <v>898</v>
      </c>
      <c r="AJ30" s="1321"/>
      <c r="AK30" s="1319" t="s">
        <v>1581</v>
      </c>
      <c r="AL30" s="1321"/>
      <c r="AM30" s="291"/>
      <c r="AN30" s="1292"/>
      <c r="AO30" s="1292"/>
      <c r="AP30" s="1293"/>
      <c r="AQ30" s="9"/>
      <c r="AR30" s="13"/>
      <c r="AS30" s="9"/>
    </row>
    <row r="31" spans="2:47" ht="12" customHeight="1">
      <c r="B31" s="1300"/>
      <c r="C31" s="9"/>
      <c r="F31" s="9"/>
      <c r="G31" s="13"/>
      <c r="L31" s="1771"/>
      <c r="M31" s="1772"/>
      <c r="N31" s="1772"/>
      <c r="O31" s="1772"/>
      <c r="P31" s="1772"/>
      <c r="Q31" s="1773"/>
      <c r="R31" s="9"/>
      <c r="S31" s="1774"/>
      <c r="T31" s="1775"/>
      <c r="U31" s="1775"/>
      <c r="V31" s="1775"/>
      <c r="W31" s="1775"/>
      <c r="X31" s="1775"/>
      <c r="Y31" s="1775"/>
      <c r="Z31" s="1775"/>
      <c r="AA31" s="1775"/>
      <c r="AB31" s="1775"/>
      <c r="AC31" s="1775"/>
      <c r="AD31" s="1775"/>
      <c r="AE31" s="1775"/>
      <c r="AF31" s="1776"/>
      <c r="AG31" s="1777"/>
      <c r="AH31" s="1778"/>
      <c r="AI31" s="1777"/>
      <c r="AJ31" s="1778"/>
      <c r="AK31" s="1779"/>
      <c r="AL31" s="1780"/>
      <c r="AM31" s="287"/>
      <c r="AN31" s="1292"/>
      <c r="AO31" s="1292"/>
      <c r="AP31" s="1293"/>
      <c r="AQ31" s="9"/>
      <c r="AR31" s="13"/>
      <c r="AS31" s="9"/>
    </row>
    <row r="32" spans="2:47" ht="12" customHeight="1">
      <c r="B32" s="1300"/>
      <c r="C32" s="9"/>
      <c r="F32" s="9"/>
      <c r="G32" s="13"/>
      <c r="L32" s="9"/>
      <c r="R32" s="9"/>
      <c r="S32" s="1781"/>
      <c r="T32" s="1782"/>
      <c r="U32" s="1782"/>
      <c r="V32" s="1782"/>
      <c r="W32" s="1782"/>
      <c r="X32" s="1782"/>
      <c r="Y32" s="1782"/>
      <c r="Z32" s="1782"/>
      <c r="AA32" s="1782"/>
      <c r="AB32" s="1782"/>
      <c r="AC32" s="1782"/>
      <c r="AD32" s="1782"/>
      <c r="AE32" s="1782"/>
      <c r="AF32" s="1783"/>
      <c r="AG32" s="1784"/>
      <c r="AH32" s="1785"/>
      <c r="AI32" s="1784"/>
      <c r="AJ32" s="1785"/>
      <c r="AK32" s="1786"/>
      <c r="AL32" s="1787"/>
      <c r="AM32" s="287"/>
      <c r="AN32" s="1292"/>
      <c r="AO32" s="1292"/>
      <c r="AP32" s="1293"/>
      <c r="AQ32" s="9"/>
      <c r="AR32" s="13"/>
      <c r="AS32" s="9"/>
    </row>
    <row r="33" spans="2:45" ht="12" customHeight="1">
      <c r="B33" s="1300"/>
      <c r="C33" s="9"/>
      <c r="F33" s="9"/>
      <c r="G33" s="13"/>
      <c r="L33" s="9"/>
      <c r="R33" s="9"/>
      <c r="S33" s="1764"/>
      <c r="T33" s="1765"/>
      <c r="U33" s="1765"/>
      <c r="V33" s="1765"/>
      <c r="W33" s="1765"/>
      <c r="X33" s="1765"/>
      <c r="Y33" s="1765"/>
      <c r="Z33" s="1765"/>
      <c r="AA33" s="1765"/>
      <c r="AB33" s="1765"/>
      <c r="AC33" s="1765"/>
      <c r="AD33" s="1765"/>
      <c r="AE33" s="1765"/>
      <c r="AF33" s="1766"/>
      <c r="AG33" s="1767"/>
      <c r="AH33" s="1768"/>
      <c r="AI33" s="1767"/>
      <c r="AJ33" s="1768"/>
      <c r="AK33" s="1769"/>
      <c r="AL33" s="1770"/>
      <c r="AM33" s="287"/>
      <c r="AN33" s="1292"/>
      <c r="AO33" s="1292"/>
      <c r="AP33" s="1293"/>
      <c r="AQ33" s="9"/>
      <c r="AR33" s="13"/>
      <c r="AS33" s="9"/>
    </row>
    <row r="34" spans="2:45" ht="12" customHeight="1">
      <c r="B34" s="1300"/>
      <c r="C34" s="9"/>
      <c r="F34" s="9"/>
      <c r="G34" s="13"/>
      <c r="L34" s="9"/>
      <c r="R34" s="278" t="s">
        <v>177</v>
      </c>
      <c r="S34" s="2" t="s">
        <v>899</v>
      </c>
      <c r="X34" s="24"/>
      <c r="Y34" s="24"/>
      <c r="AM34" s="287"/>
      <c r="AN34" s="1292"/>
      <c r="AO34" s="1292"/>
      <c r="AP34" s="1293"/>
      <c r="AQ34" s="9"/>
      <c r="AR34" s="13"/>
      <c r="AS34" s="9"/>
    </row>
    <row r="35" spans="2:45" ht="12" customHeight="1">
      <c r="B35" s="1300"/>
      <c r="C35" s="9"/>
      <c r="F35" s="9"/>
      <c r="G35" s="13"/>
      <c r="L35" s="9"/>
      <c r="R35" s="9"/>
      <c r="S35" s="279" t="s">
        <v>177</v>
      </c>
      <c r="T35" s="2" t="s">
        <v>915</v>
      </c>
      <c r="Y35" s="408"/>
      <c r="Z35" s="408"/>
      <c r="AA35" s="408"/>
      <c r="AB35" s="408"/>
      <c r="AC35" s="408"/>
      <c r="AD35" s="408"/>
      <c r="AE35" s="408"/>
      <c r="AF35" s="408"/>
      <c r="AG35" s="408"/>
      <c r="AH35" s="408"/>
      <c r="AI35" s="408"/>
      <c r="AJ35" s="408"/>
      <c r="AK35" s="408"/>
      <c r="AL35" s="409"/>
      <c r="AM35" s="287"/>
      <c r="AN35" s="1292"/>
      <c r="AO35" s="1292"/>
      <c r="AP35" s="1293"/>
      <c r="AQ35" s="9"/>
      <c r="AR35" s="13"/>
      <c r="AS35" s="9"/>
    </row>
    <row r="36" spans="2:45" ht="12" customHeight="1">
      <c r="B36" s="1300"/>
      <c r="C36" s="9"/>
      <c r="F36" s="9"/>
      <c r="G36" s="13"/>
      <c r="L36" s="1771"/>
      <c r="M36" s="1772"/>
      <c r="N36" s="1772"/>
      <c r="O36" s="1772"/>
      <c r="P36" s="1772"/>
      <c r="Q36" s="1773"/>
      <c r="R36" s="9"/>
      <c r="S36" s="279" t="s">
        <v>177</v>
      </c>
      <c r="T36" s="2" t="s">
        <v>916</v>
      </c>
      <c r="Y36" s="408"/>
      <c r="Z36" s="408"/>
      <c r="AA36" s="408"/>
      <c r="AB36" s="408"/>
      <c r="AC36" s="408"/>
      <c r="AD36" s="408"/>
      <c r="AE36" s="408"/>
      <c r="AF36" s="408"/>
      <c r="AG36" s="408"/>
      <c r="AH36" s="408"/>
      <c r="AI36" s="408"/>
      <c r="AJ36" s="408"/>
      <c r="AK36" s="408"/>
      <c r="AL36" s="409"/>
      <c r="AM36" s="287"/>
      <c r="AN36" s="1292"/>
      <c r="AO36" s="1292"/>
      <c r="AP36" s="1293"/>
      <c r="AQ36" s="9"/>
      <c r="AR36" s="13"/>
      <c r="AS36" s="9"/>
    </row>
    <row r="37" spans="2:45" ht="12" customHeight="1">
      <c r="B37" s="1300"/>
      <c r="C37" s="9"/>
      <c r="F37" s="9"/>
      <c r="G37" s="13"/>
      <c r="L37" s="9"/>
      <c r="R37" s="9"/>
      <c r="S37" s="1319" t="s">
        <v>914</v>
      </c>
      <c r="T37" s="1320"/>
      <c r="U37" s="1320"/>
      <c r="V37" s="1320"/>
      <c r="W37" s="1320"/>
      <c r="X37" s="1320"/>
      <c r="Y37" s="1320"/>
      <c r="Z37" s="1320"/>
      <c r="AA37" s="1320"/>
      <c r="AB37" s="1320"/>
      <c r="AC37" s="1320"/>
      <c r="AD37" s="1320"/>
      <c r="AE37" s="1320"/>
      <c r="AF37" s="1321"/>
      <c r="AG37" s="1319" t="s">
        <v>1582</v>
      </c>
      <c r="AH37" s="1321"/>
      <c r="AI37" s="1319" t="s">
        <v>898</v>
      </c>
      <c r="AJ37" s="1321"/>
      <c r="AK37" s="1319" t="s">
        <v>1581</v>
      </c>
      <c r="AL37" s="1321"/>
      <c r="AM37" s="287"/>
      <c r="AN37" s="1292"/>
      <c r="AO37" s="1292"/>
      <c r="AP37" s="1293"/>
      <c r="AQ37" s="9"/>
      <c r="AR37" s="13"/>
      <c r="AS37" s="9"/>
    </row>
    <row r="38" spans="2:45" ht="12" customHeight="1">
      <c r="B38" s="1300"/>
      <c r="C38" s="9"/>
      <c r="F38" s="9"/>
      <c r="G38" s="13"/>
      <c r="L38" s="9"/>
      <c r="R38" s="9"/>
      <c r="S38" s="1774"/>
      <c r="T38" s="1775"/>
      <c r="U38" s="1775"/>
      <c r="V38" s="1775"/>
      <c r="W38" s="1775"/>
      <c r="X38" s="1775"/>
      <c r="Y38" s="1775"/>
      <c r="Z38" s="1775"/>
      <c r="AA38" s="1775"/>
      <c r="AB38" s="1775"/>
      <c r="AC38" s="1775"/>
      <c r="AD38" s="1775"/>
      <c r="AE38" s="1775"/>
      <c r="AF38" s="1776"/>
      <c r="AG38" s="1777"/>
      <c r="AH38" s="1778"/>
      <c r="AI38" s="1777"/>
      <c r="AJ38" s="1778"/>
      <c r="AK38" s="1779"/>
      <c r="AL38" s="1780"/>
      <c r="AM38" s="287"/>
      <c r="AN38" s="1292"/>
      <c r="AO38" s="1292"/>
      <c r="AP38" s="1293"/>
      <c r="AQ38" s="9"/>
      <c r="AR38" s="13"/>
      <c r="AS38" s="9"/>
    </row>
    <row r="39" spans="2:45" ht="12" customHeight="1">
      <c r="B39" s="1300"/>
      <c r="C39" s="9"/>
      <c r="F39" s="9"/>
      <c r="G39" s="13"/>
      <c r="L39" s="1771"/>
      <c r="M39" s="1772"/>
      <c r="N39" s="1772"/>
      <c r="O39" s="1772"/>
      <c r="P39" s="1772"/>
      <c r="Q39" s="1773"/>
      <c r="R39" s="9"/>
      <c r="S39" s="1781"/>
      <c r="T39" s="1782"/>
      <c r="U39" s="1782"/>
      <c r="V39" s="1782"/>
      <c r="W39" s="1782"/>
      <c r="X39" s="1782"/>
      <c r="Y39" s="1782"/>
      <c r="Z39" s="1782"/>
      <c r="AA39" s="1782"/>
      <c r="AB39" s="1782"/>
      <c r="AC39" s="1782"/>
      <c r="AD39" s="1782"/>
      <c r="AE39" s="1782"/>
      <c r="AF39" s="1783"/>
      <c r="AG39" s="1784"/>
      <c r="AH39" s="1785"/>
      <c r="AI39" s="1784"/>
      <c r="AJ39" s="1785"/>
      <c r="AK39" s="1786"/>
      <c r="AL39" s="1787"/>
      <c r="AM39" s="287"/>
      <c r="AN39" s="1292"/>
      <c r="AO39" s="1292"/>
      <c r="AP39" s="1293"/>
      <c r="AQ39" s="9"/>
      <c r="AR39" s="13"/>
      <c r="AS39" s="9"/>
    </row>
    <row r="40" spans="2:45" ht="12" customHeight="1">
      <c r="B40" s="1300"/>
      <c r="C40" s="9"/>
      <c r="F40" s="9"/>
      <c r="G40" s="13"/>
      <c r="L40" s="9"/>
      <c r="R40" s="9"/>
      <c r="S40" s="1764"/>
      <c r="T40" s="1765"/>
      <c r="U40" s="1765"/>
      <c r="V40" s="1765"/>
      <c r="W40" s="1765"/>
      <c r="X40" s="1765"/>
      <c r="Y40" s="1765"/>
      <c r="Z40" s="1765"/>
      <c r="AA40" s="1765"/>
      <c r="AB40" s="1765"/>
      <c r="AC40" s="1765"/>
      <c r="AD40" s="1765"/>
      <c r="AE40" s="1765"/>
      <c r="AF40" s="1766"/>
      <c r="AG40" s="1767"/>
      <c r="AH40" s="1768"/>
      <c r="AI40" s="1767"/>
      <c r="AJ40" s="1768"/>
      <c r="AK40" s="1769"/>
      <c r="AL40" s="1770"/>
      <c r="AM40" s="287"/>
      <c r="AN40" s="1292"/>
      <c r="AO40" s="1292"/>
      <c r="AP40" s="1293"/>
      <c r="AQ40" s="9"/>
      <c r="AR40" s="13"/>
      <c r="AS40" s="9"/>
    </row>
    <row r="41" spans="2:45" ht="12" customHeight="1">
      <c r="B41" s="1300"/>
      <c r="C41" s="9"/>
      <c r="F41" s="9"/>
      <c r="G41" s="13"/>
      <c r="L41" s="9"/>
      <c r="M41" s="1798"/>
      <c r="N41" s="1798"/>
      <c r="O41" s="1798"/>
      <c r="P41" s="1798"/>
      <c r="Q41" s="1799"/>
      <c r="R41" s="278" t="s">
        <v>177</v>
      </c>
      <c r="S41" s="2" t="s">
        <v>912</v>
      </c>
      <c r="Y41" s="24"/>
      <c r="AM41" s="287"/>
      <c r="AN41" s="1292"/>
      <c r="AO41" s="1292"/>
      <c r="AP41" s="1293"/>
      <c r="AQ41" s="9"/>
      <c r="AR41" s="13"/>
      <c r="AS41" s="9"/>
    </row>
    <row r="42" spans="2:45" ht="12" customHeight="1">
      <c r="B42" s="1300"/>
      <c r="C42" s="9"/>
      <c r="F42" s="9"/>
      <c r="G42" s="13"/>
      <c r="L42" s="9"/>
      <c r="R42" s="9"/>
      <c r="S42" s="279" t="s">
        <v>177</v>
      </c>
      <c r="T42" s="2" t="s">
        <v>915</v>
      </c>
      <c r="Y42" s="408"/>
      <c r="Z42" s="408"/>
      <c r="AA42" s="408"/>
      <c r="AB42" s="408"/>
      <c r="AC42" s="408"/>
      <c r="AD42" s="408"/>
      <c r="AE42" s="408"/>
      <c r="AF42" s="408"/>
      <c r="AG42" s="408"/>
      <c r="AH42" s="408"/>
      <c r="AI42" s="408"/>
      <c r="AJ42" s="408"/>
      <c r="AK42" s="408"/>
      <c r="AL42" s="409"/>
      <c r="AM42" s="287"/>
      <c r="AN42" s="1292"/>
      <c r="AO42" s="1292"/>
      <c r="AP42" s="1293"/>
      <c r="AQ42" s="9"/>
      <c r="AR42" s="13"/>
      <c r="AS42" s="9"/>
    </row>
    <row r="43" spans="2:45" ht="12" customHeight="1">
      <c r="B43" s="1300"/>
      <c r="C43" s="9"/>
      <c r="F43" s="9"/>
      <c r="G43" s="13"/>
      <c r="L43" s="9"/>
      <c r="R43" s="9"/>
      <c r="S43" s="279" t="s">
        <v>177</v>
      </c>
      <c r="T43" s="2" t="s">
        <v>916</v>
      </c>
      <c r="Y43" s="408"/>
      <c r="Z43" s="408"/>
      <c r="AA43" s="408"/>
      <c r="AB43" s="408"/>
      <c r="AC43" s="408"/>
      <c r="AD43" s="408"/>
      <c r="AE43" s="408"/>
      <c r="AF43" s="408"/>
      <c r="AG43" s="408"/>
      <c r="AH43" s="408"/>
      <c r="AI43" s="408"/>
      <c r="AJ43" s="408"/>
      <c r="AK43" s="408"/>
      <c r="AL43" s="409"/>
      <c r="AM43" s="287"/>
      <c r="AN43" s="1292"/>
      <c r="AO43" s="1292"/>
      <c r="AP43" s="1293"/>
      <c r="AQ43" s="9"/>
      <c r="AR43" s="13"/>
      <c r="AS43" s="9"/>
    </row>
    <row r="44" spans="2:45" ht="12" customHeight="1">
      <c r="B44" s="1300"/>
      <c r="C44" s="9"/>
      <c r="F44" s="9"/>
      <c r="G44" s="13"/>
      <c r="L44" s="9"/>
      <c r="M44" s="1772"/>
      <c r="N44" s="1772"/>
      <c r="O44" s="1772"/>
      <c r="P44" s="1772"/>
      <c r="Q44" s="1773"/>
      <c r="R44" s="9"/>
      <c r="S44" s="1319" t="s">
        <v>914</v>
      </c>
      <c r="T44" s="1320"/>
      <c r="U44" s="1320"/>
      <c r="V44" s="1320"/>
      <c r="W44" s="1320"/>
      <c r="X44" s="1320"/>
      <c r="Y44" s="1320"/>
      <c r="Z44" s="1320"/>
      <c r="AA44" s="1320"/>
      <c r="AB44" s="1320"/>
      <c r="AC44" s="1320"/>
      <c r="AD44" s="1320"/>
      <c r="AE44" s="1320"/>
      <c r="AF44" s="1321"/>
      <c r="AG44" s="1319" t="s">
        <v>1582</v>
      </c>
      <c r="AH44" s="1321"/>
      <c r="AI44" s="1319" t="s">
        <v>898</v>
      </c>
      <c r="AJ44" s="1321"/>
      <c r="AK44" s="1319" t="s">
        <v>1581</v>
      </c>
      <c r="AL44" s="1321"/>
      <c r="AM44" s="287"/>
      <c r="AN44" s="1292"/>
      <c r="AO44" s="1292"/>
      <c r="AP44" s="1293"/>
      <c r="AQ44" s="9"/>
      <c r="AR44" s="13"/>
      <c r="AS44" s="9"/>
    </row>
    <row r="45" spans="2:45" ht="12" customHeight="1">
      <c r="B45" s="1300"/>
      <c r="C45" s="9"/>
      <c r="F45" s="9"/>
      <c r="G45" s="13"/>
      <c r="L45" s="9"/>
      <c r="R45" s="9"/>
      <c r="S45" s="1774"/>
      <c r="T45" s="1775"/>
      <c r="U45" s="1775"/>
      <c r="V45" s="1775"/>
      <c r="W45" s="1775"/>
      <c r="X45" s="1775"/>
      <c r="Y45" s="1775"/>
      <c r="Z45" s="1775"/>
      <c r="AA45" s="1775"/>
      <c r="AB45" s="1775"/>
      <c r="AC45" s="1775"/>
      <c r="AD45" s="1775"/>
      <c r="AE45" s="1775"/>
      <c r="AF45" s="1776"/>
      <c r="AG45" s="1777"/>
      <c r="AH45" s="1778"/>
      <c r="AI45" s="1777"/>
      <c r="AJ45" s="1778"/>
      <c r="AK45" s="1779"/>
      <c r="AL45" s="1780"/>
      <c r="AM45" s="287"/>
      <c r="AN45" s="1292"/>
      <c r="AO45" s="1292"/>
      <c r="AP45" s="1293"/>
      <c r="AQ45" s="9"/>
      <c r="AR45" s="13"/>
      <c r="AS45" s="9"/>
    </row>
    <row r="46" spans="2:45" ht="12" customHeight="1">
      <c r="B46" s="1300"/>
      <c r="C46" s="9"/>
      <c r="F46" s="9"/>
      <c r="G46" s="13"/>
      <c r="L46" s="9"/>
      <c r="R46" s="9"/>
      <c r="S46" s="1781"/>
      <c r="T46" s="1782"/>
      <c r="U46" s="1782"/>
      <c r="V46" s="1782"/>
      <c r="W46" s="1782"/>
      <c r="X46" s="1782"/>
      <c r="Y46" s="1782"/>
      <c r="Z46" s="1782"/>
      <c r="AA46" s="1782"/>
      <c r="AB46" s="1782"/>
      <c r="AC46" s="1782"/>
      <c r="AD46" s="1782"/>
      <c r="AE46" s="1782"/>
      <c r="AF46" s="1783"/>
      <c r="AG46" s="1784"/>
      <c r="AH46" s="1785"/>
      <c r="AI46" s="1784"/>
      <c r="AJ46" s="1785"/>
      <c r="AK46" s="1786"/>
      <c r="AL46" s="1787"/>
      <c r="AM46" s="287"/>
      <c r="AN46" s="1292"/>
      <c r="AO46" s="1292"/>
      <c r="AP46" s="1293"/>
      <c r="AQ46" s="9"/>
      <c r="AR46" s="13"/>
      <c r="AS46" s="9"/>
    </row>
    <row r="47" spans="2:45" ht="12" customHeight="1">
      <c r="B47" s="1300"/>
      <c r="C47" s="9"/>
      <c r="F47" s="9"/>
      <c r="G47" s="13"/>
      <c r="L47" s="9"/>
      <c r="R47" s="9"/>
      <c r="S47" s="1764"/>
      <c r="T47" s="1765"/>
      <c r="U47" s="1765"/>
      <c r="V47" s="1765"/>
      <c r="W47" s="1765"/>
      <c r="X47" s="1765"/>
      <c r="Y47" s="1765"/>
      <c r="Z47" s="1765"/>
      <c r="AA47" s="1765"/>
      <c r="AB47" s="1765"/>
      <c r="AC47" s="1765"/>
      <c r="AD47" s="1765"/>
      <c r="AE47" s="1765"/>
      <c r="AF47" s="1766"/>
      <c r="AG47" s="1767"/>
      <c r="AH47" s="1768"/>
      <c r="AI47" s="1767"/>
      <c r="AJ47" s="1768"/>
      <c r="AK47" s="1769"/>
      <c r="AL47" s="1770"/>
      <c r="AM47" s="287"/>
      <c r="AN47" s="1292"/>
      <c r="AO47" s="1292"/>
      <c r="AP47" s="1293"/>
      <c r="AQ47" s="9"/>
      <c r="AR47" s="13"/>
      <c r="AS47" s="9"/>
    </row>
    <row r="48" spans="2:45" ht="12" customHeight="1">
      <c r="B48" s="1300"/>
      <c r="C48" s="9"/>
      <c r="F48" s="9"/>
      <c r="G48" s="13"/>
      <c r="L48" s="9"/>
      <c r="R48" s="278" t="s">
        <v>177</v>
      </c>
      <c r="S48" s="2" t="s">
        <v>913</v>
      </c>
      <c r="Y48" s="24"/>
      <c r="AM48" s="287"/>
      <c r="AN48" s="1292"/>
      <c r="AO48" s="1292"/>
      <c r="AP48" s="1293"/>
      <c r="AQ48" s="9"/>
      <c r="AR48" s="13"/>
      <c r="AS48" s="9"/>
    </row>
    <row r="49" spans="2:45" ht="12" customHeight="1">
      <c r="B49" s="1300"/>
      <c r="C49" s="9"/>
      <c r="F49" s="9"/>
      <c r="G49" s="13"/>
      <c r="L49" s="9"/>
      <c r="R49" s="9"/>
      <c r="S49" s="279" t="s">
        <v>177</v>
      </c>
      <c r="T49" s="2" t="s">
        <v>915</v>
      </c>
      <c r="Y49" s="408"/>
      <c r="Z49" s="408"/>
      <c r="AA49" s="408"/>
      <c r="AB49" s="408"/>
      <c r="AC49" s="408"/>
      <c r="AD49" s="408"/>
      <c r="AE49" s="408"/>
      <c r="AF49" s="408"/>
      <c r="AG49" s="408"/>
      <c r="AH49" s="408"/>
      <c r="AI49" s="408"/>
      <c r="AJ49" s="408"/>
      <c r="AK49" s="408"/>
      <c r="AL49" s="409"/>
      <c r="AM49" s="287"/>
      <c r="AN49" s="1292"/>
      <c r="AO49" s="1292"/>
      <c r="AP49" s="1293"/>
      <c r="AQ49" s="9"/>
      <c r="AR49" s="13"/>
      <c r="AS49" s="9"/>
    </row>
    <row r="50" spans="2:45" ht="12" customHeight="1">
      <c r="B50" s="1300"/>
      <c r="C50" s="9"/>
      <c r="F50" s="9"/>
      <c r="G50" s="13"/>
      <c r="L50" s="9"/>
      <c r="R50" s="9"/>
      <c r="S50" s="279" t="s">
        <v>177</v>
      </c>
      <c r="T50" s="2" t="s">
        <v>916</v>
      </c>
      <c r="Y50" s="408"/>
      <c r="Z50" s="408"/>
      <c r="AA50" s="408"/>
      <c r="AB50" s="408"/>
      <c r="AC50" s="408"/>
      <c r="AD50" s="408"/>
      <c r="AE50" s="408"/>
      <c r="AF50" s="408"/>
      <c r="AG50" s="408"/>
      <c r="AH50" s="408"/>
      <c r="AI50" s="408"/>
      <c r="AJ50" s="408"/>
      <c r="AK50" s="408"/>
      <c r="AL50" s="409"/>
      <c r="AM50" s="287"/>
      <c r="AN50" s="1292"/>
      <c r="AO50" s="1292"/>
      <c r="AP50" s="1293"/>
      <c r="AQ50" s="9"/>
      <c r="AR50" s="13"/>
      <c r="AS50" s="9"/>
    </row>
    <row r="51" spans="2:45" ht="12" customHeight="1">
      <c r="B51" s="1300"/>
      <c r="C51" s="9"/>
      <c r="F51" s="9"/>
      <c r="G51" s="13"/>
      <c r="L51" s="9"/>
      <c r="R51" s="9"/>
      <c r="S51" s="1319" t="s">
        <v>914</v>
      </c>
      <c r="T51" s="1320"/>
      <c r="U51" s="1320"/>
      <c r="V51" s="1320"/>
      <c r="W51" s="1320"/>
      <c r="X51" s="1320"/>
      <c r="Y51" s="1320"/>
      <c r="Z51" s="1320"/>
      <c r="AA51" s="1320"/>
      <c r="AB51" s="1320"/>
      <c r="AC51" s="1320"/>
      <c r="AD51" s="1320"/>
      <c r="AE51" s="1320"/>
      <c r="AF51" s="1321"/>
      <c r="AG51" s="1319" t="s">
        <v>1582</v>
      </c>
      <c r="AH51" s="1321"/>
      <c r="AI51" s="1319" t="s">
        <v>898</v>
      </c>
      <c r="AJ51" s="1321"/>
      <c r="AK51" s="1319" t="s">
        <v>1581</v>
      </c>
      <c r="AL51" s="1321"/>
      <c r="AM51" s="287"/>
      <c r="AN51" s="1292"/>
      <c r="AO51" s="1292"/>
      <c r="AP51" s="1293"/>
      <c r="AQ51" s="9"/>
      <c r="AR51" s="13"/>
      <c r="AS51" s="9"/>
    </row>
    <row r="52" spans="2:45" ht="12" customHeight="1">
      <c r="B52" s="1300"/>
      <c r="C52" s="9"/>
      <c r="F52" s="9"/>
      <c r="G52" s="13"/>
      <c r="L52" s="9"/>
      <c r="R52" s="9"/>
      <c r="S52" s="1774"/>
      <c r="T52" s="1775"/>
      <c r="U52" s="1775"/>
      <c r="V52" s="1775"/>
      <c r="W52" s="1775"/>
      <c r="X52" s="1775"/>
      <c r="Y52" s="1775"/>
      <c r="Z52" s="1775"/>
      <c r="AA52" s="1775"/>
      <c r="AB52" s="1775"/>
      <c r="AC52" s="1775"/>
      <c r="AD52" s="1775"/>
      <c r="AE52" s="1775"/>
      <c r="AF52" s="1776"/>
      <c r="AG52" s="1777"/>
      <c r="AH52" s="1778"/>
      <c r="AI52" s="1777"/>
      <c r="AJ52" s="1778"/>
      <c r="AK52" s="1779"/>
      <c r="AL52" s="1780"/>
      <c r="AM52" s="287"/>
      <c r="AN52" s="1292"/>
      <c r="AO52" s="1292"/>
      <c r="AP52" s="1293"/>
      <c r="AQ52" s="9"/>
      <c r="AR52" s="13"/>
      <c r="AS52" s="9"/>
    </row>
    <row r="53" spans="2:45" ht="12" customHeight="1">
      <c r="B53" s="1300"/>
      <c r="C53" s="9"/>
      <c r="F53" s="9"/>
      <c r="G53" s="13"/>
      <c r="L53" s="9"/>
      <c r="R53" s="9"/>
      <c r="S53" s="1781"/>
      <c r="T53" s="1782"/>
      <c r="U53" s="1782"/>
      <c r="V53" s="1782"/>
      <c r="W53" s="1782"/>
      <c r="X53" s="1782"/>
      <c r="Y53" s="1782"/>
      <c r="Z53" s="1782"/>
      <c r="AA53" s="1782"/>
      <c r="AB53" s="1782"/>
      <c r="AC53" s="1782"/>
      <c r="AD53" s="1782"/>
      <c r="AE53" s="1782"/>
      <c r="AF53" s="1783"/>
      <c r="AG53" s="1784"/>
      <c r="AH53" s="1785"/>
      <c r="AI53" s="1784"/>
      <c r="AJ53" s="1785"/>
      <c r="AK53" s="1786"/>
      <c r="AL53" s="1787"/>
      <c r="AM53" s="287"/>
      <c r="AN53" s="1292"/>
      <c r="AO53" s="1292"/>
      <c r="AP53" s="1293"/>
      <c r="AQ53" s="9"/>
      <c r="AR53" s="13"/>
      <c r="AS53" s="9"/>
    </row>
    <row r="54" spans="2:45" ht="12" customHeight="1">
      <c r="B54" s="1300"/>
      <c r="C54" s="9"/>
      <c r="F54" s="9"/>
      <c r="G54" s="13"/>
      <c r="L54" s="9"/>
      <c r="R54" s="9"/>
      <c r="S54" s="1764"/>
      <c r="T54" s="1765"/>
      <c r="U54" s="1765"/>
      <c r="V54" s="1765"/>
      <c r="W54" s="1765"/>
      <c r="X54" s="1765"/>
      <c r="Y54" s="1765"/>
      <c r="Z54" s="1765"/>
      <c r="AA54" s="1765"/>
      <c r="AB54" s="1765"/>
      <c r="AC54" s="1765"/>
      <c r="AD54" s="1765"/>
      <c r="AE54" s="1765"/>
      <c r="AF54" s="1766"/>
      <c r="AG54" s="1767"/>
      <c r="AH54" s="1768"/>
      <c r="AI54" s="1767"/>
      <c r="AJ54" s="1768"/>
      <c r="AK54" s="1769"/>
      <c r="AL54" s="1770"/>
      <c r="AM54" s="287"/>
      <c r="AN54" s="1292"/>
      <c r="AO54" s="1292"/>
      <c r="AP54" s="1293"/>
      <c r="AQ54" s="9"/>
      <c r="AR54" s="13"/>
      <c r="AS54" s="9"/>
    </row>
    <row r="55" spans="2:45" ht="12" customHeight="1">
      <c r="B55" s="1300"/>
      <c r="C55" s="9"/>
      <c r="F55" s="9"/>
      <c r="G55" s="13"/>
      <c r="L55" s="9"/>
      <c r="R55" s="278" t="s">
        <v>177</v>
      </c>
      <c r="S55" s="2" t="s">
        <v>1561</v>
      </c>
      <c r="Y55" s="24"/>
      <c r="AM55" s="287"/>
      <c r="AN55" s="1292"/>
      <c r="AO55" s="1292"/>
      <c r="AP55" s="1293"/>
      <c r="AQ55" s="9"/>
      <c r="AR55" s="13"/>
      <c r="AS55" s="9"/>
    </row>
    <row r="56" spans="2:45" ht="12" customHeight="1">
      <c r="B56" s="1300"/>
      <c r="C56" s="9"/>
      <c r="F56" s="9"/>
      <c r="G56" s="13"/>
      <c r="L56" s="9"/>
      <c r="R56" s="9"/>
      <c r="S56" s="279" t="s">
        <v>177</v>
      </c>
      <c r="T56" s="2" t="s">
        <v>1562</v>
      </c>
      <c r="Y56" s="408"/>
      <c r="Z56" s="408"/>
      <c r="AA56" s="408"/>
      <c r="AB56" s="408"/>
      <c r="AC56" s="408"/>
      <c r="AD56" s="408"/>
      <c r="AE56" s="408"/>
      <c r="AF56" s="408"/>
      <c r="AG56" s="408"/>
      <c r="AH56" s="408"/>
      <c r="AI56" s="408"/>
      <c r="AJ56" s="408"/>
      <c r="AK56" s="408"/>
      <c r="AL56" s="409"/>
      <c r="AM56" s="287"/>
      <c r="AN56" s="1292"/>
      <c r="AO56" s="1292"/>
      <c r="AP56" s="1293"/>
      <c r="AQ56" s="9"/>
      <c r="AR56" s="13"/>
      <c r="AS56" s="9"/>
    </row>
    <row r="57" spans="2:45" ht="12" customHeight="1">
      <c r="B57" s="1300"/>
      <c r="C57" s="9"/>
      <c r="F57" s="9"/>
      <c r="G57" s="13"/>
      <c r="L57" s="9"/>
      <c r="R57" s="9"/>
      <c r="S57" s="279" t="s">
        <v>177</v>
      </c>
      <c r="T57" s="2" t="s">
        <v>1563</v>
      </c>
      <c r="Y57" s="408"/>
      <c r="Z57" s="408"/>
      <c r="AA57" s="408"/>
      <c r="AB57" s="408"/>
      <c r="AC57" s="408"/>
      <c r="AD57" s="408"/>
      <c r="AE57" s="408"/>
      <c r="AF57" s="408"/>
      <c r="AG57" s="408"/>
      <c r="AH57" s="408"/>
      <c r="AI57" s="408"/>
      <c r="AJ57" s="408"/>
      <c r="AK57" s="408"/>
      <c r="AL57" s="409"/>
      <c r="AM57" s="287"/>
      <c r="AN57" s="1292"/>
      <c r="AO57" s="1292"/>
      <c r="AP57" s="1293"/>
      <c r="AQ57" s="9"/>
      <c r="AR57" s="13"/>
      <c r="AS57" s="9"/>
    </row>
    <row r="58" spans="2:45" ht="12" customHeight="1">
      <c r="B58" s="1300"/>
      <c r="C58" s="9"/>
      <c r="F58" s="9"/>
      <c r="G58" s="13"/>
      <c r="L58" s="9"/>
      <c r="R58" s="9"/>
      <c r="S58" s="1319" t="s">
        <v>914</v>
      </c>
      <c r="T58" s="1320"/>
      <c r="U58" s="1320"/>
      <c r="V58" s="1320"/>
      <c r="W58" s="1320"/>
      <c r="X58" s="1320"/>
      <c r="Y58" s="1320"/>
      <c r="Z58" s="1320"/>
      <c r="AA58" s="1320"/>
      <c r="AB58" s="1320"/>
      <c r="AC58" s="1320"/>
      <c r="AD58" s="1320"/>
      <c r="AE58" s="1320"/>
      <c r="AF58" s="1321"/>
      <c r="AG58" s="1319" t="s">
        <v>1582</v>
      </c>
      <c r="AH58" s="1321"/>
      <c r="AI58" s="1319" t="s">
        <v>898</v>
      </c>
      <c r="AJ58" s="1321"/>
      <c r="AK58" s="1319" t="s">
        <v>1581</v>
      </c>
      <c r="AL58" s="1321"/>
      <c r="AM58" s="287"/>
      <c r="AN58" s="1292"/>
      <c r="AO58" s="1292"/>
      <c r="AP58" s="1293"/>
      <c r="AQ58" s="9"/>
      <c r="AR58" s="13"/>
      <c r="AS58" s="9"/>
    </row>
    <row r="59" spans="2:45" ht="12" customHeight="1">
      <c r="B59" s="1300"/>
      <c r="C59" s="9"/>
      <c r="F59" s="9"/>
      <c r="G59" s="13"/>
      <c r="H59" s="9"/>
      <c r="K59" s="13"/>
      <c r="L59" s="9"/>
      <c r="R59" s="9"/>
      <c r="S59" s="1774"/>
      <c r="T59" s="1775"/>
      <c r="U59" s="1775"/>
      <c r="V59" s="1775"/>
      <c r="W59" s="1775"/>
      <c r="X59" s="1775"/>
      <c r="Y59" s="1775"/>
      <c r="Z59" s="1775"/>
      <c r="AA59" s="1775"/>
      <c r="AB59" s="1775"/>
      <c r="AC59" s="1775"/>
      <c r="AD59" s="1775"/>
      <c r="AE59" s="1775"/>
      <c r="AF59" s="1776"/>
      <c r="AG59" s="1777"/>
      <c r="AH59" s="1778"/>
      <c r="AI59" s="1777"/>
      <c r="AJ59" s="1778"/>
      <c r="AK59" s="1779"/>
      <c r="AL59" s="1780"/>
      <c r="AM59" s="287"/>
      <c r="AN59" s="1292"/>
      <c r="AO59" s="1292"/>
      <c r="AP59" s="1293"/>
      <c r="AQ59" s="9"/>
      <c r="AR59" s="13"/>
      <c r="AS59" s="9"/>
    </row>
    <row r="60" spans="2:45" ht="12" customHeight="1">
      <c r="B60" s="1300"/>
      <c r="C60" s="9"/>
      <c r="F60" s="9"/>
      <c r="G60" s="13"/>
      <c r="L60" s="9"/>
      <c r="R60" s="9"/>
      <c r="S60" s="1781"/>
      <c r="T60" s="1782"/>
      <c r="U60" s="1782"/>
      <c r="V60" s="1782"/>
      <c r="W60" s="1782"/>
      <c r="X60" s="1782"/>
      <c r="Y60" s="1782"/>
      <c r="Z60" s="1782"/>
      <c r="AA60" s="1782"/>
      <c r="AB60" s="1782"/>
      <c r="AC60" s="1782"/>
      <c r="AD60" s="1782"/>
      <c r="AE60" s="1782"/>
      <c r="AF60" s="1783"/>
      <c r="AG60" s="1784"/>
      <c r="AH60" s="1785"/>
      <c r="AI60" s="1784"/>
      <c r="AJ60" s="1785"/>
      <c r="AK60" s="1786"/>
      <c r="AL60" s="1787"/>
      <c r="AM60" s="287"/>
      <c r="AN60" s="1292"/>
      <c r="AO60" s="1292"/>
      <c r="AP60" s="1293"/>
      <c r="AQ60" s="9"/>
      <c r="AR60" s="13"/>
      <c r="AS60" s="9"/>
    </row>
    <row r="61" spans="2:45" ht="12" customHeight="1">
      <c r="B61" s="1300"/>
      <c r="C61" s="9"/>
      <c r="F61" s="9"/>
      <c r="G61" s="13"/>
      <c r="H61" s="9"/>
      <c r="K61" s="13"/>
      <c r="L61" s="9"/>
      <c r="R61" s="9"/>
      <c r="S61" s="1764"/>
      <c r="T61" s="1765"/>
      <c r="U61" s="1765"/>
      <c r="V61" s="1765"/>
      <c r="W61" s="1765"/>
      <c r="X61" s="1765"/>
      <c r="Y61" s="1765"/>
      <c r="Z61" s="1765"/>
      <c r="AA61" s="1765"/>
      <c r="AB61" s="1765"/>
      <c r="AC61" s="1765"/>
      <c r="AD61" s="1765"/>
      <c r="AE61" s="1765"/>
      <c r="AF61" s="1766"/>
      <c r="AG61" s="1767"/>
      <c r="AH61" s="1768"/>
      <c r="AI61" s="1767"/>
      <c r="AJ61" s="1768"/>
      <c r="AK61" s="1769"/>
      <c r="AL61" s="1770"/>
      <c r="AM61" s="287"/>
      <c r="AN61" s="1292"/>
      <c r="AO61" s="1292"/>
      <c r="AP61" s="1293"/>
      <c r="AQ61" s="9"/>
      <c r="AR61" s="13"/>
      <c r="AS61" s="9"/>
    </row>
    <row r="62" spans="2:45" ht="5.0999999999999996" customHeight="1">
      <c r="B62" s="1300"/>
      <c r="C62" s="9"/>
      <c r="F62" s="9"/>
      <c r="G62" s="13"/>
      <c r="H62" s="9"/>
      <c r="K62" s="13"/>
      <c r="L62" s="10"/>
      <c r="M62" s="11"/>
      <c r="N62" s="11"/>
      <c r="O62" s="11"/>
      <c r="P62" s="11"/>
      <c r="Q62" s="11"/>
      <c r="R62" s="10"/>
      <c r="S62" s="11"/>
      <c r="T62" s="11"/>
      <c r="U62" s="11"/>
      <c r="V62" s="11"/>
      <c r="W62" s="11"/>
      <c r="X62" s="11"/>
      <c r="Y62" s="11"/>
      <c r="Z62" s="11"/>
      <c r="AA62" s="11"/>
      <c r="AB62" s="11"/>
      <c r="AC62" s="11"/>
      <c r="AD62" s="11"/>
      <c r="AE62" s="11"/>
      <c r="AF62" s="11"/>
      <c r="AG62" s="11"/>
      <c r="AH62" s="11"/>
      <c r="AI62" s="11"/>
      <c r="AJ62" s="11"/>
      <c r="AK62" s="11"/>
      <c r="AL62" s="12"/>
      <c r="AM62" s="287"/>
      <c r="AN62" s="1292"/>
      <c r="AO62" s="1292"/>
      <c r="AP62" s="1293"/>
      <c r="AQ62" s="9"/>
      <c r="AR62" s="13"/>
      <c r="AS62" s="9"/>
    </row>
    <row r="63" spans="2:45" ht="12" customHeight="1">
      <c r="B63" s="1300"/>
      <c r="C63" s="9"/>
      <c r="F63" s="9"/>
      <c r="G63" s="13"/>
      <c r="H63" s="9"/>
      <c r="K63" s="13"/>
      <c r="L63" s="9" t="s">
        <v>962</v>
      </c>
      <c r="R63" s="9" t="s">
        <v>355</v>
      </c>
      <c r="S63" s="2" t="s">
        <v>911</v>
      </c>
      <c r="AM63" s="287"/>
      <c r="AN63" s="1292"/>
      <c r="AO63" s="1292"/>
      <c r="AP63" s="1293"/>
      <c r="AQ63" s="9"/>
      <c r="AR63" s="13"/>
      <c r="AS63" s="9"/>
    </row>
    <row r="64" spans="2:45" ht="5.0999999999999996" customHeight="1">
      <c r="B64" s="1300"/>
      <c r="C64" s="9"/>
      <c r="F64" s="9"/>
      <c r="G64" s="13"/>
      <c r="H64" s="9"/>
      <c r="K64" s="13"/>
      <c r="L64" s="9"/>
      <c r="R64" s="9"/>
      <c r="AM64" s="287"/>
      <c r="AN64" s="1292"/>
      <c r="AO64" s="1292"/>
      <c r="AP64" s="1293"/>
      <c r="AQ64" s="9"/>
      <c r="AR64" s="13"/>
      <c r="AS64" s="9"/>
    </row>
    <row r="65" spans="2:45" ht="12" customHeight="1">
      <c r="B65" s="1300"/>
      <c r="C65" s="9"/>
      <c r="F65" s="9"/>
      <c r="G65" s="13"/>
      <c r="H65" s="9"/>
      <c r="K65" s="13"/>
      <c r="L65" s="9" t="s">
        <v>909</v>
      </c>
      <c r="R65" s="9"/>
      <c r="S65" s="1842" t="s">
        <v>910</v>
      </c>
      <c r="T65" s="1843"/>
      <c r="U65" s="1844"/>
      <c r="V65" s="1791" t="s">
        <v>770</v>
      </c>
      <c r="W65" s="1792"/>
      <c r="X65" s="1792"/>
      <c r="Y65" s="1792"/>
      <c r="Z65" s="1792"/>
      <c r="AA65" s="1792"/>
      <c r="AB65" s="1792"/>
      <c r="AC65" s="1792"/>
      <c r="AD65" s="1792"/>
      <c r="AE65" s="1792"/>
      <c r="AF65" s="1792"/>
      <c r="AG65" s="1792"/>
      <c r="AH65" s="1792"/>
      <c r="AI65" s="1793"/>
      <c r="AJ65" s="1620" t="s">
        <v>73</v>
      </c>
      <c r="AK65" s="1620"/>
      <c r="AL65" s="1790"/>
      <c r="AM65" s="287"/>
      <c r="AN65" s="1292"/>
      <c r="AO65" s="1292"/>
      <c r="AP65" s="1293"/>
      <c r="AQ65" s="9"/>
      <c r="AR65" s="13"/>
      <c r="AS65" s="9"/>
    </row>
    <row r="66" spans="2:45" ht="12" customHeight="1">
      <c r="B66" s="1300"/>
      <c r="C66" s="9"/>
      <c r="F66" s="9"/>
      <c r="G66" s="13"/>
      <c r="H66" s="9"/>
      <c r="K66" s="13"/>
      <c r="L66" s="9"/>
      <c r="R66" s="9"/>
      <c r="S66" s="1845"/>
      <c r="T66" s="1846"/>
      <c r="U66" s="1847"/>
      <c r="V66" s="1794"/>
      <c r="W66" s="1795"/>
      <c r="X66" s="1795"/>
      <c r="Y66" s="1795"/>
      <c r="Z66" s="1795"/>
      <c r="AA66" s="1795"/>
      <c r="AB66" s="1795"/>
      <c r="AC66" s="1795"/>
      <c r="AD66" s="1795"/>
      <c r="AE66" s="1795"/>
      <c r="AF66" s="1795"/>
      <c r="AG66" s="1795"/>
      <c r="AH66" s="1795"/>
      <c r="AI66" s="1796"/>
      <c r="AJ66" s="1848" t="s">
        <v>902</v>
      </c>
      <c r="AK66" s="1848"/>
      <c r="AL66" s="1849"/>
      <c r="AM66" s="287"/>
      <c r="AN66" s="1292"/>
      <c r="AO66" s="1292"/>
      <c r="AP66" s="1293"/>
      <c r="AQ66" s="9"/>
      <c r="AR66" s="13"/>
      <c r="AS66" s="9"/>
    </row>
    <row r="67" spans="2:45" ht="12" customHeight="1">
      <c r="B67" s="1300"/>
      <c r="C67" s="9"/>
      <c r="F67" s="9"/>
      <c r="G67" s="13"/>
      <c r="H67" s="63"/>
      <c r="I67" s="58"/>
      <c r="K67" s="13"/>
      <c r="L67" s="9"/>
      <c r="R67" s="9"/>
      <c r="S67" s="1788" t="s">
        <v>1568</v>
      </c>
      <c r="T67" s="1339"/>
      <c r="U67" s="1789"/>
      <c r="V67" s="1788" t="s">
        <v>1569</v>
      </c>
      <c r="W67" s="1339"/>
      <c r="X67" s="1339"/>
      <c r="Y67" s="1339"/>
      <c r="Z67" s="1339"/>
      <c r="AA67" s="1339"/>
      <c r="AB67" s="1339"/>
      <c r="AC67" s="1339"/>
      <c r="AD67" s="1339"/>
      <c r="AE67" s="1339"/>
      <c r="AF67" s="1339"/>
      <c r="AG67" s="1339"/>
      <c r="AH67" s="1339"/>
      <c r="AI67" s="1789"/>
      <c r="AJ67" s="1832"/>
      <c r="AK67" s="1833"/>
      <c r="AL67" s="1834"/>
      <c r="AM67" s="287"/>
      <c r="AN67" s="1292"/>
      <c r="AO67" s="1292"/>
      <c r="AP67" s="1293"/>
      <c r="AQ67" s="9"/>
      <c r="AR67" s="13"/>
      <c r="AS67" s="9"/>
    </row>
    <row r="68" spans="2:45" ht="12" customHeight="1">
      <c r="B68" s="1300"/>
      <c r="C68" s="9"/>
      <c r="F68" s="9"/>
      <c r="G68" s="13"/>
      <c r="H68" s="9"/>
      <c r="K68" s="13"/>
      <c r="L68" s="9"/>
      <c r="R68" s="9"/>
      <c r="S68" s="405"/>
      <c r="T68" s="406"/>
      <c r="U68" s="406"/>
      <c r="V68" s="1340"/>
      <c r="W68" s="1341"/>
      <c r="X68" s="1341"/>
      <c r="Y68" s="1341"/>
      <c r="Z68" s="1341"/>
      <c r="AA68" s="1341"/>
      <c r="AB68" s="1341"/>
      <c r="AC68" s="1341"/>
      <c r="AD68" s="1341"/>
      <c r="AE68" s="1341"/>
      <c r="AF68" s="1341"/>
      <c r="AG68" s="1341"/>
      <c r="AH68" s="1341"/>
      <c r="AI68" s="1342"/>
      <c r="AJ68" s="1838"/>
      <c r="AK68" s="1839"/>
      <c r="AL68" s="1840"/>
      <c r="AM68" s="287"/>
      <c r="AN68" s="1292"/>
      <c r="AO68" s="1292"/>
      <c r="AP68" s="1293"/>
      <c r="AQ68" s="9"/>
      <c r="AR68" s="13"/>
      <c r="AS68" s="9"/>
    </row>
    <row r="69" spans="2:45" ht="12" customHeight="1">
      <c r="B69" s="1300"/>
      <c r="C69" s="9"/>
      <c r="F69" s="9"/>
      <c r="G69" s="13"/>
      <c r="H69" s="9"/>
      <c r="K69" s="13"/>
      <c r="L69" s="9"/>
      <c r="R69" s="9"/>
      <c r="S69" s="405"/>
      <c r="T69" s="406"/>
      <c r="U69" s="406"/>
      <c r="V69" s="1340"/>
      <c r="W69" s="1341"/>
      <c r="X69" s="1341"/>
      <c r="Y69" s="1341"/>
      <c r="Z69" s="1341"/>
      <c r="AA69" s="1341"/>
      <c r="AB69" s="1341"/>
      <c r="AC69" s="1341"/>
      <c r="AD69" s="1341"/>
      <c r="AE69" s="1341"/>
      <c r="AF69" s="1341"/>
      <c r="AG69" s="1341"/>
      <c r="AH69" s="1341"/>
      <c r="AI69" s="1342"/>
      <c r="AJ69" s="1838"/>
      <c r="AK69" s="1839"/>
      <c r="AL69" s="1840"/>
      <c r="AM69" s="287"/>
      <c r="AN69" s="1292"/>
      <c r="AO69" s="1292"/>
      <c r="AP69" s="1293"/>
      <c r="AQ69" s="9"/>
      <c r="AR69" s="13"/>
      <c r="AS69" s="9"/>
    </row>
    <row r="70" spans="2:45" ht="12" customHeight="1">
      <c r="B70" s="1300"/>
      <c r="C70" s="9"/>
      <c r="F70" s="9"/>
      <c r="G70" s="13"/>
      <c r="H70" s="9"/>
      <c r="K70" s="13"/>
      <c r="L70" s="9"/>
      <c r="R70" s="9"/>
      <c r="S70" s="403"/>
      <c r="T70" s="404"/>
      <c r="U70" s="404"/>
      <c r="V70" s="1800"/>
      <c r="W70" s="1343"/>
      <c r="X70" s="1343"/>
      <c r="Y70" s="1343"/>
      <c r="Z70" s="1343"/>
      <c r="AA70" s="1343"/>
      <c r="AB70" s="1343"/>
      <c r="AC70" s="1343"/>
      <c r="AD70" s="1343"/>
      <c r="AE70" s="1343"/>
      <c r="AF70" s="1343"/>
      <c r="AG70" s="1343"/>
      <c r="AH70" s="1343"/>
      <c r="AI70" s="1801"/>
      <c r="AJ70" s="1835"/>
      <c r="AK70" s="1836"/>
      <c r="AL70" s="1837"/>
      <c r="AM70" s="287"/>
      <c r="AN70" s="1292"/>
      <c r="AO70" s="1292"/>
      <c r="AP70" s="1293"/>
      <c r="AQ70" s="9"/>
      <c r="AR70" s="13"/>
      <c r="AS70" s="9"/>
    </row>
    <row r="71" spans="2:45" ht="5.0999999999999996" customHeight="1">
      <c r="B71" s="1300"/>
      <c r="C71" s="9"/>
      <c r="F71" s="9"/>
      <c r="G71" s="13"/>
      <c r="H71" s="9"/>
      <c r="K71" s="13"/>
      <c r="L71" s="10"/>
      <c r="M71" s="11"/>
      <c r="N71" s="11"/>
      <c r="O71" s="11"/>
      <c r="P71" s="11"/>
      <c r="Q71" s="11"/>
      <c r="R71" s="10"/>
      <c r="S71" s="11"/>
      <c r="T71" s="11"/>
      <c r="U71" s="11"/>
      <c r="V71" s="11"/>
      <c r="W71" s="11"/>
      <c r="X71" s="11"/>
      <c r="Y71" s="11"/>
      <c r="Z71" s="11"/>
      <c r="AA71" s="11"/>
      <c r="AB71" s="11"/>
      <c r="AC71" s="11"/>
      <c r="AD71" s="11"/>
      <c r="AE71" s="11"/>
      <c r="AF71" s="11"/>
      <c r="AG71" s="11"/>
      <c r="AH71" s="11"/>
      <c r="AI71" s="11"/>
      <c r="AJ71" s="11"/>
      <c r="AK71" s="11"/>
      <c r="AL71" s="12"/>
      <c r="AM71" s="287"/>
      <c r="AN71" s="1292"/>
      <c r="AO71" s="1292"/>
      <c r="AP71" s="1293"/>
      <c r="AQ71" s="9"/>
      <c r="AR71" s="13"/>
      <c r="AS71" s="9"/>
    </row>
    <row r="72" spans="2:45" ht="12" customHeight="1">
      <c r="B72" s="1300"/>
      <c r="C72" s="9"/>
      <c r="F72" s="9"/>
      <c r="G72" s="13"/>
      <c r="H72" s="193"/>
      <c r="K72" s="13"/>
      <c r="L72" s="3" t="s">
        <v>962</v>
      </c>
      <c r="R72" s="3" t="s">
        <v>355</v>
      </c>
      <c r="S72" s="2" t="s">
        <v>917</v>
      </c>
      <c r="AM72" s="287"/>
      <c r="AN72" s="1292"/>
      <c r="AO72" s="1292"/>
      <c r="AP72" s="1293"/>
      <c r="AQ72" s="9"/>
      <c r="AR72" s="13"/>
      <c r="AS72" s="9"/>
    </row>
    <row r="73" spans="2:45" ht="5.0999999999999996" customHeight="1">
      <c r="B73" s="1300"/>
      <c r="C73" s="9"/>
      <c r="F73" s="9"/>
      <c r="G73" s="13"/>
      <c r="H73" s="9"/>
      <c r="K73" s="13"/>
      <c r="L73" s="9"/>
      <c r="R73" s="9"/>
      <c r="AM73" s="287"/>
      <c r="AN73" s="1292"/>
      <c r="AO73" s="1292"/>
      <c r="AP73" s="1293"/>
      <c r="AQ73" s="9"/>
      <c r="AR73" s="13"/>
      <c r="AS73" s="9"/>
    </row>
    <row r="74" spans="2:45" ht="12" customHeight="1">
      <c r="B74" s="1300"/>
      <c r="C74" s="9"/>
      <c r="F74" s="9"/>
      <c r="G74" s="13"/>
      <c r="H74" s="9"/>
      <c r="K74" s="13"/>
      <c r="L74" s="9" t="s">
        <v>959</v>
      </c>
      <c r="R74" s="9"/>
      <c r="S74" s="1809" t="s">
        <v>71</v>
      </c>
      <c r="T74" s="1809"/>
      <c r="U74" s="1809"/>
      <c r="V74" s="1841" t="s">
        <v>960</v>
      </c>
      <c r="W74" s="1841"/>
      <c r="X74" s="1841"/>
      <c r="Y74" s="1841"/>
      <c r="Z74" s="1841"/>
      <c r="AA74" s="1841"/>
      <c r="AB74" s="1841"/>
      <c r="AC74" s="1841" t="s">
        <v>1570</v>
      </c>
      <c r="AD74" s="1841"/>
      <c r="AE74" s="1841"/>
      <c r="AF74" s="1841"/>
      <c r="AG74" s="1841"/>
      <c r="AH74" s="1809" t="s">
        <v>1571</v>
      </c>
      <c r="AI74" s="1809"/>
      <c r="AJ74" s="1809"/>
      <c r="AK74" s="1809"/>
      <c r="AL74" s="1809"/>
      <c r="AM74" s="287"/>
      <c r="AN74" s="1292"/>
      <c r="AO74" s="1292"/>
      <c r="AP74" s="1293"/>
      <c r="AQ74" s="9"/>
      <c r="AR74" s="13"/>
      <c r="AS74" s="9"/>
    </row>
    <row r="75" spans="2:45" ht="12" customHeight="1">
      <c r="B75" s="1300"/>
      <c r="C75" s="9"/>
      <c r="F75" s="9"/>
      <c r="G75" s="13"/>
      <c r="L75" s="9" t="s">
        <v>451</v>
      </c>
      <c r="R75" s="9"/>
      <c r="S75" s="1806"/>
      <c r="T75" s="1806"/>
      <c r="U75" s="1806"/>
      <c r="V75" s="1853"/>
      <c r="W75" s="1853"/>
      <c r="X75" s="1853"/>
      <c r="Y75" s="1853"/>
      <c r="Z75" s="1853"/>
      <c r="AA75" s="1853"/>
      <c r="AB75" s="1853"/>
      <c r="AC75" s="1803"/>
      <c r="AD75" s="1803"/>
      <c r="AE75" s="1803"/>
      <c r="AF75" s="1803"/>
      <c r="AG75" s="1803"/>
      <c r="AH75" s="1803"/>
      <c r="AI75" s="1803"/>
      <c r="AJ75" s="1803"/>
      <c r="AK75" s="1803"/>
      <c r="AL75" s="1803"/>
      <c r="AM75" s="287"/>
      <c r="AN75" s="1292"/>
      <c r="AO75" s="1292"/>
      <c r="AP75" s="1293"/>
      <c r="AQ75" s="9"/>
      <c r="AR75" s="13"/>
      <c r="AS75" s="9"/>
    </row>
    <row r="76" spans="2:45" ht="12" customHeight="1">
      <c r="B76" s="1300"/>
      <c r="C76" s="9"/>
      <c r="F76" s="9"/>
      <c r="G76" s="13"/>
      <c r="L76" s="9"/>
      <c r="R76" s="9"/>
      <c r="S76" s="1807"/>
      <c r="T76" s="1807"/>
      <c r="U76" s="1807"/>
      <c r="V76" s="1807"/>
      <c r="W76" s="1807"/>
      <c r="X76" s="1807"/>
      <c r="Y76" s="1807"/>
      <c r="Z76" s="1807"/>
      <c r="AA76" s="1807"/>
      <c r="AB76" s="1807"/>
      <c r="AC76" s="1804"/>
      <c r="AD76" s="1804"/>
      <c r="AE76" s="1804"/>
      <c r="AF76" s="1804"/>
      <c r="AG76" s="1804"/>
      <c r="AH76" s="1804"/>
      <c r="AI76" s="1804"/>
      <c r="AJ76" s="1804"/>
      <c r="AK76" s="1804"/>
      <c r="AL76" s="1804"/>
      <c r="AM76" s="287"/>
      <c r="AN76" s="1292"/>
      <c r="AO76" s="1292"/>
      <c r="AP76" s="1293"/>
      <c r="AQ76" s="9"/>
      <c r="AR76" s="13"/>
      <c r="AS76" s="9"/>
    </row>
    <row r="77" spans="2:45" ht="12" customHeight="1">
      <c r="B77" s="1300"/>
      <c r="C77" s="9"/>
      <c r="F77" s="9"/>
      <c r="G77" s="13"/>
      <c r="L77" s="9"/>
      <c r="R77" s="9"/>
      <c r="S77" s="1807"/>
      <c r="T77" s="1807"/>
      <c r="U77" s="1807"/>
      <c r="V77" s="1807"/>
      <c r="W77" s="1807"/>
      <c r="X77" s="1807"/>
      <c r="Y77" s="1807"/>
      <c r="Z77" s="1807"/>
      <c r="AA77" s="1807"/>
      <c r="AB77" s="1807"/>
      <c r="AC77" s="1804"/>
      <c r="AD77" s="1804"/>
      <c r="AE77" s="1804"/>
      <c r="AF77" s="1804"/>
      <c r="AG77" s="1804"/>
      <c r="AH77" s="1804"/>
      <c r="AI77" s="1804"/>
      <c r="AJ77" s="1804"/>
      <c r="AK77" s="1804"/>
      <c r="AL77" s="1804"/>
      <c r="AM77" s="287"/>
      <c r="AN77" s="1292"/>
      <c r="AO77" s="1292"/>
      <c r="AP77" s="1293"/>
      <c r="AQ77" s="9"/>
      <c r="AR77" s="13"/>
      <c r="AS77" s="9"/>
    </row>
    <row r="78" spans="2:45" ht="12" customHeight="1">
      <c r="B78" s="1300"/>
      <c r="C78" s="9"/>
      <c r="F78" s="9"/>
      <c r="G78" s="13"/>
      <c r="L78" s="9"/>
      <c r="R78" s="9"/>
      <c r="S78" s="1808"/>
      <c r="T78" s="1808"/>
      <c r="U78" s="1808"/>
      <c r="V78" s="1808"/>
      <c r="W78" s="1808"/>
      <c r="X78" s="1808"/>
      <c r="Y78" s="1808"/>
      <c r="Z78" s="1808"/>
      <c r="AA78" s="1808"/>
      <c r="AB78" s="1808"/>
      <c r="AC78" s="1805"/>
      <c r="AD78" s="1805"/>
      <c r="AE78" s="1805"/>
      <c r="AF78" s="1805"/>
      <c r="AG78" s="1805"/>
      <c r="AH78" s="1805"/>
      <c r="AI78" s="1805"/>
      <c r="AJ78" s="1805"/>
      <c r="AK78" s="1805"/>
      <c r="AL78" s="1805"/>
      <c r="AM78" s="287"/>
      <c r="AN78" s="1292"/>
      <c r="AO78" s="1292"/>
      <c r="AP78" s="1293"/>
      <c r="AQ78" s="9"/>
      <c r="AR78" s="13"/>
      <c r="AS78" s="9"/>
    </row>
    <row r="79" spans="2:45" ht="5.0999999999999996" customHeight="1">
      <c r="B79" s="1300"/>
      <c r="C79" s="9"/>
      <c r="F79" s="9"/>
      <c r="G79" s="13"/>
      <c r="H79" s="9"/>
      <c r="L79" s="10"/>
      <c r="M79" s="11"/>
      <c r="N79" s="11"/>
      <c r="O79" s="11"/>
      <c r="P79" s="11"/>
      <c r="Q79" s="11"/>
      <c r="R79" s="10"/>
      <c r="S79" s="11"/>
      <c r="T79" s="11"/>
      <c r="U79" s="11"/>
      <c r="V79" s="11"/>
      <c r="W79" s="11"/>
      <c r="X79" s="11"/>
      <c r="Y79" s="11"/>
      <c r="Z79" s="11"/>
      <c r="AA79" s="11"/>
      <c r="AB79" s="11"/>
      <c r="AC79" s="11"/>
      <c r="AD79" s="11"/>
      <c r="AE79" s="11"/>
      <c r="AF79" s="11"/>
      <c r="AG79" s="11"/>
      <c r="AH79" s="11"/>
      <c r="AI79" s="11"/>
      <c r="AJ79" s="11"/>
      <c r="AK79" s="11"/>
      <c r="AL79" s="12"/>
      <c r="AM79" s="287"/>
      <c r="AN79" s="1292"/>
      <c r="AO79" s="1292"/>
      <c r="AP79" s="1293"/>
      <c r="AQ79" s="9"/>
      <c r="AR79" s="13"/>
      <c r="AS79" s="9"/>
    </row>
    <row r="80" spans="2:45" ht="12" customHeight="1">
      <c r="B80" s="1300"/>
      <c r="C80" s="9"/>
      <c r="F80" s="9"/>
      <c r="G80" s="13"/>
      <c r="K80" s="13"/>
      <c r="L80" s="1810" t="s">
        <v>1572</v>
      </c>
      <c r="M80" s="1811"/>
      <c r="N80" s="1812"/>
      <c r="O80" s="1810" t="s">
        <v>1564</v>
      </c>
      <c r="P80" s="1811"/>
      <c r="Q80" s="1812"/>
      <c r="R80" s="277" t="s">
        <v>177</v>
      </c>
      <c r="S80" s="1802" t="s">
        <v>1576</v>
      </c>
      <c r="T80" s="1802"/>
      <c r="U80" s="1802"/>
      <c r="V80" s="1802"/>
      <c r="W80" s="1802"/>
      <c r="X80" s="1802"/>
      <c r="Y80" s="93" t="s">
        <v>9</v>
      </c>
      <c r="Z80" s="1291"/>
      <c r="AA80" s="1291"/>
      <c r="AB80" s="1291"/>
      <c r="AC80" s="1291"/>
      <c r="AD80" s="1291"/>
      <c r="AE80" s="1291"/>
      <c r="AF80" s="1291"/>
      <c r="AG80" s="1291"/>
      <c r="AH80" s="1291"/>
      <c r="AI80" s="1291"/>
      <c r="AJ80" s="4"/>
      <c r="AK80" s="4"/>
      <c r="AL80" s="210" t="s">
        <v>961</v>
      </c>
      <c r="AM80" s="287"/>
      <c r="AN80" s="1292"/>
      <c r="AO80" s="1292"/>
      <c r="AP80" s="1293"/>
      <c r="AQ80" s="9"/>
      <c r="AR80" s="13"/>
      <c r="AS80" s="9"/>
    </row>
    <row r="81" spans="2:45" ht="12" customHeight="1">
      <c r="B81" s="1300"/>
      <c r="C81" s="9"/>
      <c r="F81" s="9"/>
      <c r="G81" s="13"/>
      <c r="K81" s="13"/>
      <c r="L81" s="1822"/>
      <c r="M81" s="1823"/>
      <c r="N81" s="1824"/>
      <c r="O81" s="1822"/>
      <c r="P81" s="1823"/>
      <c r="Q81" s="1824"/>
      <c r="R81" s="59"/>
      <c r="S81" s="279" t="s">
        <v>177</v>
      </c>
      <c r="T81" s="59" t="s">
        <v>1573</v>
      </c>
      <c r="AL81" s="13"/>
      <c r="AM81" s="287"/>
      <c r="AN81" s="1292"/>
      <c r="AO81" s="1292"/>
      <c r="AP81" s="1293"/>
      <c r="AQ81" s="9"/>
      <c r="AR81" s="13"/>
      <c r="AS81" s="9"/>
    </row>
    <row r="82" spans="2:45" ht="12" customHeight="1">
      <c r="B82" s="1300"/>
      <c r="C82" s="9"/>
      <c r="F82" s="9"/>
      <c r="G82" s="13"/>
      <c r="K82" s="13"/>
      <c r="L82" s="1822"/>
      <c r="M82" s="1823"/>
      <c r="N82" s="1824"/>
      <c r="O82" s="1813"/>
      <c r="P82" s="1814"/>
      <c r="Q82" s="1815"/>
      <c r="R82" s="211"/>
      <c r="S82" s="11"/>
      <c r="T82" s="61"/>
      <c r="U82" s="11"/>
      <c r="V82" s="11"/>
      <c r="W82" s="11"/>
      <c r="X82" s="11"/>
      <c r="Y82" s="11"/>
      <c r="Z82" s="11"/>
      <c r="AA82" s="11"/>
      <c r="AB82" s="11"/>
      <c r="AC82" s="11"/>
      <c r="AD82" s="11"/>
      <c r="AE82" s="11"/>
      <c r="AF82" s="11"/>
      <c r="AG82" s="11"/>
      <c r="AH82" s="11"/>
      <c r="AI82" s="11"/>
      <c r="AJ82" s="11"/>
      <c r="AK82" s="11"/>
      <c r="AL82" s="12"/>
      <c r="AM82" s="287"/>
      <c r="AN82" s="1292"/>
      <c r="AO82" s="1292"/>
      <c r="AP82" s="1293"/>
      <c r="AQ82" s="9"/>
      <c r="AR82" s="13"/>
      <c r="AS82" s="9"/>
    </row>
    <row r="83" spans="2:45" ht="12" customHeight="1">
      <c r="B83" s="1300"/>
      <c r="C83" s="9"/>
      <c r="F83" s="9"/>
      <c r="G83" s="13"/>
      <c r="K83" s="13"/>
      <c r="L83" s="1822"/>
      <c r="M83" s="1823"/>
      <c r="N83" s="1824"/>
      <c r="O83" s="1810" t="s">
        <v>966</v>
      </c>
      <c r="P83" s="1811"/>
      <c r="Q83" s="1812"/>
      <c r="R83" s="279" t="s">
        <v>177</v>
      </c>
      <c r="S83" s="1802" t="s">
        <v>1574</v>
      </c>
      <c r="T83" s="1802"/>
      <c r="U83" s="1802"/>
      <c r="V83" s="1802"/>
      <c r="W83" s="1802"/>
      <c r="X83" s="1802"/>
      <c r="Y83" s="1802"/>
      <c r="Z83" s="1802"/>
      <c r="AA83" s="1802"/>
      <c r="AB83" s="30" t="s">
        <v>9</v>
      </c>
      <c r="AC83" s="1280"/>
      <c r="AD83" s="1280"/>
      <c r="AE83" s="1280"/>
      <c r="AF83" s="1280"/>
      <c r="AG83" s="1280"/>
      <c r="AH83" s="1280"/>
      <c r="AI83" s="1280"/>
      <c r="AJ83" s="1280"/>
      <c r="AK83" s="1280"/>
      <c r="AL83" s="13" t="s">
        <v>10</v>
      </c>
      <c r="AM83" s="287"/>
      <c r="AN83" s="1292"/>
      <c r="AO83" s="1292"/>
      <c r="AP83" s="1293"/>
      <c r="AQ83" s="9"/>
      <c r="AR83" s="13"/>
      <c r="AS83" s="9"/>
    </row>
    <row r="84" spans="2:45" ht="12" customHeight="1">
      <c r="B84" s="1300"/>
      <c r="C84" s="9"/>
      <c r="F84" s="9"/>
      <c r="G84" s="13"/>
      <c r="H84" s="58"/>
      <c r="I84" s="58"/>
      <c r="K84" s="13"/>
      <c r="L84" s="1822"/>
      <c r="M84" s="1823"/>
      <c r="N84" s="1824"/>
      <c r="O84" s="1822"/>
      <c r="P84" s="1823"/>
      <c r="Q84" s="1824"/>
      <c r="S84" s="279" t="s">
        <v>177</v>
      </c>
      <c r="T84" s="59" t="s">
        <v>1577</v>
      </c>
      <c r="AL84" s="13"/>
      <c r="AM84" s="287"/>
      <c r="AN84" s="1292"/>
      <c r="AO84" s="1292"/>
      <c r="AP84" s="1293"/>
      <c r="AQ84" s="9"/>
      <c r="AR84" s="13"/>
      <c r="AS84" s="9"/>
    </row>
    <row r="85" spans="2:45" ht="12" customHeight="1">
      <c r="B85" s="1300"/>
      <c r="C85" s="9"/>
      <c r="F85" s="9"/>
      <c r="G85" s="13"/>
      <c r="H85" s="58"/>
      <c r="I85" s="58"/>
      <c r="K85" s="13"/>
      <c r="L85" s="1813"/>
      <c r="M85" s="1814"/>
      <c r="N85" s="1815"/>
      <c r="O85" s="1813"/>
      <c r="P85" s="1814"/>
      <c r="Q85" s="1815"/>
      <c r="R85" s="10"/>
      <c r="S85" s="11"/>
      <c r="T85" s="61"/>
      <c r="U85" s="11"/>
      <c r="V85" s="11"/>
      <c r="W85" s="11"/>
      <c r="X85" s="11"/>
      <c r="Y85" s="11"/>
      <c r="Z85" s="11"/>
      <c r="AA85" s="11"/>
      <c r="AB85" s="11"/>
      <c r="AC85" s="11"/>
      <c r="AD85" s="11"/>
      <c r="AE85" s="11"/>
      <c r="AF85" s="11"/>
      <c r="AG85" s="11"/>
      <c r="AH85" s="11"/>
      <c r="AI85" s="11"/>
      <c r="AJ85" s="11"/>
      <c r="AK85" s="11"/>
      <c r="AL85" s="12"/>
      <c r="AM85" s="287"/>
      <c r="AN85" s="1292"/>
      <c r="AO85" s="1292"/>
      <c r="AP85" s="1293"/>
      <c r="AQ85" s="9"/>
      <c r="AR85" s="13"/>
      <c r="AS85" s="9"/>
    </row>
    <row r="86" spans="2:45" ht="12" customHeight="1">
      <c r="B86" s="1300"/>
      <c r="C86" s="9"/>
      <c r="F86" s="9"/>
      <c r="G86" s="13"/>
      <c r="H86" s="154"/>
      <c r="K86" s="13"/>
      <c r="L86" s="1810" t="s">
        <v>1578</v>
      </c>
      <c r="M86" s="1811"/>
      <c r="N86" s="1812"/>
      <c r="O86" s="1816" t="s">
        <v>967</v>
      </c>
      <c r="P86" s="1817"/>
      <c r="Q86" s="1818"/>
      <c r="R86" s="4" t="s">
        <v>1580</v>
      </c>
      <c r="S86" s="4"/>
      <c r="T86" s="4"/>
      <c r="U86" s="4"/>
      <c r="V86" s="93" t="s">
        <v>9</v>
      </c>
      <c r="W86" s="1291"/>
      <c r="X86" s="1291"/>
      <c r="Y86" s="1291"/>
      <c r="Z86" s="1291"/>
      <c r="AA86" s="1291"/>
      <c r="AB86" s="1291"/>
      <c r="AC86" s="1291"/>
      <c r="AD86" s="1291"/>
      <c r="AE86" s="1291"/>
      <c r="AF86" s="4" t="s">
        <v>10</v>
      </c>
      <c r="AG86" s="4"/>
      <c r="AH86" s="4"/>
      <c r="AI86" s="4"/>
      <c r="AJ86" s="4"/>
      <c r="AK86" s="4"/>
      <c r="AL86" s="5"/>
      <c r="AM86" s="287"/>
      <c r="AN86" s="1292"/>
      <c r="AO86" s="1292"/>
      <c r="AP86" s="1293"/>
      <c r="AQ86" s="9"/>
      <c r="AR86" s="13"/>
      <c r="AS86" s="9"/>
    </row>
    <row r="87" spans="2:45" ht="12" customHeight="1">
      <c r="B87" s="1300"/>
      <c r="C87" s="9"/>
      <c r="F87" s="9"/>
      <c r="G87" s="13"/>
      <c r="K87" s="13"/>
      <c r="L87" s="1822"/>
      <c r="M87" s="1823"/>
      <c r="N87" s="1824"/>
      <c r="O87" s="1819"/>
      <c r="P87" s="1820"/>
      <c r="Q87" s="1821"/>
      <c r="R87" s="11"/>
      <c r="S87" s="11"/>
      <c r="T87" s="11"/>
      <c r="U87" s="11"/>
      <c r="V87" s="11"/>
      <c r="W87" s="11"/>
      <c r="X87" s="11"/>
      <c r="Y87" s="11"/>
      <c r="Z87" s="11"/>
      <c r="AA87" s="11"/>
      <c r="AB87" s="11"/>
      <c r="AC87" s="11"/>
      <c r="AD87" s="11"/>
      <c r="AE87" s="11"/>
      <c r="AF87" s="11"/>
      <c r="AG87" s="11"/>
      <c r="AH87" s="11"/>
      <c r="AI87" s="11"/>
      <c r="AJ87" s="11"/>
      <c r="AK87" s="11"/>
      <c r="AL87" s="12"/>
      <c r="AM87" s="287"/>
      <c r="AN87" s="1292"/>
      <c r="AO87" s="1292"/>
      <c r="AP87" s="1293"/>
      <c r="AQ87" s="9"/>
      <c r="AR87" s="13"/>
      <c r="AS87" s="9"/>
    </row>
    <row r="88" spans="2:45" ht="12" customHeight="1">
      <c r="B88" s="1300"/>
      <c r="C88" s="9"/>
      <c r="F88" s="9"/>
      <c r="G88" s="13"/>
      <c r="K88" s="13"/>
      <c r="L88" s="1822"/>
      <c r="M88" s="1823"/>
      <c r="N88" s="1824"/>
      <c r="O88" s="1810" t="s">
        <v>969</v>
      </c>
      <c r="P88" s="1811"/>
      <c r="Q88" s="1812"/>
      <c r="R88" s="277" t="s">
        <v>177</v>
      </c>
      <c r="S88" s="4" t="s">
        <v>970</v>
      </c>
      <c r="T88" s="4"/>
      <c r="U88" s="4"/>
      <c r="V88" s="4"/>
      <c r="W88" s="4"/>
      <c r="X88" s="4"/>
      <c r="Y88" s="4"/>
      <c r="Z88" s="4"/>
      <c r="AA88" s="4"/>
      <c r="AB88" s="4"/>
      <c r="AC88" s="4"/>
      <c r="AD88" s="4"/>
      <c r="AE88" s="4"/>
      <c r="AF88" s="4"/>
      <c r="AG88" s="4"/>
      <c r="AH88" s="4"/>
      <c r="AI88" s="4"/>
      <c r="AJ88" s="4"/>
      <c r="AK88" s="4"/>
      <c r="AL88" s="5"/>
      <c r="AM88" s="287"/>
      <c r="AN88" s="1292"/>
      <c r="AO88" s="1292"/>
      <c r="AP88" s="1293"/>
      <c r="AQ88" s="9"/>
      <c r="AR88" s="13"/>
      <c r="AS88" s="9"/>
    </row>
    <row r="89" spans="2:45" ht="12" customHeight="1">
      <c r="B89" s="1300"/>
      <c r="C89" s="9"/>
      <c r="F89" s="9"/>
      <c r="G89" s="13"/>
      <c r="K89" s="13"/>
      <c r="L89" s="1822"/>
      <c r="M89" s="1823"/>
      <c r="N89" s="1824"/>
      <c r="O89" s="1813"/>
      <c r="P89" s="1814"/>
      <c r="Q89" s="1815"/>
      <c r="R89" s="274" t="s">
        <v>177</v>
      </c>
      <c r="S89" s="11" t="s">
        <v>971</v>
      </c>
      <c r="T89" s="11"/>
      <c r="U89" s="11"/>
      <c r="V89" s="11"/>
      <c r="W89" s="11"/>
      <c r="X89" s="11"/>
      <c r="Y89" s="11"/>
      <c r="Z89" s="11"/>
      <c r="AA89" s="11"/>
      <c r="AB89" s="11"/>
      <c r="AC89" s="11"/>
      <c r="AD89" s="11"/>
      <c r="AE89" s="11"/>
      <c r="AF89" s="11"/>
      <c r="AG89" s="11"/>
      <c r="AH89" s="11"/>
      <c r="AI89" s="11"/>
      <c r="AJ89" s="11"/>
      <c r="AK89" s="11"/>
      <c r="AL89" s="12"/>
      <c r="AM89" s="287"/>
      <c r="AN89" s="1292"/>
      <c r="AO89" s="1292"/>
      <c r="AP89" s="1293"/>
      <c r="AQ89" s="9"/>
      <c r="AR89" s="13"/>
      <c r="AS89" s="9"/>
    </row>
    <row r="90" spans="2:45" ht="12" customHeight="1">
      <c r="B90" s="1300"/>
      <c r="C90" s="9"/>
      <c r="F90" s="9"/>
      <c r="G90" s="13"/>
      <c r="K90" s="13"/>
      <c r="L90" s="1822"/>
      <c r="M90" s="1823"/>
      <c r="N90" s="1824"/>
      <c r="O90" s="1810" t="s">
        <v>979</v>
      </c>
      <c r="P90" s="1811"/>
      <c r="Q90" s="1812"/>
      <c r="R90" s="3" t="s">
        <v>972</v>
      </c>
      <c r="S90" s="4"/>
      <c r="T90" s="4"/>
      <c r="U90" s="4"/>
      <c r="V90" s="4"/>
      <c r="W90" s="4"/>
      <c r="X90" s="4"/>
      <c r="Y90" s="4"/>
      <c r="Z90" s="4"/>
      <c r="AA90" s="4"/>
      <c r="AB90" s="4"/>
      <c r="AC90" s="4"/>
      <c r="AD90" s="4"/>
      <c r="AE90" s="4"/>
      <c r="AF90" s="4"/>
      <c r="AG90" s="4"/>
      <c r="AH90" s="4"/>
      <c r="AI90" s="4"/>
      <c r="AJ90" s="4"/>
      <c r="AK90" s="4"/>
      <c r="AL90" s="5"/>
      <c r="AM90" s="287"/>
      <c r="AN90" s="1292"/>
      <c r="AO90" s="1292"/>
      <c r="AP90" s="1293"/>
      <c r="AQ90" s="9"/>
      <c r="AR90" s="13"/>
      <c r="AS90" s="9"/>
    </row>
    <row r="91" spans="2:45" ht="12" customHeight="1">
      <c r="B91" s="1300"/>
      <c r="C91" s="9"/>
      <c r="F91" s="9"/>
      <c r="G91" s="13"/>
      <c r="K91" s="13"/>
      <c r="L91" s="1822"/>
      <c r="M91" s="1823"/>
      <c r="N91" s="1824"/>
      <c r="O91" s="1822"/>
      <c r="P91" s="1823"/>
      <c r="Q91" s="1824"/>
      <c r="R91" s="274" t="s">
        <v>177</v>
      </c>
      <c r="S91" s="11" t="s">
        <v>973</v>
      </c>
      <c r="T91" s="11"/>
      <c r="U91" s="11"/>
      <c r="V91" s="11"/>
      <c r="W91" s="275" t="s">
        <v>177</v>
      </c>
      <c r="X91" s="11" t="s">
        <v>974</v>
      </c>
      <c r="Y91" s="11"/>
      <c r="Z91" s="11"/>
      <c r="AA91" s="11"/>
      <c r="AB91" s="275" t="s">
        <v>177</v>
      </c>
      <c r="AC91" s="11" t="s">
        <v>975</v>
      </c>
      <c r="AD91" s="11"/>
      <c r="AE91" s="11"/>
      <c r="AF91" s="11"/>
      <c r="AG91" s="275" t="s">
        <v>177</v>
      </c>
      <c r="AH91" s="11" t="s">
        <v>1579</v>
      </c>
      <c r="AI91" s="11"/>
      <c r="AJ91" s="11"/>
      <c r="AK91" s="11"/>
      <c r="AL91" s="12"/>
      <c r="AM91" s="287"/>
      <c r="AN91" s="1292"/>
      <c r="AO91" s="1292"/>
      <c r="AP91" s="1293"/>
      <c r="AQ91" s="9"/>
      <c r="AR91" s="13"/>
      <c r="AS91" s="9"/>
    </row>
    <row r="92" spans="2:45" ht="12" customHeight="1">
      <c r="B92" s="1300"/>
      <c r="C92" s="9"/>
      <c r="F92" s="9"/>
      <c r="G92" s="13"/>
      <c r="H92" s="154"/>
      <c r="K92" s="13"/>
      <c r="L92" s="1822"/>
      <c r="M92" s="1823"/>
      <c r="N92" s="1824"/>
      <c r="O92" s="1822"/>
      <c r="P92" s="1823"/>
      <c r="Q92" s="1824"/>
      <c r="R92" s="277" t="s">
        <v>177</v>
      </c>
      <c r="S92" s="2" t="s">
        <v>976</v>
      </c>
      <c r="AL92" s="13"/>
      <c r="AM92" s="287"/>
      <c r="AN92" s="1292"/>
      <c r="AO92" s="1292"/>
      <c r="AP92" s="1293"/>
      <c r="AQ92" s="9"/>
      <c r="AR92" s="13"/>
      <c r="AS92" s="9"/>
    </row>
    <row r="93" spans="2:45" ht="12" customHeight="1">
      <c r="B93" s="1367"/>
      <c r="C93" s="10"/>
      <c r="D93" s="11"/>
      <c r="E93" s="11"/>
      <c r="F93" s="10"/>
      <c r="G93" s="12"/>
      <c r="H93" s="11"/>
      <c r="I93" s="11"/>
      <c r="J93" s="11"/>
      <c r="K93" s="12"/>
      <c r="L93" s="1813"/>
      <c r="M93" s="1814"/>
      <c r="N93" s="1815"/>
      <c r="O93" s="1813"/>
      <c r="P93" s="1814"/>
      <c r="Q93" s="1815"/>
      <c r="R93" s="11"/>
      <c r="S93" s="275" t="s">
        <v>177</v>
      </c>
      <c r="T93" s="11" t="s">
        <v>977</v>
      </c>
      <c r="U93" s="11"/>
      <c r="V93" s="11"/>
      <c r="W93" s="11"/>
      <c r="X93" s="11"/>
      <c r="Y93" s="11"/>
      <c r="Z93" s="11"/>
      <c r="AA93" s="275" t="s">
        <v>177</v>
      </c>
      <c r="AB93" s="11" t="s">
        <v>978</v>
      </c>
      <c r="AC93" s="11"/>
      <c r="AD93" s="11"/>
      <c r="AE93" s="11"/>
      <c r="AF93" s="11"/>
      <c r="AG93" s="11"/>
      <c r="AH93" s="11"/>
      <c r="AI93" s="11"/>
      <c r="AJ93" s="11"/>
      <c r="AK93" s="11"/>
      <c r="AL93" s="12"/>
      <c r="AM93" s="288"/>
      <c r="AN93" s="1278"/>
      <c r="AO93" s="1278"/>
      <c r="AP93" s="1279"/>
      <c r="AQ93" s="10"/>
      <c r="AR93" s="12"/>
      <c r="AS93" s="9"/>
    </row>
    <row r="94" spans="2:45" ht="12" customHeight="1">
      <c r="B94" s="65"/>
      <c r="L94" s="195"/>
      <c r="M94" s="195"/>
      <c r="N94" s="195"/>
      <c r="O94" s="194"/>
      <c r="P94" s="194"/>
      <c r="Q94" s="194"/>
      <c r="R94" s="297" t="s">
        <v>1652</v>
      </c>
      <c r="AM94" s="196"/>
      <c r="AN94" s="189"/>
      <c r="AO94" s="189"/>
      <c r="AP94" s="189"/>
    </row>
    <row r="95" spans="2:45" ht="12" customHeight="1">
      <c r="B95" s="65"/>
      <c r="L95" s="195"/>
      <c r="M95" s="195"/>
      <c r="N95" s="195"/>
      <c r="O95" s="194"/>
      <c r="P95" s="194"/>
      <c r="Q95" s="194"/>
      <c r="R95" s="297" t="s">
        <v>1653</v>
      </c>
      <c r="AM95" s="196"/>
      <c r="AN95" s="189"/>
      <c r="AO95" s="189"/>
      <c r="AP95" s="189"/>
    </row>
    <row r="96" spans="2:45" ht="12" customHeight="1">
      <c r="B96" s="65"/>
      <c r="L96" s="195"/>
      <c r="M96" s="195"/>
      <c r="N96" s="195"/>
      <c r="O96" s="194"/>
      <c r="P96" s="194"/>
      <c r="Q96" s="194"/>
      <c r="R96" s="197"/>
      <c r="AM96" s="196"/>
      <c r="AN96" s="189"/>
      <c r="AO96" s="189"/>
      <c r="AP96" s="189"/>
    </row>
    <row r="97" spans="2:45" s="169" customFormat="1" ht="15" customHeight="1">
      <c r="B97" s="169" t="s">
        <v>95</v>
      </c>
    </row>
    <row r="98" spans="2:45" ht="12" customHeight="1"/>
    <row r="99" spans="2:45" ht="12" customHeight="1">
      <c r="B99" s="1" t="s">
        <v>768</v>
      </c>
      <c r="D99" s="2" t="s">
        <v>1394</v>
      </c>
      <c r="AR99" s="30" t="s">
        <v>1236</v>
      </c>
    </row>
    <row r="100" spans="2:45" ht="12" customHeight="1">
      <c r="B100" s="1" t="s">
        <v>1585</v>
      </c>
      <c r="D100" s="2" t="s">
        <v>1644</v>
      </c>
      <c r="AR100" s="30"/>
    </row>
    <row r="101" spans="2:45" ht="12" customHeight="1">
      <c r="B101" s="1"/>
      <c r="AR101" s="30"/>
    </row>
    <row r="102" spans="2:45" ht="12" customHeight="1">
      <c r="B102" s="3"/>
      <c r="C102" s="3" t="s">
        <v>75</v>
      </c>
      <c r="D102" s="4"/>
      <c r="E102" s="4"/>
      <c r="F102" s="3" t="s">
        <v>80</v>
      </c>
      <c r="G102" s="5"/>
      <c r="H102" s="4" t="s">
        <v>85</v>
      </c>
      <c r="I102" s="4"/>
      <c r="J102" s="4"/>
      <c r="K102" s="4"/>
      <c r="L102" s="1319" t="s">
        <v>88</v>
      </c>
      <c r="M102" s="1320"/>
      <c r="N102" s="1320"/>
      <c r="O102" s="1320"/>
      <c r="P102" s="1320"/>
      <c r="Q102" s="1320"/>
      <c r="R102" s="1320"/>
      <c r="S102" s="1320"/>
      <c r="T102" s="1320"/>
      <c r="U102" s="1320"/>
      <c r="V102" s="1320"/>
      <c r="W102" s="1320"/>
      <c r="X102" s="1320"/>
      <c r="Y102" s="1320"/>
      <c r="Z102" s="1320"/>
      <c r="AA102" s="1320"/>
      <c r="AB102" s="1320"/>
      <c r="AC102" s="1320"/>
      <c r="AD102" s="1320"/>
      <c r="AE102" s="1320"/>
      <c r="AF102" s="1320"/>
      <c r="AG102" s="1320"/>
      <c r="AH102" s="1320"/>
      <c r="AI102" s="1320"/>
      <c r="AJ102" s="1320"/>
      <c r="AK102" s="1320"/>
      <c r="AL102" s="1320"/>
      <c r="AM102" s="7"/>
      <c r="AN102" s="7" t="s">
        <v>30</v>
      </c>
      <c r="AO102" s="7"/>
      <c r="AP102" s="8"/>
      <c r="AQ102" s="3" t="s">
        <v>91</v>
      </c>
      <c r="AR102" s="5"/>
      <c r="AS102" s="9"/>
    </row>
    <row r="103" spans="2:45" ht="12" customHeight="1">
      <c r="B103" s="10"/>
      <c r="C103" s="10" t="s">
        <v>76</v>
      </c>
      <c r="D103" s="11"/>
      <c r="E103" s="11" t="s">
        <v>30</v>
      </c>
      <c r="F103" s="10" t="s">
        <v>81</v>
      </c>
      <c r="G103" s="12" t="s">
        <v>30</v>
      </c>
      <c r="H103" s="11"/>
      <c r="I103" s="11"/>
      <c r="J103" s="11"/>
      <c r="K103" s="11" t="s">
        <v>30</v>
      </c>
      <c r="L103" s="10" t="s">
        <v>87</v>
      </c>
      <c r="M103" s="11"/>
      <c r="N103" s="11"/>
      <c r="O103" s="11"/>
      <c r="P103" s="11"/>
      <c r="Q103" s="11"/>
      <c r="R103" s="1319" t="s">
        <v>89</v>
      </c>
      <c r="S103" s="1320"/>
      <c r="T103" s="1320"/>
      <c r="U103" s="1320"/>
      <c r="V103" s="1320"/>
      <c r="W103" s="1320"/>
      <c r="X103" s="1320"/>
      <c r="Y103" s="1320"/>
      <c r="Z103" s="1320"/>
      <c r="AA103" s="1320"/>
      <c r="AB103" s="1320"/>
      <c r="AC103" s="1320"/>
      <c r="AD103" s="1320"/>
      <c r="AE103" s="1320"/>
      <c r="AF103" s="1320"/>
      <c r="AG103" s="1320"/>
      <c r="AH103" s="1320"/>
      <c r="AI103" s="1320"/>
      <c r="AJ103" s="1320"/>
      <c r="AK103" s="1320"/>
      <c r="AL103" s="1321"/>
      <c r="AM103" s="6" t="s">
        <v>90</v>
      </c>
      <c r="AN103" s="11"/>
      <c r="AO103" s="11"/>
      <c r="AP103" s="11"/>
      <c r="AQ103" s="10" t="s">
        <v>92</v>
      </c>
      <c r="AR103" s="12"/>
      <c r="AS103" s="9"/>
    </row>
    <row r="104" spans="2:45" ht="12" customHeight="1">
      <c r="B104" s="1299" t="s">
        <v>946</v>
      </c>
      <c r="C104" s="9" t="s">
        <v>768</v>
      </c>
      <c r="F104" s="3"/>
      <c r="G104" s="13"/>
      <c r="H104" s="2" t="s">
        <v>156</v>
      </c>
      <c r="L104" s="9" t="s">
        <v>5</v>
      </c>
      <c r="R104" s="9" t="s">
        <v>418</v>
      </c>
      <c r="S104" s="2" t="s">
        <v>918</v>
      </c>
      <c r="AM104" s="276" t="s">
        <v>177</v>
      </c>
      <c r="AN104" s="1297" t="s">
        <v>1336</v>
      </c>
      <c r="AO104" s="1297"/>
      <c r="AP104" s="1298"/>
      <c r="AQ104" s="9"/>
      <c r="AR104" s="13"/>
      <c r="AS104" s="9"/>
    </row>
    <row r="105" spans="2:45" ht="12" customHeight="1">
      <c r="B105" s="1300"/>
      <c r="C105" s="300" t="s">
        <v>1385</v>
      </c>
      <c r="F105" s="9"/>
      <c r="G105" s="13"/>
      <c r="H105" s="2" t="s">
        <v>139</v>
      </c>
      <c r="L105" s="9" t="s">
        <v>4</v>
      </c>
      <c r="R105" s="9"/>
      <c r="S105" s="2" t="s">
        <v>9</v>
      </c>
      <c r="T105" s="279" t="s">
        <v>177</v>
      </c>
      <c r="U105" s="2" t="s">
        <v>215</v>
      </c>
      <c r="W105" s="279" t="s">
        <v>177</v>
      </c>
      <c r="X105" s="2" t="s">
        <v>216</v>
      </c>
      <c r="Y105" s="2" t="s">
        <v>10</v>
      </c>
      <c r="AM105" s="278" t="s">
        <v>177</v>
      </c>
      <c r="AN105" s="1292" t="s">
        <v>1320</v>
      </c>
      <c r="AO105" s="1292"/>
      <c r="AP105" s="1293"/>
      <c r="AQ105" s="9"/>
      <c r="AR105" s="13"/>
      <c r="AS105" s="9"/>
    </row>
    <row r="106" spans="2:45" ht="12" customHeight="1">
      <c r="B106" s="1300"/>
      <c r="C106" s="9" t="s">
        <v>947</v>
      </c>
      <c r="F106" s="9"/>
      <c r="G106" s="13"/>
      <c r="L106" s="9"/>
      <c r="R106" s="9" t="s">
        <v>418</v>
      </c>
      <c r="S106" s="2" t="s">
        <v>919</v>
      </c>
      <c r="AM106" s="278" t="s">
        <v>177</v>
      </c>
      <c r="AN106" s="1292" t="s">
        <v>1316</v>
      </c>
      <c r="AO106" s="1292"/>
      <c r="AP106" s="1293"/>
      <c r="AQ106" s="9"/>
      <c r="AR106" s="13"/>
      <c r="AS106" s="9"/>
    </row>
    <row r="107" spans="2:45" ht="12" customHeight="1">
      <c r="B107" s="1300"/>
      <c r="C107" s="9" t="s">
        <v>948</v>
      </c>
      <c r="F107" s="9"/>
      <c r="G107" s="13"/>
      <c r="L107" s="9"/>
      <c r="R107" s="9"/>
      <c r="S107" s="2" t="s">
        <v>9</v>
      </c>
      <c r="T107" s="279" t="s">
        <v>177</v>
      </c>
      <c r="U107" s="2" t="s">
        <v>215</v>
      </c>
      <c r="W107" s="279" t="s">
        <v>177</v>
      </c>
      <c r="X107" s="2" t="s">
        <v>216</v>
      </c>
      <c r="Y107" s="2" t="s">
        <v>10</v>
      </c>
      <c r="AM107" s="278" t="s">
        <v>177</v>
      </c>
      <c r="AN107" s="1292" t="s">
        <v>1321</v>
      </c>
      <c r="AO107" s="1292"/>
      <c r="AP107" s="1293"/>
      <c r="AQ107" s="9"/>
      <c r="AR107" s="13"/>
      <c r="AS107" s="9"/>
    </row>
    <row r="108" spans="2:45" ht="12" customHeight="1">
      <c r="B108" s="1300"/>
      <c r="C108" s="9" t="s">
        <v>1393</v>
      </c>
      <c r="F108" s="9"/>
      <c r="G108" s="13"/>
      <c r="L108" s="9"/>
      <c r="R108" s="9"/>
      <c r="S108" s="2" t="s">
        <v>920</v>
      </c>
      <c r="AM108" s="278" t="s">
        <v>177</v>
      </c>
      <c r="AN108" s="1292" t="s">
        <v>1322</v>
      </c>
      <c r="AO108" s="1292"/>
      <c r="AP108" s="1293"/>
      <c r="AQ108" s="9"/>
      <c r="AR108" s="13"/>
      <c r="AS108" s="9"/>
    </row>
    <row r="109" spans="2:45" ht="12" customHeight="1">
      <c r="B109" s="1300"/>
      <c r="C109" s="9"/>
      <c r="F109" s="9"/>
      <c r="G109" s="13"/>
      <c r="L109" s="9"/>
      <c r="R109" s="9"/>
      <c r="S109" s="279" t="s">
        <v>177</v>
      </c>
      <c r="T109" s="2" t="s">
        <v>982</v>
      </c>
      <c r="AM109" s="278" t="s">
        <v>177</v>
      </c>
      <c r="AN109" s="1292" t="s">
        <v>1334</v>
      </c>
      <c r="AO109" s="1292"/>
      <c r="AP109" s="1293"/>
      <c r="AQ109" s="9"/>
      <c r="AR109" s="13"/>
      <c r="AS109" s="9"/>
    </row>
    <row r="110" spans="2:45" ht="12" customHeight="1">
      <c r="B110" s="1300"/>
      <c r="C110" s="9"/>
      <c r="F110" s="9"/>
      <c r="G110" s="13"/>
      <c r="L110" s="9"/>
      <c r="R110" s="9"/>
      <c r="S110" s="279" t="s">
        <v>177</v>
      </c>
      <c r="T110" s="2" t="s">
        <v>1566</v>
      </c>
      <c r="AM110" s="278" t="s">
        <v>177</v>
      </c>
      <c r="AN110" s="1292" t="s">
        <v>1323</v>
      </c>
      <c r="AO110" s="1292"/>
      <c r="AP110" s="1293"/>
      <c r="AQ110" s="9"/>
      <c r="AR110" s="13"/>
      <c r="AS110" s="9"/>
    </row>
    <row r="111" spans="2:45" ht="12" customHeight="1">
      <c r="B111" s="1300"/>
      <c r="C111" s="9"/>
      <c r="F111" s="9"/>
      <c r="G111" s="13"/>
      <c r="L111" s="9"/>
      <c r="R111" s="9"/>
      <c r="S111" s="279" t="s">
        <v>177</v>
      </c>
      <c r="T111" s="2" t="s">
        <v>1567</v>
      </c>
      <c r="AM111" s="278" t="s">
        <v>177</v>
      </c>
      <c r="AN111" s="1830" t="s">
        <v>1292</v>
      </c>
      <c r="AO111" s="1830"/>
      <c r="AP111" s="1831"/>
      <c r="AQ111" s="9"/>
      <c r="AR111" s="13"/>
      <c r="AS111" s="9"/>
    </row>
    <row r="112" spans="2:45" ht="12" customHeight="1">
      <c r="B112" s="1300"/>
      <c r="C112" s="9"/>
      <c r="F112" s="9"/>
      <c r="G112" s="13"/>
      <c r="L112" s="9"/>
      <c r="R112" s="9"/>
      <c r="S112" s="279" t="s">
        <v>177</v>
      </c>
      <c r="T112" s="2" t="s">
        <v>921</v>
      </c>
      <c r="AM112" s="278" t="s">
        <v>177</v>
      </c>
      <c r="AN112" s="1830" t="s">
        <v>1335</v>
      </c>
      <c r="AO112" s="1830"/>
      <c r="AP112" s="1831"/>
      <c r="AQ112" s="9"/>
      <c r="AR112" s="13"/>
      <c r="AS112" s="9"/>
    </row>
    <row r="113" spans="2:45" ht="12" customHeight="1">
      <c r="B113" s="1300"/>
      <c r="C113" s="9"/>
      <c r="F113" s="9"/>
      <c r="G113" s="13"/>
      <c r="L113" s="9"/>
      <c r="R113" s="9"/>
      <c r="S113" s="279" t="s">
        <v>177</v>
      </c>
      <c r="T113" s="2" t="s">
        <v>922</v>
      </c>
      <c r="AM113" s="278" t="s">
        <v>177</v>
      </c>
      <c r="AN113" s="289"/>
      <c r="AO113" s="289"/>
      <c r="AP113" s="290"/>
      <c r="AQ113" s="9"/>
      <c r="AR113" s="13"/>
      <c r="AS113" s="9"/>
    </row>
    <row r="114" spans="2:45" ht="12" customHeight="1">
      <c r="B114" s="1300"/>
      <c r="C114" s="9"/>
      <c r="F114" s="9"/>
      <c r="G114" s="13"/>
      <c r="L114" s="10"/>
      <c r="M114" s="11"/>
      <c r="N114" s="11"/>
      <c r="O114" s="11"/>
      <c r="P114" s="11"/>
      <c r="Q114" s="11"/>
      <c r="R114" s="10"/>
      <c r="S114" s="275" t="s">
        <v>177</v>
      </c>
      <c r="T114" s="11" t="s">
        <v>923</v>
      </c>
      <c r="U114" s="11"/>
      <c r="V114" s="11"/>
      <c r="W114" s="11"/>
      <c r="X114" s="11"/>
      <c r="Y114" s="11"/>
      <c r="Z114" s="11"/>
      <c r="AA114" s="11"/>
      <c r="AB114" s="11"/>
      <c r="AC114" s="11"/>
      <c r="AD114" s="11"/>
      <c r="AE114" s="11"/>
      <c r="AF114" s="11"/>
      <c r="AG114" s="11"/>
      <c r="AH114" s="11"/>
      <c r="AI114" s="11"/>
      <c r="AJ114" s="11"/>
      <c r="AK114" s="11"/>
      <c r="AL114" s="12"/>
      <c r="AM114" s="278" t="s">
        <v>177</v>
      </c>
      <c r="AN114" s="289"/>
      <c r="AO114" s="289"/>
      <c r="AP114" s="290"/>
      <c r="AQ114" s="9"/>
      <c r="AR114" s="13"/>
      <c r="AS114" s="9"/>
    </row>
    <row r="115" spans="2:45" ht="12" customHeight="1">
      <c r="B115" s="1300"/>
      <c r="C115" s="9"/>
      <c r="F115" s="9"/>
      <c r="G115" s="13"/>
      <c r="L115" s="9" t="s">
        <v>3</v>
      </c>
      <c r="R115" s="9" t="s">
        <v>418</v>
      </c>
      <c r="S115" s="2" t="s">
        <v>924</v>
      </c>
      <c r="AM115" s="278" t="s">
        <v>177</v>
      </c>
      <c r="AN115" s="289"/>
      <c r="AO115" s="289"/>
      <c r="AP115" s="290"/>
      <c r="AQ115" s="9"/>
      <c r="AR115" s="13"/>
      <c r="AS115" s="9"/>
    </row>
    <row r="116" spans="2:45" ht="12" customHeight="1">
      <c r="B116" s="1300"/>
      <c r="C116" s="9"/>
      <c r="F116" s="9"/>
      <c r="G116" s="13"/>
      <c r="L116" s="9" t="s">
        <v>4</v>
      </c>
      <c r="R116" s="9"/>
      <c r="S116" s="2" t="s">
        <v>9</v>
      </c>
      <c r="T116" s="279" t="s">
        <v>177</v>
      </c>
      <c r="U116" s="2" t="s">
        <v>215</v>
      </c>
      <c r="V116" s="24" t="s">
        <v>925</v>
      </c>
      <c r="AH116" s="279" t="s">
        <v>177</v>
      </c>
      <c r="AI116" s="2" t="s">
        <v>216</v>
      </c>
      <c r="AJ116" s="2" t="s">
        <v>10</v>
      </c>
      <c r="AM116" s="278" t="s">
        <v>177</v>
      </c>
      <c r="AN116" s="1292"/>
      <c r="AO116" s="1292"/>
      <c r="AP116" s="1293"/>
      <c r="AQ116" s="9"/>
      <c r="AR116" s="13"/>
      <c r="AS116" s="9"/>
    </row>
    <row r="117" spans="2:45" ht="12" customHeight="1">
      <c r="B117" s="1300"/>
      <c r="C117" s="9"/>
      <c r="F117" s="9"/>
      <c r="G117" s="13"/>
      <c r="L117" s="9"/>
      <c r="R117" s="9"/>
      <c r="S117" s="2" t="s">
        <v>926</v>
      </c>
      <c r="AM117" s="291"/>
      <c r="AN117" s="1292"/>
      <c r="AO117" s="1292"/>
      <c r="AP117" s="1293"/>
      <c r="AQ117" s="9"/>
      <c r="AR117" s="13"/>
      <c r="AS117" s="9"/>
    </row>
    <row r="118" spans="2:45" ht="12" customHeight="1">
      <c r="B118" s="1300"/>
      <c r="C118" s="9"/>
      <c r="F118" s="9"/>
      <c r="G118" s="13"/>
      <c r="L118" s="9"/>
      <c r="R118" s="9"/>
      <c r="S118" s="279" t="s">
        <v>177</v>
      </c>
      <c r="T118" s="2" t="s">
        <v>927</v>
      </c>
      <c r="AM118" s="291"/>
      <c r="AN118" s="1292"/>
      <c r="AO118" s="1292"/>
      <c r="AP118" s="1293"/>
      <c r="AQ118" s="9"/>
      <c r="AR118" s="13"/>
      <c r="AS118" s="9"/>
    </row>
    <row r="119" spans="2:45" ht="12" customHeight="1">
      <c r="B119" s="1300"/>
      <c r="C119" s="9"/>
      <c r="F119" s="9"/>
      <c r="G119" s="13"/>
      <c r="L119" s="9"/>
      <c r="R119" s="9"/>
      <c r="S119" s="279" t="s">
        <v>177</v>
      </c>
      <c r="T119" s="2" t="s">
        <v>1009</v>
      </c>
      <c r="AM119" s="287"/>
      <c r="AN119" s="289"/>
      <c r="AO119" s="289"/>
      <c r="AP119" s="290"/>
      <c r="AQ119" s="9"/>
      <c r="AR119" s="13"/>
      <c r="AS119" s="9"/>
    </row>
    <row r="120" spans="2:45" ht="12" customHeight="1">
      <c r="B120" s="1300"/>
      <c r="C120" s="9"/>
      <c r="F120" s="9"/>
      <c r="G120" s="13"/>
      <c r="L120" s="9"/>
      <c r="R120" s="9"/>
      <c r="S120" s="279" t="s">
        <v>177</v>
      </c>
      <c r="T120" s="2" t="s">
        <v>928</v>
      </c>
      <c r="AM120" s="287"/>
      <c r="AN120" s="289"/>
      <c r="AO120" s="289"/>
      <c r="AP120" s="290"/>
      <c r="AQ120" s="9"/>
      <c r="AR120" s="13"/>
      <c r="AS120" s="9"/>
    </row>
    <row r="121" spans="2:45" ht="12" customHeight="1">
      <c r="B121" s="1300"/>
      <c r="C121" s="9"/>
      <c r="F121" s="9"/>
      <c r="G121" s="13"/>
      <c r="L121" s="9"/>
      <c r="R121" s="9"/>
      <c r="T121" s="2" t="s">
        <v>1010</v>
      </c>
      <c r="AM121" s="287"/>
      <c r="AN121" s="289"/>
      <c r="AO121" s="289"/>
      <c r="AP121" s="290"/>
      <c r="AQ121" s="9"/>
      <c r="AR121" s="13"/>
      <c r="AS121" s="9"/>
    </row>
    <row r="122" spans="2:45" ht="12" customHeight="1">
      <c r="B122" s="1300"/>
      <c r="C122" s="9"/>
      <c r="F122" s="9"/>
      <c r="G122" s="13"/>
      <c r="L122" s="9"/>
      <c r="R122" s="9"/>
      <c r="S122" s="279" t="s">
        <v>177</v>
      </c>
      <c r="T122" s="2" t="s">
        <v>982</v>
      </c>
      <c r="AM122" s="287"/>
      <c r="AN122" s="289"/>
      <c r="AO122" s="289"/>
      <c r="AP122" s="290"/>
      <c r="AQ122" s="9"/>
      <c r="AR122" s="13"/>
      <c r="AS122" s="9"/>
    </row>
    <row r="123" spans="2:45" ht="12" customHeight="1">
      <c r="B123" s="1300"/>
      <c r="C123" s="9"/>
      <c r="F123" s="9"/>
      <c r="G123" s="13"/>
      <c r="L123" s="9"/>
      <c r="R123" s="9"/>
      <c r="S123" s="279" t="s">
        <v>177</v>
      </c>
      <c r="T123" s="2" t="s">
        <v>922</v>
      </c>
      <c r="AM123" s="287"/>
      <c r="AN123" s="289"/>
      <c r="AO123" s="289"/>
      <c r="AP123" s="290"/>
      <c r="AQ123" s="9"/>
      <c r="AR123" s="13"/>
      <c r="AS123" s="9"/>
    </row>
    <row r="124" spans="2:45" ht="12" customHeight="1">
      <c r="B124" s="1300"/>
      <c r="C124" s="9"/>
      <c r="F124" s="9"/>
      <c r="G124" s="13"/>
      <c r="L124" s="10"/>
      <c r="M124" s="11"/>
      <c r="N124" s="11"/>
      <c r="O124" s="11"/>
      <c r="P124" s="11"/>
      <c r="Q124" s="11"/>
      <c r="R124" s="10"/>
      <c r="S124" s="275" t="s">
        <v>177</v>
      </c>
      <c r="T124" s="11" t="s">
        <v>923</v>
      </c>
      <c r="U124" s="11"/>
      <c r="V124" s="11"/>
      <c r="W124" s="11"/>
      <c r="X124" s="11"/>
      <c r="Y124" s="11"/>
      <c r="Z124" s="11"/>
      <c r="AA124" s="11"/>
      <c r="AB124" s="11"/>
      <c r="AC124" s="11"/>
      <c r="AD124" s="11"/>
      <c r="AE124" s="11"/>
      <c r="AF124" s="11"/>
      <c r="AG124" s="11"/>
      <c r="AH124" s="11"/>
      <c r="AI124" s="11"/>
      <c r="AJ124" s="11"/>
      <c r="AK124" s="11"/>
      <c r="AL124" s="12"/>
      <c r="AM124" s="287"/>
      <c r="AN124" s="289"/>
      <c r="AO124" s="289"/>
      <c r="AP124" s="290"/>
      <c r="AQ124" s="9"/>
      <c r="AR124" s="13"/>
      <c r="AS124" s="9"/>
    </row>
    <row r="125" spans="2:45" ht="12" customHeight="1">
      <c r="B125" s="1300"/>
      <c r="C125" s="9"/>
      <c r="F125" s="9"/>
      <c r="G125" s="13"/>
      <c r="L125" s="9" t="s">
        <v>1</v>
      </c>
      <c r="R125" s="9" t="s">
        <v>929</v>
      </c>
      <c r="AM125" s="287"/>
      <c r="AN125" s="289"/>
      <c r="AO125" s="289"/>
      <c r="AP125" s="290"/>
      <c r="AQ125" s="9"/>
      <c r="AR125" s="13"/>
      <c r="AS125" s="9"/>
    </row>
    <row r="126" spans="2:45" ht="12" customHeight="1">
      <c r="B126" s="1300"/>
      <c r="C126" s="9"/>
      <c r="F126" s="9"/>
      <c r="G126" s="13"/>
      <c r="L126" s="9" t="s">
        <v>2</v>
      </c>
      <c r="R126" s="9"/>
      <c r="S126" s="279" t="s">
        <v>177</v>
      </c>
      <c r="T126" s="2" t="s">
        <v>930</v>
      </c>
      <c r="AM126" s="287"/>
      <c r="AN126" s="289"/>
      <c r="AO126" s="289"/>
      <c r="AP126" s="290"/>
      <c r="AQ126" s="9"/>
      <c r="AR126" s="13"/>
      <c r="AS126" s="9"/>
    </row>
    <row r="127" spans="2:45" ht="12" customHeight="1">
      <c r="B127" s="1300"/>
      <c r="C127" s="9"/>
      <c r="F127" s="9"/>
      <c r="G127" s="13"/>
      <c r="L127" s="9"/>
      <c r="R127" s="9"/>
      <c r="S127" s="279" t="s">
        <v>177</v>
      </c>
      <c r="T127" s="2" t="s">
        <v>931</v>
      </c>
      <c r="AM127" s="287"/>
      <c r="AN127" s="289"/>
      <c r="AO127" s="289"/>
      <c r="AP127" s="290"/>
      <c r="AQ127" s="9"/>
      <c r="AR127" s="13"/>
      <c r="AS127" s="9"/>
    </row>
    <row r="128" spans="2:45" ht="12" customHeight="1">
      <c r="B128" s="1300"/>
      <c r="C128" s="9"/>
      <c r="F128" s="9"/>
      <c r="G128" s="13"/>
      <c r="L128" s="9"/>
      <c r="R128" s="9"/>
      <c r="S128" s="279" t="s">
        <v>177</v>
      </c>
      <c r="T128" s="2" t="s">
        <v>932</v>
      </c>
      <c r="AM128" s="287"/>
      <c r="AN128" s="289"/>
      <c r="AO128" s="289"/>
      <c r="AP128" s="290"/>
      <c r="AQ128" s="9"/>
      <c r="AR128" s="13"/>
      <c r="AS128" s="9"/>
    </row>
    <row r="129" spans="2:45" ht="12" customHeight="1">
      <c r="B129" s="1300"/>
      <c r="C129" s="9"/>
      <c r="F129" s="9"/>
      <c r="G129" s="13"/>
      <c r="H129" s="9"/>
      <c r="K129" s="13"/>
      <c r="L129" s="10"/>
      <c r="M129" s="11"/>
      <c r="N129" s="11"/>
      <c r="O129" s="11"/>
      <c r="P129" s="11"/>
      <c r="Q129" s="11"/>
      <c r="R129" s="10"/>
      <c r="S129" s="275" t="s">
        <v>177</v>
      </c>
      <c r="T129" s="11" t="s">
        <v>933</v>
      </c>
      <c r="U129" s="11"/>
      <c r="V129" s="11"/>
      <c r="W129" s="1368"/>
      <c r="X129" s="1368"/>
      <c r="Y129" s="1368"/>
      <c r="Z129" s="1368"/>
      <c r="AA129" s="1368"/>
      <c r="AB129" s="1368"/>
      <c r="AC129" s="1368"/>
      <c r="AD129" s="1368"/>
      <c r="AE129" s="1368"/>
      <c r="AF129" s="1368"/>
      <c r="AG129" s="1368"/>
      <c r="AH129" s="1368"/>
      <c r="AI129" s="1368"/>
      <c r="AJ129" s="1368"/>
      <c r="AK129" s="11" t="s">
        <v>10</v>
      </c>
      <c r="AL129" s="12"/>
      <c r="AM129" s="287"/>
      <c r="AN129" s="289"/>
      <c r="AO129" s="289"/>
      <c r="AP129" s="290"/>
      <c r="AQ129" s="9"/>
      <c r="AR129" s="13"/>
      <c r="AS129" s="9"/>
    </row>
    <row r="130" spans="2:45" ht="12" customHeight="1">
      <c r="B130" s="1300"/>
      <c r="C130" s="9"/>
      <c r="F130" s="9"/>
      <c r="G130" s="13"/>
      <c r="L130" s="9" t="s">
        <v>983</v>
      </c>
      <c r="R130" s="9" t="s">
        <v>935</v>
      </c>
      <c r="AM130" s="287"/>
      <c r="AN130" s="289"/>
      <c r="AO130" s="289"/>
      <c r="AP130" s="290"/>
      <c r="AQ130" s="9"/>
      <c r="AR130" s="13"/>
      <c r="AS130" s="9"/>
    </row>
    <row r="131" spans="2:45" ht="12" customHeight="1">
      <c r="B131" s="1300"/>
      <c r="C131" s="9"/>
      <c r="F131" s="9"/>
      <c r="G131" s="13"/>
      <c r="L131" s="9"/>
      <c r="R131" s="9" t="s">
        <v>355</v>
      </c>
      <c r="S131" s="2" t="s">
        <v>0</v>
      </c>
      <c r="AM131" s="287"/>
      <c r="AN131" s="289"/>
      <c r="AO131" s="289"/>
      <c r="AP131" s="290"/>
      <c r="AQ131" s="9"/>
      <c r="AR131" s="13"/>
      <c r="AS131" s="9"/>
    </row>
    <row r="132" spans="2:45" ht="12" customHeight="1">
      <c r="B132" s="1300"/>
      <c r="C132" s="9"/>
      <c r="F132" s="9"/>
      <c r="G132" s="13"/>
      <c r="L132" s="261"/>
      <c r="R132" s="9"/>
      <c r="S132" s="279" t="s">
        <v>177</v>
      </c>
      <c r="T132" s="2" t="s">
        <v>915</v>
      </c>
      <c r="AL132" s="13"/>
      <c r="AM132" s="287"/>
      <c r="AN132" s="289"/>
      <c r="AO132" s="289"/>
      <c r="AP132" s="290"/>
      <c r="AQ132" s="9"/>
      <c r="AR132" s="13"/>
      <c r="AS132" s="9"/>
    </row>
    <row r="133" spans="2:45" ht="12" customHeight="1">
      <c r="B133" s="1300"/>
      <c r="C133" s="9"/>
      <c r="F133" s="9"/>
      <c r="G133" s="13"/>
      <c r="L133" s="9"/>
      <c r="R133" s="9"/>
      <c r="S133" s="279" t="s">
        <v>177</v>
      </c>
      <c r="T133" s="2" t="s">
        <v>916</v>
      </c>
      <c r="AL133" s="13"/>
      <c r="AM133" s="287"/>
      <c r="AN133" s="289"/>
      <c r="AO133" s="289"/>
      <c r="AP133" s="290"/>
      <c r="AQ133" s="9"/>
      <c r="AR133" s="13"/>
      <c r="AS133" s="9"/>
    </row>
    <row r="134" spans="2:45" ht="12" customHeight="1">
      <c r="B134" s="1300"/>
      <c r="C134" s="9"/>
      <c r="F134" s="9"/>
      <c r="G134" s="13"/>
      <c r="L134" s="191" t="s">
        <v>901</v>
      </c>
      <c r="M134" s="2" t="s">
        <v>371</v>
      </c>
      <c r="R134" s="9"/>
      <c r="S134" s="1319" t="s">
        <v>914</v>
      </c>
      <c r="T134" s="1320"/>
      <c r="U134" s="1320"/>
      <c r="V134" s="1320"/>
      <c r="W134" s="1320"/>
      <c r="X134" s="1320"/>
      <c r="Y134" s="1320"/>
      <c r="Z134" s="1320"/>
      <c r="AA134" s="1320"/>
      <c r="AB134" s="1320"/>
      <c r="AC134" s="1320"/>
      <c r="AD134" s="1320"/>
      <c r="AE134" s="1320"/>
      <c r="AF134" s="1321"/>
      <c r="AG134" s="1319" t="s">
        <v>1582</v>
      </c>
      <c r="AH134" s="1321"/>
      <c r="AI134" s="1319" t="s">
        <v>898</v>
      </c>
      <c r="AJ134" s="1321"/>
      <c r="AK134" s="1319" t="s">
        <v>1581</v>
      </c>
      <c r="AL134" s="1321"/>
      <c r="AM134" s="287"/>
      <c r="AN134" s="289"/>
      <c r="AO134" s="289"/>
      <c r="AP134" s="290"/>
      <c r="AQ134" s="9"/>
      <c r="AR134" s="13"/>
      <c r="AS134" s="9"/>
    </row>
    <row r="135" spans="2:45" ht="12" customHeight="1">
      <c r="B135" s="1300"/>
      <c r="C135" s="9"/>
      <c r="F135" s="9"/>
      <c r="G135" s="13"/>
      <c r="L135" s="9"/>
      <c r="M135" s="1798" t="s">
        <v>1584</v>
      </c>
      <c r="N135" s="1798"/>
      <c r="O135" s="1798"/>
      <c r="P135" s="1798"/>
      <c r="Q135" s="1799"/>
      <c r="R135" s="9"/>
      <c r="S135" s="1774"/>
      <c r="T135" s="1775"/>
      <c r="U135" s="1775"/>
      <c r="V135" s="1775"/>
      <c r="W135" s="1775"/>
      <c r="X135" s="1775"/>
      <c r="Y135" s="1775"/>
      <c r="Z135" s="1775"/>
      <c r="AA135" s="1775"/>
      <c r="AB135" s="1775"/>
      <c r="AC135" s="1775"/>
      <c r="AD135" s="1775"/>
      <c r="AE135" s="1775"/>
      <c r="AF135" s="1776"/>
      <c r="AG135" s="1777"/>
      <c r="AH135" s="1778"/>
      <c r="AI135" s="1777"/>
      <c r="AJ135" s="1778"/>
      <c r="AK135" s="1779"/>
      <c r="AL135" s="1780"/>
      <c r="AM135" s="287"/>
      <c r="AN135" s="289"/>
      <c r="AO135" s="289"/>
      <c r="AP135" s="290"/>
      <c r="AQ135" s="9"/>
      <c r="AR135" s="13"/>
      <c r="AS135" s="9"/>
    </row>
    <row r="136" spans="2:45" ht="12" customHeight="1">
      <c r="B136" s="1300"/>
      <c r="C136" s="9"/>
      <c r="F136" s="9"/>
      <c r="G136" s="13"/>
      <c r="L136" s="9"/>
      <c r="R136" s="9"/>
      <c r="S136" s="1781"/>
      <c r="T136" s="1782"/>
      <c r="U136" s="1782"/>
      <c r="V136" s="1782"/>
      <c r="W136" s="1782"/>
      <c r="X136" s="1782"/>
      <c r="Y136" s="1782"/>
      <c r="Z136" s="1782"/>
      <c r="AA136" s="1782"/>
      <c r="AB136" s="1782"/>
      <c r="AC136" s="1782"/>
      <c r="AD136" s="1782"/>
      <c r="AE136" s="1782"/>
      <c r="AF136" s="1783"/>
      <c r="AG136" s="1784"/>
      <c r="AH136" s="1785"/>
      <c r="AI136" s="1784"/>
      <c r="AJ136" s="1785"/>
      <c r="AK136" s="1786"/>
      <c r="AL136" s="1787"/>
      <c r="AM136" s="287"/>
      <c r="AN136" s="289"/>
      <c r="AO136" s="289"/>
      <c r="AP136" s="290"/>
      <c r="AQ136" s="9"/>
      <c r="AR136" s="13"/>
      <c r="AS136" s="9"/>
    </row>
    <row r="137" spans="2:45" ht="12" customHeight="1">
      <c r="B137" s="1300"/>
      <c r="C137" s="9"/>
      <c r="F137" s="9"/>
      <c r="G137" s="13"/>
      <c r="L137" s="191" t="s">
        <v>900</v>
      </c>
      <c r="M137" s="2" t="s">
        <v>74</v>
      </c>
      <c r="R137" s="9"/>
      <c r="S137" s="1781"/>
      <c r="T137" s="1782"/>
      <c r="U137" s="1782"/>
      <c r="V137" s="1782"/>
      <c r="W137" s="1782"/>
      <c r="X137" s="1782"/>
      <c r="Y137" s="1782"/>
      <c r="Z137" s="1782"/>
      <c r="AA137" s="1782"/>
      <c r="AB137" s="1782"/>
      <c r="AC137" s="1782"/>
      <c r="AD137" s="1782"/>
      <c r="AE137" s="1782"/>
      <c r="AF137" s="1783"/>
      <c r="AG137" s="1784"/>
      <c r="AH137" s="1785"/>
      <c r="AI137" s="1784"/>
      <c r="AJ137" s="1785"/>
      <c r="AK137" s="1786"/>
      <c r="AL137" s="1787"/>
      <c r="AM137" s="287"/>
      <c r="AN137" s="289"/>
      <c r="AO137" s="289"/>
      <c r="AP137" s="290"/>
      <c r="AQ137" s="9"/>
      <c r="AR137" s="13"/>
      <c r="AS137" s="9"/>
    </row>
    <row r="138" spans="2:45" ht="12" customHeight="1">
      <c r="B138" s="1300"/>
      <c r="C138" s="9"/>
      <c r="F138" s="9"/>
      <c r="G138" s="13"/>
      <c r="L138" s="9"/>
      <c r="M138" s="1854" t="s">
        <v>903</v>
      </c>
      <c r="N138" s="1854"/>
      <c r="O138" s="1854"/>
      <c r="P138" s="30"/>
      <c r="Q138" s="192"/>
      <c r="R138" s="9"/>
      <c r="S138" s="1781"/>
      <c r="T138" s="1782"/>
      <c r="U138" s="1782"/>
      <c r="V138" s="1782"/>
      <c r="W138" s="1782"/>
      <c r="X138" s="1782"/>
      <c r="Y138" s="1782"/>
      <c r="Z138" s="1782"/>
      <c r="AA138" s="1782"/>
      <c r="AB138" s="1782"/>
      <c r="AC138" s="1782"/>
      <c r="AD138" s="1782"/>
      <c r="AE138" s="1782"/>
      <c r="AF138" s="1783"/>
      <c r="AG138" s="1784"/>
      <c r="AH138" s="1785"/>
      <c r="AI138" s="1784"/>
      <c r="AJ138" s="1785"/>
      <c r="AK138" s="1786"/>
      <c r="AL138" s="1787"/>
      <c r="AM138" s="287"/>
      <c r="AN138" s="289"/>
      <c r="AO138" s="289"/>
      <c r="AP138" s="290"/>
      <c r="AQ138" s="9"/>
      <c r="AR138" s="13"/>
      <c r="AS138" s="9"/>
    </row>
    <row r="139" spans="2:45" ht="12" customHeight="1">
      <c r="B139" s="1300"/>
      <c r="C139" s="9"/>
      <c r="F139" s="9"/>
      <c r="G139" s="13"/>
      <c r="L139" s="9"/>
      <c r="R139" s="9"/>
      <c r="S139" s="1764"/>
      <c r="T139" s="1765"/>
      <c r="U139" s="1765"/>
      <c r="V139" s="1765"/>
      <c r="W139" s="1765"/>
      <c r="X139" s="1765"/>
      <c r="Y139" s="1765"/>
      <c r="Z139" s="1765"/>
      <c r="AA139" s="1765"/>
      <c r="AB139" s="1765"/>
      <c r="AC139" s="1765"/>
      <c r="AD139" s="1765"/>
      <c r="AE139" s="1765"/>
      <c r="AF139" s="1766"/>
      <c r="AG139" s="1767"/>
      <c r="AH139" s="1768"/>
      <c r="AI139" s="1767"/>
      <c r="AJ139" s="1768"/>
      <c r="AK139" s="1769"/>
      <c r="AL139" s="1770"/>
      <c r="AM139" s="287"/>
      <c r="AN139" s="289"/>
      <c r="AO139" s="289"/>
      <c r="AP139" s="290"/>
      <c r="AQ139" s="9"/>
      <c r="AR139" s="13"/>
      <c r="AS139" s="9"/>
    </row>
    <row r="140" spans="2:45" ht="12" customHeight="1">
      <c r="B140" s="1300"/>
      <c r="C140" s="9"/>
      <c r="F140" s="9"/>
      <c r="G140" s="13"/>
      <c r="L140" s="198" t="s">
        <v>1583</v>
      </c>
      <c r="M140" s="2" t="s">
        <v>72</v>
      </c>
      <c r="R140" s="9"/>
      <c r="AM140" s="287"/>
      <c r="AN140" s="289"/>
      <c r="AO140" s="289"/>
      <c r="AP140" s="290"/>
      <c r="AQ140" s="9"/>
      <c r="AR140" s="13"/>
      <c r="AS140" s="9"/>
    </row>
    <row r="141" spans="2:45" ht="12" customHeight="1">
      <c r="B141" s="1300"/>
      <c r="C141" s="9"/>
      <c r="F141" s="9"/>
      <c r="G141" s="13"/>
      <c r="L141" s="9"/>
      <c r="M141" s="1854" t="s">
        <v>985</v>
      </c>
      <c r="N141" s="1854"/>
      <c r="O141" s="1854"/>
      <c r="P141" s="30"/>
      <c r="Q141" s="192"/>
      <c r="R141" s="9" t="s">
        <v>355</v>
      </c>
      <c r="S141" s="2" t="s">
        <v>984</v>
      </c>
      <c r="AM141" s="287"/>
      <c r="AN141" s="289"/>
      <c r="AO141" s="289"/>
      <c r="AP141" s="290"/>
      <c r="AQ141" s="9"/>
      <c r="AR141" s="13"/>
      <c r="AS141" s="9"/>
    </row>
    <row r="142" spans="2:45" ht="12" customHeight="1">
      <c r="B142" s="1300"/>
      <c r="C142" s="9"/>
      <c r="F142" s="9"/>
      <c r="G142" s="13"/>
      <c r="L142" s="83"/>
      <c r="M142" s="30"/>
      <c r="N142" s="30"/>
      <c r="O142" s="30"/>
      <c r="P142" s="30"/>
      <c r="Q142" s="30"/>
      <c r="R142" s="9"/>
      <c r="S142" s="2" t="s">
        <v>9</v>
      </c>
      <c r="T142" s="1280"/>
      <c r="U142" s="1280"/>
      <c r="V142" s="1280"/>
      <c r="W142" s="1280"/>
      <c r="X142" s="2" t="s">
        <v>390</v>
      </c>
      <c r="AM142" s="287"/>
      <c r="AN142" s="289"/>
      <c r="AO142" s="289"/>
      <c r="AP142" s="290"/>
      <c r="AQ142" s="9"/>
      <c r="AR142" s="13"/>
      <c r="AS142" s="9"/>
    </row>
    <row r="143" spans="2:45" ht="12" customHeight="1">
      <c r="B143" s="1300"/>
      <c r="C143" s="9"/>
      <c r="E143" s="13"/>
      <c r="F143" s="9"/>
      <c r="G143" s="13"/>
      <c r="L143" s="9"/>
      <c r="R143" s="9"/>
      <c r="AM143" s="287"/>
      <c r="AN143" s="289"/>
      <c r="AO143" s="289"/>
      <c r="AP143" s="290"/>
      <c r="AQ143" s="9"/>
      <c r="AR143" s="13"/>
      <c r="AS143" s="9"/>
    </row>
    <row r="144" spans="2:45" ht="12" customHeight="1">
      <c r="B144" s="1878"/>
      <c r="C144" s="3" t="s">
        <v>1586</v>
      </c>
      <c r="D144" s="4"/>
      <c r="E144" s="5"/>
      <c r="F144" s="276" t="s">
        <v>177</v>
      </c>
      <c r="G144" s="422" t="s">
        <v>1651</v>
      </c>
      <c r="H144" s="1869" t="s">
        <v>1617</v>
      </c>
      <c r="I144" s="1870"/>
      <c r="J144" s="1870"/>
      <c r="K144" s="1871"/>
      <c r="L144" s="1893" t="s">
        <v>1592</v>
      </c>
      <c r="M144" s="1894"/>
      <c r="N144" s="1894"/>
      <c r="O144" s="1894"/>
      <c r="P144" s="1894"/>
      <c r="Q144" s="1895"/>
      <c r="R144" s="1860" t="s">
        <v>1593</v>
      </c>
      <c r="S144" s="1802"/>
      <c r="T144" s="1802"/>
      <c r="U144" s="93" t="s">
        <v>9</v>
      </c>
      <c r="V144" s="1858"/>
      <c r="W144" s="1858"/>
      <c r="X144" s="1858"/>
      <c r="Y144" s="4" t="s">
        <v>1595</v>
      </c>
      <c r="Z144" s="4"/>
      <c r="AA144" s="4"/>
      <c r="AB144" s="4"/>
      <c r="AC144" s="4"/>
      <c r="AD144" s="4"/>
      <c r="AE144" s="4"/>
      <c r="AF144" s="4"/>
      <c r="AG144" s="4"/>
      <c r="AH144" s="4"/>
      <c r="AI144" s="4"/>
      <c r="AJ144" s="4"/>
      <c r="AK144" s="4"/>
      <c r="AL144" s="5"/>
      <c r="AM144" s="276" t="s">
        <v>177</v>
      </c>
      <c r="AN144" s="1297" t="s">
        <v>1336</v>
      </c>
      <c r="AO144" s="1297"/>
      <c r="AP144" s="1298"/>
      <c r="AQ144" s="4"/>
      <c r="AR144" s="5"/>
    </row>
    <row r="145" spans="2:44" ht="12" customHeight="1">
      <c r="B145" s="1878"/>
      <c r="C145" s="300" t="s">
        <v>1385</v>
      </c>
      <c r="E145" s="13"/>
      <c r="F145" s="279" t="s">
        <v>177</v>
      </c>
      <c r="G145" s="74" t="s">
        <v>181</v>
      </c>
      <c r="H145" s="1872"/>
      <c r="I145" s="1873"/>
      <c r="J145" s="1873"/>
      <c r="K145" s="1874"/>
      <c r="L145" s="1896"/>
      <c r="M145" s="1897"/>
      <c r="N145" s="1897"/>
      <c r="O145" s="1897"/>
      <c r="P145" s="1897"/>
      <c r="Q145" s="1898"/>
      <c r="R145" s="9" t="s">
        <v>1596</v>
      </c>
      <c r="AL145" s="13"/>
      <c r="AM145" s="278" t="s">
        <v>177</v>
      </c>
      <c r="AN145" s="1292" t="s">
        <v>1320</v>
      </c>
      <c r="AO145" s="1292"/>
      <c r="AP145" s="1293"/>
      <c r="AR145" s="13"/>
    </row>
    <row r="146" spans="2:44" ht="12" customHeight="1">
      <c r="B146" s="1878"/>
      <c r="C146" s="1855" t="s">
        <v>1588</v>
      </c>
      <c r="D146" s="1856"/>
      <c r="E146" s="1857"/>
      <c r="F146" s="279" t="s">
        <v>177</v>
      </c>
      <c r="G146" s="74" t="s">
        <v>126</v>
      </c>
      <c r="H146" s="1872"/>
      <c r="I146" s="1873"/>
      <c r="J146" s="1873"/>
      <c r="K146" s="1874"/>
      <c r="L146" s="1896"/>
      <c r="M146" s="1897"/>
      <c r="N146" s="1897"/>
      <c r="O146" s="1897"/>
      <c r="P146" s="1897"/>
      <c r="Q146" s="1898"/>
      <c r="R146" s="9"/>
      <c r="S146" s="279" t="s">
        <v>177</v>
      </c>
      <c r="T146" s="1863" t="s">
        <v>1598</v>
      </c>
      <c r="U146" s="1863"/>
      <c r="V146" s="1863"/>
      <c r="W146" s="1863"/>
      <c r="X146" s="1863"/>
      <c r="Y146" s="1863"/>
      <c r="Z146" s="30" t="s">
        <v>9</v>
      </c>
      <c r="AA146" s="1859"/>
      <c r="AB146" s="1859"/>
      <c r="AC146" s="1859"/>
      <c r="AD146" s="2" t="s">
        <v>1597</v>
      </c>
      <c r="AL146" s="13"/>
      <c r="AM146" s="278" t="s">
        <v>177</v>
      </c>
      <c r="AN146" s="1292" t="s">
        <v>1645</v>
      </c>
      <c r="AO146" s="1292"/>
      <c r="AP146" s="1293"/>
      <c r="AR146" s="13"/>
    </row>
    <row r="147" spans="2:44" ht="12" customHeight="1">
      <c r="B147" s="1878"/>
      <c r="C147" s="1855"/>
      <c r="D147" s="1856"/>
      <c r="E147" s="1857"/>
      <c r="F147" s="279" t="s">
        <v>177</v>
      </c>
      <c r="G147" s="74" t="s">
        <v>129</v>
      </c>
      <c r="H147" s="1872"/>
      <c r="I147" s="1873"/>
      <c r="J147" s="1873"/>
      <c r="K147" s="1874"/>
      <c r="L147" s="1899"/>
      <c r="M147" s="1900"/>
      <c r="N147" s="1900"/>
      <c r="O147" s="1900"/>
      <c r="P147" s="1900"/>
      <c r="Q147" s="1901"/>
      <c r="R147" s="10"/>
      <c r="S147" s="275" t="s">
        <v>177</v>
      </c>
      <c r="T147" s="1862" t="s">
        <v>1599</v>
      </c>
      <c r="U147" s="1862"/>
      <c r="V147" s="1862"/>
      <c r="W147" s="1862"/>
      <c r="X147" s="1862"/>
      <c r="Y147" s="1862"/>
      <c r="Z147" s="33" t="s">
        <v>9</v>
      </c>
      <c r="AA147" s="1861"/>
      <c r="AB147" s="1861"/>
      <c r="AC147" s="1861"/>
      <c r="AD147" s="11" t="s">
        <v>1597</v>
      </c>
      <c r="AE147" s="11"/>
      <c r="AF147" s="11"/>
      <c r="AG147" s="11"/>
      <c r="AH147" s="11"/>
      <c r="AI147" s="11"/>
      <c r="AJ147" s="11"/>
      <c r="AK147" s="11"/>
      <c r="AL147" s="12"/>
      <c r="AM147" s="278" t="s">
        <v>177</v>
      </c>
      <c r="AN147" s="1292" t="s">
        <v>1316</v>
      </c>
      <c r="AO147" s="1292"/>
      <c r="AP147" s="1293"/>
      <c r="AR147" s="13"/>
    </row>
    <row r="148" spans="2:44" ht="12" customHeight="1">
      <c r="B148" s="1878"/>
      <c r="C148" s="1855"/>
      <c r="D148" s="1856"/>
      <c r="E148" s="1857"/>
      <c r="H148" s="1872"/>
      <c r="I148" s="1873"/>
      <c r="J148" s="1873"/>
      <c r="K148" s="1874"/>
      <c r="L148" s="1893" t="s">
        <v>949</v>
      </c>
      <c r="M148" s="1894"/>
      <c r="N148" s="1894"/>
      <c r="O148" s="1894"/>
      <c r="P148" s="1894"/>
      <c r="Q148" s="1895"/>
      <c r="R148" s="276" t="s">
        <v>177</v>
      </c>
      <c r="S148" s="4" t="s">
        <v>1572</v>
      </c>
      <c r="T148" s="4"/>
      <c r="U148" s="4"/>
      <c r="V148" s="4"/>
      <c r="W148" s="4"/>
      <c r="X148" s="4"/>
      <c r="Y148" s="4"/>
      <c r="Z148" s="4"/>
      <c r="AA148" s="4"/>
      <c r="AB148" s="4"/>
      <c r="AC148" s="4"/>
      <c r="AD148" s="4"/>
      <c r="AE148" s="4"/>
      <c r="AF148" s="4"/>
      <c r="AG148" s="4"/>
      <c r="AH148" s="4"/>
      <c r="AI148" s="4"/>
      <c r="AJ148" s="4"/>
      <c r="AK148" s="4"/>
      <c r="AL148" s="5"/>
      <c r="AM148" s="278" t="s">
        <v>177</v>
      </c>
      <c r="AN148" s="1292" t="s">
        <v>1321</v>
      </c>
      <c r="AO148" s="1292"/>
      <c r="AP148" s="1293"/>
      <c r="AR148" s="13"/>
    </row>
    <row r="149" spans="2:44" ht="12" customHeight="1">
      <c r="B149" s="1878"/>
      <c r="C149" s="1855"/>
      <c r="D149" s="1856"/>
      <c r="E149" s="1857"/>
      <c r="H149" s="1872"/>
      <c r="I149" s="1873"/>
      <c r="J149" s="1873"/>
      <c r="K149" s="1874"/>
      <c r="L149" s="1896"/>
      <c r="M149" s="1897"/>
      <c r="N149" s="1897"/>
      <c r="O149" s="1897"/>
      <c r="P149" s="1897"/>
      <c r="Q149" s="1898"/>
      <c r="R149" s="9"/>
      <c r="S149" s="1393" t="s">
        <v>1600</v>
      </c>
      <c r="T149" s="1865"/>
      <c r="U149" s="1865"/>
      <c r="V149" s="1865"/>
      <c r="W149" s="1865"/>
      <c r="X149" s="1865"/>
      <c r="Y149" s="1865"/>
      <c r="Z149" s="1865"/>
      <c r="AA149" s="30" t="s">
        <v>9</v>
      </c>
      <c r="AB149" s="1864"/>
      <c r="AC149" s="1864"/>
      <c r="AD149" s="1864"/>
      <c r="AE149" s="2" t="s">
        <v>1601</v>
      </c>
      <c r="AL149" s="13"/>
      <c r="AM149" s="278" t="s">
        <v>177</v>
      </c>
      <c r="AN149" s="1292" t="s">
        <v>1322</v>
      </c>
      <c r="AO149" s="1292"/>
      <c r="AP149" s="1293"/>
      <c r="AR149" s="13"/>
    </row>
    <row r="150" spans="2:44" ht="12" customHeight="1">
      <c r="B150" s="1878"/>
      <c r="C150" s="9"/>
      <c r="E150" s="13"/>
      <c r="H150" s="1872"/>
      <c r="I150" s="1873"/>
      <c r="J150" s="1873"/>
      <c r="K150" s="1874"/>
      <c r="L150" s="1896"/>
      <c r="M150" s="1897"/>
      <c r="N150" s="1897"/>
      <c r="O150" s="1897"/>
      <c r="P150" s="1897"/>
      <c r="Q150" s="1898"/>
      <c r="R150" s="9"/>
      <c r="S150" s="1393" t="s">
        <v>1602</v>
      </c>
      <c r="T150" s="1865"/>
      <c r="U150" s="1865"/>
      <c r="V150" s="1865"/>
      <c r="W150" s="1865"/>
      <c r="X150" s="1865"/>
      <c r="Y150" s="1865"/>
      <c r="Z150" s="1865"/>
      <c r="AA150" s="30" t="s">
        <v>9</v>
      </c>
      <c r="AB150" s="1864"/>
      <c r="AC150" s="1864"/>
      <c r="AD150" s="1864"/>
      <c r="AE150" s="2" t="s">
        <v>1601</v>
      </c>
      <c r="AL150" s="13"/>
      <c r="AM150" s="278" t="s">
        <v>177</v>
      </c>
      <c r="AN150" s="1292"/>
      <c r="AO150" s="1292"/>
      <c r="AP150" s="1293"/>
      <c r="AR150" s="13"/>
    </row>
    <row r="151" spans="2:44" ht="12" customHeight="1">
      <c r="B151" s="1878"/>
      <c r="C151" s="9"/>
      <c r="E151" s="13"/>
      <c r="H151" s="1872"/>
      <c r="I151" s="1873"/>
      <c r="J151" s="1873"/>
      <c r="K151" s="1874"/>
      <c r="L151" s="1899"/>
      <c r="M151" s="1900"/>
      <c r="N151" s="1900"/>
      <c r="O151" s="1900"/>
      <c r="P151" s="1900"/>
      <c r="Q151" s="1901"/>
      <c r="R151" s="274" t="s">
        <v>177</v>
      </c>
      <c r="S151" s="11" t="s">
        <v>1603</v>
      </c>
      <c r="T151" s="11"/>
      <c r="U151" s="11"/>
      <c r="V151" s="11"/>
      <c r="W151" s="11"/>
      <c r="X151" s="11"/>
      <c r="Y151" s="11"/>
      <c r="Z151" s="11"/>
      <c r="AA151" s="11"/>
      <c r="AB151" s="11"/>
      <c r="AC151" s="11"/>
      <c r="AD151" s="11"/>
      <c r="AE151" s="11"/>
      <c r="AF151" s="11"/>
      <c r="AG151" s="11"/>
      <c r="AH151" s="11"/>
      <c r="AI151" s="11"/>
      <c r="AJ151" s="11"/>
      <c r="AK151" s="11"/>
      <c r="AL151" s="12"/>
      <c r="AM151" s="278" t="s">
        <v>177</v>
      </c>
      <c r="AN151" s="1292"/>
      <c r="AO151" s="1292"/>
      <c r="AP151" s="1293"/>
      <c r="AR151" s="13"/>
    </row>
    <row r="152" spans="2:44" ht="12" customHeight="1">
      <c r="B152" s="1878"/>
      <c r="C152" s="9"/>
      <c r="E152" s="13"/>
      <c r="H152" s="1872"/>
      <c r="I152" s="1873"/>
      <c r="J152" s="1873"/>
      <c r="K152" s="1874"/>
      <c r="L152" s="1893" t="s">
        <v>1612</v>
      </c>
      <c r="M152" s="1894"/>
      <c r="N152" s="1894"/>
      <c r="O152" s="1894"/>
      <c r="P152" s="1894"/>
      <c r="Q152" s="1895"/>
      <c r="R152" s="3" t="s">
        <v>1604</v>
      </c>
      <c r="S152" s="4"/>
      <c r="T152" s="4"/>
      <c r="U152" s="4"/>
      <c r="V152" s="4"/>
      <c r="W152" s="4"/>
      <c r="Y152" s="93" t="s">
        <v>9</v>
      </c>
      <c r="Z152" s="1880"/>
      <c r="AA152" s="1880"/>
      <c r="AB152" s="1880"/>
      <c r="AC152" s="1880"/>
      <c r="AD152" s="1880"/>
      <c r="AE152" s="4" t="s">
        <v>1610</v>
      </c>
      <c r="AF152" s="4"/>
      <c r="AG152" s="4"/>
      <c r="AH152" s="4"/>
      <c r="AI152" s="4"/>
      <c r="AJ152" s="4"/>
      <c r="AK152" s="4"/>
      <c r="AL152" s="5"/>
      <c r="AM152" s="278" t="s">
        <v>177</v>
      </c>
      <c r="AN152" s="1292"/>
      <c r="AO152" s="1292"/>
      <c r="AP152" s="1293"/>
      <c r="AR152" s="13"/>
    </row>
    <row r="153" spans="2:44" ht="12" customHeight="1">
      <c r="B153" s="1878"/>
      <c r="C153" s="9"/>
      <c r="E153" s="13"/>
      <c r="H153" s="1872"/>
      <c r="I153" s="1873"/>
      <c r="J153" s="1873"/>
      <c r="K153" s="1874"/>
      <c r="L153" s="1896"/>
      <c r="M153" s="1897"/>
      <c r="N153" s="1897"/>
      <c r="O153" s="1897"/>
      <c r="P153" s="1897"/>
      <c r="Q153" s="1898"/>
      <c r="R153" s="9" t="s">
        <v>1605</v>
      </c>
      <c r="S153" s="407"/>
      <c r="Y153" s="30" t="s">
        <v>9</v>
      </c>
      <c r="Z153" s="1881"/>
      <c r="AA153" s="1881"/>
      <c r="AB153" s="1881"/>
      <c r="AC153" s="1881"/>
      <c r="AD153" s="1881"/>
      <c r="AE153" s="408" t="s">
        <v>1610</v>
      </c>
      <c r="AF153" s="408"/>
      <c r="AG153" s="408"/>
      <c r="AH153" s="408"/>
      <c r="AI153" s="408"/>
      <c r="AJ153" s="408"/>
      <c r="AK153" s="408"/>
      <c r="AL153" s="409"/>
      <c r="AM153" s="9"/>
      <c r="AP153" s="13"/>
      <c r="AR153" s="13"/>
    </row>
    <row r="154" spans="2:44" ht="12" customHeight="1">
      <c r="B154" s="1878"/>
      <c r="C154" s="9"/>
      <c r="E154" s="13"/>
      <c r="H154" s="1872"/>
      <c r="I154" s="1873"/>
      <c r="J154" s="1873"/>
      <c r="K154" s="1874"/>
      <c r="L154" s="1899"/>
      <c r="M154" s="1900"/>
      <c r="N154" s="1900"/>
      <c r="O154" s="1900"/>
      <c r="P154" s="1900"/>
      <c r="Q154" s="1901"/>
      <c r="R154" s="10" t="s">
        <v>1606</v>
      </c>
      <c r="S154" s="412"/>
      <c r="T154" s="11"/>
      <c r="U154" s="11"/>
      <c r="V154" s="11"/>
      <c r="W154" s="11"/>
      <c r="Y154" s="33" t="s">
        <v>9</v>
      </c>
      <c r="Z154" s="1882"/>
      <c r="AA154" s="1882"/>
      <c r="AB154" s="1882"/>
      <c r="AC154" s="1882"/>
      <c r="AD154" s="1882"/>
      <c r="AE154" s="410" t="s">
        <v>1610</v>
      </c>
      <c r="AF154" s="410"/>
      <c r="AG154" s="410"/>
      <c r="AH154" s="410"/>
      <c r="AI154" s="410"/>
      <c r="AJ154" s="410"/>
      <c r="AK154" s="410"/>
      <c r="AL154" s="411"/>
      <c r="AM154" s="9"/>
      <c r="AP154" s="13"/>
      <c r="AR154" s="13"/>
    </row>
    <row r="155" spans="2:44" ht="12" customHeight="1">
      <c r="B155" s="1878"/>
      <c r="C155" s="9"/>
      <c r="E155" s="13"/>
      <c r="H155" s="1872"/>
      <c r="I155" s="1873"/>
      <c r="J155" s="1873"/>
      <c r="K155" s="1874"/>
      <c r="L155" s="1893" t="s">
        <v>1613</v>
      </c>
      <c r="M155" s="1894"/>
      <c r="N155" s="1894"/>
      <c r="O155" s="1894"/>
      <c r="P155" s="1894"/>
      <c r="Q155" s="1895"/>
      <c r="R155" s="276" t="s">
        <v>177</v>
      </c>
      <c r="S155" s="4" t="s">
        <v>1607</v>
      </c>
      <c r="T155" s="4"/>
      <c r="U155" s="4"/>
      <c r="V155" s="4"/>
      <c r="W155" s="4"/>
      <c r="X155" s="4"/>
      <c r="Y155" s="4"/>
      <c r="Z155" s="4"/>
      <c r="AA155" s="4"/>
      <c r="AB155" s="4"/>
      <c r="AC155" s="4"/>
      <c r="AD155" s="4"/>
      <c r="AE155" s="4"/>
      <c r="AF155" s="4"/>
      <c r="AG155" s="247"/>
      <c r="AH155" s="247"/>
      <c r="AI155" s="247"/>
      <c r="AJ155" s="247"/>
      <c r="AK155" s="247"/>
      <c r="AL155" s="367"/>
      <c r="AM155" s="9"/>
      <c r="AP155" s="13"/>
      <c r="AR155" s="13"/>
    </row>
    <row r="156" spans="2:44" ht="12" customHeight="1">
      <c r="B156" s="1878"/>
      <c r="C156" s="9"/>
      <c r="E156" s="13"/>
      <c r="H156" s="1872"/>
      <c r="I156" s="1873"/>
      <c r="J156" s="1873"/>
      <c r="K156" s="1874"/>
      <c r="L156" s="1896"/>
      <c r="M156" s="1897"/>
      <c r="N156" s="1897"/>
      <c r="O156" s="1897"/>
      <c r="P156" s="1897"/>
      <c r="Q156" s="1898"/>
      <c r="R156" s="9"/>
      <c r="S156" s="2" t="s">
        <v>1608</v>
      </c>
      <c r="X156" s="30" t="s">
        <v>9</v>
      </c>
      <c r="Y156" s="1891"/>
      <c r="Z156" s="1891"/>
      <c r="AA156" s="1891"/>
      <c r="AB156" s="1891"/>
      <c r="AC156" s="1891"/>
      <c r="AD156" s="1891"/>
      <c r="AE156" s="1891"/>
      <c r="AF156" s="1891"/>
      <c r="AG156" s="1891"/>
      <c r="AH156" s="1891"/>
      <c r="AI156" s="1891"/>
      <c r="AJ156" s="1891"/>
      <c r="AK156" s="1891"/>
      <c r="AL156" s="13" t="s">
        <v>10</v>
      </c>
      <c r="AM156" s="9"/>
      <c r="AP156" s="13"/>
      <c r="AR156" s="13"/>
    </row>
    <row r="157" spans="2:44" ht="12" customHeight="1">
      <c r="B157" s="1878"/>
      <c r="C157" s="9"/>
      <c r="E157" s="13"/>
      <c r="H157" s="1872"/>
      <c r="I157" s="1873"/>
      <c r="J157" s="1873"/>
      <c r="K157" s="1874"/>
      <c r="L157" s="1899"/>
      <c r="M157" s="1900"/>
      <c r="N157" s="1900"/>
      <c r="O157" s="1900"/>
      <c r="P157" s="1900"/>
      <c r="Q157" s="1901"/>
      <c r="R157" s="10"/>
      <c r="S157" s="11" t="s">
        <v>1609</v>
      </c>
      <c r="T157" s="11"/>
      <c r="U157" s="11"/>
      <c r="V157" s="11"/>
      <c r="W157" s="11"/>
      <c r="X157" s="33" t="s">
        <v>9</v>
      </c>
      <c r="Y157" s="1892"/>
      <c r="Z157" s="1892"/>
      <c r="AA157" s="1892"/>
      <c r="AB157" s="1892"/>
      <c r="AC157" s="1892"/>
      <c r="AD157" s="1892"/>
      <c r="AE157" s="1892"/>
      <c r="AF157" s="1892"/>
      <c r="AG157" s="1892"/>
      <c r="AH157" s="1892"/>
      <c r="AI157" s="1892"/>
      <c r="AJ157" s="1892"/>
      <c r="AK157" s="1892"/>
      <c r="AL157" s="12" t="s">
        <v>10</v>
      </c>
      <c r="AM157" s="9"/>
      <c r="AP157" s="13"/>
      <c r="AR157" s="13"/>
    </row>
    <row r="158" spans="2:44" ht="12" customHeight="1">
      <c r="B158" s="1878"/>
      <c r="C158" s="9"/>
      <c r="E158" s="13"/>
      <c r="H158" s="1872"/>
      <c r="I158" s="1873"/>
      <c r="J158" s="1873"/>
      <c r="K158" s="1874"/>
      <c r="L158" s="1850" t="s">
        <v>1614</v>
      </c>
      <c r="M158" s="1851"/>
      <c r="N158" s="1851"/>
      <c r="O158" s="1851"/>
      <c r="P158" s="1851"/>
      <c r="Q158" s="1852"/>
      <c r="R158" s="281" t="s">
        <v>177</v>
      </c>
      <c r="S158" s="7" t="s">
        <v>1611</v>
      </c>
      <c r="T158" s="7"/>
      <c r="U158" s="7"/>
      <c r="V158" s="7"/>
      <c r="W158" s="7"/>
      <c r="X158" s="7"/>
      <c r="Y158" s="7"/>
      <c r="Z158" s="7"/>
      <c r="AA158" s="7"/>
      <c r="AB158" s="7"/>
      <c r="AC158" s="7"/>
      <c r="AD158" s="7"/>
      <c r="AE158" s="7"/>
      <c r="AF158" s="7"/>
      <c r="AG158" s="7"/>
      <c r="AH158" s="7"/>
      <c r="AI158" s="7"/>
      <c r="AJ158" s="7"/>
      <c r="AK158" s="7"/>
      <c r="AL158" s="8"/>
      <c r="AM158" s="9"/>
      <c r="AP158" s="13"/>
      <c r="AR158" s="13"/>
    </row>
    <row r="159" spans="2:44" ht="12" customHeight="1">
      <c r="B159" s="1878"/>
      <c r="C159" s="9"/>
      <c r="E159" s="13"/>
      <c r="H159" s="1872"/>
      <c r="I159" s="1873"/>
      <c r="J159" s="1873"/>
      <c r="K159" s="1874"/>
      <c r="L159" s="1884" t="s">
        <v>1615</v>
      </c>
      <c r="M159" s="1885"/>
      <c r="N159" s="1885"/>
      <c r="O159" s="1885"/>
      <c r="P159" s="1885"/>
      <c r="Q159" s="1886"/>
      <c r="R159" s="278" t="s">
        <v>177</v>
      </c>
      <c r="S159" s="1802" t="s">
        <v>1616</v>
      </c>
      <c r="T159" s="1802"/>
      <c r="U159" s="1802"/>
      <c r="V159" s="1802"/>
      <c r="W159" s="1802"/>
      <c r="X159" s="1802"/>
      <c r="Y159" s="1802"/>
      <c r="Z159" s="1802"/>
      <c r="AA159" s="1802"/>
      <c r="AB159" s="1802"/>
      <c r="AC159" s="1802"/>
      <c r="AD159" s="1802"/>
      <c r="AE159" s="1802"/>
      <c r="AF159" s="1802"/>
      <c r="AG159" s="1802"/>
      <c r="AH159" s="1802"/>
      <c r="AI159" s="1802"/>
      <c r="AJ159" s="1802"/>
      <c r="AK159" s="1802"/>
      <c r="AL159" s="1902"/>
      <c r="AM159" s="9"/>
      <c r="AP159" s="13"/>
      <c r="AR159" s="13"/>
    </row>
    <row r="160" spans="2:44" ht="12" customHeight="1">
      <c r="B160" s="1878"/>
      <c r="C160" s="9"/>
      <c r="E160" s="13"/>
      <c r="H160" s="1875"/>
      <c r="I160" s="1876"/>
      <c r="J160" s="1876"/>
      <c r="K160" s="1877"/>
      <c r="L160" s="1887"/>
      <c r="M160" s="1888"/>
      <c r="N160" s="1888"/>
      <c r="O160" s="1888"/>
      <c r="P160" s="1888"/>
      <c r="Q160" s="1889"/>
      <c r="R160" s="10"/>
      <c r="S160" s="33" t="s">
        <v>9</v>
      </c>
      <c r="T160" s="1883"/>
      <c r="U160" s="1883"/>
      <c r="V160" s="1883"/>
      <c r="W160" s="11" t="s">
        <v>1601</v>
      </c>
      <c r="X160" s="11"/>
      <c r="Y160" s="11"/>
      <c r="Z160" s="11"/>
      <c r="AA160" s="11"/>
      <c r="AB160" s="11"/>
      <c r="AC160" s="11"/>
      <c r="AD160" s="11"/>
      <c r="AE160" s="11"/>
      <c r="AF160" s="11"/>
      <c r="AG160" s="11"/>
      <c r="AH160" s="11"/>
      <c r="AI160" s="11"/>
      <c r="AJ160" s="11"/>
      <c r="AK160" s="11"/>
      <c r="AL160" s="12"/>
      <c r="AM160" s="10"/>
      <c r="AN160" s="11"/>
      <c r="AO160" s="11"/>
      <c r="AP160" s="12"/>
      <c r="AR160" s="13"/>
    </row>
    <row r="161" spans="2:44" ht="12" customHeight="1">
      <c r="B161" s="1878"/>
      <c r="C161" s="9"/>
      <c r="E161" s="13"/>
      <c r="H161" s="1869" t="s">
        <v>1643</v>
      </c>
      <c r="I161" s="1870"/>
      <c r="J161" s="1870"/>
      <c r="K161" s="1871"/>
      <c r="L161" s="3" t="s">
        <v>1618</v>
      </c>
      <c r="M161" s="4"/>
      <c r="N161" s="4"/>
      <c r="O161" s="4"/>
      <c r="P161" s="4"/>
      <c r="Q161" s="5"/>
      <c r="R161" s="93" t="s">
        <v>9</v>
      </c>
      <c r="S161" s="1890"/>
      <c r="T161" s="1890"/>
      <c r="U161" s="1890"/>
      <c r="V161" s="1890"/>
      <c r="W161" s="1890"/>
      <c r="X161" s="1890"/>
      <c r="Y161" s="1890"/>
      <c r="Z161" s="1890"/>
      <c r="AA161" s="1890"/>
      <c r="AB161" s="1890"/>
      <c r="AC161" s="1890"/>
      <c r="AD161" s="1890"/>
      <c r="AE161" s="1890"/>
      <c r="AF161" s="1890"/>
      <c r="AG161" s="1890"/>
      <c r="AH161" s="1890"/>
      <c r="AI161" s="1890"/>
      <c r="AJ161" s="1890"/>
      <c r="AK161" s="1890"/>
      <c r="AL161" s="5" t="s">
        <v>10</v>
      </c>
      <c r="AM161" s="276" t="s">
        <v>177</v>
      </c>
      <c r="AN161" s="1297" t="s">
        <v>1336</v>
      </c>
      <c r="AO161" s="1297"/>
      <c r="AP161" s="1298"/>
      <c r="AR161" s="13"/>
    </row>
    <row r="162" spans="2:44" ht="12" customHeight="1">
      <c r="B162" s="1878"/>
      <c r="C162" s="9"/>
      <c r="E162" s="13"/>
      <c r="H162" s="1872"/>
      <c r="I162" s="1873"/>
      <c r="J162" s="1873"/>
      <c r="K162" s="1874"/>
      <c r="L162" s="6" t="s">
        <v>1619</v>
      </c>
      <c r="M162" s="7"/>
      <c r="N162" s="7"/>
      <c r="O162" s="7"/>
      <c r="P162" s="7"/>
      <c r="Q162" s="8"/>
      <c r="R162" s="413" t="s">
        <v>9</v>
      </c>
      <c r="S162" s="1890"/>
      <c r="T162" s="1890"/>
      <c r="U162" s="1890"/>
      <c r="V162" s="1890"/>
      <c r="W162" s="1890"/>
      <c r="X162" s="1890"/>
      <c r="Y162" s="1890"/>
      <c r="Z162" s="1890"/>
      <c r="AA162" s="1890"/>
      <c r="AB162" s="1890"/>
      <c r="AC162" s="1890"/>
      <c r="AD162" s="1890"/>
      <c r="AE162" s="1890"/>
      <c r="AF162" s="1890"/>
      <c r="AG162" s="1890"/>
      <c r="AH162" s="1890"/>
      <c r="AI162" s="1890"/>
      <c r="AJ162" s="1890"/>
      <c r="AK162" s="1890"/>
      <c r="AL162" s="5" t="s">
        <v>10</v>
      </c>
      <c r="AM162" s="278" t="s">
        <v>177</v>
      </c>
      <c r="AN162" s="1292" t="s">
        <v>1320</v>
      </c>
      <c r="AO162" s="1292"/>
      <c r="AP162" s="1293"/>
      <c r="AR162" s="13"/>
    </row>
    <row r="163" spans="2:44" ht="12" customHeight="1">
      <c r="B163" s="1878"/>
      <c r="C163" s="9"/>
      <c r="E163" s="13"/>
      <c r="H163" s="1872"/>
      <c r="I163" s="1873"/>
      <c r="J163" s="1873"/>
      <c r="K163" s="1874"/>
      <c r="L163" s="10" t="s">
        <v>1620</v>
      </c>
      <c r="M163" s="11"/>
      <c r="N163" s="11"/>
      <c r="O163" s="11"/>
      <c r="P163" s="11"/>
      <c r="Q163" s="12"/>
      <c r="R163" s="33" t="s">
        <v>9</v>
      </c>
      <c r="S163" s="1890"/>
      <c r="T163" s="1890"/>
      <c r="U163" s="1890"/>
      <c r="V163" s="1890"/>
      <c r="W163" s="1890"/>
      <c r="X163" s="1890"/>
      <c r="Y163" s="1890"/>
      <c r="Z163" s="1890"/>
      <c r="AA163" s="1890"/>
      <c r="AB163" s="1890"/>
      <c r="AC163" s="1890"/>
      <c r="AD163" s="1890"/>
      <c r="AE163" s="1890"/>
      <c r="AF163" s="1890"/>
      <c r="AG163" s="1890"/>
      <c r="AH163" s="1890"/>
      <c r="AI163" s="1890"/>
      <c r="AJ163" s="1890"/>
      <c r="AK163" s="1890"/>
      <c r="AL163" s="5" t="s">
        <v>10</v>
      </c>
      <c r="AM163" s="278" t="s">
        <v>177</v>
      </c>
      <c r="AN163" s="1830" t="s">
        <v>1322</v>
      </c>
      <c r="AO163" s="1830"/>
      <c r="AP163" s="1831"/>
      <c r="AR163" s="13"/>
    </row>
    <row r="164" spans="2:44" ht="12" customHeight="1">
      <c r="B164" s="1878"/>
      <c r="C164" s="9"/>
      <c r="E164" s="13"/>
      <c r="H164" s="1872"/>
      <c r="I164" s="1873"/>
      <c r="J164" s="1873"/>
      <c r="K164" s="1874"/>
      <c r="L164" s="1869" t="s">
        <v>1621</v>
      </c>
      <c r="M164" s="1870"/>
      <c r="N164" s="1870"/>
      <c r="O164" s="1870"/>
      <c r="P164" s="1870"/>
      <c r="Q164" s="1871"/>
      <c r="R164" s="4" t="s">
        <v>1622</v>
      </c>
      <c r="S164" s="4"/>
      <c r="T164" s="4"/>
      <c r="U164" s="4"/>
      <c r="V164" s="4" t="s">
        <v>9</v>
      </c>
      <c r="W164" s="1858"/>
      <c r="X164" s="1858"/>
      <c r="Y164" s="1858"/>
      <c r="Z164" s="1858"/>
      <c r="AA164" s="1858"/>
      <c r="AB164" s="1858"/>
      <c r="AC164" s="1858"/>
      <c r="AD164" s="1858"/>
      <c r="AE164" s="1858"/>
      <c r="AF164" s="1858"/>
      <c r="AG164" s="1858"/>
      <c r="AH164" s="1858"/>
      <c r="AI164" s="1858"/>
      <c r="AJ164" s="1858"/>
      <c r="AK164" s="1858"/>
      <c r="AL164" s="5" t="s">
        <v>10</v>
      </c>
      <c r="AM164" s="278" t="s">
        <v>177</v>
      </c>
      <c r="AN164" s="1292" t="s">
        <v>1646</v>
      </c>
      <c r="AO164" s="1292"/>
      <c r="AP164" s="1293"/>
      <c r="AR164" s="13"/>
    </row>
    <row r="165" spans="2:44" ht="12" customHeight="1">
      <c r="B165" s="1878"/>
      <c r="C165" s="9"/>
      <c r="E165" s="13"/>
      <c r="H165" s="1872"/>
      <c r="I165" s="1873"/>
      <c r="J165" s="1873"/>
      <c r="K165" s="1874"/>
      <c r="L165" s="1872"/>
      <c r="M165" s="1873"/>
      <c r="N165" s="1873"/>
      <c r="O165" s="1873"/>
      <c r="P165" s="1873"/>
      <c r="Q165" s="1874"/>
      <c r="R165" s="30" t="s">
        <v>355</v>
      </c>
      <c r="S165" s="2" t="s">
        <v>1624</v>
      </c>
      <c r="W165" s="279" t="s">
        <v>177</v>
      </c>
      <c r="X165" s="2" t="s">
        <v>1625</v>
      </c>
      <c r="AD165" s="279" t="s">
        <v>177</v>
      </c>
      <c r="AE165" s="2" t="s">
        <v>1626</v>
      </c>
      <c r="AL165" s="13"/>
      <c r="AM165" s="278" t="s">
        <v>177</v>
      </c>
      <c r="AN165" s="1292" t="s">
        <v>1647</v>
      </c>
      <c r="AO165" s="1292"/>
      <c r="AP165" s="1293"/>
      <c r="AR165" s="13"/>
    </row>
    <row r="166" spans="2:44" ht="12" customHeight="1">
      <c r="B166" s="1878"/>
      <c r="C166" s="9"/>
      <c r="E166" s="13"/>
      <c r="H166" s="1872"/>
      <c r="I166" s="1873"/>
      <c r="J166" s="1873"/>
      <c r="K166" s="1874"/>
      <c r="L166" s="1872"/>
      <c r="M166" s="1873"/>
      <c r="N166" s="1873"/>
      <c r="O166" s="1873"/>
      <c r="P166" s="1873"/>
      <c r="Q166" s="1874"/>
      <c r="R166" s="30" t="s">
        <v>355</v>
      </c>
      <c r="S166" s="2" t="s">
        <v>1627</v>
      </c>
      <c r="W166" s="279" t="s">
        <v>177</v>
      </c>
      <c r="X166" s="2" t="s">
        <v>1630</v>
      </c>
      <c r="AL166" s="13"/>
      <c r="AM166" s="278" t="s">
        <v>177</v>
      </c>
      <c r="AN166" s="1292"/>
      <c r="AO166" s="1292"/>
      <c r="AP166" s="1293"/>
      <c r="AR166" s="13"/>
    </row>
    <row r="167" spans="2:44" ht="12" customHeight="1">
      <c r="B167" s="1878"/>
      <c r="C167" s="9"/>
      <c r="E167" s="13"/>
      <c r="H167" s="1872"/>
      <c r="I167" s="1873"/>
      <c r="J167" s="1873"/>
      <c r="K167" s="1874"/>
      <c r="L167" s="1872"/>
      <c r="M167" s="1873"/>
      <c r="N167" s="1873"/>
      <c r="O167" s="1873"/>
      <c r="P167" s="1873"/>
      <c r="Q167" s="1874"/>
      <c r="R167" s="30" t="s">
        <v>355</v>
      </c>
      <c r="S167" s="2" t="s">
        <v>1628</v>
      </c>
      <c r="W167" s="279" t="s">
        <v>177</v>
      </c>
      <c r="X167" s="2" t="s">
        <v>1631</v>
      </c>
      <c r="AL167" s="13"/>
      <c r="AM167" s="278" t="s">
        <v>177</v>
      </c>
      <c r="AN167" s="1292"/>
      <c r="AO167" s="1292"/>
      <c r="AP167" s="1293"/>
      <c r="AR167" s="13"/>
    </row>
    <row r="168" spans="2:44" ht="12" customHeight="1">
      <c r="B168" s="1878"/>
      <c r="C168" s="9"/>
      <c r="E168" s="13"/>
      <c r="H168" s="1872"/>
      <c r="I168" s="1873"/>
      <c r="J168" s="1873"/>
      <c r="K168" s="1874"/>
      <c r="L168" s="1875"/>
      <c r="M168" s="1876"/>
      <c r="N168" s="1876"/>
      <c r="O168" s="1876"/>
      <c r="P168" s="1876"/>
      <c r="Q168" s="1877"/>
      <c r="R168" s="33" t="s">
        <v>355</v>
      </c>
      <c r="S168" s="11" t="s">
        <v>1629</v>
      </c>
      <c r="T168" s="11"/>
      <c r="U168" s="11"/>
      <c r="V168" s="11"/>
      <c r="W168" s="275" t="s">
        <v>177</v>
      </c>
      <c r="X168" s="11" t="s">
        <v>1632</v>
      </c>
      <c r="Y168" s="11"/>
      <c r="Z168" s="11"/>
      <c r="AA168" s="11"/>
      <c r="AB168" s="11"/>
      <c r="AC168" s="11"/>
      <c r="AD168" s="11"/>
      <c r="AE168" s="11"/>
      <c r="AF168" s="11"/>
      <c r="AG168" s="11"/>
      <c r="AH168" s="11"/>
      <c r="AI168" s="11"/>
      <c r="AJ168" s="11"/>
      <c r="AK168" s="11"/>
      <c r="AL168" s="12"/>
      <c r="AM168" s="278" t="s">
        <v>177</v>
      </c>
      <c r="AN168" s="1292"/>
      <c r="AO168" s="1292"/>
      <c r="AP168" s="1293"/>
      <c r="AR168" s="13"/>
    </row>
    <row r="169" spans="2:44">
      <c r="B169" s="1878"/>
      <c r="C169" s="9"/>
      <c r="E169" s="13"/>
      <c r="H169" s="1872"/>
      <c r="I169" s="1873"/>
      <c r="J169" s="1873"/>
      <c r="K169" s="1874"/>
      <c r="L169" s="3" t="s">
        <v>1636</v>
      </c>
      <c r="M169" s="4"/>
      <c r="N169" s="4"/>
      <c r="O169" s="4"/>
      <c r="P169" s="4"/>
      <c r="Q169" s="5"/>
      <c r="R169" s="4" t="s">
        <v>1633</v>
      </c>
      <c r="S169" s="4"/>
      <c r="T169" s="4"/>
      <c r="U169" s="4"/>
      <c r="V169" s="4"/>
      <c r="W169" s="93" t="s">
        <v>9</v>
      </c>
      <c r="X169" s="1858"/>
      <c r="Y169" s="1858"/>
      <c r="Z169" s="1858"/>
      <c r="AA169" s="1858"/>
      <c r="AB169" s="1858"/>
      <c r="AC169" s="1858"/>
      <c r="AD169" s="1858"/>
      <c r="AE169" s="1858"/>
      <c r="AF169" s="1858"/>
      <c r="AG169" s="1858"/>
      <c r="AH169" s="1858"/>
      <c r="AI169" s="1858"/>
      <c r="AJ169" s="1858"/>
      <c r="AK169" s="1858"/>
      <c r="AL169" s="5" t="s">
        <v>10</v>
      </c>
      <c r="AM169" s="278" t="s">
        <v>177</v>
      </c>
      <c r="AN169" s="1292"/>
      <c r="AO169" s="1292"/>
      <c r="AP169" s="1293"/>
      <c r="AR169" s="13"/>
    </row>
    <row r="170" spans="2:44">
      <c r="B170" s="1878"/>
      <c r="C170" s="9"/>
      <c r="E170" s="13"/>
      <c r="H170" s="1872"/>
      <c r="I170" s="1873"/>
      <c r="J170" s="1873"/>
      <c r="K170" s="1874"/>
      <c r="L170" s="9"/>
      <c r="Q170" s="13"/>
      <c r="R170" s="2" t="s">
        <v>1634</v>
      </c>
      <c r="W170" s="30" t="s">
        <v>9</v>
      </c>
      <c r="X170" s="1859"/>
      <c r="Y170" s="1859"/>
      <c r="Z170" s="1859"/>
      <c r="AA170" s="1859"/>
      <c r="AB170" s="1859"/>
      <c r="AC170" s="1859"/>
      <c r="AD170" s="1859"/>
      <c r="AE170" s="1859"/>
      <c r="AF170" s="1859"/>
      <c r="AG170" s="1859"/>
      <c r="AH170" s="1859"/>
      <c r="AI170" s="1859"/>
      <c r="AJ170" s="1859"/>
      <c r="AK170" s="1859"/>
      <c r="AL170" s="13" t="s">
        <v>10</v>
      </c>
      <c r="AM170" s="9"/>
      <c r="AP170" s="13"/>
      <c r="AR170" s="13"/>
    </row>
    <row r="171" spans="2:44">
      <c r="B171" s="1878"/>
      <c r="C171" s="9"/>
      <c r="E171" s="13"/>
      <c r="H171" s="1872"/>
      <c r="I171" s="1873"/>
      <c r="J171" s="1873"/>
      <c r="K171" s="1874"/>
      <c r="L171" s="10"/>
      <c r="M171" s="11"/>
      <c r="N171" s="11"/>
      <c r="O171" s="11"/>
      <c r="P171" s="11"/>
      <c r="Q171" s="12"/>
      <c r="R171" s="11" t="s">
        <v>1635</v>
      </c>
      <c r="S171" s="11"/>
      <c r="T171" s="11"/>
      <c r="U171" s="11"/>
      <c r="V171" s="11"/>
      <c r="W171" s="33" t="s">
        <v>9</v>
      </c>
      <c r="X171" s="1861"/>
      <c r="Y171" s="1861"/>
      <c r="Z171" s="1861"/>
      <c r="AA171" s="1861"/>
      <c r="AB171" s="1861"/>
      <c r="AC171" s="1861"/>
      <c r="AD171" s="1861"/>
      <c r="AE171" s="1861"/>
      <c r="AF171" s="1861"/>
      <c r="AG171" s="1861"/>
      <c r="AH171" s="1861"/>
      <c r="AI171" s="1861"/>
      <c r="AJ171" s="1861"/>
      <c r="AK171" s="1861"/>
      <c r="AL171" s="12" t="s">
        <v>10</v>
      </c>
      <c r="AM171" s="9"/>
      <c r="AP171" s="13"/>
      <c r="AR171" s="13"/>
    </row>
    <row r="172" spans="2:44">
      <c r="B172" s="1878"/>
      <c r="C172" s="9"/>
      <c r="E172" s="13"/>
      <c r="H172" s="1872"/>
      <c r="I172" s="1873"/>
      <c r="J172" s="1873"/>
      <c r="K172" s="1874"/>
      <c r="L172" s="1850" t="s">
        <v>1640</v>
      </c>
      <c r="M172" s="1851"/>
      <c r="N172" s="1851"/>
      <c r="O172" s="1851"/>
      <c r="P172" s="1851"/>
      <c r="Q172" s="1852"/>
      <c r="R172" s="6" t="s">
        <v>1637</v>
      </c>
      <c r="S172" s="7"/>
      <c r="T172" s="7"/>
      <c r="U172" s="7"/>
      <c r="V172" s="7"/>
      <c r="W172" s="7"/>
      <c r="X172" s="7"/>
      <c r="Y172" s="7"/>
      <c r="Z172" s="272" t="s">
        <v>177</v>
      </c>
      <c r="AA172" s="7" t="s">
        <v>1505</v>
      </c>
      <c r="AB172" s="7"/>
      <c r="AC172" s="7"/>
      <c r="AD172" s="272" t="s">
        <v>177</v>
      </c>
      <c r="AE172" s="7" t="s">
        <v>1639</v>
      </c>
      <c r="AF172" s="7"/>
      <c r="AG172" s="7"/>
      <c r="AH172" s="7"/>
      <c r="AI172" s="7"/>
      <c r="AJ172" s="7"/>
      <c r="AK172" s="7"/>
      <c r="AL172" s="8"/>
      <c r="AM172" s="9"/>
      <c r="AP172" s="13"/>
      <c r="AR172" s="13"/>
    </row>
    <row r="173" spans="2:44">
      <c r="B173" s="1879"/>
      <c r="C173" s="10"/>
      <c r="D173" s="11"/>
      <c r="E173" s="12"/>
      <c r="F173" s="11"/>
      <c r="G173" s="11"/>
      <c r="H173" s="1875"/>
      <c r="I173" s="1876"/>
      <c r="J173" s="1876"/>
      <c r="K173" s="1877"/>
      <c r="L173" s="1866" t="s">
        <v>1642</v>
      </c>
      <c r="M173" s="1867"/>
      <c r="N173" s="1867"/>
      <c r="O173" s="1867"/>
      <c r="P173" s="1867"/>
      <c r="Q173" s="1868"/>
      <c r="R173" s="7" t="s">
        <v>1641</v>
      </c>
      <c r="S173" s="7"/>
      <c r="T173" s="7"/>
      <c r="U173" s="7"/>
      <c r="V173" s="7"/>
      <c r="W173" s="7"/>
      <c r="X173" s="7"/>
      <c r="Y173" s="7"/>
      <c r="Z173" s="7"/>
      <c r="AA173" s="7"/>
      <c r="AB173" s="272" t="s">
        <v>177</v>
      </c>
      <c r="AC173" s="7" t="s">
        <v>1505</v>
      </c>
      <c r="AD173" s="7"/>
      <c r="AE173" s="7"/>
      <c r="AF173" s="272" t="s">
        <v>177</v>
      </c>
      <c r="AG173" s="7" t="s">
        <v>1639</v>
      </c>
      <c r="AH173" s="7"/>
      <c r="AI173" s="7"/>
      <c r="AJ173" s="7"/>
      <c r="AK173" s="7"/>
      <c r="AL173" s="8"/>
      <c r="AM173" s="10"/>
      <c r="AN173" s="11"/>
      <c r="AO173" s="11"/>
      <c r="AP173" s="12"/>
      <c r="AQ173" s="11"/>
      <c r="AR173" s="12"/>
    </row>
  </sheetData>
  <mergeCells count="330">
    <mergeCell ref="H161:K173"/>
    <mergeCell ref="S161:AK161"/>
    <mergeCell ref="AN161:AP161"/>
    <mergeCell ref="S162:AK162"/>
    <mergeCell ref="AN162:AP162"/>
    <mergeCell ref="S163:AK163"/>
    <mergeCell ref="AN163:AP163"/>
    <mergeCell ref="L164:Q168"/>
    <mergeCell ref="W164:AK164"/>
    <mergeCell ref="AN164:AP164"/>
    <mergeCell ref="X170:AK170"/>
    <mergeCell ref="X171:AK171"/>
    <mergeCell ref="L172:Q172"/>
    <mergeCell ref="L173:Q173"/>
    <mergeCell ref="AN165:AP165"/>
    <mergeCell ref="AN166:AP166"/>
    <mergeCell ref="AN167:AP167"/>
    <mergeCell ref="AN168:AP168"/>
    <mergeCell ref="X169:AK169"/>
    <mergeCell ref="AN169:AP169"/>
    <mergeCell ref="Y156:AK156"/>
    <mergeCell ref="Y157:AK157"/>
    <mergeCell ref="L158:Q158"/>
    <mergeCell ref="L159:Q160"/>
    <mergeCell ref="S159:AL159"/>
    <mergeCell ref="T160:V160"/>
    <mergeCell ref="AN151:AP151"/>
    <mergeCell ref="L152:Q154"/>
    <mergeCell ref="Z152:AD152"/>
    <mergeCell ref="AN152:AP152"/>
    <mergeCell ref="Z153:AD153"/>
    <mergeCell ref="Z154:AD154"/>
    <mergeCell ref="C146:E149"/>
    <mergeCell ref="T146:Y146"/>
    <mergeCell ref="AA146:AC146"/>
    <mergeCell ref="AN146:AP146"/>
    <mergeCell ref="T147:Y147"/>
    <mergeCell ref="AA147:AC147"/>
    <mergeCell ref="AN147:AP147"/>
    <mergeCell ref="L148:Q151"/>
    <mergeCell ref="M141:O141"/>
    <mergeCell ref="T142:W142"/>
    <mergeCell ref="H144:K160"/>
    <mergeCell ref="L144:Q147"/>
    <mergeCell ref="R144:T144"/>
    <mergeCell ref="V144:X144"/>
    <mergeCell ref="L155:Q157"/>
    <mergeCell ref="AN148:AP148"/>
    <mergeCell ref="S149:Z149"/>
    <mergeCell ref="AB149:AD149"/>
    <mergeCell ref="AN149:AP149"/>
    <mergeCell ref="S150:Z150"/>
    <mergeCell ref="AB150:AD150"/>
    <mergeCell ref="AN150:AP150"/>
    <mergeCell ref="AN144:AP144"/>
    <mergeCell ref="AN145:AP145"/>
    <mergeCell ref="M138:O138"/>
    <mergeCell ref="S138:AF138"/>
    <mergeCell ref="AG138:AH138"/>
    <mergeCell ref="AI138:AJ138"/>
    <mergeCell ref="AK138:AL138"/>
    <mergeCell ref="S139:AF139"/>
    <mergeCell ref="AG139:AH139"/>
    <mergeCell ref="AI139:AJ139"/>
    <mergeCell ref="AK139:AL139"/>
    <mergeCell ref="S136:AF136"/>
    <mergeCell ref="AG136:AH136"/>
    <mergeCell ref="AI136:AJ136"/>
    <mergeCell ref="AK136:AL136"/>
    <mergeCell ref="S137:AF137"/>
    <mergeCell ref="AG137:AH137"/>
    <mergeCell ref="AI137:AJ137"/>
    <mergeCell ref="AK137:AL137"/>
    <mergeCell ref="S134:AF134"/>
    <mergeCell ref="AG134:AH134"/>
    <mergeCell ref="AI134:AJ134"/>
    <mergeCell ref="AK134:AL134"/>
    <mergeCell ref="AN83:AP83"/>
    <mergeCell ref="AN84:AP84"/>
    <mergeCell ref="AN85:AP85"/>
    <mergeCell ref="L102:AL102"/>
    <mergeCell ref="R103:AL103"/>
    <mergeCell ref="B104:B173"/>
    <mergeCell ref="AN104:AP104"/>
    <mergeCell ref="AN105:AP105"/>
    <mergeCell ref="AN106:AP106"/>
    <mergeCell ref="AN107:AP107"/>
    <mergeCell ref="AN108:AP108"/>
    <mergeCell ref="AN109:AP109"/>
    <mergeCell ref="AN110:AP110"/>
    <mergeCell ref="M135:Q135"/>
    <mergeCell ref="S135:AF135"/>
    <mergeCell ref="AG135:AH135"/>
    <mergeCell ref="AI135:AJ135"/>
    <mergeCell ref="AK135:AL135"/>
    <mergeCell ref="AN111:AP111"/>
    <mergeCell ref="AN112:AP112"/>
    <mergeCell ref="AN116:AP116"/>
    <mergeCell ref="AN117:AP117"/>
    <mergeCell ref="AN118:AP118"/>
    <mergeCell ref="W129:AJ129"/>
    <mergeCell ref="L86:N93"/>
    <mergeCell ref="O86:Q87"/>
    <mergeCell ref="W86:AE86"/>
    <mergeCell ref="AN86:AP86"/>
    <mergeCell ref="AN87:AP87"/>
    <mergeCell ref="O88:Q89"/>
    <mergeCell ref="AN79:AP79"/>
    <mergeCell ref="L80:N85"/>
    <mergeCell ref="O80:Q82"/>
    <mergeCell ref="S80:X80"/>
    <mergeCell ref="Z80:AI80"/>
    <mergeCell ref="AN80:AP80"/>
    <mergeCell ref="AN81:AP81"/>
    <mergeCell ref="AN82:AP82"/>
    <mergeCell ref="O83:Q85"/>
    <mergeCell ref="S83:AA83"/>
    <mergeCell ref="AN88:AP88"/>
    <mergeCell ref="AN89:AP89"/>
    <mergeCell ref="O90:Q93"/>
    <mergeCell ref="AN90:AP90"/>
    <mergeCell ref="AN91:AP91"/>
    <mergeCell ref="AN92:AP92"/>
    <mergeCell ref="AN93:AP93"/>
    <mergeCell ref="AC83:AK83"/>
    <mergeCell ref="S77:U77"/>
    <mergeCell ref="V77:AB77"/>
    <mergeCell ref="AC77:AG77"/>
    <mergeCell ref="AH77:AL77"/>
    <mergeCell ref="AN77:AP77"/>
    <mergeCell ref="S78:U78"/>
    <mergeCell ref="V78:AB78"/>
    <mergeCell ref="AC78:AG78"/>
    <mergeCell ref="AH78:AL78"/>
    <mergeCell ref="AN78:AP78"/>
    <mergeCell ref="S75:U75"/>
    <mergeCell ref="V75:AB75"/>
    <mergeCell ref="AC75:AG75"/>
    <mergeCell ref="AH75:AL75"/>
    <mergeCell ref="AN75:AP75"/>
    <mergeCell ref="S76:U76"/>
    <mergeCell ref="V76:AB76"/>
    <mergeCell ref="AC76:AG76"/>
    <mergeCell ref="AH76:AL76"/>
    <mergeCell ref="AN76:AP76"/>
    <mergeCell ref="AN71:AP71"/>
    <mergeCell ref="AN72:AP72"/>
    <mergeCell ref="AN73:AP73"/>
    <mergeCell ref="S74:U74"/>
    <mergeCell ref="V74:AB74"/>
    <mergeCell ref="AC74:AG74"/>
    <mergeCell ref="AH74:AL74"/>
    <mergeCell ref="AN74:AP74"/>
    <mergeCell ref="V69:AI69"/>
    <mergeCell ref="AJ69:AL69"/>
    <mergeCell ref="AN69:AP69"/>
    <mergeCell ref="V70:AI70"/>
    <mergeCell ref="AJ70:AL70"/>
    <mergeCell ref="AN70:AP70"/>
    <mergeCell ref="S67:U67"/>
    <mergeCell ref="V67:AI67"/>
    <mergeCell ref="AJ67:AL67"/>
    <mergeCell ref="AN67:AP67"/>
    <mergeCell ref="V68:AI68"/>
    <mergeCell ref="AJ68:AL68"/>
    <mergeCell ref="AN68:AP68"/>
    <mergeCell ref="AN63:AP63"/>
    <mergeCell ref="AN64:AP64"/>
    <mergeCell ref="S65:U66"/>
    <mergeCell ref="V65:AI66"/>
    <mergeCell ref="AJ65:AL65"/>
    <mergeCell ref="AN65:AP65"/>
    <mergeCell ref="AJ66:AL66"/>
    <mergeCell ref="AN66:AP66"/>
    <mergeCell ref="S61:AF61"/>
    <mergeCell ref="AG61:AH61"/>
    <mergeCell ref="AI61:AJ61"/>
    <mergeCell ref="AK61:AL61"/>
    <mergeCell ref="AN61:AP61"/>
    <mergeCell ref="AN62:AP62"/>
    <mergeCell ref="S59:AF59"/>
    <mergeCell ref="AG59:AH59"/>
    <mergeCell ref="AI59:AJ59"/>
    <mergeCell ref="AK59:AL59"/>
    <mergeCell ref="AN59:AP59"/>
    <mergeCell ref="S60:AF60"/>
    <mergeCell ref="AG60:AH60"/>
    <mergeCell ref="AI60:AJ60"/>
    <mergeCell ref="AK60:AL60"/>
    <mergeCell ref="AN60:AP60"/>
    <mergeCell ref="AN56:AP56"/>
    <mergeCell ref="AN57:AP57"/>
    <mergeCell ref="S58:AF58"/>
    <mergeCell ref="AG58:AH58"/>
    <mergeCell ref="AI58:AJ58"/>
    <mergeCell ref="AK58:AL58"/>
    <mergeCell ref="AN58:AP58"/>
    <mergeCell ref="S54:AF54"/>
    <mergeCell ref="AG54:AH54"/>
    <mergeCell ref="AI54:AJ54"/>
    <mergeCell ref="AK54:AL54"/>
    <mergeCell ref="AN54:AP54"/>
    <mergeCell ref="AN55:AP55"/>
    <mergeCell ref="S52:AF52"/>
    <mergeCell ref="AG52:AH52"/>
    <mergeCell ref="AI52:AJ52"/>
    <mergeCell ref="AK52:AL52"/>
    <mergeCell ref="AN52:AP52"/>
    <mergeCell ref="S53:AF53"/>
    <mergeCell ref="AG53:AH53"/>
    <mergeCell ref="AI53:AJ53"/>
    <mergeCell ref="AK53:AL53"/>
    <mergeCell ref="AN53:AP53"/>
    <mergeCell ref="AN49:AP49"/>
    <mergeCell ref="AN50:AP50"/>
    <mergeCell ref="S51:AF51"/>
    <mergeCell ref="AG51:AH51"/>
    <mergeCell ref="AI51:AJ51"/>
    <mergeCell ref="AK51:AL51"/>
    <mergeCell ref="AN51:AP51"/>
    <mergeCell ref="S47:AF47"/>
    <mergeCell ref="AG47:AH47"/>
    <mergeCell ref="AI47:AJ47"/>
    <mergeCell ref="AK47:AL47"/>
    <mergeCell ref="AN47:AP47"/>
    <mergeCell ref="AN48:AP48"/>
    <mergeCell ref="S45:AF45"/>
    <mergeCell ref="AG45:AH45"/>
    <mergeCell ref="AI45:AJ45"/>
    <mergeCell ref="AK45:AL45"/>
    <mergeCell ref="AN45:AP45"/>
    <mergeCell ref="S46:AF46"/>
    <mergeCell ref="AG46:AH46"/>
    <mergeCell ref="AI46:AJ46"/>
    <mergeCell ref="AK46:AL46"/>
    <mergeCell ref="AN46:AP46"/>
    <mergeCell ref="M41:Q41"/>
    <mergeCell ref="AN41:AP41"/>
    <mergeCell ref="AN42:AP42"/>
    <mergeCell ref="AN43:AP43"/>
    <mergeCell ref="M44:Q44"/>
    <mergeCell ref="S44:AF44"/>
    <mergeCell ref="AG44:AH44"/>
    <mergeCell ref="AI44:AJ44"/>
    <mergeCell ref="AK44:AL44"/>
    <mergeCell ref="AN44:AP44"/>
    <mergeCell ref="S40:AF40"/>
    <mergeCell ref="AG40:AH40"/>
    <mergeCell ref="AI40:AJ40"/>
    <mergeCell ref="AK40:AL40"/>
    <mergeCell ref="AN40:AP40"/>
    <mergeCell ref="S38:AF38"/>
    <mergeCell ref="AG38:AH38"/>
    <mergeCell ref="AI38:AJ38"/>
    <mergeCell ref="AK38:AL38"/>
    <mergeCell ref="AN38:AP38"/>
    <mergeCell ref="L39:Q39"/>
    <mergeCell ref="S39:AF39"/>
    <mergeCell ref="AG39:AH39"/>
    <mergeCell ref="AI39:AJ39"/>
    <mergeCell ref="AK39:AL39"/>
    <mergeCell ref="AN34:AP34"/>
    <mergeCell ref="AN35:AP35"/>
    <mergeCell ref="L36:Q36"/>
    <mergeCell ref="AN36:AP36"/>
    <mergeCell ref="S37:AF37"/>
    <mergeCell ref="AG37:AH37"/>
    <mergeCell ref="AI37:AJ37"/>
    <mergeCell ref="AK37:AL37"/>
    <mergeCell ref="AN37:AP37"/>
    <mergeCell ref="AN39:AP39"/>
    <mergeCell ref="S32:AF32"/>
    <mergeCell ref="AG32:AH32"/>
    <mergeCell ref="AI32:AJ32"/>
    <mergeCell ref="AK32:AL32"/>
    <mergeCell ref="AN32:AP32"/>
    <mergeCell ref="S33:AF33"/>
    <mergeCell ref="AG33:AH33"/>
    <mergeCell ref="AI33:AJ33"/>
    <mergeCell ref="AK33:AL33"/>
    <mergeCell ref="AN33:AP33"/>
    <mergeCell ref="AN26:AP26"/>
    <mergeCell ref="L31:Q31"/>
    <mergeCell ref="S31:AF31"/>
    <mergeCell ref="AG31:AH31"/>
    <mergeCell ref="AI31:AJ31"/>
    <mergeCell ref="AK31:AL31"/>
    <mergeCell ref="AN31:AP31"/>
    <mergeCell ref="AN27:AP27"/>
    <mergeCell ref="L28:Q28"/>
    <mergeCell ref="AN28:AP28"/>
    <mergeCell ref="AN29:AP29"/>
    <mergeCell ref="S30:AF30"/>
    <mergeCell ref="AG30:AH30"/>
    <mergeCell ref="AI30:AJ30"/>
    <mergeCell ref="AK30:AL30"/>
    <mergeCell ref="AN30:AP30"/>
    <mergeCell ref="S24:AF24"/>
    <mergeCell ref="AG24:AH24"/>
    <mergeCell ref="AI24:AJ24"/>
    <mergeCell ref="AK24:AL24"/>
    <mergeCell ref="AN24:AP24"/>
    <mergeCell ref="B17:B93"/>
    <mergeCell ref="H17:K17"/>
    <mergeCell ref="AN17:AP17"/>
    <mergeCell ref="AN18:AP18"/>
    <mergeCell ref="AN19:AP19"/>
    <mergeCell ref="AN20:AP20"/>
    <mergeCell ref="AN21:AP21"/>
    <mergeCell ref="AN22:AP22"/>
    <mergeCell ref="C23:E23"/>
    <mergeCell ref="AG23:AH23"/>
    <mergeCell ref="S25:AF25"/>
    <mergeCell ref="AG25:AH25"/>
    <mergeCell ref="AI25:AJ25"/>
    <mergeCell ref="AK25:AL25"/>
    <mergeCell ref="AN25:AP25"/>
    <mergeCell ref="S26:AF26"/>
    <mergeCell ref="AG26:AH26"/>
    <mergeCell ref="AI26:AJ26"/>
    <mergeCell ref="AK26:AL26"/>
    <mergeCell ref="D7:AQ12"/>
    <mergeCell ref="AT11:AY12"/>
    <mergeCell ref="I13:AR13"/>
    <mergeCell ref="I14:AR14"/>
    <mergeCell ref="L15:AL15"/>
    <mergeCell ref="R16:AL16"/>
    <mergeCell ref="AI23:AJ23"/>
    <mergeCell ref="AK23:AL23"/>
    <mergeCell ref="AN23:AP23"/>
  </mergeCells>
  <phoneticPr fontId="2"/>
  <dataValidations count="6">
    <dataValidation type="list" allowBlank="1" showInputMessage="1" showErrorMessage="1" sqref="AH75:AL78" xr:uid="{6094FC0E-6DC6-4B2D-9FC5-724C84F912EE}">
      <formula1>"無,有"</formula1>
    </dataValidation>
    <dataValidation type="list" allowBlank="1" showInputMessage="1" showErrorMessage="1" sqref="AC75:AG78" xr:uid="{9D83612F-85B8-46B6-8292-009B372A4A02}">
      <formula1>"無,障子,外付けブラインド"</formula1>
    </dataValidation>
    <dataValidation type="list" allowBlank="1" showInputMessage="1" showErrorMessage="1" sqref="S75:U78" xr:uid="{ED2D4889-EADC-4309-B8BB-F6D78669A89C}">
      <formula1>"北,東,南,西,北東,北西,南東,南西"</formula1>
    </dataValidation>
    <dataValidation type="list" allowBlank="1" showInputMessage="1" showErrorMessage="1" sqref="S67:S70" xr:uid="{4E1DA517-1BE6-4013-A586-33C29A227845}">
      <formula1>"窓・引戸・框ﾄﾞｱ,玄関ドア,勝手口ドア"</formula1>
    </dataValidation>
    <dataValidation type="list" allowBlank="1" showInputMessage="1" sqref="C23:E23" xr:uid="{19109699-5FE4-49EC-A615-5EABD0FA8243}">
      <formula1>"[　　　],[　1　],[　2　],[　3　],[　4　],[　5　],[　6　],[　7　],[　8　]"</formula1>
    </dataValidation>
    <dataValidation type="list" allowBlank="1" showInputMessage="1" showErrorMessage="1" sqref="AH116 S28:S29 S132:S133 S126:S129 S122:S124 S118:S120 W107 T107 W105 T105 T116 R55 T79 S49:S50 S42:S43 S35:S36 S21:S22 L30 R48 R41 R34 L38 S81:S82 AC17 B13 R17:R20 R80 L27 R27 T71 R83 S84:S85 R88:R89 R91:R92 W91 AB91 AM17:AM29 S109:S114 AA93:AA96 S93:S96 S56:S57 AM104:AM116 AG91 S153:S154 AC148 R148 S146:S147 R151 R155 R158:R159 W165:W168 AD165 Z172 AD172 AB173 AF173 AM144:AM152 AM161:AM169 F144:F150 F17:F23" xr:uid="{DDFF68BF-AF75-400D-826F-9C418396F4B8}">
      <formula1>"□,■"</formula1>
    </dataValidation>
  </dataValidations>
  <pageMargins left="0.94488188976377963" right="0.51181102362204722" top="0.59055118110236227" bottom="0.55118110236220474" header="0.11811023622047245" footer="0.23622047244094491"/>
  <pageSetup paperSize="9" scale="76" firstPageNumber="8" fitToHeight="2" orientation="portrait" blackAndWhite="1" useFirstPageNumber="1" r:id="rId1"/>
  <headerFooter alignWithMargins="0">
    <oddFooter>&amp;C&amp;10戸-P&amp;P&amp;R&amp;10株式会社都市建築確認センター</oddFooter>
  </headerFooter>
  <rowBreaks count="1" manualBreakCount="1">
    <brk id="95" min="1" max="43" man="1"/>
  </rowBreaks>
  <legacy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2825C0-683F-4590-A90C-92CDB3CD1CD9}">
  <dimension ref="A1:CM574"/>
  <sheetViews>
    <sheetView workbookViewId="0">
      <selection activeCell="A2" sqref="A2"/>
    </sheetView>
  </sheetViews>
  <sheetFormatPr defaultRowHeight="13.5"/>
  <cols>
    <col min="1" max="4" width="18.625" style="910" bestFit="1" customWidth="1"/>
    <col min="5" max="5" width="19.375" style="910" bestFit="1" customWidth="1"/>
    <col min="6" max="7" width="16.375" style="910" bestFit="1" customWidth="1"/>
    <col min="8" max="9" width="23.875" style="910" bestFit="1" customWidth="1"/>
    <col min="10" max="10" width="12.625" style="910" bestFit="1" customWidth="1"/>
    <col min="11" max="11" width="15" style="910" bestFit="1" customWidth="1"/>
    <col min="12" max="12" width="17.125" style="910" bestFit="1" customWidth="1"/>
    <col min="13" max="13" width="27.25" style="910" bestFit="1" customWidth="1"/>
    <col min="14" max="14" width="19.375" style="910" bestFit="1" customWidth="1"/>
    <col min="15" max="15" width="32.75" style="910" bestFit="1" customWidth="1"/>
    <col min="16" max="16" width="30.5" style="910" bestFit="1" customWidth="1"/>
    <col min="17" max="17" width="33.25" style="910" bestFit="1" customWidth="1"/>
    <col min="18" max="18" width="19.375" style="910" bestFit="1" customWidth="1"/>
    <col min="19" max="19" width="23.875" style="910" bestFit="1" customWidth="1"/>
    <col min="20" max="20" width="19.375" style="910" bestFit="1" customWidth="1"/>
    <col min="21" max="21" width="29.125" style="910" bestFit="1" customWidth="1"/>
    <col min="22" max="22" width="13.625" style="910" bestFit="1" customWidth="1"/>
    <col min="23" max="23" width="12.375" style="910" bestFit="1" customWidth="1"/>
    <col min="24" max="25" width="26" style="910" bestFit="1" customWidth="1"/>
    <col min="26" max="28" width="28.25" style="910" bestFit="1" customWidth="1"/>
    <col min="29" max="29" width="15" style="910" bestFit="1" customWidth="1"/>
    <col min="30" max="30" width="19.375" style="910" bestFit="1" customWidth="1"/>
    <col min="31" max="31" width="26" style="910" bestFit="1" customWidth="1"/>
    <col min="32" max="32" width="30.5" style="910" bestFit="1" customWidth="1"/>
    <col min="33" max="33" width="23.875" style="910" bestFit="1" customWidth="1"/>
    <col min="34" max="34" width="19.375" style="910" bestFit="1" customWidth="1"/>
    <col min="35" max="36" width="23.875" style="910" bestFit="1" customWidth="1"/>
    <col min="37" max="37" width="26" style="910" bestFit="1" customWidth="1"/>
    <col min="38" max="38" width="38.25" style="910" bestFit="1" customWidth="1"/>
    <col min="39" max="39" width="32.75" style="910" bestFit="1" customWidth="1"/>
    <col min="40" max="40" width="28.25" style="910" bestFit="1" customWidth="1"/>
    <col min="41" max="41" width="30.5" style="910" bestFit="1" customWidth="1"/>
    <col min="42" max="42" width="37.125" style="910" bestFit="1" customWidth="1"/>
    <col min="43" max="43" width="30.5" style="910" bestFit="1" customWidth="1"/>
    <col min="44" max="44" width="19.375" style="910" bestFit="1" customWidth="1"/>
    <col min="45" max="45" width="15" style="910" bestFit="1" customWidth="1"/>
    <col min="46" max="46" width="23.875" style="910" bestFit="1" customWidth="1"/>
    <col min="47" max="47" width="30.5" style="910" bestFit="1" customWidth="1"/>
    <col min="48" max="48" width="25.375" style="910" bestFit="1" customWidth="1"/>
    <col min="49" max="49" width="27.625" style="910" bestFit="1" customWidth="1"/>
    <col min="50" max="50" width="26.625" style="910" bestFit="1" customWidth="1"/>
    <col min="51" max="51" width="35.5" style="910" bestFit="1" customWidth="1"/>
    <col min="52" max="52" width="37.75" style="910" bestFit="1" customWidth="1"/>
    <col min="53" max="53" width="23.875" style="910" bestFit="1" customWidth="1"/>
    <col min="54" max="56" width="28.25" style="910" bestFit="1" customWidth="1"/>
    <col min="57" max="57" width="23.875" style="910" bestFit="1" customWidth="1"/>
    <col min="58" max="58" width="17.125" style="910" bestFit="1" customWidth="1"/>
    <col min="59" max="62" width="21.625" style="910" bestFit="1" customWidth="1"/>
    <col min="63" max="63" width="23.875" style="910" bestFit="1" customWidth="1"/>
    <col min="64" max="67" width="32.75" style="910" bestFit="1" customWidth="1"/>
    <col min="68" max="71" width="36" style="910" bestFit="1" customWidth="1"/>
    <col min="72" max="75" width="32.75" style="910" bestFit="1" customWidth="1"/>
    <col min="76" max="79" width="36" style="910" bestFit="1" customWidth="1"/>
    <col min="80" max="80" width="23.875" style="910" bestFit="1" customWidth="1"/>
    <col min="81" max="84" width="32.75" style="910" bestFit="1" customWidth="1"/>
    <col min="85" max="86" width="26" style="910" bestFit="1" customWidth="1"/>
    <col min="87" max="87" width="27.625" style="910" bestFit="1" customWidth="1"/>
    <col min="88" max="88" width="32" style="910" bestFit="1" customWidth="1"/>
    <col min="89" max="89" width="34.25" style="910" bestFit="1" customWidth="1"/>
    <col min="90" max="90" width="35.625" style="910" bestFit="1" customWidth="1"/>
    <col min="91" max="91" width="29.75" style="910" bestFit="1" customWidth="1"/>
    <col min="92" max="16384" width="9" style="910"/>
  </cols>
  <sheetData>
    <row r="1" spans="1:91">
      <c r="A1" s="909" t="s">
        <v>2114</v>
      </c>
      <c r="B1" s="922" t="s">
        <v>2115</v>
      </c>
      <c r="C1" s="909" t="s">
        <v>2116</v>
      </c>
      <c r="D1" s="909" t="s">
        <v>2117</v>
      </c>
      <c r="E1" s="922" t="s">
        <v>2118</v>
      </c>
      <c r="F1" s="922" t="s">
        <v>2119</v>
      </c>
      <c r="G1" s="918" t="s">
        <v>2120</v>
      </c>
      <c r="H1" s="918" t="s">
        <v>2121</v>
      </c>
      <c r="I1" s="918" t="s">
        <v>2122</v>
      </c>
      <c r="J1" s="918" t="s">
        <v>2123</v>
      </c>
      <c r="K1" s="918" t="s">
        <v>2124</v>
      </c>
      <c r="L1" s="918" t="s">
        <v>2125</v>
      </c>
      <c r="M1" s="918" t="s">
        <v>2126</v>
      </c>
      <c r="N1" s="918" t="s">
        <v>2127</v>
      </c>
      <c r="O1" s="918" t="s">
        <v>2128</v>
      </c>
      <c r="P1" s="918" t="s">
        <v>2129</v>
      </c>
      <c r="Q1" s="918" t="s">
        <v>2130</v>
      </c>
      <c r="R1" s="918" t="s">
        <v>2131</v>
      </c>
      <c r="S1" s="918" t="s">
        <v>2132</v>
      </c>
      <c r="T1" s="918" t="s">
        <v>2133</v>
      </c>
      <c r="U1" s="918" t="s">
        <v>2134</v>
      </c>
      <c r="V1" s="918" t="s">
        <v>2135</v>
      </c>
      <c r="W1" s="918" t="s">
        <v>2136</v>
      </c>
      <c r="X1" s="909" t="s">
        <v>2137</v>
      </c>
      <c r="Y1" s="909" t="s">
        <v>2138</v>
      </c>
      <c r="Z1" s="909" t="s">
        <v>2139</v>
      </c>
      <c r="AA1" s="909" t="s">
        <v>2140</v>
      </c>
      <c r="AB1" s="909" t="s">
        <v>2141</v>
      </c>
      <c r="AC1" s="909" t="s">
        <v>2142</v>
      </c>
      <c r="AD1" s="909" t="s">
        <v>2143</v>
      </c>
      <c r="AE1" s="909" t="s">
        <v>2144</v>
      </c>
      <c r="AF1" s="909" t="s">
        <v>2145</v>
      </c>
      <c r="AG1" s="909" t="s">
        <v>2146</v>
      </c>
      <c r="AH1" s="918" t="s">
        <v>2147</v>
      </c>
      <c r="AI1" s="922" t="s">
        <v>2148</v>
      </c>
      <c r="AJ1" s="918" t="s">
        <v>2149</v>
      </c>
      <c r="AK1" s="918" t="s">
        <v>2150</v>
      </c>
      <c r="AL1" s="918" t="s">
        <v>2151</v>
      </c>
      <c r="AM1" s="918" t="s">
        <v>2152</v>
      </c>
      <c r="AN1" s="909" t="s">
        <v>2153</v>
      </c>
      <c r="AO1" s="909" t="s">
        <v>2154</v>
      </c>
      <c r="AP1" s="909" t="s">
        <v>2155</v>
      </c>
      <c r="AQ1" s="909" t="s">
        <v>2156</v>
      </c>
      <c r="AR1" s="922" t="s">
        <v>2157</v>
      </c>
      <c r="AS1" s="922" t="s">
        <v>2158</v>
      </c>
      <c r="AT1" s="922" t="s">
        <v>2159</v>
      </c>
      <c r="AU1" s="922" t="s">
        <v>2160</v>
      </c>
      <c r="AV1" s="922" t="s">
        <v>2161</v>
      </c>
      <c r="AW1" s="922" t="s">
        <v>2162</v>
      </c>
      <c r="AX1" s="909" t="s">
        <v>2163</v>
      </c>
      <c r="AY1" s="909" t="s">
        <v>2164</v>
      </c>
      <c r="AZ1" s="909" t="s">
        <v>2165</v>
      </c>
      <c r="BA1" s="909" t="s">
        <v>2166</v>
      </c>
      <c r="BB1" s="909" t="s">
        <v>2167</v>
      </c>
      <c r="BC1" s="909" t="s">
        <v>2168</v>
      </c>
      <c r="BD1" s="909" t="s">
        <v>2169</v>
      </c>
      <c r="BE1" s="909" t="s">
        <v>2170</v>
      </c>
      <c r="BF1" s="909" t="s">
        <v>2171</v>
      </c>
      <c r="BG1" s="909" t="s">
        <v>2172</v>
      </c>
      <c r="BH1" s="909" t="s">
        <v>2173</v>
      </c>
      <c r="BI1" s="909" t="s">
        <v>2174</v>
      </c>
      <c r="BJ1" s="909" t="s">
        <v>2175</v>
      </c>
      <c r="BK1" s="909" t="s">
        <v>2176</v>
      </c>
      <c r="BL1" s="909" t="s">
        <v>2177</v>
      </c>
      <c r="BM1" s="909" t="s">
        <v>2178</v>
      </c>
      <c r="BN1" s="909" t="s">
        <v>2179</v>
      </c>
      <c r="BO1" s="909" t="s">
        <v>2180</v>
      </c>
      <c r="BP1" s="909" t="s">
        <v>2181</v>
      </c>
      <c r="BQ1" s="909" t="s">
        <v>2182</v>
      </c>
      <c r="BR1" s="909" t="s">
        <v>2183</v>
      </c>
      <c r="BS1" s="909" t="s">
        <v>2184</v>
      </c>
      <c r="BT1" s="909" t="s">
        <v>2185</v>
      </c>
      <c r="BU1" s="909" t="s">
        <v>2186</v>
      </c>
      <c r="BV1" s="909" t="s">
        <v>2187</v>
      </c>
      <c r="BW1" s="909" t="s">
        <v>2188</v>
      </c>
      <c r="BX1" s="909" t="s">
        <v>2189</v>
      </c>
      <c r="BY1" s="909" t="s">
        <v>2190</v>
      </c>
      <c r="BZ1" s="909" t="s">
        <v>2191</v>
      </c>
      <c r="CA1" s="909" t="s">
        <v>2192</v>
      </c>
      <c r="CB1" s="909" t="s">
        <v>2193</v>
      </c>
      <c r="CC1" s="909" t="s">
        <v>2194</v>
      </c>
      <c r="CD1" s="909" t="s">
        <v>2195</v>
      </c>
      <c r="CE1" s="909" t="s">
        <v>2196</v>
      </c>
      <c r="CF1" s="909" t="s">
        <v>2197</v>
      </c>
      <c r="CG1" s="909" t="s">
        <v>2198</v>
      </c>
      <c r="CH1" s="909" t="s">
        <v>2199</v>
      </c>
      <c r="CI1" s="909" t="s">
        <v>2200</v>
      </c>
      <c r="CJ1" s="909" t="s">
        <v>2201</v>
      </c>
      <c r="CK1" s="909" t="s">
        <v>2202</v>
      </c>
      <c r="CL1" s="909" t="s">
        <v>2203</v>
      </c>
      <c r="CM1" s="917" t="s">
        <v>2204</v>
      </c>
    </row>
    <row r="2" spans="1:91">
      <c r="A2" s="913"/>
      <c r="B2" s="919" t="str">
        <f>IF(評価一覧表!G35&lt;&gt;"",評価一覧表!G35,"")</f>
        <v/>
      </c>
      <c r="C2" s="913" t="s">
        <v>2054</v>
      </c>
      <c r="D2" s="913"/>
      <c r="E2" s="919" t="str">
        <f>IF(評価一覧表!E35&lt;&gt;"",評価一覧表!E35,"")</f>
        <v/>
      </c>
      <c r="F2" s="923" t="str">
        <f>IF(評価一覧表!I35&lt;&gt;"",評価一覧表!I35,"")</f>
        <v/>
      </c>
      <c r="G2" s="919" t="str">
        <f>IF(評価一覧表!AA11="■","無","有")</f>
        <v>無</v>
      </c>
      <c r="H2" s="920" t="str">
        <f>IF(評価一覧表!BC15&lt;&gt;"",評価一覧表!BC15,"")</f>
        <v/>
      </c>
      <c r="I2" s="920" t="str">
        <f>IF(評価一覧表!BC16&lt;&gt;"",評価一覧表!BC16,"")</f>
        <v/>
      </c>
      <c r="J2" s="919" t="str">
        <f>IF(評価一覧表!BC17&lt;&gt;"",評価一覧表!BC17,"")</f>
        <v/>
      </c>
      <c r="K2" s="920" t="str">
        <f>IF(評価一覧表!BC18&lt;&gt;"",評価一覧表!BC18,"")</f>
        <v/>
      </c>
      <c r="L2" s="920" t="str">
        <f>IF(評価一覧表!BC19&lt;&gt;"",評価一覧表!BC19,"")</f>
        <v/>
      </c>
      <c r="M2" s="919" t="str">
        <f>IF(評価一覧表!BR15&lt;&gt;"",評価一覧表!BR15,"")</f>
        <v/>
      </c>
      <c r="N2" s="919" t="str">
        <f>IF(評価一覧表!BR16&lt;&gt;"",評価一覧表!BR16,"")</f>
        <v/>
      </c>
      <c r="O2" s="919" t="str">
        <f>IF(評価一覧表!BR17&lt;&gt;"",評価一覧表!BR17,"")</f>
        <v/>
      </c>
      <c r="P2" s="919" t="str">
        <f>IF(評価一覧表!BR18&lt;&gt;"",評価一覧表!BR18,"")</f>
        <v/>
      </c>
      <c r="Q2" s="919" t="str">
        <f>IF(評価一覧表!BR19&lt;&gt;"",評価一覧表!BR19,"")</f>
        <v/>
      </c>
      <c r="R2" s="919" t="str">
        <f>IF(評価一覧表!BR20&lt;&gt;"",評価一覧表!BR20,"")</f>
        <v/>
      </c>
      <c r="S2" s="919" t="str">
        <f>IF(評価一覧表!CH15&lt;&gt;"",評価一覧表!CH15,"")</f>
        <v/>
      </c>
      <c r="T2" s="919" t="str">
        <f>IF(評価一覧表!CH16&lt;&gt;"",評価一覧表!CH16,"")</f>
        <v/>
      </c>
      <c r="U2" s="919" t="str">
        <f>IF(評価一覧表!CH17&lt;&gt;"",評価一覧表!CH17,"")</f>
        <v/>
      </c>
      <c r="V2" s="919" t="str">
        <f>IF(評価一覧表!CH18&lt;&gt;"",評価一覧表!CH18,"")</f>
        <v/>
      </c>
      <c r="W2" s="919" t="str">
        <f>IF(評価一覧表!CH19&lt;&gt;"",評価一覧表!CH19,"")</f>
        <v/>
      </c>
      <c r="X2" s="914" t="str">
        <f>IF(評価一覧表!J35&lt;&gt;"",評価一覧表!J35,"")</f>
        <v/>
      </c>
      <c r="Y2" s="914" t="str">
        <f>IF(評価一覧表!K35&lt;&gt;"",評価一覧表!K35,"")</f>
        <v/>
      </c>
      <c r="Z2" s="913"/>
      <c r="AA2" s="913"/>
      <c r="AB2" s="914"/>
      <c r="AC2" s="913" t="s">
        <v>2054</v>
      </c>
      <c r="AD2" s="913" t="s">
        <v>2054</v>
      </c>
      <c r="AE2" s="914"/>
      <c r="AF2" s="914"/>
      <c r="AG2" s="914"/>
      <c r="AH2" s="920">
        <f>IF(評価一覧表!DL19&lt;&gt;"",評価一覧表!DL19,"")</f>
        <v>1</v>
      </c>
      <c r="AI2" s="920" t="str">
        <f>IF(評価一覧表!AF35&lt;&gt;"",評価一覧表!AF35,"")</f>
        <v/>
      </c>
      <c r="AJ2" s="920" t="str">
        <f>IF(評価一覧表!EG15&lt;&gt;"",評価一覧表!EG15,"")</f>
        <v/>
      </c>
      <c r="AK2" s="920" t="str">
        <f>IF(評価一覧表!EG16&lt;&gt;"",評価一覧表!EG16,"")</f>
        <v/>
      </c>
      <c r="AL2" s="919" t="b">
        <f>IF(評価一覧表!EB18="■",評価一覧表!EC18,IF(評価一覧表!DU19="■",評価一覧表!DV19,IF(評価一覧表!EF19="■",評価一覧表!EG19,IF(評価一覧表!DU20="■",評価一覧表!DV20,IF(評価一覧表!EB20="■",評価一覧表!EC20)))))</f>
        <v>0</v>
      </c>
      <c r="AM2" s="919" t="str">
        <f>IF(AND(評価一覧表!EB20="■",AL2&lt;&gt;評価一覧表!EC20),評価一覧表!EC20,IF(AND(評価一覧表!DU20="■",AL2&lt;&gt;評価一覧表!DV20),評価一覧表!DV20,IF(AND(評価一覧表!EF19="■",AL2&lt;&gt;評価一覧表!EG19),評価一覧表!EG19,IF(AND(評価一覧表!DU19="■",AL2&lt;&gt;評価一覧表!DV19),評価一覧表!DV19,IF(AND(評価一覧表!EB18="■",AL2&lt;&gt;評価一覧表!EC18),評価一覧表!EC18,"")))))</f>
        <v/>
      </c>
      <c r="AN2" s="916"/>
      <c r="AO2" s="915" t="s">
        <v>2054</v>
      </c>
      <c r="AP2" s="915" t="s">
        <v>2054</v>
      </c>
      <c r="AQ2" s="915" t="s">
        <v>2054</v>
      </c>
      <c r="AR2" s="920" t="str">
        <f>IF(評価一覧表!AR35&lt;&gt;"",評価一覧表!AR35,"")</f>
        <v/>
      </c>
      <c r="AS2" s="921" t="str">
        <f>IF(評価一覧表!AS35&lt;&gt;"",評価一覧表!AS35,"")</f>
        <v/>
      </c>
      <c r="AT2" s="920" t="str">
        <f>IF(評価一覧表!AT35&lt;&gt;"",評価一覧表!AT35,"")</f>
        <v/>
      </c>
      <c r="AU2" s="920" t="str">
        <f>IF(評価一覧表!AX35&lt;&gt;"",評価一覧表!AX35,"")</f>
        <v/>
      </c>
      <c r="AV2" s="920" t="str">
        <f>IF(評価一覧表!BB35&lt;&gt;"",評価一覧表!BB35,"")</f>
        <v/>
      </c>
      <c r="AW2" s="920" t="str">
        <f>IF(評価一覧表!BD35&lt;&gt;"",評価一覧表!BD35,"")</f>
        <v/>
      </c>
      <c r="AX2" s="913" t="s">
        <v>2054</v>
      </c>
      <c r="AY2" s="914"/>
      <c r="AZ2" s="914"/>
      <c r="BA2" s="913" t="s">
        <v>2054</v>
      </c>
      <c r="BB2" s="913" t="s">
        <v>2054</v>
      </c>
      <c r="BC2" s="913" t="s">
        <v>2054</v>
      </c>
      <c r="BD2" s="913" t="s">
        <v>2054</v>
      </c>
      <c r="BE2" s="913" t="s">
        <v>2054</v>
      </c>
      <c r="BF2" s="914"/>
      <c r="BG2" s="914"/>
      <c r="BH2" s="914"/>
      <c r="BI2" s="914"/>
      <c r="BJ2" s="914"/>
      <c r="BK2" s="914"/>
      <c r="BL2" s="914"/>
      <c r="BM2" s="914"/>
      <c r="BN2" s="914"/>
      <c r="BO2" s="914"/>
      <c r="BP2" s="913" t="s">
        <v>2054</v>
      </c>
      <c r="BQ2" s="913" t="s">
        <v>2054</v>
      </c>
      <c r="BR2" s="913" t="s">
        <v>2054</v>
      </c>
      <c r="BS2" s="913" t="s">
        <v>2054</v>
      </c>
      <c r="BT2" s="914"/>
      <c r="BU2" s="914"/>
      <c r="BV2" s="914"/>
      <c r="BW2" s="914"/>
      <c r="BX2" s="913" t="s">
        <v>2054</v>
      </c>
      <c r="BY2" s="913" t="s">
        <v>2054</v>
      </c>
      <c r="BZ2" s="913" t="s">
        <v>2054</v>
      </c>
      <c r="CA2" s="913" t="s">
        <v>2054</v>
      </c>
      <c r="CB2" s="914"/>
      <c r="CC2" s="914"/>
      <c r="CD2" s="914"/>
      <c r="CE2" s="914"/>
      <c r="CF2" s="914"/>
      <c r="CG2" s="920" t="str">
        <f>IF(評価一覧表!CN35&lt;&gt;"",評価一覧表!CN35,"")</f>
        <v/>
      </c>
      <c r="CH2" s="920" t="str">
        <f>IF(評価一覧表!CO35&lt;&gt;"",評価一覧表!CO35,"")</f>
        <v/>
      </c>
      <c r="CI2" s="913" t="s">
        <v>2054</v>
      </c>
      <c r="CJ2" s="913" t="s">
        <v>2054</v>
      </c>
      <c r="CK2" s="913" t="s">
        <v>2054</v>
      </c>
      <c r="CL2" s="913" t="s">
        <v>2054</v>
      </c>
      <c r="CM2" s="913" t="s">
        <v>2054</v>
      </c>
    </row>
    <row r="3" spans="1:91">
      <c r="A3" s="913"/>
      <c r="B3" s="919" t="str">
        <f>IF(評価一覧表!G36&lt;&gt;"",評価一覧表!G36,"")</f>
        <v/>
      </c>
      <c r="C3" s="913" t="s">
        <v>2054</v>
      </c>
      <c r="D3" s="913"/>
      <c r="E3" s="919" t="str">
        <f>IF(評価一覧表!E36&lt;&gt;"",評価一覧表!E36,"")</f>
        <v/>
      </c>
      <c r="F3" s="919" t="str">
        <f>IF(評価一覧表!I36&lt;&gt;"",評価一覧表!I36,"")</f>
        <v/>
      </c>
      <c r="G3" s="919" t="str">
        <f>IF(B3&lt;&gt;"",G2,"")</f>
        <v/>
      </c>
      <c r="H3" s="920" t="str">
        <f>IF(B3&lt;&gt;"",H2,"")</f>
        <v/>
      </c>
      <c r="I3" s="920" t="str">
        <f>IF(B3&lt;&gt;"",I2,"")</f>
        <v/>
      </c>
      <c r="J3" s="919" t="str">
        <f>IF(B3&lt;&gt;"",J2,"")</f>
        <v/>
      </c>
      <c r="K3" s="920" t="str">
        <f>IF(B3&lt;&gt;"",K2,"")</f>
        <v/>
      </c>
      <c r="L3" s="920" t="str">
        <f>IF(B3&lt;&gt;"",L2,"")</f>
        <v/>
      </c>
      <c r="M3" s="919" t="str">
        <f>IF(B3&lt;&gt;"",M2,"")</f>
        <v/>
      </c>
      <c r="N3" s="919" t="str">
        <f>IF(B3&lt;&gt;"",N2,"")</f>
        <v/>
      </c>
      <c r="O3" s="919" t="str">
        <f>IF(B3&lt;&gt;"",O2,"")</f>
        <v/>
      </c>
      <c r="P3" s="919" t="str">
        <f>IF(B3&lt;&gt;"",P2,"")</f>
        <v/>
      </c>
      <c r="Q3" s="919" t="str">
        <f>IF(B3&lt;&gt;"",Q2,"")</f>
        <v/>
      </c>
      <c r="R3" s="919" t="str">
        <f>IF(B3&lt;&gt;"",R2,"")</f>
        <v/>
      </c>
      <c r="S3" s="919" t="str">
        <f>IF(B3&lt;&gt;"",S2,"")</f>
        <v/>
      </c>
      <c r="T3" s="919" t="str">
        <f>IF(B3&lt;&gt;"",T2,"")</f>
        <v/>
      </c>
      <c r="U3" s="919" t="str">
        <f>IF(B3&lt;&gt;"",U2,"")</f>
        <v/>
      </c>
      <c r="V3" s="919" t="str">
        <f>IF(B3&lt;&gt;"",V2,"")</f>
        <v/>
      </c>
      <c r="W3" s="919" t="str">
        <f>IF(B3&lt;&gt;"",W2,"")</f>
        <v/>
      </c>
      <c r="X3" s="914" t="str">
        <f>IF(評価一覧表!J36&lt;&gt;"",評価一覧表!J36,"")</f>
        <v/>
      </c>
      <c r="Y3" s="914" t="str">
        <f>IF(評価一覧表!K36&lt;&gt;"",評価一覧表!K36,"")</f>
        <v/>
      </c>
      <c r="Z3" s="913"/>
      <c r="AA3" s="913"/>
      <c r="AB3" s="914"/>
      <c r="AC3" s="913" t="s">
        <v>2054</v>
      </c>
      <c r="AD3" s="913" t="s">
        <v>2054</v>
      </c>
      <c r="AE3" s="914"/>
      <c r="AF3" s="914"/>
      <c r="AG3" s="914"/>
      <c r="AH3" s="920" t="str">
        <f>IF(B3&lt;&gt;"",AH2,"")</f>
        <v/>
      </c>
      <c r="AI3" s="920" t="str">
        <f>IF(評価一覧表!AF36&lt;&gt;"",評価一覧表!AF36,"")</f>
        <v/>
      </c>
      <c r="AJ3" s="920" t="str">
        <f>IF(B3&lt;&gt;"",AJ2,"")</f>
        <v/>
      </c>
      <c r="AK3" s="920" t="str">
        <f>IF(B3&lt;&gt;"",AK2,"")</f>
        <v/>
      </c>
      <c r="AL3" s="919" t="b">
        <f>IF(B3&lt;&gt;"",AL2)</f>
        <v>0</v>
      </c>
      <c r="AM3" s="919" t="str">
        <f>IF(B3&lt;&gt;"",AM2,"")</f>
        <v/>
      </c>
      <c r="AN3" s="916"/>
      <c r="AO3" s="915" t="s">
        <v>2054</v>
      </c>
      <c r="AP3" s="915" t="s">
        <v>2054</v>
      </c>
      <c r="AQ3" s="915" t="s">
        <v>2054</v>
      </c>
      <c r="AR3" s="920" t="str">
        <f>IF(評価一覧表!AR36&lt;&gt;"",評価一覧表!AR36,"")</f>
        <v/>
      </c>
      <c r="AS3" s="921" t="str">
        <f>IF(評価一覧表!AS36&lt;&gt;"",評価一覧表!AS36,"")</f>
        <v/>
      </c>
      <c r="AT3" s="920" t="str">
        <f>IF(評価一覧表!AT36&lt;&gt;"",評価一覧表!AT36,"")</f>
        <v/>
      </c>
      <c r="AU3" s="920" t="str">
        <f>IF(評価一覧表!AX36&lt;&gt;"",評価一覧表!AX36,"")</f>
        <v/>
      </c>
      <c r="AV3" s="920" t="str">
        <f>IF(評価一覧表!BB36&lt;&gt;"",評価一覧表!BB36,"")</f>
        <v/>
      </c>
      <c r="AW3" s="920" t="str">
        <f>IF(評価一覧表!BD36&lt;&gt;"",評価一覧表!BD36,"")</f>
        <v/>
      </c>
      <c r="AX3" s="913" t="s">
        <v>2054</v>
      </c>
      <c r="AY3" s="914"/>
      <c r="AZ3" s="914"/>
      <c r="BA3" s="913" t="s">
        <v>2054</v>
      </c>
      <c r="BB3" s="913" t="s">
        <v>2054</v>
      </c>
      <c r="BC3" s="913" t="s">
        <v>2054</v>
      </c>
      <c r="BD3" s="913" t="s">
        <v>2054</v>
      </c>
      <c r="BE3" s="913" t="s">
        <v>2054</v>
      </c>
      <c r="BF3" s="914"/>
      <c r="BG3" s="914"/>
      <c r="BH3" s="914"/>
      <c r="BI3" s="914"/>
      <c r="BJ3" s="914"/>
      <c r="BK3" s="914"/>
      <c r="BL3" s="914"/>
      <c r="BM3" s="914"/>
      <c r="BN3" s="914"/>
      <c r="BO3" s="914"/>
      <c r="BP3" s="913" t="s">
        <v>2054</v>
      </c>
      <c r="BQ3" s="913" t="s">
        <v>2054</v>
      </c>
      <c r="BR3" s="913" t="s">
        <v>2054</v>
      </c>
      <c r="BS3" s="913" t="s">
        <v>2054</v>
      </c>
      <c r="BT3" s="914"/>
      <c r="BU3" s="914"/>
      <c r="BV3" s="914"/>
      <c r="BW3" s="914"/>
      <c r="BX3" s="913" t="s">
        <v>2054</v>
      </c>
      <c r="BY3" s="913" t="s">
        <v>2054</v>
      </c>
      <c r="BZ3" s="913" t="s">
        <v>2054</v>
      </c>
      <c r="CA3" s="913" t="s">
        <v>2054</v>
      </c>
      <c r="CB3" s="914"/>
      <c r="CC3" s="914"/>
      <c r="CD3" s="914"/>
      <c r="CE3" s="914"/>
      <c r="CF3" s="914"/>
      <c r="CG3" s="920" t="str">
        <f>IF(評価一覧表!CN36&lt;&gt;"",評価一覧表!CN36,"")</f>
        <v/>
      </c>
      <c r="CH3" s="920" t="str">
        <f>IF(評価一覧表!CO36&lt;&gt;"",評価一覧表!CO36,"")</f>
        <v/>
      </c>
      <c r="CI3" s="913" t="s">
        <v>2054</v>
      </c>
      <c r="CJ3" s="913" t="s">
        <v>2054</v>
      </c>
      <c r="CK3" s="913" t="s">
        <v>2054</v>
      </c>
      <c r="CL3" s="913" t="s">
        <v>2054</v>
      </c>
      <c r="CM3" s="913" t="s">
        <v>2054</v>
      </c>
    </row>
    <row r="4" spans="1:91">
      <c r="A4" s="913"/>
      <c r="B4" s="919" t="str">
        <f>IF(評価一覧表!G37&lt;&gt;"",評価一覧表!G37,"")</f>
        <v/>
      </c>
      <c r="C4" s="913" t="s">
        <v>2054</v>
      </c>
      <c r="D4" s="913"/>
      <c r="E4" s="919" t="str">
        <f>IF(評価一覧表!E37&lt;&gt;"",評価一覧表!E37,"")</f>
        <v/>
      </c>
      <c r="F4" s="919" t="str">
        <f>IF(評価一覧表!I37&lt;&gt;"",評価一覧表!I37,"")</f>
        <v/>
      </c>
      <c r="G4" s="919" t="str">
        <f t="shared" ref="G4:G50" si="0">IF(B4&lt;&gt;"",G3,"")</f>
        <v/>
      </c>
      <c r="H4" s="920" t="str">
        <f t="shared" ref="H4:H50" si="1">IF(B4&lt;&gt;"",H3,"")</f>
        <v/>
      </c>
      <c r="I4" s="920" t="str">
        <f t="shared" ref="I4:I50" si="2">IF(B4&lt;&gt;"",I3,"")</f>
        <v/>
      </c>
      <c r="J4" s="919" t="str">
        <f t="shared" ref="J4:J50" si="3">IF(B4&lt;&gt;"",J3,"")</f>
        <v/>
      </c>
      <c r="K4" s="920" t="str">
        <f t="shared" ref="K4:K50" si="4">IF(B4&lt;&gt;"",K3,"")</f>
        <v/>
      </c>
      <c r="L4" s="920" t="str">
        <f t="shared" ref="L4:L50" si="5">IF(B4&lt;&gt;"",L3,"")</f>
        <v/>
      </c>
      <c r="M4" s="919" t="str">
        <f t="shared" ref="M4:M50" si="6">IF(B4&lt;&gt;"",M3,"")</f>
        <v/>
      </c>
      <c r="N4" s="919" t="str">
        <f t="shared" ref="N4:N50" si="7">IF(B4&lt;&gt;"",N3,"")</f>
        <v/>
      </c>
      <c r="O4" s="919" t="str">
        <f t="shared" ref="O4:O50" si="8">IF(B4&lt;&gt;"",O3,"")</f>
        <v/>
      </c>
      <c r="P4" s="919" t="str">
        <f t="shared" ref="P4:P50" si="9">IF(B4&lt;&gt;"",P3,"")</f>
        <v/>
      </c>
      <c r="Q4" s="919" t="str">
        <f t="shared" ref="Q4:Q50" si="10">IF(B4&lt;&gt;"",Q3,"")</f>
        <v/>
      </c>
      <c r="R4" s="919" t="str">
        <f t="shared" ref="R4:R50" si="11">IF(B4&lt;&gt;"",R3,"")</f>
        <v/>
      </c>
      <c r="S4" s="919" t="str">
        <f t="shared" ref="S4:S50" si="12">IF(B4&lt;&gt;"",S3,"")</f>
        <v/>
      </c>
      <c r="T4" s="919" t="str">
        <f t="shared" ref="T4:T50" si="13">IF(B4&lt;&gt;"",T3,"")</f>
        <v/>
      </c>
      <c r="U4" s="919" t="str">
        <f t="shared" ref="U4:U50" si="14">IF(B4&lt;&gt;"",U3,"")</f>
        <v/>
      </c>
      <c r="V4" s="919" t="str">
        <f t="shared" ref="V4:V50" si="15">IF(B4&lt;&gt;"",V3,"")</f>
        <v/>
      </c>
      <c r="W4" s="919" t="str">
        <f t="shared" ref="W4:W50" si="16">IF(B4&lt;&gt;"",W3,"")</f>
        <v/>
      </c>
      <c r="X4" s="914" t="str">
        <f>IF(評価一覧表!J37&lt;&gt;"",評価一覧表!J37,"")</f>
        <v/>
      </c>
      <c r="Y4" s="914" t="str">
        <f>IF(評価一覧表!K37&lt;&gt;"",評価一覧表!K37,"")</f>
        <v/>
      </c>
      <c r="Z4" s="913"/>
      <c r="AA4" s="913"/>
      <c r="AB4" s="914"/>
      <c r="AC4" s="913" t="s">
        <v>2054</v>
      </c>
      <c r="AD4" s="913" t="s">
        <v>2054</v>
      </c>
      <c r="AE4" s="914"/>
      <c r="AF4" s="914"/>
      <c r="AG4" s="914"/>
      <c r="AH4" s="920" t="str">
        <f t="shared" ref="AH4:AH50" si="17">IF(B4&lt;&gt;"",AH3,"")</f>
        <v/>
      </c>
      <c r="AI4" s="920" t="str">
        <f>IF(評価一覧表!AF37&lt;&gt;"",評価一覧表!AF37,"")</f>
        <v/>
      </c>
      <c r="AJ4" s="920" t="str">
        <f t="shared" ref="AJ4:AJ50" si="18">IF(B4&lt;&gt;"",AJ3,"")</f>
        <v/>
      </c>
      <c r="AK4" s="920" t="str">
        <f t="shared" ref="AK4:AK50" si="19">IF(B4&lt;&gt;"",AK3,"")</f>
        <v/>
      </c>
      <c r="AL4" s="919" t="b">
        <f t="shared" ref="AL4:AL50" si="20">IF(B4&lt;&gt;"",AL3)</f>
        <v>0</v>
      </c>
      <c r="AM4" s="919" t="str">
        <f t="shared" ref="AM4:AM50" si="21">IF(B4&lt;&gt;"",AM3,"")</f>
        <v/>
      </c>
      <c r="AN4" s="916"/>
      <c r="AO4" s="915" t="s">
        <v>2054</v>
      </c>
      <c r="AP4" s="915" t="s">
        <v>2054</v>
      </c>
      <c r="AQ4" s="915" t="s">
        <v>2054</v>
      </c>
      <c r="AR4" s="920" t="str">
        <f>IF(評価一覧表!AR37&lt;&gt;"",評価一覧表!AR37,"")</f>
        <v/>
      </c>
      <c r="AS4" s="921" t="str">
        <f>IF(評価一覧表!AS37&lt;&gt;"",評価一覧表!AS37,"")</f>
        <v/>
      </c>
      <c r="AT4" s="920" t="str">
        <f>IF(評価一覧表!AT37&lt;&gt;"",評価一覧表!AT37,"")</f>
        <v/>
      </c>
      <c r="AU4" s="920" t="str">
        <f>IF(評価一覧表!AX37&lt;&gt;"",評価一覧表!AX37,"")</f>
        <v/>
      </c>
      <c r="AV4" s="920" t="str">
        <f>IF(評価一覧表!BB37&lt;&gt;"",評価一覧表!BB37,"")</f>
        <v/>
      </c>
      <c r="AW4" s="920" t="str">
        <f>IF(評価一覧表!BD37&lt;&gt;"",評価一覧表!BD37,"")</f>
        <v/>
      </c>
      <c r="AX4" s="913" t="s">
        <v>2054</v>
      </c>
      <c r="AY4" s="914"/>
      <c r="AZ4" s="914"/>
      <c r="BA4" s="913" t="s">
        <v>2054</v>
      </c>
      <c r="BB4" s="913" t="s">
        <v>2054</v>
      </c>
      <c r="BC4" s="913" t="s">
        <v>2054</v>
      </c>
      <c r="BD4" s="913" t="s">
        <v>2054</v>
      </c>
      <c r="BE4" s="913" t="s">
        <v>2054</v>
      </c>
      <c r="BF4" s="914"/>
      <c r="BG4" s="914"/>
      <c r="BH4" s="914"/>
      <c r="BI4" s="914"/>
      <c r="BJ4" s="914"/>
      <c r="BK4" s="914"/>
      <c r="BL4" s="914"/>
      <c r="BM4" s="914"/>
      <c r="BN4" s="914"/>
      <c r="BO4" s="914"/>
      <c r="BP4" s="913" t="s">
        <v>2054</v>
      </c>
      <c r="BQ4" s="913" t="s">
        <v>2054</v>
      </c>
      <c r="BR4" s="913" t="s">
        <v>2054</v>
      </c>
      <c r="BS4" s="913" t="s">
        <v>2054</v>
      </c>
      <c r="BT4" s="914"/>
      <c r="BU4" s="914"/>
      <c r="BV4" s="914"/>
      <c r="BW4" s="914"/>
      <c r="BX4" s="913" t="s">
        <v>2054</v>
      </c>
      <c r="BY4" s="913" t="s">
        <v>2054</v>
      </c>
      <c r="BZ4" s="913" t="s">
        <v>2054</v>
      </c>
      <c r="CA4" s="913" t="s">
        <v>2054</v>
      </c>
      <c r="CB4" s="914"/>
      <c r="CC4" s="914"/>
      <c r="CD4" s="914"/>
      <c r="CE4" s="914"/>
      <c r="CF4" s="914"/>
      <c r="CG4" s="920" t="str">
        <f>IF(評価一覧表!CN37&lt;&gt;"",評価一覧表!CN37,"")</f>
        <v/>
      </c>
      <c r="CH4" s="920" t="str">
        <f>IF(評価一覧表!CO37&lt;&gt;"",評価一覧表!CO37,"")</f>
        <v/>
      </c>
      <c r="CI4" s="913" t="s">
        <v>2054</v>
      </c>
      <c r="CJ4" s="913" t="s">
        <v>2054</v>
      </c>
      <c r="CK4" s="913" t="s">
        <v>2054</v>
      </c>
      <c r="CL4" s="913" t="s">
        <v>2054</v>
      </c>
      <c r="CM4" s="913" t="s">
        <v>2054</v>
      </c>
    </row>
    <row r="5" spans="1:91">
      <c r="A5" s="913"/>
      <c r="B5" s="919" t="str">
        <f>IF(評価一覧表!G38&lt;&gt;"",評価一覧表!G38,"")</f>
        <v/>
      </c>
      <c r="C5" s="913" t="s">
        <v>2054</v>
      </c>
      <c r="D5" s="913"/>
      <c r="E5" s="919" t="str">
        <f>IF(評価一覧表!E38&lt;&gt;"",評価一覧表!E38,"")</f>
        <v/>
      </c>
      <c r="F5" s="919" t="str">
        <f>IF(評価一覧表!I38&lt;&gt;"",評価一覧表!I38,"")</f>
        <v/>
      </c>
      <c r="G5" s="919" t="str">
        <f t="shared" si="0"/>
        <v/>
      </c>
      <c r="H5" s="920" t="str">
        <f t="shared" si="1"/>
        <v/>
      </c>
      <c r="I5" s="920" t="str">
        <f t="shared" si="2"/>
        <v/>
      </c>
      <c r="J5" s="919" t="str">
        <f t="shared" si="3"/>
        <v/>
      </c>
      <c r="K5" s="920" t="str">
        <f t="shared" si="4"/>
        <v/>
      </c>
      <c r="L5" s="920" t="str">
        <f t="shared" si="5"/>
        <v/>
      </c>
      <c r="M5" s="919" t="str">
        <f t="shared" si="6"/>
        <v/>
      </c>
      <c r="N5" s="919" t="str">
        <f t="shared" si="7"/>
        <v/>
      </c>
      <c r="O5" s="919" t="str">
        <f t="shared" si="8"/>
        <v/>
      </c>
      <c r="P5" s="919" t="str">
        <f t="shared" si="9"/>
        <v/>
      </c>
      <c r="Q5" s="919" t="str">
        <f t="shared" si="10"/>
        <v/>
      </c>
      <c r="R5" s="919" t="str">
        <f t="shared" si="11"/>
        <v/>
      </c>
      <c r="S5" s="919" t="str">
        <f t="shared" si="12"/>
        <v/>
      </c>
      <c r="T5" s="919" t="str">
        <f t="shared" si="13"/>
        <v/>
      </c>
      <c r="U5" s="919" t="str">
        <f t="shared" si="14"/>
        <v/>
      </c>
      <c r="V5" s="919" t="str">
        <f t="shared" si="15"/>
        <v/>
      </c>
      <c r="W5" s="919" t="str">
        <f t="shared" si="16"/>
        <v/>
      </c>
      <c r="X5" s="914" t="str">
        <f>IF(評価一覧表!J38&lt;&gt;"",評価一覧表!J38,"")</f>
        <v/>
      </c>
      <c r="Y5" s="914" t="str">
        <f>IF(評価一覧表!K38&lt;&gt;"",評価一覧表!K38,"")</f>
        <v/>
      </c>
      <c r="Z5" s="913"/>
      <c r="AA5" s="913"/>
      <c r="AB5" s="914"/>
      <c r="AC5" s="913" t="s">
        <v>2054</v>
      </c>
      <c r="AD5" s="913" t="s">
        <v>2054</v>
      </c>
      <c r="AE5" s="914"/>
      <c r="AF5" s="914"/>
      <c r="AG5" s="914"/>
      <c r="AH5" s="920" t="str">
        <f t="shared" si="17"/>
        <v/>
      </c>
      <c r="AI5" s="920" t="str">
        <f>IF(評価一覧表!AF38&lt;&gt;"",評価一覧表!AF38,"")</f>
        <v/>
      </c>
      <c r="AJ5" s="920" t="str">
        <f t="shared" si="18"/>
        <v/>
      </c>
      <c r="AK5" s="920" t="str">
        <f t="shared" si="19"/>
        <v/>
      </c>
      <c r="AL5" s="919" t="b">
        <f t="shared" si="20"/>
        <v>0</v>
      </c>
      <c r="AM5" s="919" t="str">
        <f t="shared" si="21"/>
        <v/>
      </c>
      <c r="AN5" s="916"/>
      <c r="AO5" s="915" t="s">
        <v>2054</v>
      </c>
      <c r="AP5" s="915" t="s">
        <v>2054</v>
      </c>
      <c r="AQ5" s="915" t="s">
        <v>2054</v>
      </c>
      <c r="AR5" s="920" t="str">
        <f>IF(評価一覧表!AR38&lt;&gt;"",評価一覧表!AR38,"")</f>
        <v/>
      </c>
      <c r="AS5" s="921" t="str">
        <f>IF(評価一覧表!AS38&lt;&gt;"",評価一覧表!AS38,"")</f>
        <v/>
      </c>
      <c r="AT5" s="920" t="str">
        <f>IF(評価一覧表!AT38&lt;&gt;"",評価一覧表!AT38,"")</f>
        <v/>
      </c>
      <c r="AU5" s="920" t="str">
        <f>IF(評価一覧表!AX38&lt;&gt;"",評価一覧表!AX38,"")</f>
        <v/>
      </c>
      <c r="AV5" s="920" t="str">
        <f>IF(評価一覧表!BB38&lt;&gt;"",評価一覧表!BB38,"")</f>
        <v/>
      </c>
      <c r="AW5" s="920" t="str">
        <f>IF(評価一覧表!BD38&lt;&gt;"",評価一覧表!BD38,"")</f>
        <v/>
      </c>
      <c r="AX5" s="913" t="s">
        <v>2054</v>
      </c>
      <c r="AY5" s="914"/>
      <c r="AZ5" s="914"/>
      <c r="BA5" s="913" t="s">
        <v>2054</v>
      </c>
      <c r="BB5" s="913" t="s">
        <v>2054</v>
      </c>
      <c r="BC5" s="913" t="s">
        <v>2054</v>
      </c>
      <c r="BD5" s="913" t="s">
        <v>2054</v>
      </c>
      <c r="BE5" s="913" t="s">
        <v>2054</v>
      </c>
      <c r="BF5" s="914"/>
      <c r="BG5" s="914"/>
      <c r="BH5" s="914"/>
      <c r="BI5" s="914"/>
      <c r="BJ5" s="914"/>
      <c r="BK5" s="914"/>
      <c r="BL5" s="914"/>
      <c r="BM5" s="914"/>
      <c r="BN5" s="914"/>
      <c r="BO5" s="914"/>
      <c r="BP5" s="913" t="s">
        <v>2054</v>
      </c>
      <c r="BQ5" s="913" t="s">
        <v>2054</v>
      </c>
      <c r="BR5" s="913" t="s">
        <v>2054</v>
      </c>
      <c r="BS5" s="913" t="s">
        <v>2054</v>
      </c>
      <c r="BT5" s="914"/>
      <c r="BU5" s="914"/>
      <c r="BV5" s="914"/>
      <c r="BW5" s="914"/>
      <c r="BX5" s="913" t="s">
        <v>2054</v>
      </c>
      <c r="BY5" s="913" t="s">
        <v>2054</v>
      </c>
      <c r="BZ5" s="913" t="s">
        <v>2054</v>
      </c>
      <c r="CA5" s="913" t="s">
        <v>2054</v>
      </c>
      <c r="CB5" s="914"/>
      <c r="CC5" s="914"/>
      <c r="CD5" s="914"/>
      <c r="CE5" s="914"/>
      <c r="CF5" s="914"/>
      <c r="CG5" s="920" t="str">
        <f>IF(評価一覧表!CN38&lt;&gt;"",評価一覧表!CN38,"")</f>
        <v/>
      </c>
      <c r="CH5" s="920" t="str">
        <f>IF(評価一覧表!CO38&lt;&gt;"",評価一覧表!CO38,"")</f>
        <v/>
      </c>
      <c r="CI5" s="913" t="s">
        <v>2054</v>
      </c>
      <c r="CJ5" s="913" t="s">
        <v>2054</v>
      </c>
      <c r="CK5" s="913" t="s">
        <v>2054</v>
      </c>
      <c r="CL5" s="913" t="s">
        <v>2054</v>
      </c>
      <c r="CM5" s="913" t="s">
        <v>2054</v>
      </c>
    </row>
    <row r="6" spans="1:91">
      <c r="A6" s="913"/>
      <c r="B6" s="919" t="str">
        <f>IF(評価一覧表!G39&lt;&gt;"",評価一覧表!G39,"")</f>
        <v/>
      </c>
      <c r="C6" s="913" t="s">
        <v>2054</v>
      </c>
      <c r="D6" s="913"/>
      <c r="E6" s="919" t="str">
        <f>IF(評価一覧表!E39&lt;&gt;"",評価一覧表!E39,"")</f>
        <v/>
      </c>
      <c r="F6" s="919" t="str">
        <f>IF(評価一覧表!I39&lt;&gt;"",評価一覧表!I39,"")</f>
        <v/>
      </c>
      <c r="G6" s="919" t="str">
        <f t="shared" si="0"/>
        <v/>
      </c>
      <c r="H6" s="920" t="str">
        <f t="shared" si="1"/>
        <v/>
      </c>
      <c r="I6" s="920" t="str">
        <f t="shared" si="2"/>
        <v/>
      </c>
      <c r="J6" s="919" t="str">
        <f t="shared" si="3"/>
        <v/>
      </c>
      <c r="K6" s="920" t="str">
        <f t="shared" si="4"/>
        <v/>
      </c>
      <c r="L6" s="920" t="str">
        <f t="shared" si="5"/>
        <v/>
      </c>
      <c r="M6" s="919" t="str">
        <f t="shared" si="6"/>
        <v/>
      </c>
      <c r="N6" s="919" t="str">
        <f t="shared" si="7"/>
        <v/>
      </c>
      <c r="O6" s="919" t="str">
        <f t="shared" si="8"/>
        <v/>
      </c>
      <c r="P6" s="919" t="str">
        <f t="shared" si="9"/>
        <v/>
      </c>
      <c r="Q6" s="919" t="str">
        <f t="shared" si="10"/>
        <v/>
      </c>
      <c r="R6" s="919" t="str">
        <f t="shared" si="11"/>
        <v/>
      </c>
      <c r="S6" s="919" t="str">
        <f t="shared" si="12"/>
        <v/>
      </c>
      <c r="T6" s="919" t="str">
        <f t="shared" si="13"/>
        <v/>
      </c>
      <c r="U6" s="919" t="str">
        <f t="shared" si="14"/>
        <v/>
      </c>
      <c r="V6" s="919" t="str">
        <f t="shared" si="15"/>
        <v/>
      </c>
      <c r="W6" s="919" t="str">
        <f t="shared" si="16"/>
        <v/>
      </c>
      <c r="X6" s="914" t="str">
        <f>IF(評価一覧表!J39&lt;&gt;"",評価一覧表!J39,"")</f>
        <v/>
      </c>
      <c r="Y6" s="914" t="str">
        <f>IF(評価一覧表!K39&lt;&gt;"",評価一覧表!K39,"")</f>
        <v/>
      </c>
      <c r="Z6" s="913"/>
      <c r="AA6" s="913"/>
      <c r="AB6" s="914"/>
      <c r="AC6" s="913" t="s">
        <v>2054</v>
      </c>
      <c r="AD6" s="913" t="s">
        <v>2054</v>
      </c>
      <c r="AE6" s="914"/>
      <c r="AF6" s="914"/>
      <c r="AG6" s="914"/>
      <c r="AH6" s="920" t="str">
        <f t="shared" si="17"/>
        <v/>
      </c>
      <c r="AI6" s="920" t="str">
        <f>IF(評価一覧表!AF39&lt;&gt;"",評価一覧表!AF39,"")</f>
        <v/>
      </c>
      <c r="AJ6" s="920" t="str">
        <f t="shared" si="18"/>
        <v/>
      </c>
      <c r="AK6" s="920" t="str">
        <f t="shared" si="19"/>
        <v/>
      </c>
      <c r="AL6" s="919" t="b">
        <f t="shared" si="20"/>
        <v>0</v>
      </c>
      <c r="AM6" s="919" t="str">
        <f t="shared" si="21"/>
        <v/>
      </c>
      <c r="AN6" s="916"/>
      <c r="AO6" s="915" t="s">
        <v>2054</v>
      </c>
      <c r="AP6" s="915" t="s">
        <v>2054</v>
      </c>
      <c r="AQ6" s="915" t="s">
        <v>2054</v>
      </c>
      <c r="AR6" s="920" t="str">
        <f>IF(評価一覧表!AR39&lt;&gt;"",評価一覧表!AR39,"")</f>
        <v/>
      </c>
      <c r="AS6" s="921" t="str">
        <f>IF(評価一覧表!AS39&lt;&gt;"",評価一覧表!AS39,"")</f>
        <v/>
      </c>
      <c r="AT6" s="920" t="str">
        <f>IF(評価一覧表!AT39&lt;&gt;"",評価一覧表!AT39,"")</f>
        <v/>
      </c>
      <c r="AU6" s="920" t="str">
        <f>IF(評価一覧表!AX39&lt;&gt;"",評価一覧表!AX39,"")</f>
        <v/>
      </c>
      <c r="AV6" s="920" t="str">
        <f>IF(評価一覧表!BB39&lt;&gt;"",評価一覧表!BB39,"")</f>
        <v/>
      </c>
      <c r="AW6" s="920" t="str">
        <f>IF(評価一覧表!BD39&lt;&gt;"",評価一覧表!BD39,"")</f>
        <v/>
      </c>
      <c r="AX6" s="913" t="s">
        <v>2054</v>
      </c>
      <c r="AY6" s="914"/>
      <c r="AZ6" s="914"/>
      <c r="BA6" s="913" t="s">
        <v>2054</v>
      </c>
      <c r="BB6" s="913" t="s">
        <v>2054</v>
      </c>
      <c r="BC6" s="913" t="s">
        <v>2054</v>
      </c>
      <c r="BD6" s="913" t="s">
        <v>2054</v>
      </c>
      <c r="BE6" s="913" t="s">
        <v>2054</v>
      </c>
      <c r="BF6" s="914"/>
      <c r="BG6" s="914"/>
      <c r="BH6" s="914"/>
      <c r="BI6" s="914"/>
      <c r="BJ6" s="914"/>
      <c r="BK6" s="914"/>
      <c r="BL6" s="914"/>
      <c r="BM6" s="914"/>
      <c r="BN6" s="914"/>
      <c r="BO6" s="914"/>
      <c r="BP6" s="913" t="s">
        <v>2054</v>
      </c>
      <c r="BQ6" s="913" t="s">
        <v>2054</v>
      </c>
      <c r="BR6" s="913" t="s">
        <v>2054</v>
      </c>
      <c r="BS6" s="913" t="s">
        <v>2054</v>
      </c>
      <c r="BT6" s="914"/>
      <c r="BU6" s="914"/>
      <c r="BV6" s="914"/>
      <c r="BW6" s="914"/>
      <c r="BX6" s="913" t="s">
        <v>2054</v>
      </c>
      <c r="BY6" s="913" t="s">
        <v>2054</v>
      </c>
      <c r="BZ6" s="913" t="s">
        <v>2054</v>
      </c>
      <c r="CA6" s="913" t="s">
        <v>2054</v>
      </c>
      <c r="CB6" s="914"/>
      <c r="CC6" s="914"/>
      <c r="CD6" s="914"/>
      <c r="CE6" s="914"/>
      <c r="CF6" s="914"/>
      <c r="CG6" s="920" t="str">
        <f>IF(評価一覧表!CN39&lt;&gt;"",評価一覧表!CN39,"")</f>
        <v/>
      </c>
      <c r="CH6" s="920" t="str">
        <f>IF(評価一覧表!CO39&lt;&gt;"",評価一覧表!CO39,"")</f>
        <v/>
      </c>
      <c r="CI6" s="913" t="s">
        <v>2054</v>
      </c>
      <c r="CJ6" s="913" t="s">
        <v>2054</v>
      </c>
      <c r="CK6" s="913" t="s">
        <v>2054</v>
      </c>
      <c r="CL6" s="913" t="s">
        <v>2054</v>
      </c>
      <c r="CM6" s="913" t="s">
        <v>2054</v>
      </c>
    </row>
    <row r="7" spans="1:91">
      <c r="A7" s="913"/>
      <c r="B7" s="919" t="str">
        <f>IF(評価一覧表!G40&lt;&gt;"",評価一覧表!G40,"")</f>
        <v/>
      </c>
      <c r="C7" s="913" t="s">
        <v>2054</v>
      </c>
      <c r="D7" s="913"/>
      <c r="E7" s="919" t="str">
        <f>IF(評価一覧表!E40&lt;&gt;"",評価一覧表!E40,"")</f>
        <v/>
      </c>
      <c r="F7" s="919" t="str">
        <f>IF(評価一覧表!I40&lt;&gt;"",評価一覧表!I40,"")</f>
        <v/>
      </c>
      <c r="G7" s="919" t="str">
        <f t="shared" si="0"/>
        <v/>
      </c>
      <c r="H7" s="920" t="str">
        <f t="shared" si="1"/>
        <v/>
      </c>
      <c r="I7" s="920" t="str">
        <f t="shared" si="2"/>
        <v/>
      </c>
      <c r="J7" s="919" t="str">
        <f t="shared" si="3"/>
        <v/>
      </c>
      <c r="K7" s="920" t="str">
        <f t="shared" si="4"/>
        <v/>
      </c>
      <c r="L7" s="920" t="str">
        <f t="shared" si="5"/>
        <v/>
      </c>
      <c r="M7" s="919" t="str">
        <f t="shared" si="6"/>
        <v/>
      </c>
      <c r="N7" s="919" t="str">
        <f t="shared" si="7"/>
        <v/>
      </c>
      <c r="O7" s="919" t="str">
        <f t="shared" si="8"/>
        <v/>
      </c>
      <c r="P7" s="919" t="str">
        <f t="shared" si="9"/>
        <v/>
      </c>
      <c r="Q7" s="919" t="str">
        <f t="shared" si="10"/>
        <v/>
      </c>
      <c r="R7" s="919" t="str">
        <f t="shared" si="11"/>
        <v/>
      </c>
      <c r="S7" s="919" t="str">
        <f t="shared" si="12"/>
        <v/>
      </c>
      <c r="T7" s="919" t="str">
        <f t="shared" si="13"/>
        <v/>
      </c>
      <c r="U7" s="919" t="str">
        <f t="shared" si="14"/>
        <v/>
      </c>
      <c r="V7" s="919" t="str">
        <f t="shared" si="15"/>
        <v/>
      </c>
      <c r="W7" s="919" t="str">
        <f t="shared" si="16"/>
        <v/>
      </c>
      <c r="X7" s="914" t="str">
        <f>IF(評価一覧表!J40&lt;&gt;"",評価一覧表!J40,"")</f>
        <v/>
      </c>
      <c r="Y7" s="914" t="str">
        <f>IF(評価一覧表!K40&lt;&gt;"",評価一覧表!K40,"")</f>
        <v/>
      </c>
      <c r="Z7" s="913"/>
      <c r="AA7" s="913"/>
      <c r="AB7" s="914"/>
      <c r="AC7" s="913" t="s">
        <v>2054</v>
      </c>
      <c r="AD7" s="913" t="s">
        <v>2054</v>
      </c>
      <c r="AE7" s="914"/>
      <c r="AF7" s="914"/>
      <c r="AG7" s="914"/>
      <c r="AH7" s="920" t="str">
        <f t="shared" si="17"/>
        <v/>
      </c>
      <c r="AI7" s="920" t="str">
        <f>IF(評価一覧表!AF40&lt;&gt;"",評価一覧表!AF40,"")</f>
        <v/>
      </c>
      <c r="AJ7" s="920" t="str">
        <f t="shared" si="18"/>
        <v/>
      </c>
      <c r="AK7" s="920" t="str">
        <f t="shared" si="19"/>
        <v/>
      </c>
      <c r="AL7" s="919" t="b">
        <f t="shared" si="20"/>
        <v>0</v>
      </c>
      <c r="AM7" s="919" t="str">
        <f t="shared" si="21"/>
        <v/>
      </c>
      <c r="AN7" s="916"/>
      <c r="AO7" s="915" t="s">
        <v>2054</v>
      </c>
      <c r="AP7" s="915" t="s">
        <v>2054</v>
      </c>
      <c r="AQ7" s="915" t="s">
        <v>2054</v>
      </c>
      <c r="AR7" s="920" t="str">
        <f>IF(評価一覧表!AR40&lt;&gt;"",評価一覧表!AR40,"")</f>
        <v/>
      </c>
      <c r="AS7" s="921" t="str">
        <f>IF(評価一覧表!AS40&lt;&gt;"",評価一覧表!AS40,"")</f>
        <v/>
      </c>
      <c r="AT7" s="920" t="str">
        <f>IF(評価一覧表!AT40&lt;&gt;"",評価一覧表!AT40,"")</f>
        <v/>
      </c>
      <c r="AU7" s="920" t="str">
        <f>IF(評価一覧表!AX40&lt;&gt;"",評価一覧表!AX40,"")</f>
        <v/>
      </c>
      <c r="AV7" s="920" t="str">
        <f>IF(評価一覧表!BB40&lt;&gt;"",評価一覧表!BB40,"")</f>
        <v/>
      </c>
      <c r="AW7" s="920" t="str">
        <f>IF(評価一覧表!BD40&lt;&gt;"",評価一覧表!BD40,"")</f>
        <v/>
      </c>
      <c r="AX7" s="913" t="s">
        <v>2054</v>
      </c>
      <c r="AY7" s="914"/>
      <c r="AZ7" s="914"/>
      <c r="BA7" s="913" t="s">
        <v>2054</v>
      </c>
      <c r="BB7" s="913" t="s">
        <v>2054</v>
      </c>
      <c r="BC7" s="913" t="s">
        <v>2054</v>
      </c>
      <c r="BD7" s="913" t="s">
        <v>2054</v>
      </c>
      <c r="BE7" s="913" t="s">
        <v>2054</v>
      </c>
      <c r="BF7" s="914"/>
      <c r="BG7" s="914"/>
      <c r="BH7" s="914"/>
      <c r="BI7" s="914"/>
      <c r="BJ7" s="914"/>
      <c r="BK7" s="914"/>
      <c r="BL7" s="914"/>
      <c r="BM7" s="914"/>
      <c r="BN7" s="914"/>
      <c r="BO7" s="914"/>
      <c r="BP7" s="913" t="s">
        <v>2054</v>
      </c>
      <c r="BQ7" s="913" t="s">
        <v>2054</v>
      </c>
      <c r="BR7" s="913" t="s">
        <v>2054</v>
      </c>
      <c r="BS7" s="913" t="s">
        <v>2054</v>
      </c>
      <c r="BT7" s="914"/>
      <c r="BU7" s="914"/>
      <c r="BV7" s="914"/>
      <c r="BW7" s="914"/>
      <c r="BX7" s="913" t="s">
        <v>2054</v>
      </c>
      <c r="BY7" s="913" t="s">
        <v>2054</v>
      </c>
      <c r="BZ7" s="913" t="s">
        <v>2054</v>
      </c>
      <c r="CA7" s="913" t="s">
        <v>2054</v>
      </c>
      <c r="CB7" s="914"/>
      <c r="CC7" s="914"/>
      <c r="CD7" s="914"/>
      <c r="CE7" s="914"/>
      <c r="CF7" s="914"/>
      <c r="CG7" s="920" t="str">
        <f>IF(評価一覧表!CN40&lt;&gt;"",評価一覧表!CN40,"")</f>
        <v/>
      </c>
      <c r="CH7" s="920" t="str">
        <f>IF(評価一覧表!CO40&lt;&gt;"",評価一覧表!CO40,"")</f>
        <v/>
      </c>
      <c r="CI7" s="913" t="s">
        <v>2054</v>
      </c>
      <c r="CJ7" s="913" t="s">
        <v>2054</v>
      </c>
      <c r="CK7" s="913" t="s">
        <v>2054</v>
      </c>
      <c r="CL7" s="913" t="s">
        <v>2054</v>
      </c>
      <c r="CM7" s="913" t="s">
        <v>2054</v>
      </c>
    </row>
    <row r="8" spans="1:91">
      <c r="A8" s="913"/>
      <c r="B8" s="919" t="str">
        <f>IF(評価一覧表!G41&lt;&gt;"",評価一覧表!G41,"")</f>
        <v/>
      </c>
      <c r="C8" s="913" t="s">
        <v>2054</v>
      </c>
      <c r="D8" s="913"/>
      <c r="E8" s="919" t="str">
        <f>IF(評価一覧表!E41&lt;&gt;"",評価一覧表!E41,"")</f>
        <v/>
      </c>
      <c r="F8" s="919" t="str">
        <f>IF(評価一覧表!I41&lt;&gt;"",評価一覧表!I41,"")</f>
        <v/>
      </c>
      <c r="G8" s="919" t="str">
        <f t="shared" si="0"/>
        <v/>
      </c>
      <c r="H8" s="920" t="str">
        <f t="shared" si="1"/>
        <v/>
      </c>
      <c r="I8" s="920" t="str">
        <f t="shared" si="2"/>
        <v/>
      </c>
      <c r="J8" s="919" t="str">
        <f t="shared" si="3"/>
        <v/>
      </c>
      <c r="K8" s="920" t="str">
        <f t="shared" si="4"/>
        <v/>
      </c>
      <c r="L8" s="920" t="str">
        <f t="shared" si="5"/>
        <v/>
      </c>
      <c r="M8" s="919" t="str">
        <f t="shared" si="6"/>
        <v/>
      </c>
      <c r="N8" s="919" t="str">
        <f t="shared" si="7"/>
        <v/>
      </c>
      <c r="O8" s="919" t="str">
        <f t="shared" si="8"/>
        <v/>
      </c>
      <c r="P8" s="919" t="str">
        <f t="shared" si="9"/>
        <v/>
      </c>
      <c r="Q8" s="919" t="str">
        <f t="shared" si="10"/>
        <v/>
      </c>
      <c r="R8" s="919" t="str">
        <f t="shared" si="11"/>
        <v/>
      </c>
      <c r="S8" s="919" t="str">
        <f t="shared" si="12"/>
        <v/>
      </c>
      <c r="T8" s="919" t="str">
        <f t="shared" si="13"/>
        <v/>
      </c>
      <c r="U8" s="919" t="str">
        <f t="shared" si="14"/>
        <v/>
      </c>
      <c r="V8" s="919" t="str">
        <f t="shared" si="15"/>
        <v/>
      </c>
      <c r="W8" s="919" t="str">
        <f t="shared" si="16"/>
        <v/>
      </c>
      <c r="X8" s="914" t="str">
        <f>IF(評価一覧表!J41&lt;&gt;"",評価一覧表!J41,"")</f>
        <v/>
      </c>
      <c r="Y8" s="914" t="str">
        <f>IF(評価一覧表!K41&lt;&gt;"",評価一覧表!K41,"")</f>
        <v/>
      </c>
      <c r="Z8" s="913"/>
      <c r="AA8" s="913"/>
      <c r="AB8" s="914"/>
      <c r="AC8" s="913" t="s">
        <v>2054</v>
      </c>
      <c r="AD8" s="913" t="s">
        <v>2054</v>
      </c>
      <c r="AE8" s="914"/>
      <c r="AF8" s="914"/>
      <c r="AG8" s="914"/>
      <c r="AH8" s="920" t="str">
        <f t="shared" si="17"/>
        <v/>
      </c>
      <c r="AI8" s="920" t="str">
        <f>IF(評価一覧表!AF41&lt;&gt;"",評価一覧表!AF41,"")</f>
        <v/>
      </c>
      <c r="AJ8" s="920" t="str">
        <f t="shared" si="18"/>
        <v/>
      </c>
      <c r="AK8" s="920" t="str">
        <f t="shared" si="19"/>
        <v/>
      </c>
      <c r="AL8" s="919" t="b">
        <f t="shared" si="20"/>
        <v>0</v>
      </c>
      <c r="AM8" s="919" t="str">
        <f t="shared" si="21"/>
        <v/>
      </c>
      <c r="AN8" s="916"/>
      <c r="AO8" s="915" t="s">
        <v>2054</v>
      </c>
      <c r="AP8" s="915" t="s">
        <v>2054</v>
      </c>
      <c r="AQ8" s="915" t="s">
        <v>2054</v>
      </c>
      <c r="AR8" s="920" t="str">
        <f>IF(評価一覧表!AR41&lt;&gt;"",評価一覧表!AR41,"")</f>
        <v/>
      </c>
      <c r="AS8" s="921" t="str">
        <f>IF(評価一覧表!AS41&lt;&gt;"",評価一覧表!AS41,"")</f>
        <v/>
      </c>
      <c r="AT8" s="920" t="str">
        <f>IF(評価一覧表!AT41&lt;&gt;"",評価一覧表!AT41,"")</f>
        <v/>
      </c>
      <c r="AU8" s="920" t="str">
        <f>IF(評価一覧表!AX41&lt;&gt;"",評価一覧表!AX41,"")</f>
        <v/>
      </c>
      <c r="AV8" s="920" t="str">
        <f>IF(評価一覧表!BB41&lt;&gt;"",評価一覧表!BB41,"")</f>
        <v/>
      </c>
      <c r="AW8" s="920" t="str">
        <f>IF(評価一覧表!BD41&lt;&gt;"",評価一覧表!BD41,"")</f>
        <v/>
      </c>
      <c r="AX8" s="913" t="s">
        <v>2054</v>
      </c>
      <c r="AY8" s="914"/>
      <c r="AZ8" s="914"/>
      <c r="BA8" s="913" t="s">
        <v>2054</v>
      </c>
      <c r="BB8" s="913" t="s">
        <v>2054</v>
      </c>
      <c r="BC8" s="913" t="s">
        <v>2054</v>
      </c>
      <c r="BD8" s="913" t="s">
        <v>2054</v>
      </c>
      <c r="BE8" s="913" t="s">
        <v>2054</v>
      </c>
      <c r="BF8" s="914"/>
      <c r="BG8" s="914"/>
      <c r="BH8" s="914"/>
      <c r="BI8" s="914"/>
      <c r="BJ8" s="914"/>
      <c r="BK8" s="914"/>
      <c r="BL8" s="914"/>
      <c r="BM8" s="914"/>
      <c r="BN8" s="914"/>
      <c r="BO8" s="914"/>
      <c r="BP8" s="913" t="s">
        <v>2054</v>
      </c>
      <c r="BQ8" s="913" t="s">
        <v>2054</v>
      </c>
      <c r="BR8" s="913" t="s">
        <v>2054</v>
      </c>
      <c r="BS8" s="913" t="s">
        <v>2054</v>
      </c>
      <c r="BT8" s="914"/>
      <c r="BU8" s="914"/>
      <c r="BV8" s="914"/>
      <c r="BW8" s="914"/>
      <c r="BX8" s="913" t="s">
        <v>2054</v>
      </c>
      <c r="BY8" s="913" t="s">
        <v>2054</v>
      </c>
      <c r="BZ8" s="913" t="s">
        <v>2054</v>
      </c>
      <c r="CA8" s="913" t="s">
        <v>2054</v>
      </c>
      <c r="CB8" s="914"/>
      <c r="CC8" s="914"/>
      <c r="CD8" s="914"/>
      <c r="CE8" s="914"/>
      <c r="CF8" s="914"/>
      <c r="CG8" s="920" t="str">
        <f>IF(評価一覧表!CN41&lt;&gt;"",評価一覧表!CN41,"")</f>
        <v/>
      </c>
      <c r="CH8" s="920" t="str">
        <f>IF(評価一覧表!CO41&lt;&gt;"",評価一覧表!CO41,"")</f>
        <v/>
      </c>
      <c r="CI8" s="913" t="s">
        <v>2054</v>
      </c>
      <c r="CJ8" s="913" t="s">
        <v>2054</v>
      </c>
      <c r="CK8" s="913" t="s">
        <v>2054</v>
      </c>
      <c r="CL8" s="913" t="s">
        <v>2054</v>
      </c>
      <c r="CM8" s="913" t="s">
        <v>2054</v>
      </c>
    </row>
    <row r="9" spans="1:91">
      <c r="A9" s="913"/>
      <c r="B9" s="919" t="str">
        <f>IF(評価一覧表!G42&lt;&gt;"",評価一覧表!G42,"")</f>
        <v/>
      </c>
      <c r="C9" s="913" t="s">
        <v>2054</v>
      </c>
      <c r="D9" s="913"/>
      <c r="E9" s="919" t="str">
        <f>IF(評価一覧表!E42&lt;&gt;"",評価一覧表!E42,"")</f>
        <v/>
      </c>
      <c r="F9" s="919" t="str">
        <f>IF(評価一覧表!I42&lt;&gt;"",評価一覧表!I42,"")</f>
        <v/>
      </c>
      <c r="G9" s="919" t="str">
        <f t="shared" si="0"/>
        <v/>
      </c>
      <c r="H9" s="920" t="str">
        <f t="shared" si="1"/>
        <v/>
      </c>
      <c r="I9" s="920" t="str">
        <f t="shared" si="2"/>
        <v/>
      </c>
      <c r="J9" s="919" t="str">
        <f t="shared" si="3"/>
        <v/>
      </c>
      <c r="K9" s="920" t="str">
        <f t="shared" si="4"/>
        <v/>
      </c>
      <c r="L9" s="920" t="str">
        <f t="shared" si="5"/>
        <v/>
      </c>
      <c r="M9" s="919" t="str">
        <f t="shared" si="6"/>
        <v/>
      </c>
      <c r="N9" s="919" t="str">
        <f t="shared" si="7"/>
        <v/>
      </c>
      <c r="O9" s="919" t="str">
        <f t="shared" si="8"/>
        <v/>
      </c>
      <c r="P9" s="919" t="str">
        <f t="shared" si="9"/>
        <v/>
      </c>
      <c r="Q9" s="919" t="str">
        <f t="shared" si="10"/>
        <v/>
      </c>
      <c r="R9" s="919" t="str">
        <f t="shared" si="11"/>
        <v/>
      </c>
      <c r="S9" s="919" t="str">
        <f t="shared" si="12"/>
        <v/>
      </c>
      <c r="T9" s="919" t="str">
        <f t="shared" si="13"/>
        <v/>
      </c>
      <c r="U9" s="919" t="str">
        <f t="shared" si="14"/>
        <v/>
      </c>
      <c r="V9" s="919" t="str">
        <f t="shared" si="15"/>
        <v/>
      </c>
      <c r="W9" s="919" t="str">
        <f t="shared" si="16"/>
        <v/>
      </c>
      <c r="X9" s="914" t="str">
        <f>IF(評価一覧表!J42&lt;&gt;"",評価一覧表!J42,"")</f>
        <v/>
      </c>
      <c r="Y9" s="914" t="str">
        <f>IF(評価一覧表!K42&lt;&gt;"",評価一覧表!K42,"")</f>
        <v/>
      </c>
      <c r="Z9" s="913"/>
      <c r="AA9" s="913"/>
      <c r="AB9" s="914"/>
      <c r="AC9" s="913" t="s">
        <v>2054</v>
      </c>
      <c r="AD9" s="913" t="s">
        <v>2054</v>
      </c>
      <c r="AE9" s="914"/>
      <c r="AF9" s="914"/>
      <c r="AG9" s="914"/>
      <c r="AH9" s="920" t="str">
        <f t="shared" si="17"/>
        <v/>
      </c>
      <c r="AI9" s="920" t="str">
        <f>IF(評価一覧表!AF42&lt;&gt;"",評価一覧表!AF42,"")</f>
        <v/>
      </c>
      <c r="AJ9" s="920" t="str">
        <f t="shared" si="18"/>
        <v/>
      </c>
      <c r="AK9" s="920" t="str">
        <f t="shared" si="19"/>
        <v/>
      </c>
      <c r="AL9" s="919" t="b">
        <f t="shared" si="20"/>
        <v>0</v>
      </c>
      <c r="AM9" s="919" t="str">
        <f t="shared" si="21"/>
        <v/>
      </c>
      <c r="AN9" s="916"/>
      <c r="AO9" s="915" t="s">
        <v>2054</v>
      </c>
      <c r="AP9" s="915" t="s">
        <v>2054</v>
      </c>
      <c r="AQ9" s="915" t="s">
        <v>2054</v>
      </c>
      <c r="AR9" s="920" t="str">
        <f>IF(評価一覧表!AR42&lt;&gt;"",評価一覧表!AR42,"")</f>
        <v/>
      </c>
      <c r="AS9" s="921" t="str">
        <f>IF(評価一覧表!AS42&lt;&gt;"",評価一覧表!AS42,"")</f>
        <v/>
      </c>
      <c r="AT9" s="920" t="str">
        <f>IF(評価一覧表!AT42&lt;&gt;"",評価一覧表!AT42,"")</f>
        <v/>
      </c>
      <c r="AU9" s="920" t="str">
        <f>IF(評価一覧表!AX42&lt;&gt;"",評価一覧表!AX42,"")</f>
        <v/>
      </c>
      <c r="AV9" s="920" t="str">
        <f>IF(評価一覧表!BB42&lt;&gt;"",評価一覧表!BB42,"")</f>
        <v/>
      </c>
      <c r="AW9" s="920" t="str">
        <f>IF(評価一覧表!BD42&lt;&gt;"",評価一覧表!BD42,"")</f>
        <v/>
      </c>
      <c r="AX9" s="913" t="s">
        <v>2054</v>
      </c>
      <c r="AY9" s="914"/>
      <c r="AZ9" s="914"/>
      <c r="BA9" s="913" t="s">
        <v>2054</v>
      </c>
      <c r="BB9" s="913" t="s">
        <v>2054</v>
      </c>
      <c r="BC9" s="913" t="s">
        <v>2054</v>
      </c>
      <c r="BD9" s="913" t="s">
        <v>2054</v>
      </c>
      <c r="BE9" s="913" t="s">
        <v>2054</v>
      </c>
      <c r="BF9" s="914"/>
      <c r="BG9" s="914"/>
      <c r="BH9" s="914"/>
      <c r="BI9" s="914"/>
      <c r="BJ9" s="914"/>
      <c r="BK9" s="914"/>
      <c r="BL9" s="914"/>
      <c r="BM9" s="914"/>
      <c r="BN9" s="914"/>
      <c r="BO9" s="914"/>
      <c r="BP9" s="913" t="s">
        <v>2054</v>
      </c>
      <c r="BQ9" s="913" t="s">
        <v>2054</v>
      </c>
      <c r="BR9" s="913" t="s">
        <v>2054</v>
      </c>
      <c r="BS9" s="913" t="s">
        <v>2054</v>
      </c>
      <c r="BT9" s="914"/>
      <c r="BU9" s="914"/>
      <c r="BV9" s="914"/>
      <c r="BW9" s="914"/>
      <c r="BX9" s="913" t="s">
        <v>2054</v>
      </c>
      <c r="BY9" s="913" t="s">
        <v>2054</v>
      </c>
      <c r="BZ9" s="913" t="s">
        <v>2054</v>
      </c>
      <c r="CA9" s="913" t="s">
        <v>2054</v>
      </c>
      <c r="CB9" s="914"/>
      <c r="CC9" s="914"/>
      <c r="CD9" s="914"/>
      <c r="CE9" s="914"/>
      <c r="CF9" s="914"/>
      <c r="CG9" s="920" t="str">
        <f>IF(評価一覧表!CN42&lt;&gt;"",評価一覧表!CN42,"")</f>
        <v/>
      </c>
      <c r="CH9" s="920" t="str">
        <f>IF(評価一覧表!CO42&lt;&gt;"",評価一覧表!CO42,"")</f>
        <v/>
      </c>
      <c r="CI9" s="913" t="s">
        <v>2054</v>
      </c>
      <c r="CJ9" s="913" t="s">
        <v>2054</v>
      </c>
      <c r="CK9" s="913" t="s">
        <v>2054</v>
      </c>
      <c r="CL9" s="913" t="s">
        <v>2054</v>
      </c>
      <c r="CM9" s="913" t="s">
        <v>2054</v>
      </c>
    </row>
    <row r="10" spans="1:91">
      <c r="A10" s="913"/>
      <c r="B10" s="919" t="str">
        <f>IF(評価一覧表!G43&lt;&gt;"",評価一覧表!G43,"")</f>
        <v/>
      </c>
      <c r="C10" s="913" t="s">
        <v>2054</v>
      </c>
      <c r="D10" s="913"/>
      <c r="E10" s="919" t="str">
        <f>IF(評価一覧表!E43&lt;&gt;"",評価一覧表!E43,"")</f>
        <v/>
      </c>
      <c r="F10" s="919" t="str">
        <f>IF(評価一覧表!I43&lt;&gt;"",評価一覧表!I43,"")</f>
        <v/>
      </c>
      <c r="G10" s="919" t="str">
        <f t="shared" si="0"/>
        <v/>
      </c>
      <c r="H10" s="920" t="str">
        <f t="shared" si="1"/>
        <v/>
      </c>
      <c r="I10" s="920" t="str">
        <f t="shared" si="2"/>
        <v/>
      </c>
      <c r="J10" s="919" t="str">
        <f t="shared" si="3"/>
        <v/>
      </c>
      <c r="K10" s="920" t="str">
        <f t="shared" si="4"/>
        <v/>
      </c>
      <c r="L10" s="920" t="str">
        <f t="shared" si="5"/>
        <v/>
      </c>
      <c r="M10" s="919" t="str">
        <f t="shared" si="6"/>
        <v/>
      </c>
      <c r="N10" s="919" t="str">
        <f t="shared" si="7"/>
        <v/>
      </c>
      <c r="O10" s="919" t="str">
        <f t="shared" si="8"/>
        <v/>
      </c>
      <c r="P10" s="919" t="str">
        <f t="shared" si="9"/>
        <v/>
      </c>
      <c r="Q10" s="919" t="str">
        <f t="shared" si="10"/>
        <v/>
      </c>
      <c r="R10" s="919" t="str">
        <f t="shared" si="11"/>
        <v/>
      </c>
      <c r="S10" s="919" t="str">
        <f t="shared" si="12"/>
        <v/>
      </c>
      <c r="T10" s="919" t="str">
        <f t="shared" si="13"/>
        <v/>
      </c>
      <c r="U10" s="919" t="str">
        <f t="shared" si="14"/>
        <v/>
      </c>
      <c r="V10" s="919" t="str">
        <f t="shared" si="15"/>
        <v/>
      </c>
      <c r="W10" s="919" t="str">
        <f t="shared" si="16"/>
        <v/>
      </c>
      <c r="X10" s="914" t="str">
        <f>IF(評価一覧表!J43&lt;&gt;"",評価一覧表!J43,"")</f>
        <v/>
      </c>
      <c r="Y10" s="914" t="str">
        <f>IF(評価一覧表!K43&lt;&gt;"",評価一覧表!K43,"")</f>
        <v/>
      </c>
      <c r="Z10" s="913"/>
      <c r="AA10" s="913"/>
      <c r="AB10" s="914"/>
      <c r="AC10" s="913" t="s">
        <v>2054</v>
      </c>
      <c r="AD10" s="913" t="s">
        <v>2054</v>
      </c>
      <c r="AE10" s="914"/>
      <c r="AF10" s="914"/>
      <c r="AG10" s="914"/>
      <c r="AH10" s="920" t="str">
        <f t="shared" si="17"/>
        <v/>
      </c>
      <c r="AI10" s="920" t="str">
        <f>IF(評価一覧表!AF43&lt;&gt;"",評価一覧表!AF43,"")</f>
        <v/>
      </c>
      <c r="AJ10" s="920" t="str">
        <f t="shared" si="18"/>
        <v/>
      </c>
      <c r="AK10" s="920" t="str">
        <f t="shared" si="19"/>
        <v/>
      </c>
      <c r="AL10" s="919" t="b">
        <f t="shared" si="20"/>
        <v>0</v>
      </c>
      <c r="AM10" s="919" t="str">
        <f t="shared" si="21"/>
        <v/>
      </c>
      <c r="AN10" s="916"/>
      <c r="AO10" s="915" t="s">
        <v>2054</v>
      </c>
      <c r="AP10" s="915" t="s">
        <v>2054</v>
      </c>
      <c r="AQ10" s="915" t="s">
        <v>2054</v>
      </c>
      <c r="AR10" s="920" t="str">
        <f>IF(評価一覧表!AR43&lt;&gt;"",評価一覧表!AR43,"")</f>
        <v/>
      </c>
      <c r="AS10" s="921" t="str">
        <f>IF(評価一覧表!AS43&lt;&gt;"",評価一覧表!AS43,"")</f>
        <v/>
      </c>
      <c r="AT10" s="920" t="str">
        <f>IF(評価一覧表!AT43&lt;&gt;"",評価一覧表!AT43,"")</f>
        <v/>
      </c>
      <c r="AU10" s="920" t="str">
        <f>IF(評価一覧表!AX43&lt;&gt;"",評価一覧表!AX43,"")</f>
        <v/>
      </c>
      <c r="AV10" s="920" t="str">
        <f>IF(評価一覧表!BB43&lt;&gt;"",評価一覧表!BB43,"")</f>
        <v/>
      </c>
      <c r="AW10" s="920" t="str">
        <f>IF(評価一覧表!BD43&lt;&gt;"",評価一覧表!BD43,"")</f>
        <v/>
      </c>
      <c r="AX10" s="913" t="s">
        <v>2054</v>
      </c>
      <c r="AY10" s="914"/>
      <c r="AZ10" s="914"/>
      <c r="BA10" s="913" t="s">
        <v>2054</v>
      </c>
      <c r="BB10" s="913" t="s">
        <v>2054</v>
      </c>
      <c r="BC10" s="913" t="s">
        <v>2054</v>
      </c>
      <c r="BD10" s="913" t="s">
        <v>2054</v>
      </c>
      <c r="BE10" s="913" t="s">
        <v>2054</v>
      </c>
      <c r="BF10" s="914"/>
      <c r="BG10" s="914"/>
      <c r="BH10" s="914"/>
      <c r="BI10" s="914"/>
      <c r="BJ10" s="914"/>
      <c r="BK10" s="914"/>
      <c r="BL10" s="914"/>
      <c r="BM10" s="914"/>
      <c r="BN10" s="914"/>
      <c r="BO10" s="914"/>
      <c r="BP10" s="913" t="s">
        <v>2054</v>
      </c>
      <c r="BQ10" s="913" t="s">
        <v>2054</v>
      </c>
      <c r="BR10" s="913" t="s">
        <v>2054</v>
      </c>
      <c r="BS10" s="913" t="s">
        <v>2054</v>
      </c>
      <c r="BT10" s="914"/>
      <c r="BU10" s="914"/>
      <c r="BV10" s="914"/>
      <c r="BW10" s="914"/>
      <c r="BX10" s="913" t="s">
        <v>2054</v>
      </c>
      <c r="BY10" s="913" t="s">
        <v>2054</v>
      </c>
      <c r="BZ10" s="913" t="s">
        <v>2054</v>
      </c>
      <c r="CA10" s="913" t="s">
        <v>2054</v>
      </c>
      <c r="CB10" s="914"/>
      <c r="CC10" s="914"/>
      <c r="CD10" s="914"/>
      <c r="CE10" s="914"/>
      <c r="CF10" s="914"/>
      <c r="CG10" s="920" t="str">
        <f>IF(評価一覧表!CN43&lt;&gt;"",評価一覧表!CN43,"")</f>
        <v/>
      </c>
      <c r="CH10" s="920" t="str">
        <f>IF(評価一覧表!CO43&lt;&gt;"",評価一覧表!CO43,"")</f>
        <v/>
      </c>
      <c r="CI10" s="913" t="s">
        <v>2054</v>
      </c>
      <c r="CJ10" s="913" t="s">
        <v>2054</v>
      </c>
      <c r="CK10" s="913" t="s">
        <v>2054</v>
      </c>
      <c r="CL10" s="913" t="s">
        <v>2054</v>
      </c>
      <c r="CM10" s="913" t="s">
        <v>2054</v>
      </c>
    </row>
    <row r="11" spans="1:91">
      <c r="A11" s="913"/>
      <c r="B11" s="919" t="str">
        <f>IF(評価一覧表!G44&lt;&gt;"",評価一覧表!G44,"")</f>
        <v/>
      </c>
      <c r="C11" s="913" t="s">
        <v>2054</v>
      </c>
      <c r="D11" s="913"/>
      <c r="E11" s="919" t="str">
        <f>IF(評価一覧表!E44&lt;&gt;"",評価一覧表!E44,"")</f>
        <v/>
      </c>
      <c r="F11" s="919" t="str">
        <f>IF(評価一覧表!I44&lt;&gt;"",評価一覧表!I44,"")</f>
        <v/>
      </c>
      <c r="G11" s="919" t="str">
        <f t="shared" si="0"/>
        <v/>
      </c>
      <c r="H11" s="920" t="str">
        <f t="shared" si="1"/>
        <v/>
      </c>
      <c r="I11" s="920" t="str">
        <f t="shared" si="2"/>
        <v/>
      </c>
      <c r="J11" s="919" t="str">
        <f t="shared" si="3"/>
        <v/>
      </c>
      <c r="K11" s="920" t="str">
        <f t="shared" si="4"/>
        <v/>
      </c>
      <c r="L11" s="920" t="str">
        <f t="shared" si="5"/>
        <v/>
      </c>
      <c r="M11" s="919" t="str">
        <f t="shared" si="6"/>
        <v/>
      </c>
      <c r="N11" s="919" t="str">
        <f t="shared" si="7"/>
        <v/>
      </c>
      <c r="O11" s="919" t="str">
        <f t="shared" si="8"/>
        <v/>
      </c>
      <c r="P11" s="919" t="str">
        <f t="shared" si="9"/>
        <v/>
      </c>
      <c r="Q11" s="919" t="str">
        <f t="shared" si="10"/>
        <v/>
      </c>
      <c r="R11" s="919" t="str">
        <f t="shared" si="11"/>
        <v/>
      </c>
      <c r="S11" s="919" t="str">
        <f t="shared" si="12"/>
        <v/>
      </c>
      <c r="T11" s="919" t="str">
        <f t="shared" si="13"/>
        <v/>
      </c>
      <c r="U11" s="919" t="str">
        <f t="shared" si="14"/>
        <v/>
      </c>
      <c r="V11" s="919" t="str">
        <f t="shared" si="15"/>
        <v/>
      </c>
      <c r="W11" s="919" t="str">
        <f t="shared" si="16"/>
        <v/>
      </c>
      <c r="X11" s="914" t="str">
        <f>IF(評価一覧表!J44&lt;&gt;"",評価一覧表!J44,"")</f>
        <v/>
      </c>
      <c r="Y11" s="914" t="str">
        <f>IF(評価一覧表!K44&lt;&gt;"",評価一覧表!K44,"")</f>
        <v/>
      </c>
      <c r="Z11" s="913"/>
      <c r="AA11" s="913"/>
      <c r="AB11" s="914"/>
      <c r="AC11" s="913" t="s">
        <v>2054</v>
      </c>
      <c r="AD11" s="913" t="s">
        <v>2054</v>
      </c>
      <c r="AE11" s="914"/>
      <c r="AF11" s="914"/>
      <c r="AG11" s="914"/>
      <c r="AH11" s="920" t="str">
        <f t="shared" si="17"/>
        <v/>
      </c>
      <c r="AI11" s="920" t="str">
        <f>IF(評価一覧表!AF44&lt;&gt;"",評価一覧表!AF44,"")</f>
        <v/>
      </c>
      <c r="AJ11" s="920" t="str">
        <f t="shared" si="18"/>
        <v/>
      </c>
      <c r="AK11" s="920" t="str">
        <f t="shared" si="19"/>
        <v/>
      </c>
      <c r="AL11" s="919" t="b">
        <f t="shared" si="20"/>
        <v>0</v>
      </c>
      <c r="AM11" s="919" t="str">
        <f t="shared" si="21"/>
        <v/>
      </c>
      <c r="AN11" s="916"/>
      <c r="AO11" s="915" t="s">
        <v>2054</v>
      </c>
      <c r="AP11" s="915" t="s">
        <v>2054</v>
      </c>
      <c r="AQ11" s="915" t="s">
        <v>2054</v>
      </c>
      <c r="AR11" s="920" t="str">
        <f>IF(評価一覧表!AR44&lt;&gt;"",評価一覧表!AR44,"")</f>
        <v/>
      </c>
      <c r="AS11" s="921" t="str">
        <f>IF(評価一覧表!AS44&lt;&gt;"",評価一覧表!AS44,"")</f>
        <v/>
      </c>
      <c r="AT11" s="920" t="str">
        <f>IF(評価一覧表!AT44&lt;&gt;"",評価一覧表!AT44,"")</f>
        <v/>
      </c>
      <c r="AU11" s="920" t="str">
        <f>IF(評価一覧表!AX44&lt;&gt;"",評価一覧表!AX44,"")</f>
        <v/>
      </c>
      <c r="AV11" s="920" t="str">
        <f>IF(評価一覧表!BB44&lt;&gt;"",評価一覧表!BB44,"")</f>
        <v/>
      </c>
      <c r="AW11" s="920" t="str">
        <f>IF(評価一覧表!BD44&lt;&gt;"",評価一覧表!BD44,"")</f>
        <v/>
      </c>
      <c r="AX11" s="913" t="s">
        <v>2054</v>
      </c>
      <c r="AY11" s="914"/>
      <c r="AZ11" s="914"/>
      <c r="BA11" s="913" t="s">
        <v>2054</v>
      </c>
      <c r="BB11" s="913" t="s">
        <v>2054</v>
      </c>
      <c r="BC11" s="913" t="s">
        <v>2054</v>
      </c>
      <c r="BD11" s="913" t="s">
        <v>2054</v>
      </c>
      <c r="BE11" s="913" t="s">
        <v>2054</v>
      </c>
      <c r="BF11" s="914"/>
      <c r="BG11" s="914"/>
      <c r="BH11" s="914"/>
      <c r="BI11" s="914"/>
      <c r="BJ11" s="914"/>
      <c r="BK11" s="914"/>
      <c r="BL11" s="914"/>
      <c r="BM11" s="914"/>
      <c r="BN11" s="914"/>
      <c r="BO11" s="914"/>
      <c r="BP11" s="913" t="s">
        <v>2054</v>
      </c>
      <c r="BQ11" s="913" t="s">
        <v>2054</v>
      </c>
      <c r="BR11" s="913" t="s">
        <v>2054</v>
      </c>
      <c r="BS11" s="913" t="s">
        <v>2054</v>
      </c>
      <c r="BT11" s="914"/>
      <c r="BU11" s="914"/>
      <c r="BV11" s="914"/>
      <c r="BW11" s="914"/>
      <c r="BX11" s="913" t="s">
        <v>2054</v>
      </c>
      <c r="BY11" s="913" t="s">
        <v>2054</v>
      </c>
      <c r="BZ11" s="913" t="s">
        <v>2054</v>
      </c>
      <c r="CA11" s="913" t="s">
        <v>2054</v>
      </c>
      <c r="CB11" s="914"/>
      <c r="CC11" s="914"/>
      <c r="CD11" s="914"/>
      <c r="CE11" s="914"/>
      <c r="CF11" s="914"/>
      <c r="CG11" s="920" t="str">
        <f>IF(評価一覧表!CN44&lt;&gt;"",評価一覧表!CN44,"")</f>
        <v/>
      </c>
      <c r="CH11" s="920" t="str">
        <f>IF(評価一覧表!CO44&lt;&gt;"",評価一覧表!CO44,"")</f>
        <v/>
      </c>
      <c r="CI11" s="913" t="s">
        <v>2054</v>
      </c>
      <c r="CJ11" s="913" t="s">
        <v>2054</v>
      </c>
      <c r="CK11" s="913" t="s">
        <v>2054</v>
      </c>
      <c r="CL11" s="913" t="s">
        <v>2054</v>
      </c>
      <c r="CM11" s="913" t="s">
        <v>2054</v>
      </c>
    </row>
    <row r="12" spans="1:91">
      <c r="A12" s="913"/>
      <c r="B12" s="919" t="str">
        <f>IF(評価一覧表!G45&lt;&gt;"",評価一覧表!G45,"")</f>
        <v/>
      </c>
      <c r="C12" s="913" t="s">
        <v>2054</v>
      </c>
      <c r="D12" s="913"/>
      <c r="E12" s="919" t="str">
        <f>IF(評価一覧表!E45&lt;&gt;"",評価一覧表!E45,"")</f>
        <v/>
      </c>
      <c r="F12" s="919" t="str">
        <f>IF(評価一覧表!I45&lt;&gt;"",評価一覧表!I45,"")</f>
        <v/>
      </c>
      <c r="G12" s="919" t="str">
        <f t="shared" si="0"/>
        <v/>
      </c>
      <c r="H12" s="920" t="str">
        <f t="shared" si="1"/>
        <v/>
      </c>
      <c r="I12" s="920" t="str">
        <f t="shared" si="2"/>
        <v/>
      </c>
      <c r="J12" s="919" t="str">
        <f t="shared" si="3"/>
        <v/>
      </c>
      <c r="K12" s="920" t="str">
        <f t="shared" si="4"/>
        <v/>
      </c>
      <c r="L12" s="920" t="str">
        <f t="shared" si="5"/>
        <v/>
      </c>
      <c r="M12" s="919" t="str">
        <f t="shared" si="6"/>
        <v/>
      </c>
      <c r="N12" s="919" t="str">
        <f t="shared" si="7"/>
        <v/>
      </c>
      <c r="O12" s="919" t="str">
        <f t="shared" si="8"/>
        <v/>
      </c>
      <c r="P12" s="919" t="str">
        <f t="shared" si="9"/>
        <v/>
      </c>
      <c r="Q12" s="919" t="str">
        <f t="shared" si="10"/>
        <v/>
      </c>
      <c r="R12" s="919" t="str">
        <f t="shared" si="11"/>
        <v/>
      </c>
      <c r="S12" s="919" t="str">
        <f t="shared" si="12"/>
        <v/>
      </c>
      <c r="T12" s="919" t="str">
        <f t="shared" si="13"/>
        <v/>
      </c>
      <c r="U12" s="919" t="str">
        <f t="shared" si="14"/>
        <v/>
      </c>
      <c r="V12" s="919" t="str">
        <f t="shared" si="15"/>
        <v/>
      </c>
      <c r="W12" s="919" t="str">
        <f t="shared" si="16"/>
        <v/>
      </c>
      <c r="X12" s="914" t="str">
        <f>IF(評価一覧表!J45&lt;&gt;"",評価一覧表!J45,"")</f>
        <v/>
      </c>
      <c r="Y12" s="914" t="str">
        <f>IF(評価一覧表!K45&lt;&gt;"",評価一覧表!K45,"")</f>
        <v/>
      </c>
      <c r="Z12" s="913"/>
      <c r="AA12" s="913"/>
      <c r="AB12" s="914"/>
      <c r="AC12" s="913" t="s">
        <v>2054</v>
      </c>
      <c r="AD12" s="913" t="s">
        <v>2054</v>
      </c>
      <c r="AE12" s="914"/>
      <c r="AF12" s="914"/>
      <c r="AG12" s="914"/>
      <c r="AH12" s="920" t="str">
        <f t="shared" si="17"/>
        <v/>
      </c>
      <c r="AI12" s="920" t="str">
        <f>IF(評価一覧表!AF45&lt;&gt;"",評価一覧表!AF45,"")</f>
        <v/>
      </c>
      <c r="AJ12" s="920" t="str">
        <f t="shared" si="18"/>
        <v/>
      </c>
      <c r="AK12" s="920" t="str">
        <f t="shared" si="19"/>
        <v/>
      </c>
      <c r="AL12" s="919" t="b">
        <f t="shared" si="20"/>
        <v>0</v>
      </c>
      <c r="AM12" s="919" t="str">
        <f t="shared" si="21"/>
        <v/>
      </c>
      <c r="AN12" s="916"/>
      <c r="AO12" s="915" t="s">
        <v>2054</v>
      </c>
      <c r="AP12" s="915" t="s">
        <v>2054</v>
      </c>
      <c r="AQ12" s="915" t="s">
        <v>2054</v>
      </c>
      <c r="AR12" s="920" t="str">
        <f>IF(評価一覧表!AR45&lt;&gt;"",評価一覧表!AR45,"")</f>
        <v/>
      </c>
      <c r="AS12" s="921" t="str">
        <f>IF(評価一覧表!AS45&lt;&gt;"",評価一覧表!AS45,"")</f>
        <v/>
      </c>
      <c r="AT12" s="920" t="str">
        <f>IF(評価一覧表!AT45&lt;&gt;"",評価一覧表!AT45,"")</f>
        <v/>
      </c>
      <c r="AU12" s="920" t="str">
        <f>IF(評価一覧表!AX45&lt;&gt;"",評価一覧表!AX45,"")</f>
        <v/>
      </c>
      <c r="AV12" s="920" t="str">
        <f>IF(評価一覧表!BB45&lt;&gt;"",評価一覧表!BB45,"")</f>
        <v/>
      </c>
      <c r="AW12" s="920" t="str">
        <f>IF(評価一覧表!BD45&lt;&gt;"",評価一覧表!BD45,"")</f>
        <v/>
      </c>
      <c r="AX12" s="913" t="s">
        <v>2054</v>
      </c>
      <c r="AY12" s="914"/>
      <c r="AZ12" s="914"/>
      <c r="BA12" s="913" t="s">
        <v>2054</v>
      </c>
      <c r="BB12" s="913" t="s">
        <v>2054</v>
      </c>
      <c r="BC12" s="913" t="s">
        <v>2054</v>
      </c>
      <c r="BD12" s="913" t="s">
        <v>2054</v>
      </c>
      <c r="BE12" s="913" t="s">
        <v>2054</v>
      </c>
      <c r="BF12" s="914"/>
      <c r="BG12" s="914"/>
      <c r="BH12" s="914"/>
      <c r="BI12" s="914"/>
      <c r="BJ12" s="914"/>
      <c r="BK12" s="914"/>
      <c r="BL12" s="914"/>
      <c r="BM12" s="914"/>
      <c r="BN12" s="914"/>
      <c r="BO12" s="914"/>
      <c r="BP12" s="913" t="s">
        <v>2054</v>
      </c>
      <c r="BQ12" s="913" t="s">
        <v>2054</v>
      </c>
      <c r="BR12" s="913" t="s">
        <v>2054</v>
      </c>
      <c r="BS12" s="913" t="s">
        <v>2054</v>
      </c>
      <c r="BT12" s="914"/>
      <c r="BU12" s="914"/>
      <c r="BV12" s="914"/>
      <c r="BW12" s="914"/>
      <c r="BX12" s="913" t="s">
        <v>2054</v>
      </c>
      <c r="BY12" s="913" t="s">
        <v>2054</v>
      </c>
      <c r="BZ12" s="913" t="s">
        <v>2054</v>
      </c>
      <c r="CA12" s="913" t="s">
        <v>2054</v>
      </c>
      <c r="CB12" s="914"/>
      <c r="CC12" s="914"/>
      <c r="CD12" s="914"/>
      <c r="CE12" s="914"/>
      <c r="CF12" s="914"/>
      <c r="CG12" s="920" t="str">
        <f>IF(評価一覧表!CN45&lt;&gt;"",評価一覧表!CN45,"")</f>
        <v/>
      </c>
      <c r="CH12" s="920" t="str">
        <f>IF(評価一覧表!CO45&lt;&gt;"",評価一覧表!CO45,"")</f>
        <v/>
      </c>
      <c r="CI12" s="913" t="s">
        <v>2054</v>
      </c>
      <c r="CJ12" s="913" t="s">
        <v>2054</v>
      </c>
      <c r="CK12" s="913" t="s">
        <v>2054</v>
      </c>
      <c r="CL12" s="913" t="s">
        <v>2054</v>
      </c>
      <c r="CM12" s="913" t="s">
        <v>2054</v>
      </c>
    </row>
    <row r="13" spans="1:91">
      <c r="A13" s="913"/>
      <c r="B13" s="919" t="str">
        <f>IF(評価一覧表!G46&lt;&gt;"",評価一覧表!G46,"")</f>
        <v/>
      </c>
      <c r="C13" s="913" t="s">
        <v>2054</v>
      </c>
      <c r="D13" s="913"/>
      <c r="E13" s="919" t="str">
        <f>IF(評価一覧表!E46&lt;&gt;"",評価一覧表!E46,"")</f>
        <v/>
      </c>
      <c r="F13" s="919" t="str">
        <f>IF(評価一覧表!I46&lt;&gt;"",評価一覧表!I46,"")</f>
        <v/>
      </c>
      <c r="G13" s="919" t="str">
        <f t="shared" si="0"/>
        <v/>
      </c>
      <c r="H13" s="920" t="str">
        <f t="shared" si="1"/>
        <v/>
      </c>
      <c r="I13" s="920" t="str">
        <f t="shared" si="2"/>
        <v/>
      </c>
      <c r="J13" s="919" t="str">
        <f t="shared" si="3"/>
        <v/>
      </c>
      <c r="K13" s="920" t="str">
        <f t="shared" si="4"/>
        <v/>
      </c>
      <c r="L13" s="920" t="str">
        <f t="shared" si="5"/>
        <v/>
      </c>
      <c r="M13" s="919" t="str">
        <f t="shared" si="6"/>
        <v/>
      </c>
      <c r="N13" s="919" t="str">
        <f t="shared" si="7"/>
        <v/>
      </c>
      <c r="O13" s="919" t="str">
        <f t="shared" si="8"/>
        <v/>
      </c>
      <c r="P13" s="919" t="str">
        <f t="shared" si="9"/>
        <v/>
      </c>
      <c r="Q13" s="919" t="str">
        <f t="shared" si="10"/>
        <v/>
      </c>
      <c r="R13" s="919" t="str">
        <f t="shared" si="11"/>
        <v/>
      </c>
      <c r="S13" s="919" t="str">
        <f t="shared" si="12"/>
        <v/>
      </c>
      <c r="T13" s="919" t="str">
        <f t="shared" si="13"/>
        <v/>
      </c>
      <c r="U13" s="919" t="str">
        <f t="shared" si="14"/>
        <v/>
      </c>
      <c r="V13" s="919" t="str">
        <f t="shared" si="15"/>
        <v/>
      </c>
      <c r="W13" s="919" t="str">
        <f t="shared" si="16"/>
        <v/>
      </c>
      <c r="X13" s="914" t="str">
        <f>IF(評価一覧表!J46&lt;&gt;"",評価一覧表!J46,"")</f>
        <v/>
      </c>
      <c r="Y13" s="914" t="str">
        <f>IF(評価一覧表!K46&lt;&gt;"",評価一覧表!K46,"")</f>
        <v/>
      </c>
      <c r="Z13" s="913"/>
      <c r="AA13" s="913"/>
      <c r="AB13" s="914"/>
      <c r="AC13" s="913" t="s">
        <v>2054</v>
      </c>
      <c r="AD13" s="913" t="s">
        <v>2054</v>
      </c>
      <c r="AE13" s="914"/>
      <c r="AF13" s="914"/>
      <c r="AG13" s="914"/>
      <c r="AH13" s="920" t="str">
        <f t="shared" si="17"/>
        <v/>
      </c>
      <c r="AI13" s="920" t="str">
        <f>IF(評価一覧表!AF46&lt;&gt;"",評価一覧表!AF46,"")</f>
        <v/>
      </c>
      <c r="AJ13" s="920" t="str">
        <f t="shared" si="18"/>
        <v/>
      </c>
      <c r="AK13" s="920" t="str">
        <f t="shared" si="19"/>
        <v/>
      </c>
      <c r="AL13" s="919" t="b">
        <f t="shared" si="20"/>
        <v>0</v>
      </c>
      <c r="AM13" s="919" t="str">
        <f t="shared" si="21"/>
        <v/>
      </c>
      <c r="AN13" s="916"/>
      <c r="AO13" s="915" t="s">
        <v>2054</v>
      </c>
      <c r="AP13" s="915" t="s">
        <v>2054</v>
      </c>
      <c r="AQ13" s="915" t="s">
        <v>2054</v>
      </c>
      <c r="AR13" s="920" t="str">
        <f>IF(評価一覧表!AR46&lt;&gt;"",評価一覧表!AR46,"")</f>
        <v/>
      </c>
      <c r="AS13" s="921" t="str">
        <f>IF(評価一覧表!AS46&lt;&gt;"",評価一覧表!AS46,"")</f>
        <v/>
      </c>
      <c r="AT13" s="920" t="str">
        <f>IF(評価一覧表!AT46&lt;&gt;"",評価一覧表!AT46,"")</f>
        <v/>
      </c>
      <c r="AU13" s="920" t="str">
        <f>IF(評価一覧表!AX46&lt;&gt;"",評価一覧表!AX46,"")</f>
        <v/>
      </c>
      <c r="AV13" s="920" t="str">
        <f>IF(評価一覧表!BB46&lt;&gt;"",評価一覧表!BB46,"")</f>
        <v/>
      </c>
      <c r="AW13" s="920" t="str">
        <f>IF(評価一覧表!BD46&lt;&gt;"",評価一覧表!BD46,"")</f>
        <v/>
      </c>
      <c r="AX13" s="913" t="s">
        <v>2054</v>
      </c>
      <c r="AY13" s="914"/>
      <c r="AZ13" s="914"/>
      <c r="BA13" s="913" t="s">
        <v>2054</v>
      </c>
      <c r="BB13" s="913" t="s">
        <v>2054</v>
      </c>
      <c r="BC13" s="913" t="s">
        <v>2054</v>
      </c>
      <c r="BD13" s="913" t="s">
        <v>2054</v>
      </c>
      <c r="BE13" s="913" t="s">
        <v>2054</v>
      </c>
      <c r="BF13" s="914"/>
      <c r="BG13" s="914"/>
      <c r="BH13" s="914"/>
      <c r="BI13" s="914"/>
      <c r="BJ13" s="914"/>
      <c r="BK13" s="914"/>
      <c r="BL13" s="914"/>
      <c r="BM13" s="914"/>
      <c r="BN13" s="914"/>
      <c r="BO13" s="914"/>
      <c r="BP13" s="913" t="s">
        <v>2054</v>
      </c>
      <c r="BQ13" s="913" t="s">
        <v>2054</v>
      </c>
      <c r="BR13" s="913" t="s">
        <v>2054</v>
      </c>
      <c r="BS13" s="913" t="s">
        <v>2054</v>
      </c>
      <c r="BT13" s="914"/>
      <c r="BU13" s="914"/>
      <c r="BV13" s="914"/>
      <c r="BW13" s="914"/>
      <c r="BX13" s="913" t="s">
        <v>2054</v>
      </c>
      <c r="BY13" s="913" t="s">
        <v>2054</v>
      </c>
      <c r="BZ13" s="913" t="s">
        <v>2054</v>
      </c>
      <c r="CA13" s="913" t="s">
        <v>2054</v>
      </c>
      <c r="CB13" s="914"/>
      <c r="CC13" s="914"/>
      <c r="CD13" s="914"/>
      <c r="CE13" s="914"/>
      <c r="CF13" s="914"/>
      <c r="CG13" s="920" t="str">
        <f>IF(評価一覧表!CN46&lt;&gt;"",評価一覧表!CN46,"")</f>
        <v/>
      </c>
      <c r="CH13" s="920" t="str">
        <f>IF(評価一覧表!CO46&lt;&gt;"",評価一覧表!CO46,"")</f>
        <v/>
      </c>
      <c r="CI13" s="913" t="s">
        <v>2054</v>
      </c>
      <c r="CJ13" s="913" t="s">
        <v>2054</v>
      </c>
      <c r="CK13" s="913" t="s">
        <v>2054</v>
      </c>
      <c r="CL13" s="913" t="s">
        <v>2054</v>
      </c>
      <c r="CM13" s="913" t="s">
        <v>2054</v>
      </c>
    </row>
    <row r="14" spans="1:91">
      <c r="A14" s="913"/>
      <c r="B14" s="919" t="str">
        <f>IF(評価一覧表!G47&lt;&gt;"",評価一覧表!G47,"")</f>
        <v/>
      </c>
      <c r="C14" s="913" t="s">
        <v>2054</v>
      </c>
      <c r="D14" s="913"/>
      <c r="E14" s="919" t="str">
        <f>IF(評価一覧表!E47&lt;&gt;"",評価一覧表!E47,"")</f>
        <v/>
      </c>
      <c r="F14" s="919" t="str">
        <f>IF(評価一覧表!I47&lt;&gt;"",評価一覧表!I47,"")</f>
        <v/>
      </c>
      <c r="G14" s="919" t="str">
        <f t="shared" si="0"/>
        <v/>
      </c>
      <c r="H14" s="920" t="str">
        <f t="shared" si="1"/>
        <v/>
      </c>
      <c r="I14" s="920" t="str">
        <f t="shared" si="2"/>
        <v/>
      </c>
      <c r="J14" s="919" t="str">
        <f t="shared" si="3"/>
        <v/>
      </c>
      <c r="K14" s="920" t="str">
        <f t="shared" si="4"/>
        <v/>
      </c>
      <c r="L14" s="920" t="str">
        <f t="shared" si="5"/>
        <v/>
      </c>
      <c r="M14" s="919" t="str">
        <f t="shared" si="6"/>
        <v/>
      </c>
      <c r="N14" s="919" t="str">
        <f t="shared" si="7"/>
        <v/>
      </c>
      <c r="O14" s="919" t="str">
        <f t="shared" si="8"/>
        <v/>
      </c>
      <c r="P14" s="919" t="str">
        <f t="shared" si="9"/>
        <v/>
      </c>
      <c r="Q14" s="919" t="str">
        <f t="shared" si="10"/>
        <v/>
      </c>
      <c r="R14" s="919" t="str">
        <f t="shared" si="11"/>
        <v/>
      </c>
      <c r="S14" s="919" t="str">
        <f t="shared" si="12"/>
        <v/>
      </c>
      <c r="T14" s="919" t="str">
        <f t="shared" si="13"/>
        <v/>
      </c>
      <c r="U14" s="919" t="str">
        <f t="shared" si="14"/>
        <v/>
      </c>
      <c r="V14" s="919" t="str">
        <f t="shared" si="15"/>
        <v/>
      </c>
      <c r="W14" s="919" t="str">
        <f t="shared" si="16"/>
        <v/>
      </c>
      <c r="X14" s="914" t="str">
        <f>IF(評価一覧表!J47&lt;&gt;"",評価一覧表!J47,"")</f>
        <v/>
      </c>
      <c r="Y14" s="914" t="str">
        <f>IF(評価一覧表!K47&lt;&gt;"",評価一覧表!K47,"")</f>
        <v/>
      </c>
      <c r="Z14" s="913"/>
      <c r="AA14" s="913"/>
      <c r="AB14" s="914"/>
      <c r="AC14" s="913" t="s">
        <v>2054</v>
      </c>
      <c r="AD14" s="913" t="s">
        <v>2054</v>
      </c>
      <c r="AE14" s="914"/>
      <c r="AF14" s="914"/>
      <c r="AG14" s="914"/>
      <c r="AH14" s="920" t="str">
        <f t="shared" si="17"/>
        <v/>
      </c>
      <c r="AI14" s="920" t="str">
        <f>IF(評価一覧表!AF47&lt;&gt;"",評価一覧表!AF47,"")</f>
        <v/>
      </c>
      <c r="AJ14" s="920" t="str">
        <f t="shared" si="18"/>
        <v/>
      </c>
      <c r="AK14" s="920" t="str">
        <f t="shared" si="19"/>
        <v/>
      </c>
      <c r="AL14" s="919" t="b">
        <f t="shared" si="20"/>
        <v>0</v>
      </c>
      <c r="AM14" s="919" t="str">
        <f t="shared" si="21"/>
        <v/>
      </c>
      <c r="AN14" s="916"/>
      <c r="AO14" s="915" t="s">
        <v>2054</v>
      </c>
      <c r="AP14" s="915" t="s">
        <v>2054</v>
      </c>
      <c r="AQ14" s="915" t="s">
        <v>2054</v>
      </c>
      <c r="AR14" s="920" t="str">
        <f>IF(評価一覧表!AR47&lt;&gt;"",評価一覧表!AR47,"")</f>
        <v/>
      </c>
      <c r="AS14" s="921" t="str">
        <f>IF(評価一覧表!AS47&lt;&gt;"",評価一覧表!AS47,"")</f>
        <v/>
      </c>
      <c r="AT14" s="920" t="str">
        <f>IF(評価一覧表!AT47&lt;&gt;"",評価一覧表!AT47,"")</f>
        <v/>
      </c>
      <c r="AU14" s="920" t="str">
        <f>IF(評価一覧表!AX47&lt;&gt;"",評価一覧表!AX47,"")</f>
        <v/>
      </c>
      <c r="AV14" s="920" t="str">
        <f>IF(評価一覧表!BB47&lt;&gt;"",評価一覧表!BB47,"")</f>
        <v/>
      </c>
      <c r="AW14" s="920" t="str">
        <f>IF(評価一覧表!BD47&lt;&gt;"",評価一覧表!BD47,"")</f>
        <v/>
      </c>
      <c r="AX14" s="913" t="s">
        <v>2054</v>
      </c>
      <c r="AY14" s="914"/>
      <c r="AZ14" s="914"/>
      <c r="BA14" s="913" t="s">
        <v>2054</v>
      </c>
      <c r="BB14" s="913" t="s">
        <v>2054</v>
      </c>
      <c r="BC14" s="913" t="s">
        <v>2054</v>
      </c>
      <c r="BD14" s="913" t="s">
        <v>2054</v>
      </c>
      <c r="BE14" s="913" t="s">
        <v>2054</v>
      </c>
      <c r="BF14" s="914"/>
      <c r="BG14" s="914"/>
      <c r="BH14" s="914"/>
      <c r="BI14" s="914"/>
      <c r="BJ14" s="914"/>
      <c r="BK14" s="914"/>
      <c r="BL14" s="914"/>
      <c r="BM14" s="914"/>
      <c r="BN14" s="914"/>
      <c r="BO14" s="914"/>
      <c r="BP14" s="913" t="s">
        <v>2054</v>
      </c>
      <c r="BQ14" s="913" t="s">
        <v>2054</v>
      </c>
      <c r="BR14" s="913" t="s">
        <v>2054</v>
      </c>
      <c r="BS14" s="913" t="s">
        <v>2054</v>
      </c>
      <c r="BT14" s="914"/>
      <c r="BU14" s="914"/>
      <c r="BV14" s="914"/>
      <c r="BW14" s="914"/>
      <c r="BX14" s="913" t="s">
        <v>2054</v>
      </c>
      <c r="BY14" s="913" t="s">
        <v>2054</v>
      </c>
      <c r="BZ14" s="913" t="s">
        <v>2054</v>
      </c>
      <c r="CA14" s="913" t="s">
        <v>2054</v>
      </c>
      <c r="CB14" s="914"/>
      <c r="CC14" s="914"/>
      <c r="CD14" s="914"/>
      <c r="CE14" s="914"/>
      <c r="CF14" s="914"/>
      <c r="CG14" s="920" t="str">
        <f>IF(評価一覧表!CN47&lt;&gt;"",評価一覧表!CN47,"")</f>
        <v/>
      </c>
      <c r="CH14" s="920" t="str">
        <f>IF(評価一覧表!CO47&lt;&gt;"",評価一覧表!CO47,"")</f>
        <v/>
      </c>
      <c r="CI14" s="913" t="s">
        <v>2054</v>
      </c>
      <c r="CJ14" s="913" t="s">
        <v>2054</v>
      </c>
      <c r="CK14" s="913" t="s">
        <v>2054</v>
      </c>
      <c r="CL14" s="913" t="s">
        <v>2054</v>
      </c>
      <c r="CM14" s="913" t="s">
        <v>2054</v>
      </c>
    </row>
    <row r="15" spans="1:91">
      <c r="A15" s="913"/>
      <c r="B15" s="919" t="str">
        <f>IF(評価一覧表!G48&lt;&gt;"",評価一覧表!G48,"")</f>
        <v/>
      </c>
      <c r="C15" s="913" t="s">
        <v>2054</v>
      </c>
      <c r="D15" s="913"/>
      <c r="E15" s="919" t="str">
        <f>IF(評価一覧表!E48&lt;&gt;"",評価一覧表!E48,"")</f>
        <v/>
      </c>
      <c r="F15" s="919" t="str">
        <f>IF(評価一覧表!I48&lt;&gt;"",評価一覧表!I48,"")</f>
        <v/>
      </c>
      <c r="G15" s="919" t="str">
        <f t="shared" si="0"/>
        <v/>
      </c>
      <c r="H15" s="920" t="str">
        <f t="shared" si="1"/>
        <v/>
      </c>
      <c r="I15" s="920" t="str">
        <f t="shared" si="2"/>
        <v/>
      </c>
      <c r="J15" s="919" t="str">
        <f t="shared" si="3"/>
        <v/>
      </c>
      <c r="K15" s="920" t="str">
        <f t="shared" si="4"/>
        <v/>
      </c>
      <c r="L15" s="920" t="str">
        <f t="shared" si="5"/>
        <v/>
      </c>
      <c r="M15" s="919" t="str">
        <f t="shared" si="6"/>
        <v/>
      </c>
      <c r="N15" s="919" t="str">
        <f t="shared" si="7"/>
        <v/>
      </c>
      <c r="O15" s="919" t="str">
        <f t="shared" si="8"/>
        <v/>
      </c>
      <c r="P15" s="919" t="str">
        <f t="shared" si="9"/>
        <v/>
      </c>
      <c r="Q15" s="919" t="str">
        <f t="shared" si="10"/>
        <v/>
      </c>
      <c r="R15" s="919" t="str">
        <f t="shared" si="11"/>
        <v/>
      </c>
      <c r="S15" s="919" t="str">
        <f t="shared" si="12"/>
        <v/>
      </c>
      <c r="T15" s="919" t="str">
        <f t="shared" si="13"/>
        <v/>
      </c>
      <c r="U15" s="919" t="str">
        <f t="shared" si="14"/>
        <v/>
      </c>
      <c r="V15" s="919" t="str">
        <f t="shared" si="15"/>
        <v/>
      </c>
      <c r="W15" s="919" t="str">
        <f t="shared" si="16"/>
        <v/>
      </c>
      <c r="X15" s="914" t="str">
        <f>IF(評価一覧表!J48&lt;&gt;"",評価一覧表!J48,"")</f>
        <v/>
      </c>
      <c r="Y15" s="914" t="str">
        <f>IF(評価一覧表!K48&lt;&gt;"",評価一覧表!K48,"")</f>
        <v/>
      </c>
      <c r="Z15" s="913"/>
      <c r="AA15" s="913"/>
      <c r="AB15" s="914"/>
      <c r="AC15" s="913" t="s">
        <v>2054</v>
      </c>
      <c r="AD15" s="913" t="s">
        <v>2054</v>
      </c>
      <c r="AE15" s="914"/>
      <c r="AF15" s="914"/>
      <c r="AG15" s="914"/>
      <c r="AH15" s="920" t="str">
        <f t="shared" si="17"/>
        <v/>
      </c>
      <c r="AI15" s="920" t="str">
        <f>IF(評価一覧表!AF48&lt;&gt;"",評価一覧表!AF48,"")</f>
        <v/>
      </c>
      <c r="AJ15" s="920" t="str">
        <f t="shared" si="18"/>
        <v/>
      </c>
      <c r="AK15" s="920" t="str">
        <f t="shared" si="19"/>
        <v/>
      </c>
      <c r="AL15" s="919" t="b">
        <f t="shared" si="20"/>
        <v>0</v>
      </c>
      <c r="AM15" s="919" t="str">
        <f t="shared" si="21"/>
        <v/>
      </c>
      <c r="AN15" s="916"/>
      <c r="AO15" s="915" t="s">
        <v>2054</v>
      </c>
      <c r="AP15" s="915" t="s">
        <v>2054</v>
      </c>
      <c r="AQ15" s="915" t="s">
        <v>2054</v>
      </c>
      <c r="AR15" s="920" t="str">
        <f>IF(評価一覧表!AR48&lt;&gt;"",評価一覧表!AR48,"")</f>
        <v/>
      </c>
      <c r="AS15" s="921" t="str">
        <f>IF(評価一覧表!AS48&lt;&gt;"",評価一覧表!AS48,"")</f>
        <v/>
      </c>
      <c r="AT15" s="920" t="str">
        <f>IF(評価一覧表!AT48&lt;&gt;"",評価一覧表!AT48,"")</f>
        <v/>
      </c>
      <c r="AU15" s="920" t="str">
        <f>IF(評価一覧表!AX48&lt;&gt;"",評価一覧表!AX48,"")</f>
        <v/>
      </c>
      <c r="AV15" s="920" t="str">
        <f>IF(評価一覧表!BB48&lt;&gt;"",評価一覧表!BB48,"")</f>
        <v/>
      </c>
      <c r="AW15" s="920" t="str">
        <f>IF(評価一覧表!BD48&lt;&gt;"",評価一覧表!BD48,"")</f>
        <v/>
      </c>
      <c r="AX15" s="913" t="s">
        <v>2054</v>
      </c>
      <c r="AY15" s="914"/>
      <c r="AZ15" s="914"/>
      <c r="BA15" s="913" t="s">
        <v>2054</v>
      </c>
      <c r="BB15" s="913" t="s">
        <v>2054</v>
      </c>
      <c r="BC15" s="913" t="s">
        <v>2054</v>
      </c>
      <c r="BD15" s="913" t="s">
        <v>2054</v>
      </c>
      <c r="BE15" s="913" t="s">
        <v>2054</v>
      </c>
      <c r="BF15" s="914"/>
      <c r="BG15" s="914"/>
      <c r="BH15" s="914"/>
      <c r="BI15" s="914"/>
      <c r="BJ15" s="914"/>
      <c r="BK15" s="914"/>
      <c r="BL15" s="914"/>
      <c r="BM15" s="914"/>
      <c r="BN15" s="914"/>
      <c r="BO15" s="914"/>
      <c r="BP15" s="913" t="s">
        <v>2054</v>
      </c>
      <c r="BQ15" s="913" t="s">
        <v>2054</v>
      </c>
      <c r="BR15" s="913" t="s">
        <v>2054</v>
      </c>
      <c r="BS15" s="913" t="s">
        <v>2054</v>
      </c>
      <c r="BT15" s="914"/>
      <c r="BU15" s="914"/>
      <c r="BV15" s="914"/>
      <c r="BW15" s="914"/>
      <c r="BX15" s="913" t="s">
        <v>2054</v>
      </c>
      <c r="BY15" s="913" t="s">
        <v>2054</v>
      </c>
      <c r="BZ15" s="913" t="s">
        <v>2054</v>
      </c>
      <c r="CA15" s="913" t="s">
        <v>2054</v>
      </c>
      <c r="CB15" s="914"/>
      <c r="CC15" s="914"/>
      <c r="CD15" s="914"/>
      <c r="CE15" s="914"/>
      <c r="CF15" s="914"/>
      <c r="CG15" s="920" t="str">
        <f>IF(評価一覧表!CN48&lt;&gt;"",評価一覧表!CN48,"")</f>
        <v/>
      </c>
      <c r="CH15" s="920" t="str">
        <f>IF(評価一覧表!CO48&lt;&gt;"",評価一覧表!CO48,"")</f>
        <v/>
      </c>
      <c r="CI15" s="913" t="s">
        <v>2054</v>
      </c>
      <c r="CJ15" s="913" t="s">
        <v>2054</v>
      </c>
      <c r="CK15" s="913" t="s">
        <v>2054</v>
      </c>
      <c r="CL15" s="913" t="s">
        <v>2054</v>
      </c>
      <c r="CM15" s="913" t="s">
        <v>2054</v>
      </c>
    </row>
    <row r="16" spans="1:91">
      <c r="A16" s="913"/>
      <c r="B16" s="919" t="str">
        <f>IF(評価一覧表!G49&lt;&gt;"",評価一覧表!G49,"")</f>
        <v/>
      </c>
      <c r="C16" s="913" t="s">
        <v>2054</v>
      </c>
      <c r="D16" s="913"/>
      <c r="E16" s="919" t="str">
        <f>IF(評価一覧表!E49&lt;&gt;"",評価一覧表!E49,"")</f>
        <v/>
      </c>
      <c r="F16" s="919" t="str">
        <f>IF(評価一覧表!I49&lt;&gt;"",評価一覧表!I49,"")</f>
        <v/>
      </c>
      <c r="G16" s="919" t="str">
        <f t="shared" si="0"/>
        <v/>
      </c>
      <c r="H16" s="920" t="str">
        <f t="shared" si="1"/>
        <v/>
      </c>
      <c r="I16" s="920" t="str">
        <f t="shared" si="2"/>
        <v/>
      </c>
      <c r="J16" s="919" t="str">
        <f t="shared" si="3"/>
        <v/>
      </c>
      <c r="K16" s="920" t="str">
        <f t="shared" si="4"/>
        <v/>
      </c>
      <c r="L16" s="920" t="str">
        <f t="shared" si="5"/>
        <v/>
      </c>
      <c r="M16" s="919" t="str">
        <f t="shared" si="6"/>
        <v/>
      </c>
      <c r="N16" s="919" t="str">
        <f t="shared" si="7"/>
        <v/>
      </c>
      <c r="O16" s="919" t="str">
        <f t="shared" si="8"/>
        <v/>
      </c>
      <c r="P16" s="919" t="str">
        <f t="shared" si="9"/>
        <v/>
      </c>
      <c r="Q16" s="919" t="str">
        <f t="shared" si="10"/>
        <v/>
      </c>
      <c r="R16" s="919" t="str">
        <f t="shared" si="11"/>
        <v/>
      </c>
      <c r="S16" s="919" t="str">
        <f t="shared" si="12"/>
        <v/>
      </c>
      <c r="T16" s="919" t="str">
        <f t="shared" si="13"/>
        <v/>
      </c>
      <c r="U16" s="919" t="str">
        <f t="shared" si="14"/>
        <v/>
      </c>
      <c r="V16" s="919" t="str">
        <f t="shared" si="15"/>
        <v/>
      </c>
      <c r="W16" s="919" t="str">
        <f t="shared" si="16"/>
        <v/>
      </c>
      <c r="X16" s="914" t="str">
        <f>IF(評価一覧表!J49&lt;&gt;"",評価一覧表!J49,"")</f>
        <v/>
      </c>
      <c r="Y16" s="914" t="str">
        <f>IF(評価一覧表!K49&lt;&gt;"",評価一覧表!K49,"")</f>
        <v/>
      </c>
      <c r="Z16" s="913"/>
      <c r="AA16" s="913"/>
      <c r="AB16" s="914"/>
      <c r="AC16" s="913" t="s">
        <v>2054</v>
      </c>
      <c r="AD16" s="913" t="s">
        <v>2054</v>
      </c>
      <c r="AE16" s="914"/>
      <c r="AF16" s="914"/>
      <c r="AG16" s="914"/>
      <c r="AH16" s="920" t="str">
        <f t="shared" si="17"/>
        <v/>
      </c>
      <c r="AI16" s="920" t="str">
        <f>IF(評価一覧表!AF49&lt;&gt;"",評価一覧表!AF49,"")</f>
        <v/>
      </c>
      <c r="AJ16" s="920" t="str">
        <f t="shared" si="18"/>
        <v/>
      </c>
      <c r="AK16" s="920" t="str">
        <f t="shared" si="19"/>
        <v/>
      </c>
      <c r="AL16" s="919" t="b">
        <f t="shared" si="20"/>
        <v>0</v>
      </c>
      <c r="AM16" s="919" t="str">
        <f t="shared" si="21"/>
        <v/>
      </c>
      <c r="AN16" s="916"/>
      <c r="AO16" s="915" t="s">
        <v>2054</v>
      </c>
      <c r="AP16" s="915" t="s">
        <v>2054</v>
      </c>
      <c r="AQ16" s="915" t="s">
        <v>2054</v>
      </c>
      <c r="AR16" s="920" t="str">
        <f>IF(評価一覧表!AR49&lt;&gt;"",評価一覧表!AR49,"")</f>
        <v/>
      </c>
      <c r="AS16" s="921" t="str">
        <f>IF(評価一覧表!AS49&lt;&gt;"",評価一覧表!AS49,"")</f>
        <v/>
      </c>
      <c r="AT16" s="920" t="str">
        <f>IF(評価一覧表!AT49&lt;&gt;"",評価一覧表!AT49,"")</f>
        <v/>
      </c>
      <c r="AU16" s="920" t="str">
        <f>IF(評価一覧表!AX49&lt;&gt;"",評価一覧表!AX49,"")</f>
        <v/>
      </c>
      <c r="AV16" s="920" t="str">
        <f>IF(評価一覧表!BB49&lt;&gt;"",評価一覧表!BB49,"")</f>
        <v/>
      </c>
      <c r="AW16" s="920" t="str">
        <f>IF(評価一覧表!BD49&lt;&gt;"",評価一覧表!BD49,"")</f>
        <v/>
      </c>
      <c r="AX16" s="913" t="s">
        <v>2054</v>
      </c>
      <c r="AY16" s="914"/>
      <c r="AZ16" s="914"/>
      <c r="BA16" s="913" t="s">
        <v>2054</v>
      </c>
      <c r="BB16" s="913" t="s">
        <v>2054</v>
      </c>
      <c r="BC16" s="913" t="s">
        <v>2054</v>
      </c>
      <c r="BD16" s="913" t="s">
        <v>2054</v>
      </c>
      <c r="BE16" s="913" t="s">
        <v>2054</v>
      </c>
      <c r="BF16" s="914"/>
      <c r="BG16" s="914"/>
      <c r="BH16" s="914"/>
      <c r="BI16" s="914"/>
      <c r="BJ16" s="914"/>
      <c r="BK16" s="914"/>
      <c r="BL16" s="914"/>
      <c r="BM16" s="914"/>
      <c r="BN16" s="914"/>
      <c r="BO16" s="914"/>
      <c r="BP16" s="913" t="s">
        <v>2054</v>
      </c>
      <c r="BQ16" s="913" t="s">
        <v>2054</v>
      </c>
      <c r="BR16" s="913" t="s">
        <v>2054</v>
      </c>
      <c r="BS16" s="913" t="s">
        <v>2054</v>
      </c>
      <c r="BT16" s="914"/>
      <c r="BU16" s="914"/>
      <c r="BV16" s="914"/>
      <c r="BW16" s="914"/>
      <c r="BX16" s="913" t="s">
        <v>2054</v>
      </c>
      <c r="BY16" s="913" t="s">
        <v>2054</v>
      </c>
      <c r="BZ16" s="913" t="s">
        <v>2054</v>
      </c>
      <c r="CA16" s="913" t="s">
        <v>2054</v>
      </c>
      <c r="CB16" s="914"/>
      <c r="CC16" s="914"/>
      <c r="CD16" s="914"/>
      <c r="CE16" s="914"/>
      <c r="CF16" s="914"/>
      <c r="CG16" s="920" t="str">
        <f>IF(評価一覧表!CN49&lt;&gt;"",評価一覧表!CN49,"")</f>
        <v/>
      </c>
      <c r="CH16" s="920" t="str">
        <f>IF(評価一覧表!CO49&lt;&gt;"",評価一覧表!CO49,"")</f>
        <v/>
      </c>
      <c r="CI16" s="913" t="s">
        <v>2054</v>
      </c>
      <c r="CJ16" s="913" t="s">
        <v>2054</v>
      </c>
      <c r="CK16" s="913" t="s">
        <v>2054</v>
      </c>
      <c r="CL16" s="913" t="s">
        <v>2054</v>
      </c>
      <c r="CM16" s="913" t="s">
        <v>2054</v>
      </c>
    </row>
    <row r="17" spans="1:91">
      <c r="A17" s="913"/>
      <c r="B17" s="919" t="str">
        <f>IF(評価一覧表!G50&lt;&gt;"",評価一覧表!G50,"")</f>
        <v/>
      </c>
      <c r="C17" s="913" t="s">
        <v>2054</v>
      </c>
      <c r="D17" s="913"/>
      <c r="E17" s="919" t="str">
        <f>IF(評価一覧表!E50&lt;&gt;"",評価一覧表!E50,"")</f>
        <v/>
      </c>
      <c r="F17" s="919" t="str">
        <f>IF(評価一覧表!I50&lt;&gt;"",評価一覧表!I50,"")</f>
        <v/>
      </c>
      <c r="G17" s="919" t="str">
        <f t="shared" si="0"/>
        <v/>
      </c>
      <c r="H17" s="920" t="str">
        <f t="shared" si="1"/>
        <v/>
      </c>
      <c r="I17" s="920" t="str">
        <f t="shared" si="2"/>
        <v/>
      </c>
      <c r="J17" s="919" t="str">
        <f t="shared" si="3"/>
        <v/>
      </c>
      <c r="K17" s="920" t="str">
        <f t="shared" si="4"/>
        <v/>
      </c>
      <c r="L17" s="920" t="str">
        <f t="shared" si="5"/>
        <v/>
      </c>
      <c r="M17" s="919" t="str">
        <f t="shared" si="6"/>
        <v/>
      </c>
      <c r="N17" s="919" t="str">
        <f t="shared" si="7"/>
        <v/>
      </c>
      <c r="O17" s="919" t="str">
        <f t="shared" si="8"/>
        <v/>
      </c>
      <c r="P17" s="919" t="str">
        <f t="shared" si="9"/>
        <v/>
      </c>
      <c r="Q17" s="919" t="str">
        <f t="shared" si="10"/>
        <v/>
      </c>
      <c r="R17" s="919" t="str">
        <f t="shared" si="11"/>
        <v/>
      </c>
      <c r="S17" s="919" t="str">
        <f t="shared" si="12"/>
        <v/>
      </c>
      <c r="T17" s="919" t="str">
        <f t="shared" si="13"/>
        <v/>
      </c>
      <c r="U17" s="919" t="str">
        <f t="shared" si="14"/>
        <v/>
      </c>
      <c r="V17" s="919" t="str">
        <f t="shared" si="15"/>
        <v/>
      </c>
      <c r="W17" s="919" t="str">
        <f t="shared" si="16"/>
        <v/>
      </c>
      <c r="X17" s="914" t="str">
        <f>IF(評価一覧表!J50&lt;&gt;"",評価一覧表!J50,"")</f>
        <v/>
      </c>
      <c r="Y17" s="914" t="str">
        <f>IF(評価一覧表!K50&lt;&gt;"",評価一覧表!K50,"")</f>
        <v/>
      </c>
      <c r="Z17" s="913"/>
      <c r="AA17" s="913"/>
      <c r="AB17" s="914"/>
      <c r="AC17" s="913" t="s">
        <v>2054</v>
      </c>
      <c r="AD17" s="913" t="s">
        <v>2054</v>
      </c>
      <c r="AE17" s="914"/>
      <c r="AF17" s="914"/>
      <c r="AG17" s="914"/>
      <c r="AH17" s="920" t="str">
        <f t="shared" si="17"/>
        <v/>
      </c>
      <c r="AI17" s="920" t="str">
        <f>IF(評価一覧表!AF50&lt;&gt;"",評価一覧表!AF50,"")</f>
        <v/>
      </c>
      <c r="AJ17" s="920" t="str">
        <f t="shared" si="18"/>
        <v/>
      </c>
      <c r="AK17" s="920" t="str">
        <f t="shared" si="19"/>
        <v/>
      </c>
      <c r="AL17" s="919" t="b">
        <f t="shared" si="20"/>
        <v>0</v>
      </c>
      <c r="AM17" s="919" t="str">
        <f t="shared" si="21"/>
        <v/>
      </c>
      <c r="AN17" s="916"/>
      <c r="AO17" s="915" t="s">
        <v>2054</v>
      </c>
      <c r="AP17" s="915" t="s">
        <v>2054</v>
      </c>
      <c r="AQ17" s="915" t="s">
        <v>2054</v>
      </c>
      <c r="AR17" s="920" t="str">
        <f>IF(評価一覧表!AR50&lt;&gt;"",評価一覧表!AR50,"")</f>
        <v/>
      </c>
      <c r="AS17" s="921" t="str">
        <f>IF(評価一覧表!AS50&lt;&gt;"",評価一覧表!AS50,"")</f>
        <v/>
      </c>
      <c r="AT17" s="920" t="str">
        <f>IF(評価一覧表!AT50&lt;&gt;"",評価一覧表!AT50,"")</f>
        <v/>
      </c>
      <c r="AU17" s="920" t="str">
        <f>IF(評価一覧表!AX50&lt;&gt;"",評価一覧表!AX50,"")</f>
        <v/>
      </c>
      <c r="AV17" s="920" t="str">
        <f>IF(評価一覧表!BB50&lt;&gt;"",評価一覧表!BB50,"")</f>
        <v/>
      </c>
      <c r="AW17" s="920" t="str">
        <f>IF(評価一覧表!BD50&lt;&gt;"",評価一覧表!BD50,"")</f>
        <v/>
      </c>
      <c r="AX17" s="913" t="s">
        <v>2054</v>
      </c>
      <c r="AY17" s="914"/>
      <c r="AZ17" s="914"/>
      <c r="BA17" s="913" t="s">
        <v>2054</v>
      </c>
      <c r="BB17" s="913" t="s">
        <v>2054</v>
      </c>
      <c r="BC17" s="913" t="s">
        <v>2054</v>
      </c>
      <c r="BD17" s="913" t="s">
        <v>2054</v>
      </c>
      <c r="BE17" s="913" t="s">
        <v>2054</v>
      </c>
      <c r="BF17" s="914"/>
      <c r="BG17" s="914"/>
      <c r="BH17" s="914"/>
      <c r="BI17" s="914"/>
      <c r="BJ17" s="914"/>
      <c r="BK17" s="914"/>
      <c r="BL17" s="914"/>
      <c r="BM17" s="914"/>
      <c r="BN17" s="914"/>
      <c r="BO17" s="914"/>
      <c r="BP17" s="913" t="s">
        <v>2054</v>
      </c>
      <c r="BQ17" s="913" t="s">
        <v>2054</v>
      </c>
      <c r="BR17" s="913" t="s">
        <v>2054</v>
      </c>
      <c r="BS17" s="913" t="s">
        <v>2054</v>
      </c>
      <c r="BT17" s="914"/>
      <c r="BU17" s="914"/>
      <c r="BV17" s="914"/>
      <c r="BW17" s="914"/>
      <c r="BX17" s="913" t="s">
        <v>2054</v>
      </c>
      <c r="BY17" s="913" t="s">
        <v>2054</v>
      </c>
      <c r="BZ17" s="913" t="s">
        <v>2054</v>
      </c>
      <c r="CA17" s="913" t="s">
        <v>2054</v>
      </c>
      <c r="CB17" s="914"/>
      <c r="CC17" s="914"/>
      <c r="CD17" s="914"/>
      <c r="CE17" s="914"/>
      <c r="CF17" s="914"/>
      <c r="CG17" s="920" t="str">
        <f>IF(評価一覧表!CN50&lt;&gt;"",評価一覧表!CN50,"")</f>
        <v/>
      </c>
      <c r="CH17" s="920" t="str">
        <f>IF(評価一覧表!CO50&lt;&gt;"",評価一覧表!CO50,"")</f>
        <v/>
      </c>
      <c r="CI17" s="913" t="s">
        <v>2054</v>
      </c>
      <c r="CJ17" s="913" t="s">
        <v>2054</v>
      </c>
      <c r="CK17" s="913" t="s">
        <v>2054</v>
      </c>
      <c r="CL17" s="913" t="s">
        <v>2054</v>
      </c>
      <c r="CM17" s="913" t="s">
        <v>2054</v>
      </c>
    </row>
    <row r="18" spans="1:91">
      <c r="A18" s="913"/>
      <c r="B18" s="919" t="str">
        <f>IF(評価一覧表!G51&lt;&gt;"",評価一覧表!G51,"")</f>
        <v/>
      </c>
      <c r="C18" s="913" t="s">
        <v>2054</v>
      </c>
      <c r="D18" s="913"/>
      <c r="E18" s="919" t="str">
        <f>IF(評価一覧表!E51&lt;&gt;"",評価一覧表!E51,"")</f>
        <v/>
      </c>
      <c r="F18" s="919" t="str">
        <f>IF(評価一覧表!I51&lt;&gt;"",評価一覧表!I51,"")</f>
        <v/>
      </c>
      <c r="G18" s="919" t="str">
        <f t="shared" si="0"/>
        <v/>
      </c>
      <c r="H18" s="920" t="str">
        <f t="shared" si="1"/>
        <v/>
      </c>
      <c r="I18" s="920" t="str">
        <f t="shared" si="2"/>
        <v/>
      </c>
      <c r="J18" s="919" t="str">
        <f t="shared" si="3"/>
        <v/>
      </c>
      <c r="K18" s="920" t="str">
        <f t="shared" si="4"/>
        <v/>
      </c>
      <c r="L18" s="920" t="str">
        <f t="shared" si="5"/>
        <v/>
      </c>
      <c r="M18" s="919" t="str">
        <f t="shared" si="6"/>
        <v/>
      </c>
      <c r="N18" s="919" t="str">
        <f t="shared" si="7"/>
        <v/>
      </c>
      <c r="O18" s="919" t="str">
        <f t="shared" si="8"/>
        <v/>
      </c>
      <c r="P18" s="919" t="str">
        <f t="shared" si="9"/>
        <v/>
      </c>
      <c r="Q18" s="919" t="str">
        <f t="shared" si="10"/>
        <v/>
      </c>
      <c r="R18" s="919" t="str">
        <f t="shared" si="11"/>
        <v/>
      </c>
      <c r="S18" s="919" t="str">
        <f t="shared" si="12"/>
        <v/>
      </c>
      <c r="T18" s="919" t="str">
        <f t="shared" si="13"/>
        <v/>
      </c>
      <c r="U18" s="919" t="str">
        <f t="shared" si="14"/>
        <v/>
      </c>
      <c r="V18" s="919" t="str">
        <f t="shared" si="15"/>
        <v/>
      </c>
      <c r="W18" s="919" t="str">
        <f t="shared" si="16"/>
        <v/>
      </c>
      <c r="X18" s="914" t="str">
        <f>IF(評価一覧表!J51&lt;&gt;"",評価一覧表!J51,"")</f>
        <v/>
      </c>
      <c r="Y18" s="914" t="str">
        <f>IF(評価一覧表!K51&lt;&gt;"",評価一覧表!K51,"")</f>
        <v/>
      </c>
      <c r="Z18" s="913"/>
      <c r="AA18" s="913"/>
      <c r="AB18" s="914"/>
      <c r="AC18" s="913" t="s">
        <v>2054</v>
      </c>
      <c r="AD18" s="913" t="s">
        <v>2054</v>
      </c>
      <c r="AE18" s="914"/>
      <c r="AF18" s="914"/>
      <c r="AG18" s="914"/>
      <c r="AH18" s="920" t="str">
        <f t="shared" si="17"/>
        <v/>
      </c>
      <c r="AI18" s="920" t="str">
        <f>IF(評価一覧表!AF51&lt;&gt;"",評価一覧表!AF51,"")</f>
        <v/>
      </c>
      <c r="AJ18" s="920" t="str">
        <f t="shared" si="18"/>
        <v/>
      </c>
      <c r="AK18" s="920" t="str">
        <f t="shared" si="19"/>
        <v/>
      </c>
      <c r="AL18" s="919" t="b">
        <f t="shared" si="20"/>
        <v>0</v>
      </c>
      <c r="AM18" s="919" t="str">
        <f t="shared" si="21"/>
        <v/>
      </c>
      <c r="AN18" s="916"/>
      <c r="AO18" s="915" t="s">
        <v>2054</v>
      </c>
      <c r="AP18" s="915" t="s">
        <v>2054</v>
      </c>
      <c r="AQ18" s="915" t="s">
        <v>2054</v>
      </c>
      <c r="AR18" s="920" t="str">
        <f>IF(評価一覧表!AR51&lt;&gt;"",評価一覧表!AR51,"")</f>
        <v/>
      </c>
      <c r="AS18" s="921" t="str">
        <f>IF(評価一覧表!AS51&lt;&gt;"",評価一覧表!AS51,"")</f>
        <v/>
      </c>
      <c r="AT18" s="920" t="str">
        <f>IF(評価一覧表!AT51&lt;&gt;"",評価一覧表!AT51,"")</f>
        <v/>
      </c>
      <c r="AU18" s="920" t="str">
        <f>IF(評価一覧表!AX51&lt;&gt;"",評価一覧表!AX51,"")</f>
        <v/>
      </c>
      <c r="AV18" s="920" t="str">
        <f>IF(評価一覧表!BB51&lt;&gt;"",評価一覧表!BB51,"")</f>
        <v/>
      </c>
      <c r="AW18" s="920" t="str">
        <f>IF(評価一覧表!BD51&lt;&gt;"",評価一覧表!BD51,"")</f>
        <v/>
      </c>
      <c r="AX18" s="913" t="s">
        <v>2054</v>
      </c>
      <c r="AY18" s="914"/>
      <c r="AZ18" s="914"/>
      <c r="BA18" s="913" t="s">
        <v>2054</v>
      </c>
      <c r="BB18" s="913" t="s">
        <v>2054</v>
      </c>
      <c r="BC18" s="913" t="s">
        <v>2054</v>
      </c>
      <c r="BD18" s="913" t="s">
        <v>2054</v>
      </c>
      <c r="BE18" s="913" t="s">
        <v>2054</v>
      </c>
      <c r="BF18" s="914"/>
      <c r="BG18" s="914"/>
      <c r="BH18" s="914"/>
      <c r="BI18" s="914"/>
      <c r="BJ18" s="914"/>
      <c r="BK18" s="914"/>
      <c r="BL18" s="914"/>
      <c r="BM18" s="914"/>
      <c r="BN18" s="914"/>
      <c r="BO18" s="914"/>
      <c r="BP18" s="913" t="s">
        <v>2054</v>
      </c>
      <c r="BQ18" s="913" t="s">
        <v>2054</v>
      </c>
      <c r="BR18" s="913" t="s">
        <v>2054</v>
      </c>
      <c r="BS18" s="913" t="s">
        <v>2054</v>
      </c>
      <c r="BT18" s="914"/>
      <c r="BU18" s="914"/>
      <c r="BV18" s="914"/>
      <c r="BW18" s="914"/>
      <c r="BX18" s="913" t="s">
        <v>2054</v>
      </c>
      <c r="BY18" s="913" t="s">
        <v>2054</v>
      </c>
      <c r="BZ18" s="913" t="s">
        <v>2054</v>
      </c>
      <c r="CA18" s="913" t="s">
        <v>2054</v>
      </c>
      <c r="CB18" s="914"/>
      <c r="CC18" s="914"/>
      <c r="CD18" s="914"/>
      <c r="CE18" s="914"/>
      <c r="CF18" s="914"/>
      <c r="CG18" s="920" t="str">
        <f>IF(評価一覧表!CN51&lt;&gt;"",評価一覧表!CN51,"")</f>
        <v/>
      </c>
      <c r="CH18" s="920" t="str">
        <f>IF(評価一覧表!CO51&lt;&gt;"",評価一覧表!CO51,"")</f>
        <v/>
      </c>
      <c r="CI18" s="913" t="s">
        <v>2054</v>
      </c>
      <c r="CJ18" s="913" t="s">
        <v>2054</v>
      </c>
      <c r="CK18" s="913" t="s">
        <v>2054</v>
      </c>
      <c r="CL18" s="913" t="s">
        <v>2054</v>
      </c>
      <c r="CM18" s="913" t="s">
        <v>2054</v>
      </c>
    </row>
    <row r="19" spans="1:91">
      <c r="A19" s="913"/>
      <c r="B19" s="919" t="str">
        <f>IF(評価一覧表!G52&lt;&gt;"",評価一覧表!G52,"")</f>
        <v/>
      </c>
      <c r="C19" s="913" t="s">
        <v>2054</v>
      </c>
      <c r="D19" s="913"/>
      <c r="E19" s="919" t="str">
        <f>IF(評価一覧表!E52&lt;&gt;"",評価一覧表!E52,"")</f>
        <v/>
      </c>
      <c r="F19" s="919" t="str">
        <f>IF(評価一覧表!I52&lt;&gt;"",評価一覧表!I52,"")</f>
        <v/>
      </c>
      <c r="G19" s="919" t="str">
        <f t="shared" si="0"/>
        <v/>
      </c>
      <c r="H19" s="920" t="str">
        <f t="shared" si="1"/>
        <v/>
      </c>
      <c r="I19" s="920" t="str">
        <f t="shared" si="2"/>
        <v/>
      </c>
      <c r="J19" s="919" t="str">
        <f t="shared" si="3"/>
        <v/>
      </c>
      <c r="K19" s="920" t="str">
        <f t="shared" si="4"/>
        <v/>
      </c>
      <c r="L19" s="920" t="str">
        <f t="shared" si="5"/>
        <v/>
      </c>
      <c r="M19" s="919" t="str">
        <f t="shared" si="6"/>
        <v/>
      </c>
      <c r="N19" s="919" t="str">
        <f t="shared" si="7"/>
        <v/>
      </c>
      <c r="O19" s="919" t="str">
        <f t="shared" si="8"/>
        <v/>
      </c>
      <c r="P19" s="919" t="str">
        <f t="shared" si="9"/>
        <v/>
      </c>
      <c r="Q19" s="919" t="str">
        <f t="shared" si="10"/>
        <v/>
      </c>
      <c r="R19" s="919" t="str">
        <f t="shared" si="11"/>
        <v/>
      </c>
      <c r="S19" s="919" t="str">
        <f t="shared" si="12"/>
        <v/>
      </c>
      <c r="T19" s="919" t="str">
        <f t="shared" si="13"/>
        <v/>
      </c>
      <c r="U19" s="919" t="str">
        <f t="shared" si="14"/>
        <v/>
      </c>
      <c r="V19" s="919" t="str">
        <f t="shared" si="15"/>
        <v/>
      </c>
      <c r="W19" s="919" t="str">
        <f t="shared" si="16"/>
        <v/>
      </c>
      <c r="X19" s="914" t="str">
        <f>IF(評価一覧表!J52&lt;&gt;"",評価一覧表!J52,"")</f>
        <v/>
      </c>
      <c r="Y19" s="914" t="str">
        <f>IF(評価一覧表!K52&lt;&gt;"",評価一覧表!K52,"")</f>
        <v/>
      </c>
      <c r="Z19" s="913"/>
      <c r="AA19" s="913"/>
      <c r="AB19" s="914"/>
      <c r="AC19" s="913" t="s">
        <v>2054</v>
      </c>
      <c r="AD19" s="913" t="s">
        <v>2054</v>
      </c>
      <c r="AE19" s="914"/>
      <c r="AF19" s="914"/>
      <c r="AG19" s="914"/>
      <c r="AH19" s="920" t="str">
        <f t="shared" si="17"/>
        <v/>
      </c>
      <c r="AI19" s="920" t="str">
        <f>IF(評価一覧表!AF52&lt;&gt;"",評価一覧表!AF52,"")</f>
        <v/>
      </c>
      <c r="AJ19" s="920" t="str">
        <f t="shared" si="18"/>
        <v/>
      </c>
      <c r="AK19" s="920" t="str">
        <f t="shared" si="19"/>
        <v/>
      </c>
      <c r="AL19" s="919" t="b">
        <f t="shared" si="20"/>
        <v>0</v>
      </c>
      <c r="AM19" s="919" t="str">
        <f t="shared" si="21"/>
        <v/>
      </c>
      <c r="AN19" s="916"/>
      <c r="AO19" s="915" t="s">
        <v>2054</v>
      </c>
      <c r="AP19" s="915" t="s">
        <v>2054</v>
      </c>
      <c r="AQ19" s="915" t="s">
        <v>2054</v>
      </c>
      <c r="AR19" s="920" t="str">
        <f>IF(評価一覧表!AR52&lt;&gt;"",評価一覧表!AR52,"")</f>
        <v/>
      </c>
      <c r="AS19" s="921" t="str">
        <f>IF(評価一覧表!AS52&lt;&gt;"",評価一覧表!AS52,"")</f>
        <v/>
      </c>
      <c r="AT19" s="920" t="str">
        <f>IF(評価一覧表!AT52&lt;&gt;"",評価一覧表!AT52,"")</f>
        <v/>
      </c>
      <c r="AU19" s="920" t="str">
        <f>IF(評価一覧表!AX52&lt;&gt;"",評価一覧表!AX52,"")</f>
        <v/>
      </c>
      <c r="AV19" s="920" t="str">
        <f>IF(評価一覧表!BB52&lt;&gt;"",評価一覧表!BB52,"")</f>
        <v/>
      </c>
      <c r="AW19" s="920" t="str">
        <f>IF(評価一覧表!BD52&lt;&gt;"",評価一覧表!BD52,"")</f>
        <v/>
      </c>
      <c r="AX19" s="913" t="s">
        <v>2054</v>
      </c>
      <c r="AY19" s="914"/>
      <c r="AZ19" s="914"/>
      <c r="BA19" s="913" t="s">
        <v>2054</v>
      </c>
      <c r="BB19" s="913" t="s">
        <v>2054</v>
      </c>
      <c r="BC19" s="913" t="s">
        <v>2054</v>
      </c>
      <c r="BD19" s="913" t="s">
        <v>2054</v>
      </c>
      <c r="BE19" s="913" t="s">
        <v>2054</v>
      </c>
      <c r="BF19" s="914"/>
      <c r="BG19" s="914"/>
      <c r="BH19" s="914"/>
      <c r="BI19" s="914"/>
      <c r="BJ19" s="914"/>
      <c r="BK19" s="914"/>
      <c r="BL19" s="914"/>
      <c r="BM19" s="914"/>
      <c r="BN19" s="914"/>
      <c r="BO19" s="914"/>
      <c r="BP19" s="913" t="s">
        <v>2054</v>
      </c>
      <c r="BQ19" s="913" t="s">
        <v>2054</v>
      </c>
      <c r="BR19" s="913" t="s">
        <v>2054</v>
      </c>
      <c r="BS19" s="913" t="s">
        <v>2054</v>
      </c>
      <c r="BT19" s="914"/>
      <c r="BU19" s="914"/>
      <c r="BV19" s="914"/>
      <c r="BW19" s="914"/>
      <c r="BX19" s="913" t="s">
        <v>2054</v>
      </c>
      <c r="BY19" s="913" t="s">
        <v>2054</v>
      </c>
      <c r="BZ19" s="913" t="s">
        <v>2054</v>
      </c>
      <c r="CA19" s="913" t="s">
        <v>2054</v>
      </c>
      <c r="CB19" s="914"/>
      <c r="CC19" s="914"/>
      <c r="CD19" s="914"/>
      <c r="CE19" s="914"/>
      <c r="CF19" s="914"/>
      <c r="CG19" s="920" t="str">
        <f>IF(評価一覧表!CN52&lt;&gt;"",評価一覧表!CN52,"")</f>
        <v/>
      </c>
      <c r="CH19" s="920" t="str">
        <f>IF(評価一覧表!CO52&lt;&gt;"",評価一覧表!CO52,"")</f>
        <v/>
      </c>
      <c r="CI19" s="913" t="s">
        <v>2054</v>
      </c>
      <c r="CJ19" s="913" t="s">
        <v>2054</v>
      </c>
      <c r="CK19" s="913" t="s">
        <v>2054</v>
      </c>
      <c r="CL19" s="913" t="s">
        <v>2054</v>
      </c>
      <c r="CM19" s="913" t="s">
        <v>2054</v>
      </c>
    </row>
    <row r="20" spans="1:91">
      <c r="A20" s="913"/>
      <c r="B20" s="919" t="str">
        <f>IF(評価一覧表!G53&lt;&gt;"",評価一覧表!G53,"")</f>
        <v/>
      </c>
      <c r="C20" s="913" t="s">
        <v>2054</v>
      </c>
      <c r="D20" s="913"/>
      <c r="E20" s="919" t="str">
        <f>IF(評価一覧表!E53&lt;&gt;"",評価一覧表!E53,"")</f>
        <v/>
      </c>
      <c r="F20" s="919" t="str">
        <f>IF(評価一覧表!I53&lt;&gt;"",評価一覧表!I53,"")</f>
        <v/>
      </c>
      <c r="G20" s="919" t="str">
        <f t="shared" si="0"/>
        <v/>
      </c>
      <c r="H20" s="920" t="str">
        <f t="shared" si="1"/>
        <v/>
      </c>
      <c r="I20" s="920" t="str">
        <f t="shared" si="2"/>
        <v/>
      </c>
      <c r="J20" s="919" t="str">
        <f t="shared" si="3"/>
        <v/>
      </c>
      <c r="K20" s="920" t="str">
        <f t="shared" si="4"/>
        <v/>
      </c>
      <c r="L20" s="920" t="str">
        <f t="shared" si="5"/>
        <v/>
      </c>
      <c r="M20" s="919" t="str">
        <f t="shared" si="6"/>
        <v/>
      </c>
      <c r="N20" s="919" t="str">
        <f t="shared" si="7"/>
        <v/>
      </c>
      <c r="O20" s="919" t="str">
        <f t="shared" si="8"/>
        <v/>
      </c>
      <c r="P20" s="919" t="str">
        <f t="shared" si="9"/>
        <v/>
      </c>
      <c r="Q20" s="919" t="str">
        <f t="shared" si="10"/>
        <v/>
      </c>
      <c r="R20" s="919" t="str">
        <f t="shared" si="11"/>
        <v/>
      </c>
      <c r="S20" s="919" t="str">
        <f t="shared" si="12"/>
        <v/>
      </c>
      <c r="T20" s="919" t="str">
        <f t="shared" si="13"/>
        <v/>
      </c>
      <c r="U20" s="919" t="str">
        <f t="shared" si="14"/>
        <v/>
      </c>
      <c r="V20" s="919" t="str">
        <f t="shared" si="15"/>
        <v/>
      </c>
      <c r="W20" s="919" t="str">
        <f t="shared" si="16"/>
        <v/>
      </c>
      <c r="X20" s="914" t="str">
        <f>IF(評価一覧表!J53&lt;&gt;"",評価一覧表!J53,"")</f>
        <v/>
      </c>
      <c r="Y20" s="914" t="str">
        <f>IF(評価一覧表!K53&lt;&gt;"",評価一覧表!K53,"")</f>
        <v/>
      </c>
      <c r="Z20" s="913"/>
      <c r="AA20" s="913"/>
      <c r="AB20" s="914"/>
      <c r="AC20" s="913" t="s">
        <v>2054</v>
      </c>
      <c r="AD20" s="913" t="s">
        <v>2054</v>
      </c>
      <c r="AE20" s="914"/>
      <c r="AF20" s="914"/>
      <c r="AG20" s="914"/>
      <c r="AH20" s="920" t="str">
        <f t="shared" si="17"/>
        <v/>
      </c>
      <c r="AI20" s="920" t="str">
        <f>IF(評価一覧表!AF53&lt;&gt;"",評価一覧表!AF53,"")</f>
        <v/>
      </c>
      <c r="AJ20" s="920" t="str">
        <f t="shared" si="18"/>
        <v/>
      </c>
      <c r="AK20" s="920" t="str">
        <f t="shared" si="19"/>
        <v/>
      </c>
      <c r="AL20" s="919" t="b">
        <f t="shared" si="20"/>
        <v>0</v>
      </c>
      <c r="AM20" s="919" t="str">
        <f t="shared" si="21"/>
        <v/>
      </c>
      <c r="AN20" s="916"/>
      <c r="AO20" s="915" t="s">
        <v>2054</v>
      </c>
      <c r="AP20" s="915" t="s">
        <v>2054</v>
      </c>
      <c r="AQ20" s="915" t="s">
        <v>2054</v>
      </c>
      <c r="AR20" s="920" t="str">
        <f>IF(評価一覧表!AR53&lt;&gt;"",評価一覧表!AR53,"")</f>
        <v/>
      </c>
      <c r="AS20" s="921" t="str">
        <f>IF(評価一覧表!AS53&lt;&gt;"",評価一覧表!AS53,"")</f>
        <v/>
      </c>
      <c r="AT20" s="920" t="str">
        <f>IF(評価一覧表!AT53&lt;&gt;"",評価一覧表!AT53,"")</f>
        <v/>
      </c>
      <c r="AU20" s="920" t="str">
        <f>IF(評価一覧表!AX53&lt;&gt;"",評価一覧表!AX53,"")</f>
        <v/>
      </c>
      <c r="AV20" s="920" t="str">
        <f>IF(評価一覧表!BB53&lt;&gt;"",評価一覧表!BB53,"")</f>
        <v/>
      </c>
      <c r="AW20" s="920" t="str">
        <f>IF(評価一覧表!BD53&lt;&gt;"",評価一覧表!BD53,"")</f>
        <v/>
      </c>
      <c r="AX20" s="913" t="s">
        <v>2054</v>
      </c>
      <c r="AY20" s="914"/>
      <c r="AZ20" s="914"/>
      <c r="BA20" s="913" t="s">
        <v>2054</v>
      </c>
      <c r="BB20" s="913" t="s">
        <v>2054</v>
      </c>
      <c r="BC20" s="913" t="s">
        <v>2054</v>
      </c>
      <c r="BD20" s="913" t="s">
        <v>2054</v>
      </c>
      <c r="BE20" s="913" t="s">
        <v>2054</v>
      </c>
      <c r="BF20" s="914"/>
      <c r="BG20" s="914"/>
      <c r="BH20" s="914"/>
      <c r="BI20" s="914"/>
      <c r="BJ20" s="914"/>
      <c r="BK20" s="914"/>
      <c r="BL20" s="914"/>
      <c r="BM20" s="914"/>
      <c r="BN20" s="914"/>
      <c r="BO20" s="914"/>
      <c r="BP20" s="913" t="s">
        <v>2054</v>
      </c>
      <c r="BQ20" s="913" t="s">
        <v>2054</v>
      </c>
      <c r="BR20" s="913" t="s">
        <v>2054</v>
      </c>
      <c r="BS20" s="913" t="s">
        <v>2054</v>
      </c>
      <c r="BT20" s="914"/>
      <c r="BU20" s="914"/>
      <c r="BV20" s="914"/>
      <c r="BW20" s="914"/>
      <c r="BX20" s="913" t="s">
        <v>2054</v>
      </c>
      <c r="BY20" s="913" t="s">
        <v>2054</v>
      </c>
      <c r="BZ20" s="913" t="s">
        <v>2054</v>
      </c>
      <c r="CA20" s="913" t="s">
        <v>2054</v>
      </c>
      <c r="CB20" s="914"/>
      <c r="CC20" s="914"/>
      <c r="CD20" s="914"/>
      <c r="CE20" s="914"/>
      <c r="CF20" s="914"/>
      <c r="CG20" s="920" t="str">
        <f>IF(評価一覧表!CN53&lt;&gt;"",評価一覧表!CN53,"")</f>
        <v/>
      </c>
      <c r="CH20" s="920" t="str">
        <f>IF(評価一覧表!CO53&lt;&gt;"",評価一覧表!CO53,"")</f>
        <v/>
      </c>
      <c r="CI20" s="913" t="s">
        <v>2054</v>
      </c>
      <c r="CJ20" s="913" t="s">
        <v>2054</v>
      </c>
      <c r="CK20" s="913" t="s">
        <v>2054</v>
      </c>
      <c r="CL20" s="913" t="s">
        <v>2054</v>
      </c>
      <c r="CM20" s="913" t="s">
        <v>2054</v>
      </c>
    </row>
    <row r="21" spans="1:91">
      <c r="A21" s="913"/>
      <c r="B21" s="919" t="str">
        <f>IF(評価一覧表!G54&lt;&gt;"",評価一覧表!G54,"")</f>
        <v/>
      </c>
      <c r="C21" s="913" t="s">
        <v>2054</v>
      </c>
      <c r="D21" s="913"/>
      <c r="E21" s="919" t="str">
        <f>IF(評価一覧表!E54&lt;&gt;"",評価一覧表!E54,"")</f>
        <v/>
      </c>
      <c r="F21" s="919" t="str">
        <f>IF(評価一覧表!I54&lt;&gt;"",評価一覧表!I54,"")</f>
        <v/>
      </c>
      <c r="G21" s="919" t="str">
        <f t="shared" si="0"/>
        <v/>
      </c>
      <c r="H21" s="920" t="str">
        <f t="shared" si="1"/>
        <v/>
      </c>
      <c r="I21" s="920" t="str">
        <f t="shared" si="2"/>
        <v/>
      </c>
      <c r="J21" s="919" t="str">
        <f t="shared" si="3"/>
        <v/>
      </c>
      <c r="K21" s="920" t="str">
        <f t="shared" si="4"/>
        <v/>
      </c>
      <c r="L21" s="920" t="str">
        <f t="shared" si="5"/>
        <v/>
      </c>
      <c r="M21" s="919" t="str">
        <f t="shared" si="6"/>
        <v/>
      </c>
      <c r="N21" s="919" t="str">
        <f t="shared" si="7"/>
        <v/>
      </c>
      <c r="O21" s="919" t="str">
        <f t="shared" si="8"/>
        <v/>
      </c>
      <c r="P21" s="919" t="str">
        <f t="shared" si="9"/>
        <v/>
      </c>
      <c r="Q21" s="919" t="str">
        <f t="shared" si="10"/>
        <v/>
      </c>
      <c r="R21" s="919" t="str">
        <f t="shared" si="11"/>
        <v/>
      </c>
      <c r="S21" s="919" t="str">
        <f t="shared" si="12"/>
        <v/>
      </c>
      <c r="T21" s="919" t="str">
        <f t="shared" si="13"/>
        <v/>
      </c>
      <c r="U21" s="919" t="str">
        <f t="shared" si="14"/>
        <v/>
      </c>
      <c r="V21" s="919" t="str">
        <f t="shared" si="15"/>
        <v/>
      </c>
      <c r="W21" s="919" t="str">
        <f t="shared" si="16"/>
        <v/>
      </c>
      <c r="X21" s="914" t="str">
        <f>IF(評価一覧表!J54&lt;&gt;"",評価一覧表!J54,"")</f>
        <v/>
      </c>
      <c r="Y21" s="914" t="str">
        <f>IF(評価一覧表!K54&lt;&gt;"",評価一覧表!K54,"")</f>
        <v/>
      </c>
      <c r="Z21" s="913"/>
      <c r="AA21" s="913"/>
      <c r="AB21" s="914"/>
      <c r="AC21" s="913" t="s">
        <v>2054</v>
      </c>
      <c r="AD21" s="913" t="s">
        <v>2054</v>
      </c>
      <c r="AE21" s="914"/>
      <c r="AF21" s="914"/>
      <c r="AG21" s="914"/>
      <c r="AH21" s="920" t="str">
        <f t="shared" si="17"/>
        <v/>
      </c>
      <c r="AI21" s="920" t="str">
        <f>IF(評価一覧表!AF54&lt;&gt;"",評価一覧表!AF54,"")</f>
        <v/>
      </c>
      <c r="AJ21" s="920" t="str">
        <f t="shared" si="18"/>
        <v/>
      </c>
      <c r="AK21" s="920" t="str">
        <f t="shared" si="19"/>
        <v/>
      </c>
      <c r="AL21" s="919" t="b">
        <f t="shared" si="20"/>
        <v>0</v>
      </c>
      <c r="AM21" s="919" t="str">
        <f t="shared" si="21"/>
        <v/>
      </c>
      <c r="AN21" s="916"/>
      <c r="AO21" s="915" t="s">
        <v>2054</v>
      </c>
      <c r="AP21" s="915" t="s">
        <v>2054</v>
      </c>
      <c r="AQ21" s="915" t="s">
        <v>2054</v>
      </c>
      <c r="AR21" s="920" t="str">
        <f>IF(評価一覧表!AR54&lt;&gt;"",評価一覧表!AR54,"")</f>
        <v/>
      </c>
      <c r="AS21" s="921" t="str">
        <f>IF(評価一覧表!AS54&lt;&gt;"",評価一覧表!AS54,"")</f>
        <v/>
      </c>
      <c r="AT21" s="920" t="str">
        <f>IF(評価一覧表!AT54&lt;&gt;"",評価一覧表!AT54,"")</f>
        <v/>
      </c>
      <c r="AU21" s="920" t="str">
        <f>IF(評価一覧表!AX54&lt;&gt;"",評価一覧表!AX54,"")</f>
        <v/>
      </c>
      <c r="AV21" s="920" t="str">
        <f>IF(評価一覧表!BB54&lt;&gt;"",評価一覧表!BB54,"")</f>
        <v/>
      </c>
      <c r="AW21" s="920" t="str">
        <f>IF(評価一覧表!BD54&lt;&gt;"",評価一覧表!BD54,"")</f>
        <v/>
      </c>
      <c r="AX21" s="913" t="s">
        <v>2054</v>
      </c>
      <c r="AY21" s="914"/>
      <c r="AZ21" s="914"/>
      <c r="BA21" s="913" t="s">
        <v>2054</v>
      </c>
      <c r="BB21" s="913" t="s">
        <v>2054</v>
      </c>
      <c r="BC21" s="913" t="s">
        <v>2054</v>
      </c>
      <c r="BD21" s="913" t="s">
        <v>2054</v>
      </c>
      <c r="BE21" s="913" t="s">
        <v>2054</v>
      </c>
      <c r="BF21" s="914"/>
      <c r="BG21" s="914"/>
      <c r="BH21" s="914"/>
      <c r="BI21" s="914"/>
      <c r="BJ21" s="914"/>
      <c r="BK21" s="914"/>
      <c r="BL21" s="914"/>
      <c r="BM21" s="914"/>
      <c r="BN21" s="914"/>
      <c r="BO21" s="914"/>
      <c r="BP21" s="913" t="s">
        <v>2054</v>
      </c>
      <c r="BQ21" s="913" t="s">
        <v>2054</v>
      </c>
      <c r="BR21" s="913" t="s">
        <v>2054</v>
      </c>
      <c r="BS21" s="913" t="s">
        <v>2054</v>
      </c>
      <c r="BT21" s="914"/>
      <c r="BU21" s="914"/>
      <c r="BV21" s="914"/>
      <c r="BW21" s="914"/>
      <c r="BX21" s="913" t="s">
        <v>2054</v>
      </c>
      <c r="BY21" s="913" t="s">
        <v>2054</v>
      </c>
      <c r="BZ21" s="913" t="s">
        <v>2054</v>
      </c>
      <c r="CA21" s="913" t="s">
        <v>2054</v>
      </c>
      <c r="CB21" s="914"/>
      <c r="CC21" s="914"/>
      <c r="CD21" s="914"/>
      <c r="CE21" s="914"/>
      <c r="CF21" s="914"/>
      <c r="CG21" s="920" t="str">
        <f>IF(評価一覧表!CN54&lt;&gt;"",評価一覧表!CN54,"")</f>
        <v/>
      </c>
      <c r="CH21" s="920" t="str">
        <f>IF(評価一覧表!CO54&lt;&gt;"",評価一覧表!CO54,"")</f>
        <v/>
      </c>
      <c r="CI21" s="913" t="s">
        <v>2054</v>
      </c>
      <c r="CJ21" s="913" t="s">
        <v>2054</v>
      </c>
      <c r="CK21" s="913" t="s">
        <v>2054</v>
      </c>
      <c r="CL21" s="913" t="s">
        <v>2054</v>
      </c>
      <c r="CM21" s="913" t="s">
        <v>2054</v>
      </c>
    </row>
    <row r="22" spans="1:91">
      <c r="A22" s="913"/>
      <c r="B22" s="919" t="str">
        <f>IF(評価一覧表!G55&lt;&gt;"",評価一覧表!G55,"")</f>
        <v/>
      </c>
      <c r="C22" s="913" t="s">
        <v>2054</v>
      </c>
      <c r="D22" s="913"/>
      <c r="E22" s="919" t="str">
        <f>IF(評価一覧表!E55&lt;&gt;"",評価一覧表!E55,"")</f>
        <v/>
      </c>
      <c r="F22" s="919" t="str">
        <f>IF(評価一覧表!I55&lt;&gt;"",評価一覧表!I55,"")</f>
        <v/>
      </c>
      <c r="G22" s="919" t="str">
        <f t="shared" si="0"/>
        <v/>
      </c>
      <c r="H22" s="920" t="str">
        <f t="shared" si="1"/>
        <v/>
      </c>
      <c r="I22" s="920" t="str">
        <f t="shared" si="2"/>
        <v/>
      </c>
      <c r="J22" s="919" t="str">
        <f t="shared" si="3"/>
        <v/>
      </c>
      <c r="K22" s="920" t="str">
        <f t="shared" si="4"/>
        <v/>
      </c>
      <c r="L22" s="920" t="str">
        <f t="shared" si="5"/>
        <v/>
      </c>
      <c r="M22" s="919" t="str">
        <f t="shared" si="6"/>
        <v/>
      </c>
      <c r="N22" s="919" t="str">
        <f t="shared" si="7"/>
        <v/>
      </c>
      <c r="O22" s="919" t="str">
        <f t="shared" si="8"/>
        <v/>
      </c>
      <c r="P22" s="919" t="str">
        <f t="shared" si="9"/>
        <v/>
      </c>
      <c r="Q22" s="919" t="str">
        <f t="shared" si="10"/>
        <v/>
      </c>
      <c r="R22" s="919" t="str">
        <f t="shared" si="11"/>
        <v/>
      </c>
      <c r="S22" s="919" t="str">
        <f t="shared" si="12"/>
        <v/>
      </c>
      <c r="T22" s="919" t="str">
        <f t="shared" si="13"/>
        <v/>
      </c>
      <c r="U22" s="919" t="str">
        <f t="shared" si="14"/>
        <v/>
      </c>
      <c r="V22" s="919" t="str">
        <f t="shared" si="15"/>
        <v/>
      </c>
      <c r="W22" s="919" t="str">
        <f t="shared" si="16"/>
        <v/>
      </c>
      <c r="X22" s="914" t="str">
        <f>IF(評価一覧表!J55&lt;&gt;"",評価一覧表!J55,"")</f>
        <v/>
      </c>
      <c r="Y22" s="914" t="str">
        <f>IF(評価一覧表!K55&lt;&gt;"",評価一覧表!K55,"")</f>
        <v/>
      </c>
      <c r="Z22" s="913"/>
      <c r="AA22" s="913"/>
      <c r="AB22" s="914"/>
      <c r="AC22" s="913" t="s">
        <v>2054</v>
      </c>
      <c r="AD22" s="913" t="s">
        <v>2054</v>
      </c>
      <c r="AE22" s="914"/>
      <c r="AF22" s="914"/>
      <c r="AG22" s="914"/>
      <c r="AH22" s="920" t="str">
        <f t="shared" si="17"/>
        <v/>
      </c>
      <c r="AI22" s="920" t="str">
        <f>IF(評価一覧表!AF55&lt;&gt;"",評価一覧表!AF55,"")</f>
        <v/>
      </c>
      <c r="AJ22" s="920" t="str">
        <f t="shared" si="18"/>
        <v/>
      </c>
      <c r="AK22" s="920" t="str">
        <f t="shared" si="19"/>
        <v/>
      </c>
      <c r="AL22" s="919" t="b">
        <f t="shared" si="20"/>
        <v>0</v>
      </c>
      <c r="AM22" s="919" t="str">
        <f t="shared" si="21"/>
        <v/>
      </c>
      <c r="AN22" s="916"/>
      <c r="AO22" s="915" t="s">
        <v>2054</v>
      </c>
      <c r="AP22" s="915" t="s">
        <v>2054</v>
      </c>
      <c r="AQ22" s="915" t="s">
        <v>2054</v>
      </c>
      <c r="AR22" s="920" t="str">
        <f>IF(評価一覧表!AR55&lt;&gt;"",評価一覧表!AR55,"")</f>
        <v/>
      </c>
      <c r="AS22" s="921" t="str">
        <f>IF(評価一覧表!AS55&lt;&gt;"",評価一覧表!AS55,"")</f>
        <v/>
      </c>
      <c r="AT22" s="920" t="str">
        <f>IF(評価一覧表!AT55&lt;&gt;"",評価一覧表!AT55,"")</f>
        <v/>
      </c>
      <c r="AU22" s="920" t="str">
        <f>IF(評価一覧表!AX55&lt;&gt;"",評価一覧表!AX55,"")</f>
        <v/>
      </c>
      <c r="AV22" s="920" t="str">
        <f>IF(評価一覧表!BB55&lt;&gt;"",評価一覧表!BB55,"")</f>
        <v/>
      </c>
      <c r="AW22" s="920" t="str">
        <f>IF(評価一覧表!BD55&lt;&gt;"",評価一覧表!BD55,"")</f>
        <v/>
      </c>
      <c r="AX22" s="913" t="s">
        <v>2054</v>
      </c>
      <c r="AY22" s="914"/>
      <c r="AZ22" s="914"/>
      <c r="BA22" s="913" t="s">
        <v>2054</v>
      </c>
      <c r="BB22" s="913" t="s">
        <v>2054</v>
      </c>
      <c r="BC22" s="913" t="s">
        <v>2054</v>
      </c>
      <c r="BD22" s="913" t="s">
        <v>2054</v>
      </c>
      <c r="BE22" s="913" t="s">
        <v>2054</v>
      </c>
      <c r="BF22" s="914"/>
      <c r="BG22" s="914"/>
      <c r="BH22" s="914"/>
      <c r="BI22" s="914"/>
      <c r="BJ22" s="914"/>
      <c r="BK22" s="914"/>
      <c r="BL22" s="914"/>
      <c r="BM22" s="914"/>
      <c r="BN22" s="914"/>
      <c r="BO22" s="914"/>
      <c r="BP22" s="913" t="s">
        <v>2054</v>
      </c>
      <c r="BQ22" s="913" t="s">
        <v>2054</v>
      </c>
      <c r="BR22" s="913" t="s">
        <v>2054</v>
      </c>
      <c r="BS22" s="913" t="s">
        <v>2054</v>
      </c>
      <c r="BT22" s="914"/>
      <c r="BU22" s="914"/>
      <c r="BV22" s="914"/>
      <c r="BW22" s="914"/>
      <c r="BX22" s="913" t="s">
        <v>2054</v>
      </c>
      <c r="BY22" s="913" t="s">
        <v>2054</v>
      </c>
      <c r="BZ22" s="913" t="s">
        <v>2054</v>
      </c>
      <c r="CA22" s="913" t="s">
        <v>2054</v>
      </c>
      <c r="CB22" s="914"/>
      <c r="CC22" s="914"/>
      <c r="CD22" s="914"/>
      <c r="CE22" s="914"/>
      <c r="CF22" s="914"/>
      <c r="CG22" s="920" t="str">
        <f>IF(評価一覧表!CN55&lt;&gt;"",評価一覧表!CN55,"")</f>
        <v/>
      </c>
      <c r="CH22" s="920" t="str">
        <f>IF(評価一覧表!CO55&lt;&gt;"",評価一覧表!CO55,"")</f>
        <v/>
      </c>
      <c r="CI22" s="913" t="s">
        <v>2054</v>
      </c>
      <c r="CJ22" s="913" t="s">
        <v>2054</v>
      </c>
      <c r="CK22" s="913" t="s">
        <v>2054</v>
      </c>
      <c r="CL22" s="913" t="s">
        <v>2054</v>
      </c>
      <c r="CM22" s="913" t="s">
        <v>2054</v>
      </c>
    </row>
    <row r="23" spans="1:91">
      <c r="A23" s="913"/>
      <c r="B23" s="919" t="str">
        <f>IF(評価一覧表!G56&lt;&gt;"",評価一覧表!G56,"")</f>
        <v/>
      </c>
      <c r="C23" s="913" t="s">
        <v>2054</v>
      </c>
      <c r="D23" s="913"/>
      <c r="E23" s="919" t="str">
        <f>IF(評価一覧表!E56&lt;&gt;"",評価一覧表!E56,"")</f>
        <v/>
      </c>
      <c r="F23" s="919" t="str">
        <f>IF(評価一覧表!I56&lt;&gt;"",評価一覧表!I56,"")</f>
        <v/>
      </c>
      <c r="G23" s="919" t="str">
        <f t="shared" si="0"/>
        <v/>
      </c>
      <c r="H23" s="920" t="str">
        <f t="shared" si="1"/>
        <v/>
      </c>
      <c r="I23" s="920" t="str">
        <f t="shared" si="2"/>
        <v/>
      </c>
      <c r="J23" s="919" t="str">
        <f t="shared" si="3"/>
        <v/>
      </c>
      <c r="K23" s="920" t="str">
        <f t="shared" si="4"/>
        <v/>
      </c>
      <c r="L23" s="920" t="str">
        <f t="shared" si="5"/>
        <v/>
      </c>
      <c r="M23" s="919" t="str">
        <f t="shared" si="6"/>
        <v/>
      </c>
      <c r="N23" s="919" t="str">
        <f t="shared" si="7"/>
        <v/>
      </c>
      <c r="O23" s="919" t="str">
        <f t="shared" si="8"/>
        <v/>
      </c>
      <c r="P23" s="919" t="str">
        <f t="shared" si="9"/>
        <v/>
      </c>
      <c r="Q23" s="919" t="str">
        <f t="shared" si="10"/>
        <v/>
      </c>
      <c r="R23" s="919" t="str">
        <f t="shared" si="11"/>
        <v/>
      </c>
      <c r="S23" s="919" t="str">
        <f t="shared" si="12"/>
        <v/>
      </c>
      <c r="T23" s="919" t="str">
        <f t="shared" si="13"/>
        <v/>
      </c>
      <c r="U23" s="919" t="str">
        <f t="shared" si="14"/>
        <v/>
      </c>
      <c r="V23" s="919" t="str">
        <f t="shared" si="15"/>
        <v/>
      </c>
      <c r="W23" s="919" t="str">
        <f t="shared" si="16"/>
        <v/>
      </c>
      <c r="X23" s="914" t="str">
        <f>IF(評価一覧表!J56&lt;&gt;"",評価一覧表!J56,"")</f>
        <v/>
      </c>
      <c r="Y23" s="914" t="str">
        <f>IF(評価一覧表!K56&lt;&gt;"",評価一覧表!K56,"")</f>
        <v/>
      </c>
      <c r="Z23" s="913"/>
      <c r="AA23" s="913"/>
      <c r="AB23" s="914"/>
      <c r="AC23" s="913" t="s">
        <v>2054</v>
      </c>
      <c r="AD23" s="913" t="s">
        <v>2054</v>
      </c>
      <c r="AE23" s="914"/>
      <c r="AF23" s="914"/>
      <c r="AG23" s="914"/>
      <c r="AH23" s="920" t="str">
        <f t="shared" si="17"/>
        <v/>
      </c>
      <c r="AI23" s="920" t="str">
        <f>IF(評価一覧表!AF56&lt;&gt;"",評価一覧表!AF56,"")</f>
        <v/>
      </c>
      <c r="AJ23" s="920" t="str">
        <f t="shared" si="18"/>
        <v/>
      </c>
      <c r="AK23" s="920" t="str">
        <f t="shared" si="19"/>
        <v/>
      </c>
      <c r="AL23" s="919" t="b">
        <f t="shared" si="20"/>
        <v>0</v>
      </c>
      <c r="AM23" s="919" t="str">
        <f t="shared" si="21"/>
        <v/>
      </c>
      <c r="AN23" s="916"/>
      <c r="AO23" s="915" t="s">
        <v>2054</v>
      </c>
      <c r="AP23" s="915" t="s">
        <v>2054</v>
      </c>
      <c r="AQ23" s="915" t="s">
        <v>2054</v>
      </c>
      <c r="AR23" s="920" t="str">
        <f>IF(評価一覧表!AR56&lt;&gt;"",評価一覧表!AR56,"")</f>
        <v/>
      </c>
      <c r="AS23" s="921" t="str">
        <f>IF(評価一覧表!AS56&lt;&gt;"",評価一覧表!AS56,"")</f>
        <v/>
      </c>
      <c r="AT23" s="920" t="str">
        <f>IF(評価一覧表!AT56&lt;&gt;"",評価一覧表!AT56,"")</f>
        <v/>
      </c>
      <c r="AU23" s="920" t="str">
        <f>IF(評価一覧表!AX56&lt;&gt;"",評価一覧表!AX56,"")</f>
        <v/>
      </c>
      <c r="AV23" s="920" t="str">
        <f>IF(評価一覧表!BB56&lt;&gt;"",評価一覧表!BB56,"")</f>
        <v/>
      </c>
      <c r="AW23" s="920" t="str">
        <f>IF(評価一覧表!BD56&lt;&gt;"",評価一覧表!BD56,"")</f>
        <v/>
      </c>
      <c r="AX23" s="913" t="s">
        <v>2054</v>
      </c>
      <c r="AY23" s="914"/>
      <c r="AZ23" s="914"/>
      <c r="BA23" s="913" t="s">
        <v>2054</v>
      </c>
      <c r="BB23" s="913" t="s">
        <v>2054</v>
      </c>
      <c r="BC23" s="913" t="s">
        <v>2054</v>
      </c>
      <c r="BD23" s="913" t="s">
        <v>2054</v>
      </c>
      <c r="BE23" s="913" t="s">
        <v>2054</v>
      </c>
      <c r="BF23" s="914"/>
      <c r="BG23" s="914"/>
      <c r="BH23" s="914"/>
      <c r="BI23" s="914"/>
      <c r="BJ23" s="914"/>
      <c r="BK23" s="914"/>
      <c r="BL23" s="914"/>
      <c r="BM23" s="914"/>
      <c r="BN23" s="914"/>
      <c r="BO23" s="914"/>
      <c r="BP23" s="913" t="s">
        <v>2054</v>
      </c>
      <c r="BQ23" s="913" t="s">
        <v>2054</v>
      </c>
      <c r="BR23" s="913" t="s">
        <v>2054</v>
      </c>
      <c r="BS23" s="913" t="s">
        <v>2054</v>
      </c>
      <c r="BT23" s="914"/>
      <c r="BU23" s="914"/>
      <c r="BV23" s="914"/>
      <c r="BW23" s="914"/>
      <c r="BX23" s="913" t="s">
        <v>2054</v>
      </c>
      <c r="BY23" s="913" t="s">
        <v>2054</v>
      </c>
      <c r="BZ23" s="913" t="s">
        <v>2054</v>
      </c>
      <c r="CA23" s="913" t="s">
        <v>2054</v>
      </c>
      <c r="CB23" s="914"/>
      <c r="CC23" s="914"/>
      <c r="CD23" s="914"/>
      <c r="CE23" s="914"/>
      <c r="CF23" s="914"/>
      <c r="CG23" s="920" t="str">
        <f>IF(評価一覧表!CN56&lt;&gt;"",評価一覧表!CN56,"")</f>
        <v/>
      </c>
      <c r="CH23" s="920" t="str">
        <f>IF(評価一覧表!CO56&lt;&gt;"",評価一覧表!CO56,"")</f>
        <v/>
      </c>
      <c r="CI23" s="913" t="s">
        <v>2054</v>
      </c>
      <c r="CJ23" s="913" t="s">
        <v>2054</v>
      </c>
      <c r="CK23" s="913" t="s">
        <v>2054</v>
      </c>
      <c r="CL23" s="913" t="s">
        <v>2054</v>
      </c>
      <c r="CM23" s="913" t="s">
        <v>2054</v>
      </c>
    </row>
    <row r="24" spans="1:91">
      <c r="A24" s="913"/>
      <c r="B24" s="919" t="str">
        <f>IF(評価一覧表!G57&lt;&gt;"",評価一覧表!G57,"")</f>
        <v/>
      </c>
      <c r="C24" s="913" t="s">
        <v>2054</v>
      </c>
      <c r="D24" s="913"/>
      <c r="E24" s="919" t="str">
        <f>IF(評価一覧表!E57&lt;&gt;"",評価一覧表!E57,"")</f>
        <v/>
      </c>
      <c r="F24" s="919" t="str">
        <f>IF(評価一覧表!I57&lt;&gt;"",評価一覧表!I57,"")</f>
        <v/>
      </c>
      <c r="G24" s="919" t="str">
        <f t="shared" si="0"/>
        <v/>
      </c>
      <c r="H24" s="920" t="str">
        <f t="shared" si="1"/>
        <v/>
      </c>
      <c r="I24" s="920" t="str">
        <f t="shared" si="2"/>
        <v/>
      </c>
      <c r="J24" s="919" t="str">
        <f t="shared" si="3"/>
        <v/>
      </c>
      <c r="K24" s="920" t="str">
        <f t="shared" si="4"/>
        <v/>
      </c>
      <c r="L24" s="920" t="str">
        <f t="shared" si="5"/>
        <v/>
      </c>
      <c r="M24" s="919" t="str">
        <f t="shared" si="6"/>
        <v/>
      </c>
      <c r="N24" s="919" t="str">
        <f t="shared" si="7"/>
        <v/>
      </c>
      <c r="O24" s="919" t="str">
        <f t="shared" si="8"/>
        <v/>
      </c>
      <c r="P24" s="919" t="str">
        <f t="shared" si="9"/>
        <v/>
      </c>
      <c r="Q24" s="919" t="str">
        <f t="shared" si="10"/>
        <v/>
      </c>
      <c r="R24" s="919" t="str">
        <f t="shared" si="11"/>
        <v/>
      </c>
      <c r="S24" s="919" t="str">
        <f t="shared" si="12"/>
        <v/>
      </c>
      <c r="T24" s="919" t="str">
        <f t="shared" si="13"/>
        <v/>
      </c>
      <c r="U24" s="919" t="str">
        <f t="shared" si="14"/>
        <v/>
      </c>
      <c r="V24" s="919" t="str">
        <f t="shared" si="15"/>
        <v/>
      </c>
      <c r="W24" s="919" t="str">
        <f t="shared" si="16"/>
        <v/>
      </c>
      <c r="X24" s="914" t="str">
        <f>IF(評価一覧表!J57&lt;&gt;"",評価一覧表!J57,"")</f>
        <v/>
      </c>
      <c r="Y24" s="914" t="str">
        <f>IF(評価一覧表!K57&lt;&gt;"",評価一覧表!K57,"")</f>
        <v/>
      </c>
      <c r="Z24" s="913"/>
      <c r="AA24" s="913"/>
      <c r="AB24" s="914"/>
      <c r="AC24" s="913" t="s">
        <v>2054</v>
      </c>
      <c r="AD24" s="913" t="s">
        <v>2054</v>
      </c>
      <c r="AE24" s="914"/>
      <c r="AF24" s="914"/>
      <c r="AG24" s="914"/>
      <c r="AH24" s="920" t="str">
        <f t="shared" si="17"/>
        <v/>
      </c>
      <c r="AI24" s="920" t="str">
        <f>IF(評価一覧表!AF57&lt;&gt;"",評価一覧表!AF57,"")</f>
        <v/>
      </c>
      <c r="AJ24" s="920" t="str">
        <f t="shared" si="18"/>
        <v/>
      </c>
      <c r="AK24" s="920" t="str">
        <f t="shared" si="19"/>
        <v/>
      </c>
      <c r="AL24" s="919" t="b">
        <f t="shared" si="20"/>
        <v>0</v>
      </c>
      <c r="AM24" s="919" t="str">
        <f t="shared" si="21"/>
        <v/>
      </c>
      <c r="AN24" s="916"/>
      <c r="AO24" s="915" t="s">
        <v>2054</v>
      </c>
      <c r="AP24" s="915" t="s">
        <v>2054</v>
      </c>
      <c r="AQ24" s="915" t="s">
        <v>2054</v>
      </c>
      <c r="AR24" s="920" t="str">
        <f>IF(評価一覧表!AR57&lt;&gt;"",評価一覧表!AR57,"")</f>
        <v/>
      </c>
      <c r="AS24" s="921" t="str">
        <f>IF(評価一覧表!AS57&lt;&gt;"",評価一覧表!AS57,"")</f>
        <v/>
      </c>
      <c r="AT24" s="920" t="str">
        <f>IF(評価一覧表!AT57&lt;&gt;"",評価一覧表!AT57,"")</f>
        <v/>
      </c>
      <c r="AU24" s="920" t="str">
        <f>IF(評価一覧表!AX57&lt;&gt;"",評価一覧表!AX57,"")</f>
        <v/>
      </c>
      <c r="AV24" s="920" t="str">
        <f>IF(評価一覧表!BB57&lt;&gt;"",評価一覧表!BB57,"")</f>
        <v/>
      </c>
      <c r="AW24" s="920" t="str">
        <f>IF(評価一覧表!BD57&lt;&gt;"",評価一覧表!BD57,"")</f>
        <v/>
      </c>
      <c r="AX24" s="913" t="s">
        <v>2054</v>
      </c>
      <c r="AY24" s="914"/>
      <c r="AZ24" s="914"/>
      <c r="BA24" s="913" t="s">
        <v>2054</v>
      </c>
      <c r="BB24" s="913" t="s">
        <v>2054</v>
      </c>
      <c r="BC24" s="913" t="s">
        <v>2054</v>
      </c>
      <c r="BD24" s="913" t="s">
        <v>2054</v>
      </c>
      <c r="BE24" s="913" t="s">
        <v>2054</v>
      </c>
      <c r="BF24" s="914"/>
      <c r="BG24" s="914"/>
      <c r="BH24" s="914"/>
      <c r="BI24" s="914"/>
      <c r="BJ24" s="914"/>
      <c r="BK24" s="914"/>
      <c r="BL24" s="914"/>
      <c r="BM24" s="914"/>
      <c r="BN24" s="914"/>
      <c r="BO24" s="914"/>
      <c r="BP24" s="913" t="s">
        <v>2054</v>
      </c>
      <c r="BQ24" s="913" t="s">
        <v>2054</v>
      </c>
      <c r="BR24" s="913" t="s">
        <v>2054</v>
      </c>
      <c r="BS24" s="913" t="s">
        <v>2054</v>
      </c>
      <c r="BT24" s="914"/>
      <c r="BU24" s="914"/>
      <c r="BV24" s="914"/>
      <c r="BW24" s="914"/>
      <c r="BX24" s="913" t="s">
        <v>2054</v>
      </c>
      <c r="BY24" s="913" t="s">
        <v>2054</v>
      </c>
      <c r="BZ24" s="913" t="s">
        <v>2054</v>
      </c>
      <c r="CA24" s="913" t="s">
        <v>2054</v>
      </c>
      <c r="CB24" s="914"/>
      <c r="CC24" s="914"/>
      <c r="CD24" s="914"/>
      <c r="CE24" s="914"/>
      <c r="CF24" s="914"/>
      <c r="CG24" s="920" t="str">
        <f>IF(評価一覧表!CN57&lt;&gt;"",評価一覧表!CN57,"")</f>
        <v/>
      </c>
      <c r="CH24" s="920" t="str">
        <f>IF(評価一覧表!CO57&lt;&gt;"",評価一覧表!CO57,"")</f>
        <v/>
      </c>
      <c r="CI24" s="913" t="s">
        <v>2054</v>
      </c>
      <c r="CJ24" s="913" t="s">
        <v>2054</v>
      </c>
      <c r="CK24" s="913" t="s">
        <v>2054</v>
      </c>
      <c r="CL24" s="913" t="s">
        <v>2054</v>
      </c>
      <c r="CM24" s="913" t="s">
        <v>2054</v>
      </c>
    </row>
    <row r="25" spans="1:91">
      <c r="A25" s="913"/>
      <c r="B25" s="919" t="str">
        <f>IF(評価一覧表!G58&lt;&gt;"",評価一覧表!G58,"")</f>
        <v/>
      </c>
      <c r="C25" s="913" t="s">
        <v>2054</v>
      </c>
      <c r="D25" s="913"/>
      <c r="E25" s="919" t="str">
        <f>IF(評価一覧表!E58&lt;&gt;"",評価一覧表!E58,"")</f>
        <v/>
      </c>
      <c r="F25" s="919" t="str">
        <f>IF(評価一覧表!I58&lt;&gt;"",評価一覧表!I58,"")</f>
        <v/>
      </c>
      <c r="G25" s="919" t="str">
        <f t="shared" si="0"/>
        <v/>
      </c>
      <c r="H25" s="920" t="str">
        <f t="shared" si="1"/>
        <v/>
      </c>
      <c r="I25" s="920" t="str">
        <f t="shared" si="2"/>
        <v/>
      </c>
      <c r="J25" s="919" t="str">
        <f t="shared" si="3"/>
        <v/>
      </c>
      <c r="K25" s="920" t="str">
        <f t="shared" si="4"/>
        <v/>
      </c>
      <c r="L25" s="920" t="str">
        <f t="shared" si="5"/>
        <v/>
      </c>
      <c r="M25" s="919" t="str">
        <f t="shared" si="6"/>
        <v/>
      </c>
      <c r="N25" s="919" t="str">
        <f t="shared" si="7"/>
        <v/>
      </c>
      <c r="O25" s="919" t="str">
        <f t="shared" si="8"/>
        <v/>
      </c>
      <c r="P25" s="919" t="str">
        <f t="shared" si="9"/>
        <v/>
      </c>
      <c r="Q25" s="919" t="str">
        <f t="shared" si="10"/>
        <v/>
      </c>
      <c r="R25" s="919" t="str">
        <f t="shared" si="11"/>
        <v/>
      </c>
      <c r="S25" s="919" t="str">
        <f t="shared" si="12"/>
        <v/>
      </c>
      <c r="T25" s="919" t="str">
        <f t="shared" si="13"/>
        <v/>
      </c>
      <c r="U25" s="919" t="str">
        <f t="shared" si="14"/>
        <v/>
      </c>
      <c r="V25" s="919" t="str">
        <f t="shared" si="15"/>
        <v/>
      </c>
      <c r="W25" s="919" t="str">
        <f t="shared" si="16"/>
        <v/>
      </c>
      <c r="X25" s="914" t="str">
        <f>IF(評価一覧表!J58&lt;&gt;"",評価一覧表!J58,"")</f>
        <v/>
      </c>
      <c r="Y25" s="914" t="str">
        <f>IF(評価一覧表!K58&lt;&gt;"",評価一覧表!K58,"")</f>
        <v/>
      </c>
      <c r="Z25" s="913"/>
      <c r="AA25" s="913"/>
      <c r="AB25" s="914"/>
      <c r="AC25" s="913" t="s">
        <v>2054</v>
      </c>
      <c r="AD25" s="913" t="s">
        <v>2054</v>
      </c>
      <c r="AE25" s="914"/>
      <c r="AF25" s="914"/>
      <c r="AG25" s="914"/>
      <c r="AH25" s="920" t="str">
        <f t="shared" si="17"/>
        <v/>
      </c>
      <c r="AI25" s="920" t="str">
        <f>IF(評価一覧表!AF58&lt;&gt;"",評価一覧表!AF58,"")</f>
        <v/>
      </c>
      <c r="AJ25" s="920" t="str">
        <f t="shared" si="18"/>
        <v/>
      </c>
      <c r="AK25" s="920" t="str">
        <f t="shared" si="19"/>
        <v/>
      </c>
      <c r="AL25" s="919" t="b">
        <f t="shared" si="20"/>
        <v>0</v>
      </c>
      <c r="AM25" s="919" t="str">
        <f t="shared" si="21"/>
        <v/>
      </c>
      <c r="AN25" s="916"/>
      <c r="AO25" s="915" t="s">
        <v>2054</v>
      </c>
      <c r="AP25" s="915" t="s">
        <v>2054</v>
      </c>
      <c r="AQ25" s="915" t="s">
        <v>2054</v>
      </c>
      <c r="AR25" s="920" t="str">
        <f>IF(評価一覧表!AR58&lt;&gt;"",評価一覧表!AR58,"")</f>
        <v/>
      </c>
      <c r="AS25" s="921" t="str">
        <f>IF(評価一覧表!AS58&lt;&gt;"",評価一覧表!AS58,"")</f>
        <v/>
      </c>
      <c r="AT25" s="920" t="str">
        <f>IF(評価一覧表!AT58&lt;&gt;"",評価一覧表!AT58,"")</f>
        <v/>
      </c>
      <c r="AU25" s="920" t="str">
        <f>IF(評価一覧表!AX58&lt;&gt;"",評価一覧表!AX58,"")</f>
        <v/>
      </c>
      <c r="AV25" s="920" t="str">
        <f>IF(評価一覧表!BB58&lt;&gt;"",評価一覧表!BB58,"")</f>
        <v/>
      </c>
      <c r="AW25" s="920" t="str">
        <f>IF(評価一覧表!BD58&lt;&gt;"",評価一覧表!BD58,"")</f>
        <v/>
      </c>
      <c r="AX25" s="913" t="s">
        <v>2054</v>
      </c>
      <c r="AY25" s="914"/>
      <c r="AZ25" s="914"/>
      <c r="BA25" s="913" t="s">
        <v>2054</v>
      </c>
      <c r="BB25" s="913" t="s">
        <v>2054</v>
      </c>
      <c r="BC25" s="913" t="s">
        <v>2054</v>
      </c>
      <c r="BD25" s="913" t="s">
        <v>2054</v>
      </c>
      <c r="BE25" s="913" t="s">
        <v>2054</v>
      </c>
      <c r="BF25" s="914"/>
      <c r="BG25" s="914"/>
      <c r="BH25" s="914"/>
      <c r="BI25" s="914"/>
      <c r="BJ25" s="914"/>
      <c r="BK25" s="914"/>
      <c r="BL25" s="914"/>
      <c r="BM25" s="914"/>
      <c r="BN25" s="914"/>
      <c r="BO25" s="914"/>
      <c r="BP25" s="913" t="s">
        <v>2054</v>
      </c>
      <c r="BQ25" s="913" t="s">
        <v>2054</v>
      </c>
      <c r="BR25" s="913" t="s">
        <v>2054</v>
      </c>
      <c r="BS25" s="913" t="s">
        <v>2054</v>
      </c>
      <c r="BT25" s="914"/>
      <c r="BU25" s="914"/>
      <c r="BV25" s="914"/>
      <c r="BW25" s="914"/>
      <c r="BX25" s="913" t="s">
        <v>2054</v>
      </c>
      <c r="BY25" s="913" t="s">
        <v>2054</v>
      </c>
      <c r="BZ25" s="913" t="s">
        <v>2054</v>
      </c>
      <c r="CA25" s="913" t="s">
        <v>2054</v>
      </c>
      <c r="CB25" s="914"/>
      <c r="CC25" s="914"/>
      <c r="CD25" s="914"/>
      <c r="CE25" s="914"/>
      <c r="CF25" s="914"/>
      <c r="CG25" s="920" t="str">
        <f>IF(評価一覧表!CN58&lt;&gt;"",評価一覧表!CN58,"")</f>
        <v/>
      </c>
      <c r="CH25" s="920" t="str">
        <f>IF(評価一覧表!CO58&lt;&gt;"",評価一覧表!CO58,"")</f>
        <v/>
      </c>
      <c r="CI25" s="913" t="s">
        <v>2054</v>
      </c>
      <c r="CJ25" s="913" t="s">
        <v>2054</v>
      </c>
      <c r="CK25" s="913" t="s">
        <v>2054</v>
      </c>
      <c r="CL25" s="913" t="s">
        <v>2054</v>
      </c>
      <c r="CM25" s="913" t="s">
        <v>2054</v>
      </c>
    </row>
    <row r="26" spans="1:91">
      <c r="A26" s="913"/>
      <c r="B26" s="919" t="str">
        <f>IF(評価一覧表!G59&lt;&gt;"",評価一覧表!G59,"")</f>
        <v/>
      </c>
      <c r="C26" s="913" t="s">
        <v>2054</v>
      </c>
      <c r="D26" s="913"/>
      <c r="E26" s="919" t="str">
        <f>IF(評価一覧表!E59&lt;&gt;"",評価一覧表!E59,"")</f>
        <v/>
      </c>
      <c r="F26" s="919" t="str">
        <f>IF(評価一覧表!I59&lt;&gt;"",評価一覧表!I59,"")</f>
        <v/>
      </c>
      <c r="G26" s="919" t="str">
        <f t="shared" si="0"/>
        <v/>
      </c>
      <c r="H26" s="920" t="str">
        <f t="shared" si="1"/>
        <v/>
      </c>
      <c r="I26" s="920" t="str">
        <f t="shared" si="2"/>
        <v/>
      </c>
      <c r="J26" s="919" t="str">
        <f t="shared" si="3"/>
        <v/>
      </c>
      <c r="K26" s="920" t="str">
        <f t="shared" si="4"/>
        <v/>
      </c>
      <c r="L26" s="920" t="str">
        <f t="shared" si="5"/>
        <v/>
      </c>
      <c r="M26" s="919" t="str">
        <f t="shared" si="6"/>
        <v/>
      </c>
      <c r="N26" s="919" t="str">
        <f t="shared" si="7"/>
        <v/>
      </c>
      <c r="O26" s="919" t="str">
        <f t="shared" si="8"/>
        <v/>
      </c>
      <c r="P26" s="919" t="str">
        <f t="shared" si="9"/>
        <v/>
      </c>
      <c r="Q26" s="919" t="str">
        <f t="shared" si="10"/>
        <v/>
      </c>
      <c r="R26" s="919" t="str">
        <f t="shared" si="11"/>
        <v/>
      </c>
      <c r="S26" s="919" t="str">
        <f t="shared" si="12"/>
        <v/>
      </c>
      <c r="T26" s="919" t="str">
        <f t="shared" si="13"/>
        <v/>
      </c>
      <c r="U26" s="919" t="str">
        <f t="shared" si="14"/>
        <v/>
      </c>
      <c r="V26" s="919" t="str">
        <f t="shared" si="15"/>
        <v/>
      </c>
      <c r="W26" s="919" t="str">
        <f t="shared" si="16"/>
        <v/>
      </c>
      <c r="X26" s="914" t="str">
        <f>IF(評価一覧表!J59&lt;&gt;"",評価一覧表!J59,"")</f>
        <v/>
      </c>
      <c r="Y26" s="914" t="str">
        <f>IF(評価一覧表!K59&lt;&gt;"",評価一覧表!K59,"")</f>
        <v/>
      </c>
      <c r="Z26" s="913"/>
      <c r="AA26" s="913"/>
      <c r="AB26" s="914"/>
      <c r="AC26" s="913" t="s">
        <v>2054</v>
      </c>
      <c r="AD26" s="913" t="s">
        <v>2054</v>
      </c>
      <c r="AE26" s="914"/>
      <c r="AF26" s="914"/>
      <c r="AG26" s="914"/>
      <c r="AH26" s="920" t="str">
        <f t="shared" si="17"/>
        <v/>
      </c>
      <c r="AI26" s="920" t="str">
        <f>IF(評価一覧表!AF59&lt;&gt;"",評価一覧表!AF59,"")</f>
        <v/>
      </c>
      <c r="AJ26" s="920" t="str">
        <f t="shared" si="18"/>
        <v/>
      </c>
      <c r="AK26" s="920" t="str">
        <f t="shared" si="19"/>
        <v/>
      </c>
      <c r="AL26" s="919" t="b">
        <f t="shared" si="20"/>
        <v>0</v>
      </c>
      <c r="AM26" s="919" t="str">
        <f t="shared" si="21"/>
        <v/>
      </c>
      <c r="AN26" s="916"/>
      <c r="AO26" s="915" t="s">
        <v>2054</v>
      </c>
      <c r="AP26" s="915" t="s">
        <v>2054</v>
      </c>
      <c r="AQ26" s="915" t="s">
        <v>2054</v>
      </c>
      <c r="AR26" s="920" t="str">
        <f>IF(評価一覧表!AR59&lt;&gt;"",評価一覧表!AR59,"")</f>
        <v/>
      </c>
      <c r="AS26" s="921" t="str">
        <f>IF(評価一覧表!AS59&lt;&gt;"",評価一覧表!AS59,"")</f>
        <v/>
      </c>
      <c r="AT26" s="920" t="str">
        <f>IF(評価一覧表!AT59&lt;&gt;"",評価一覧表!AT59,"")</f>
        <v/>
      </c>
      <c r="AU26" s="920" t="str">
        <f>IF(評価一覧表!AX59&lt;&gt;"",評価一覧表!AX59,"")</f>
        <v/>
      </c>
      <c r="AV26" s="920" t="str">
        <f>IF(評価一覧表!BB59&lt;&gt;"",評価一覧表!BB59,"")</f>
        <v/>
      </c>
      <c r="AW26" s="920" t="str">
        <f>IF(評価一覧表!BD59&lt;&gt;"",評価一覧表!BD59,"")</f>
        <v/>
      </c>
      <c r="AX26" s="913" t="s">
        <v>2054</v>
      </c>
      <c r="AY26" s="914"/>
      <c r="AZ26" s="914"/>
      <c r="BA26" s="913" t="s">
        <v>2054</v>
      </c>
      <c r="BB26" s="913" t="s">
        <v>2054</v>
      </c>
      <c r="BC26" s="913" t="s">
        <v>2054</v>
      </c>
      <c r="BD26" s="913" t="s">
        <v>2054</v>
      </c>
      <c r="BE26" s="913" t="s">
        <v>2054</v>
      </c>
      <c r="BF26" s="914"/>
      <c r="BG26" s="914"/>
      <c r="BH26" s="914"/>
      <c r="BI26" s="914"/>
      <c r="BJ26" s="914"/>
      <c r="BK26" s="914"/>
      <c r="BL26" s="914"/>
      <c r="BM26" s="914"/>
      <c r="BN26" s="914"/>
      <c r="BO26" s="914"/>
      <c r="BP26" s="913" t="s">
        <v>2054</v>
      </c>
      <c r="BQ26" s="913" t="s">
        <v>2054</v>
      </c>
      <c r="BR26" s="913" t="s">
        <v>2054</v>
      </c>
      <c r="BS26" s="913" t="s">
        <v>2054</v>
      </c>
      <c r="BT26" s="914"/>
      <c r="BU26" s="914"/>
      <c r="BV26" s="914"/>
      <c r="BW26" s="914"/>
      <c r="BX26" s="913" t="s">
        <v>2054</v>
      </c>
      <c r="BY26" s="913" t="s">
        <v>2054</v>
      </c>
      <c r="BZ26" s="913" t="s">
        <v>2054</v>
      </c>
      <c r="CA26" s="913" t="s">
        <v>2054</v>
      </c>
      <c r="CB26" s="914"/>
      <c r="CC26" s="914"/>
      <c r="CD26" s="914"/>
      <c r="CE26" s="914"/>
      <c r="CF26" s="914"/>
      <c r="CG26" s="920" t="str">
        <f>IF(評価一覧表!CN59&lt;&gt;"",評価一覧表!CN59,"")</f>
        <v/>
      </c>
      <c r="CH26" s="920" t="str">
        <f>IF(評価一覧表!CO59&lt;&gt;"",評価一覧表!CO59,"")</f>
        <v/>
      </c>
      <c r="CI26" s="913" t="s">
        <v>2054</v>
      </c>
      <c r="CJ26" s="913" t="s">
        <v>2054</v>
      </c>
      <c r="CK26" s="913" t="s">
        <v>2054</v>
      </c>
      <c r="CL26" s="913" t="s">
        <v>2054</v>
      </c>
      <c r="CM26" s="913" t="s">
        <v>2054</v>
      </c>
    </row>
    <row r="27" spans="1:91">
      <c r="A27" s="913"/>
      <c r="B27" s="919" t="str">
        <f>IF(評価一覧表!G60&lt;&gt;"",評価一覧表!G60,"")</f>
        <v/>
      </c>
      <c r="C27" s="913" t="s">
        <v>2054</v>
      </c>
      <c r="D27" s="913"/>
      <c r="E27" s="919" t="str">
        <f>IF(評価一覧表!E60&lt;&gt;"",評価一覧表!E60,"")</f>
        <v/>
      </c>
      <c r="F27" s="919" t="str">
        <f>IF(評価一覧表!I60&lt;&gt;"",評価一覧表!I60,"")</f>
        <v/>
      </c>
      <c r="G27" s="919" t="str">
        <f t="shared" si="0"/>
        <v/>
      </c>
      <c r="H27" s="920" t="str">
        <f t="shared" si="1"/>
        <v/>
      </c>
      <c r="I27" s="920" t="str">
        <f t="shared" si="2"/>
        <v/>
      </c>
      <c r="J27" s="919" t="str">
        <f t="shared" si="3"/>
        <v/>
      </c>
      <c r="K27" s="920" t="str">
        <f t="shared" si="4"/>
        <v/>
      </c>
      <c r="L27" s="920" t="str">
        <f t="shared" si="5"/>
        <v/>
      </c>
      <c r="M27" s="919" t="str">
        <f t="shared" si="6"/>
        <v/>
      </c>
      <c r="N27" s="919" t="str">
        <f t="shared" si="7"/>
        <v/>
      </c>
      <c r="O27" s="919" t="str">
        <f t="shared" si="8"/>
        <v/>
      </c>
      <c r="P27" s="919" t="str">
        <f t="shared" si="9"/>
        <v/>
      </c>
      <c r="Q27" s="919" t="str">
        <f t="shared" si="10"/>
        <v/>
      </c>
      <c r="R27" s="919" t="str">
        <f t="shared" si="11"/>
        <v/>
      </c>
      <c r="S27" s="919" t="str">
        <f t="shared" si="12"/>
        <v/>
      </c>
      <c r="T27" s="919" t="str">
        <f t="shared" si="13"/>
        <v/>
      </c>
      <c r="U27" s="919" t="str">
        <f t="shared" si="14"/>
        <v/>
      </c>
      <c r="V27" s="919" t="str">
        <f t="shared" si="15"/>
        <v/>
      </c>
      <c r="W27" s="919" t="str">
        <f t="shared" si="16"/>
        <v/>
      </c>
      <c r="X27" s="914" t="str">
        <f>IF(評価一覧表!J60&lt;&gt;"",評価一覧表!J60,"")</f>
        <v/>
      </c>
      <c r="Y27" s="914" t="str">
        <f>IF(評価一覧表!K60&lt;&gt;"",評価一覧表!K60,"")</f>
        <v/>
      </c>
      <c r="Z27" s="913"/>
      <c r="AA27" s="913"/>
      <c r="AB27" s="914"/>
      <c r="AC27" s="913" t="s">
        <v>2054</v>
      </c>
      <c r="AD27" s="913" t="s">
        <v>2054</v>
      </c>
      <c r="AE27" s="914"/>
      <c r="AF27" s="914"/>
      <c r="AG27" s="914"/>
      <c r="AH27" s="920" t="str">
        <f t="shared" si="17"/>
        <v/>
      </c>
      <c r="AI27" s="920" t="str">
        <f>IF(評価一覧表!AF60&lt;&gt;"",評価一覧表!AF60,"")</f>
        <v/>
      </c>
      <c r="AJ27" s="920" t="str">
        <f t="shared" si="18"/>
        <v/>
      </c>
      <c r="AK27" s="920" t="str">
        <f t="shared" si="19"/>
        <v/>
      </c>
      <c r="AL27" s="919" t="b">
        <f t="shared" si="20"/>
        <v>0</v>
      </c>
      <c r="AM27" s="919" t="str">
        <f t="shared" si="21"/>
        <v/>
      </c>
      <c r="AN27" s="916"/>
      <c r="AO27" s="915" t="s">
        <v>2054</v>
      </c>
      <c r="AP27" s="915" t="s">
        <v>2054</v>
      </c>
      <c r="AQ27" s="915" t="s">
        <v>2054</v>
      </c>
      <c r="AR27" s="920" t="str">
        <f>IF(評価一覧表!AR60&lt;&gt;"",評価一覧表!AR60,"")</f>
        <v/>
      </c>
      <c r="AS27" s="921" t="str">
        <f>IF(評価一覧表!AS60&lt;&gt;"",評価一覧表!AS60,"")</f>
        <v/>
      </c>
      <c r="AT27" s="920" t="str">
        <f>IF(評価一覧表!AT60&lt;&gt;"",評価一覧表!AT60,"")</f>
        <v/>
      </c>
      <c r="AU27" s="920" t="str">
        <f>IF(評価一覧表!AX60&lt;&gt;"",評価一覧表!AX60,"")</f>
        <v/>
      </c>
      <c r="AV27" s="920" t="str">
        <f>IF(評価一覧表!BB60&lt;&gt;"",評価一覧表!BB60,"")</f>
        <v/>
      </c>
      <c r="AW27" s="920" t="str">
        <f>IF(評価一覧表!BD60&lt;&gt;"",評価一覧表!BD60,"")</f>
        <v/>
      </c>
      <c r="AX27" s="913" t="s">
        <v>2054</v>
      </c>
      <c r="AY27" s="914"/>
      <c r="AZ27" s="914"/>
      <c r="BA27" s="913" t="s">
        <v>2054</v>
      </c>
      <c r="BB27" s="913" t="s">
        <v>2054</v>
      </c>
      <c r="BC27" s="913" t="s">
        <v>2054</v>
      </c>
      <c r="BD27" s="913" t="s">
        <v>2054</v>
      </c>
      <c r="BE27" s="913" t="s">
        <v>2054</v>
      </c>
      <c r="BF27" s="914"/>
      <c r="BG27" s="914"/>
      <c r="BH27" s="914"/>
      <c r="BI27" s="914"/>
      <c r="BJ27" s="914"/>
      <c r="BK27" s="914"/>
      <c r="BL27" s="914"/>
      <c r="BM27" s="914"/>
      <c r="BN27" s="914"/>
      <c r="BO27" s="914"/>
      <c r="BP27" s="913" t="s">
        <v>2054</v>
      </c>
      <c r="BQ27" s="913" t="s">
        <v>2054</v>
      </c>
      <c r="BR27" s="913" t="s">
        <v>2054</v>
      </c>
      <c r="BS27" s="913" t="s">
        <v>2054</v>
      </c>
      <c r="BT27" s="914"/>
      <c r="BU27" s="914"/>
      <c r="BV27" s="914"/>
      <c r="BW27" s="914"/>
      <c r="BX27" s="913" t="s">
        <v>2054</v>
      </c>
      <c r="BY27" s="913" t="s">
        <v>2054</v>
      </c>
      <c r="BZ27" s="913" t="s">
        <v>2054</v>
      </c>
      <c r="CA27" s="913" t="s">
        <v>2054</v>
      </c>
      <c r="CB27" s="914"/>
      <c r="CC27" s="914"/>
      <c r="CD27" s="914"/>
      <c r="CE27" s="914"/>
      <c r="CF27" s="914"/>
      <c r="CG27" s="920" t="str">
        <f>IF(評価一覧表!CN60&lt;&gt;"",評価一覧表!CN60,"")</f>
        <v/>
      </c>
      <c r="CH27" s="920" t="str">
        <f>IF(評価一覧表!CO60&lt;&gt;"",評価一覧表!CO60,"")</f>
        <v/>
      </c>
      <c r="CI27" s="913" t="s">
        <v>2054</v>
      </c>
      <c r="CJ27" s="913" t="s">
        <v>2054</v>
      </c>
      <c r="CK27" s="913" t="s">
        <v>2054</v>
      </c>
      <c r="CL27" s="913" t="s">
        <v>2054</v>
      </c>
      <c r="CM27" s="913" t="s">
        <v>2054</v>
      </c>
    </row>
    <row r="28" spans="1:91">
      <c r="A28" s="913"/>
      <c r="B28" s="919" t="str">
        <f>IF(評価一覧表!G61&lt;&gt;"",評価一覧表!G61,"")</f>
        <v/>
      </c>
      <c r="C28" s="913" t="s">
        <v>2054</v>
      </c>
      <c r="D28" s="913"/>
      <c r="E28" s="919" t="str">
        <f>IF(評価一覧表!E61&lt;&gt;"",評価一覧表!E61,"")</f>
        <v/>
      </c>
      <c r="F28" s="919" t="str">
        <f>IF(評価一覧表!I61&lt;&gt;"",評価一覧表!I61,"")</f>
        <v/>
      </c>
      <c r="G28" s="919" t="str">
        <f t="shared" si="0"/>
        <v/>
      </c>
      <c r="H28" s="920" t="str">
        <f t="shared" si="1"/>
        <v/>
      </c>
      <c r="I28" s="920" t="str">
        <f t="shared" si="2"/>
        <v/>
      </c>
      <c r="J28" s="919" t="str">
        <f t="shared" si="3"/>
        <v/>
      </c>
      <c r="K28" s="920" t="str">
        <f t="shared" si="4"/>
        <v/>
      </c>
      <c r="L28" s="920" t="str">
        <f t="shared" si="5"/>
        <v/>
      </c>
      <c r="M28" s="919" t="str">
        <f t="shared" si="6"/>
        <v/>
      </c>
      <c r="N28" s="919" t="str">
        <f t="shared" si="7"/>
        <v/>
      </c>
      <c r="O28" s="919" t="str">
        <f t="shared" si="8"/>
        <v/>
      </c>
      <c r="P28" s="919" t="str">
        <f t="shared" si="9"/>
        <v/>
      </c>
      <c r="Q28" s="919" t="str">
        <f t="shared" si="10"/>
        <v/>
      </c>
      <c r="R28" s="919" t="str">
        <f t="shared" si="11"/>
        <v/>
      </c>
      <c r="S28" s="919" t="str">
        <f t="shared" si="12"/>
        <v/>
      </c>
      <c r="T28" s="919" t="str">
        <f t="shared" si="13"/>
        <v/>
      </c>
      <c r="U28" s="919" t="str">
        <f t="shared" si="14"/>
        <v/>
      </c>
      <c r="V28" s="919" t="str">
        <f t="shared" si="15"/>
        <v/>
      </c>
      <c r="W28" s="919" t="str">
        <f t="shared" si="16"/>
        <v/>
      </c>
      <c r="X28" s="914" t="str">
        <f>IF(評価一覧表!J61&lt;&gt;"",評価一覧表!J61,"")</f>
        <v/>
      </c>
      <c r="Y28" s="914" t="str">
        <f>IF(評価一覧表!K61&lt;&gt;"",評価一覧表!K61,"")</f>
        <v/>
      </c>
      <c r="Z28" s="913"/>
      <c r="AA28" s="913"/>
      <c r="AB28" s="914"/>
      <c r="AC28" s="913" t="s">
        <v>2054</v>
      </c>
      <c r="AD28" s="913" t="s">
        <v>2054</v>
      </c>
      <c r="AE28" s="914"/>
      <c r="AF28" s="914"/>
      <c r="AG28" s="914"/>
      <c r="AH28" s="920" t="str">
        <f t="shared" si="17"/>
        <v/>
      </c>
      <c r="AI28" s="920" t="str">
        <f>IF(評価一覧表!AF61&lt;&gt;"",評価一覧表!AF61,"")</f>
        <v/>
      </c>
      <c r="AJ28" s="920" t="str">
        <f t="shared" si="18"/>
        <v/>
      </c>
      <c r="AK28" s="920" t="str">
        <f t="shared" si="19"/>
        <v/>
      </c>
      <c r="AL28" s="919" t="b">
        <f t="shared" si="20"/>
        <v>0</v>
      </c>
      <c r="AM28" s="919" t="str">
        <f t="shared" si="21"/>
        <v/>
      </c>
      <c r="AN28" s="916"/>
      <c r="AO28" s="915" t="s">
        <v>2054</v>
      </c>
      <c r="AP28" s="915" t="s">
        <v>2054</v>
      </c>
      <c r="AQ28" s="915" t="s">
        <v>2054</v>
      </c>
      <c r="AR28" s="920" t="str">
        <f>IF(評価一覧表!AR61&lt;&gt;"",評価一覧表!AR61,"")</f>
        <v/>
      </c>
      <c r="AS28" s="921" t="str">
        <f>IF(評価一覧表!AS61&lt;&gt;"",評価一覧表!AS61,"")</f>
        <v/>
      </c>
      <c r="AT28" s="920" t="str">
        <f>IF(評価一覧表!AT61&lt;&gt;"",評価一覧表!AT61,"")</f>
        <v/>
      </c>
      <c r="AU28" s="920" t="str">
        <f>IF(評価一覧表!AX61&lt;&gt;"",評価一覧表!AX61,"")</f>
        <v/>
      </c>
      <c r="AV28" s="920" t="str">
        <f>IF(評価一覧表!BB61&lt;&gt;"",評価一覧表!BB61,"")</f>
        <v/>
      </c>
      <c r="AW28" s="920" t="str">
        <f>IF(評価一覧表!BD61&lt;&gt;"",評価一覧表!BD61,"")</f>
        <v/>
      </c>
      <c r="AX28" s="913" t="s">
        <v>2054</v>
      </c>
      <c r="AY28" s="914"/>
      <c r="AZ28" s="914"/>
      <c r="BA28" s="913" t="s">
        <v>2054</v>
      </c>
      <c r="BB28" s="913" t="s">
        <v>2054</v>
      </c>
      <c r="BC28" s="913" t="s">
        <v>2054</v>
      </c>
      <c r="BD28" s="913" t="s">
        <v>2054</v>
      </c>
      <c r="BE28" s="913" t="s">
        <v>2054</v>
      </c>
      <c r="BF28" s="914"/>
      <c r="BG28" s="914"/>
      <c r="BH28" s="914"/>
      <c r="BI28" s="914"/>
      <c r="BJ28" s="914"/>
      <c r="BK28" s="914"/>
      <c r="BL28" s="914"/>
      <c r="BM28" s="914"/>
      <c r="BN28" s="914"/>
      <c r="BO28" s="914"/>
      <c r="BP28" s="913" t="s">
        <v>2054</v>
      </c>
      <c r="BQ28" s="913" t="s">
        <v>2054</v>
      </c>
      <c r="BR28" s="913" t="s">
        <v>2054</v>
      </c>
      <c r="BS28" s="913" t="s">
        <v>2054</v>
      </c>
      <c r="BT28" s="914"/>
      <c r="BU28" s="914"/>
      <c r="BV28" s="914"/>
      <c r="BW28" s="914"/>
      <c r="BX28" s="913" t="s">
        <v>2054</v>
      </c>
      <c r="BY28" s="913" t="s">
        <v>2054</v>
      </c>
      <c r="BZ28" s="913" t="s">
        <v>2054</v>
      </c>
      <c r="CA28" s="913" t="s">
        <v>2054</v>
      </c>
      <c r="CB28" s="914"/>
      <c r="CC28" s="914"/>
      <c r="CD28" s="914"/>
      <c r="CE28" s="914"/>
      <c r="CF28" s="914"/>
      <c r="CG28" s="920" t="str">
        <f>IF(評価一覧表!CN61&lt;&gt;"",評価一覧表!CN61,"")</f>
        <v/>
      </c>
      <c r="CH28" s="920" t="str">
        <f>IF(評価一覧表!CO61&lt;&gt;"",評価一覧表!CO61,"")</f>
        <v/>
      </c>
      <c r="CI28" s="913" t="s">
        <v>2054</v>
      </c>
      <c r="CJ28" s="913" t="s">
        <v>2054</v>
      </c>
      <c r="CK28" s="913" t="s">
        <v>2054</v>
      </c>
      <c r="CL28" s="913" t="s">
        <v>2054</v>
      </c>
      <c r="CM28" s="913" t="s">
        <v>2054</v>
      </c>
    </row>
    <row r="29" spans="1:91">
      <c r="A29" s="913"/>
      <c r="B29" s="919" t="str">
        <f>IF(評価一覧表!G62&lt;&gt;"",評価一覧表!G62,"")</f>
        <v/>
      </c>
      <c r="C29" s="913" t="s">
        <v>2054</v>
      </c>
      <c r="D29" s="913"/>
      <c r="E29" s="919" t="str">
        <f>IF(評価一覧表!E62&lt;&gt;"",評価一覧表!E62,"")</f>
        <v/>
      </c>
      <c r="F29" s="919" t="str">
        <f>IF(評価一覧表!I62&lt;&gt;"",評価一覧表!I62,"")</f>
        <v/>
      </c>
      <c r="G29" s="919" t="str">
        <f t="shared" si="0"/>
        <v/>
      </c>
      <c r="H29" s="920" t="str">
        <f t="shared" si="1"/>
        <v/>
      </c>
      <c r="I29" s="920" t="str">
        <f t="shared" si="2"/>
        <v/>
      </c>
      <c r="J29" s="919" t="str">
        <f t="shared" si="3"/>
        <v/>
      </c>
      <c r="K29" s="920" t="str">
        <f t="shared" si="4"/>
        <v/>
      </c>
      <c r="L29" s="920" t="str">
        <f t="shared" si="5"/>
        <v/>
      </c>
      <c r="M29" s="919" t="str">
        <f t="shared" si="6"/>
        <v/>
      </c>
      <c r="N29" s="919" t="str">
        <f t="shared" si="7"/>
        <v/>
      </c>
      <c r="O29" s="919" t="str">
        <f t="shared" si="8"/>
        <v/>
      </c>
      <c r="P29" s="919" t="str">
        <f t="shared" si="9"/>
        <v/>
      </c>
      <c r="Q29" s="919" t="str">
        <f t="shared" si="10"/>
        <v/>
      </c>
      <c r="R29" s="919" t="str">
        <f t="shared" si="11"/>
        <v/>
      </c>
      <c r="S29" s="919" t="str">
        <f t="shared" si="12"/>
        <v/>
      </c>
      <c r="T29" s="919" t="str">
        <f t="shared" si="13"/>
        <v/>
      </c>
      <c r="U29" s="919" t="str">
        <f t="shared" si="14"/>
        <v/>
      </c>
      <c r="V29" s="919" t="str">
        <f t="shared" si="15"/>
        <v/>
      </c>
      <c r="W29" s="919" t="str">
        <f t="shared" si="16"/>
        <v/>
      </c>
      <c r="X29" s="914" t="str">
        <f>IF(評価一覧表!J62&lt;&gt;"",評価一覧表!J62,"")</f>
        <v/>
      </c>
      <c r="Y29" s="914" t="str">
        <f>IF(評価一覧表!K62&lt;&gt;"",評価一覧表!K62,"")</f>
        <v/>
      </c>
      <c r="Z29" s="913"/>
      <c r="AA29" s="913"/>
      <c r="AB29" s="914"/>
      <c r="AC29" s="913" t="s">
        <v>2054</v>
      </c>
      <c r="AD29" s="913" t="s">
        <v>2054</v>
      </c>
      <c r="AE29" s="914"/>
      <c r="AF29" s="914"/>
      <c r="AG29" s="914"/>
      <c r="AH29" s="920" t="str">
        <f t="shared" si="17"/>
        <v/>
      </c>
      <c r="AI29" s="920" t="str">
        <f>IF(評価一覧表!AF62&lt;&gt;"",評価一覧表!AF62,"")</f>
        <v/>
      </c>
      <c r="AJ29" s="920" t="str">
        <f t="shared" si="18"/>
        <v/>
      </c>
      <c r="AK29" s="920" t="str">
        <f t="shared" si="19"/>
        <v/>
      </c>
      <c r="AL29" s="919" t="b">
        <f t="shared" si="20"/>
        <v>0</v>
      </c>
      <c r="AM29" s="919" t="str">
        <f t="shared" si="21"/>
        <v/>
      </c>
      <c r="AN29" s="916"/>
      <c r="AO29" s="915" t="s">
        <v>2054</v>
      </c>
      <c r="AP29" s="915" t="s">
        <v>2054</v>
      </c>
      <c r="AQ29" s="915" t="s">
        <v>2054</v>
      </c>
      <c r="AR29" s="920" t="str">
        <f>IF(評価一覧表!AR62&lt;&gt;"",評価一覧表!AR62,"")</f>
        <v/>
      </c>
      <c r="AS29" s="921" t="str">
        <f>IF(評価一覧表!AS62&lt;&gt;"",評価一覧表!AS62,"")</f>
        <v/>
      </c>
      <c r="AT29" s="920" t="str">
        <f>IF(評価一覧表!AT62&lt;&gt;"",評価一覧表!AT62,"")</f>
        <v/>
      </c>
      <c r="AU29" s="920" t="str">
        <f>IF(評価一覧表!AX62&lt;&gt;"",評価一覧表!AX62,"")</f>
        <v/>
      </c>
      <c r="AV29" s="920" t="str">
        <f>IF(評価一覧表!BB62&lt;&gt;"",評価一覧表!BB62,"")</f>
        <v/>
      </c>
      <c r="AW29" s="920" t="str">
        <f>IF(評価一覧表!BD62&lt;&gt;"",評価一覧表!BD62,"")</f>
        <v/>
      </c>
      <c r="AX29" s="913" t="s">
        <v>2054</v>
      </c>
      <c r="AY29" s="914"/>
      <c r="AZ29" s="914"/>
      <c r="BA29" s="913" t="s">
        <v>2054</v>
      </c>
      <c r="BB29" s="913" t="s">
        <v>2054</v>
      </c>
      <c r="BC29" s="913" t="s">
        <v>2054</v>
      </c>
      <c r="BD29" s="913" t="s">
        <v>2054</v>
      </c>
      <c r="BE29" s="913" t="s">
        <v>2054</v>
      </c>
      <c r="BF29" s="914"/>
      <c r="BG29" s="914"/>
      <c r="BH29" s="914"/>
      <c r="BI29" s="914"/>
      <c r="BJ29" s="914"/>
      <c r="BK29" s="914"/>
      <c r="BL29" s="914"/>
      <c r="BM29" s="914"/>
      <c r="BN29" s="914"/>
      <c r="BO29" s="914"/>
      <c r="BP29" s="913" t="s">
        <v>2054</v>
      </c>
      <c r="BQ29" s="913" t="s">
        <v>2054</v>
      </c>
      <c r="BR29" s="913" t="s">
        <v>2054</v>
      </c>
      <c r="BS29" s="913" t="s">
        <v>2054</v>
      </c>
      <c r="BT29" s="914"/>
      <c r="BU29" s="914"/>
      <c r="BV29" s="914"/>
      <c r="BW29" s="914"/>
      <c r="BX29" s="913" t="s">
        <v>2054</v>
      </c>
      <c r="BY29" s="913" t="s">
        <v>2054</v>
      </c>
      <c r="BZ29" s="913" t="s">
        <v>2054</v>
      </c>
      <c r="CA29" s="913" t="s">
        <v>2054</v>
      </c>
      <c r="CB29" s="914"/>
      <c r="CC29" s="914"/>
      <c r="CD29" s="914"/>
      <c r="CE29" s="914"/>
      <c r="CF29" s="914"/>
      <c r="CG29" s="920" t="str">
        <f>IF(評価一覧表!CN62&lt;&gt;"",評価一覧表!CN62,"")</f>
        <v/>
      </c>
      <c r="CH29" s="920" t="str">
        <f>IF(評価一覧表!CO62&lt;&gt;"",評価一覧表!CO62,"")</f>
        <v/>
      </c>
      <c r="CI29" s="913" t="s">
        <v>2054</v>
      </c>
      <c r="CJ29" s="913" t="s">
        <v>2054</v>
      </c>
      <c r="CK29" s="913" t="s">
        <v>2054</v>
      </c>
      <c r="CL29" s="913" t="s">
        <v>2054</v>
      </c>
      <c r="CM29" s="913" t="s">
        <v>2054</v>
      </c>
    </row>
    <row r="30" spans="1:91">
      <c r="A30" s="913"/>
      <c r="B30" s="919" t="str">
        <f>IF(評価一覧表!G63&lt;&gt;"",評価一覧表!G63,"")</f>
        <v/>
      </c>
      <c r="C30" s="913" t="s">
        <v>2054</v>
      </c>
      <c r="D30" s="913"/>
      <c r="E30" s="919" t="str">
        <f>IF(評価一覧表!E63&lt;&gt;"",評価一覧表!E63,"")</f>
        <v/>
      </c>
      <c r="F30" s="919" t="str">
        <f>IF(評価一覧表!I63&lt;&gt;"",評価一覧表!I63,"")</f>
        <v/>
      </c>
      <c r="G30" s="919" t="str">
        <f t="shared" si="0"/>
        <v/>
      </c>
      <c r="H30" s="920" t="str">
        <f t="shared" si="1"/>
        <v/>
      </c>
      <c r="I30" s="920" t="str">
        <f t="shared" si="2"/>
        <v/>
      </c>
      <c r="J30" s="919" t="str">
        <f t="shared" si="3"/>
        <v/>
      </c>
      <c r="K30" s="920" t="str">
        <f t="shared" si="4"/>
        <v/>
      </c>
      <c r="L30" s="920" t="str">
        <f t="shared" si="5"/>
        <v/>
      </c>
      <c r="M30" s="919" t="str">
        <f t="shared" si="6"/>
        <v/>
      </c>
      <c r="N30" s="919" t="str">
        <f t="shared" si="7"/>
        <v/>
      </c>
      <c r="O30" s="919" t="str">
        <f t="shared" si="8"/>
        <v/>
      </c>
      <c r="P30" s="919" t="str">
        <f t="shared" si="9"/>
        <v/>
      </c>
      <c r="Q30" s="919" t="str">
        <f t="shared" si="10"/>
        <v/>
      </c>
      <c r="R30" s="919" t="str">
        <f t="shared" si="11"/>
        <v/>
      </c>
      <c r="S30" s="919" t="str">
        <f t="shared" si="12"/>
        <v/>
      </c>
      <c r="T30" s="919" t="str">
        <f t="shared" si="13"/>
        <v/>
      </c>
      <c r="U30" s="919" t="str">
        <f t="shared" si="14"/>
        <v/>
      </c>
      <c r="V30" s="919" t="str">
        <f t="shared" si="15"/>
        <v/>
      </c>
      <c r="W30" s="919" t="str">
        <f t="shared" si="16"/>
        <v/>
      </c>
      <c r="X30" s="914" t="str">
        <f>IF(評価一覧表!J63&lt;&gt;"",評価一覧表!J63,"")</f>
        <v/>
      </c>
      <c r="Y30" s="914" t="str">
        <f>IF(評価一覧表!K63&lt;&gt;"",評価一覧表!K63,"")</f>
        <v/>
      </c>
      <c r="Z30" s="913"/>
      <c r="AA30" s="913"/>
      <c r="AB30" s="914"/>
      <c r="AC30" s="913" t="s">
        <v>2054</v>
      </c>
      <c r="AD30" s="913" t="s">
        <v>2054</v>
      </c>
      <c r="AE30" s="914"/>
      <c r="AF30" s="914"/>
      <c r="AG30" s="914"/>
      <c r="AH30" s="920" t="str">
        <f t="shared" si="17"/>
        <v/>
      </c>
      <c r="AI30" s="920" t="str">
        <f>IF(評価一覧表!AF63&lt;&gt;"",評価一覧表!AF63,"")</f>
        <v/>
      </c>
      <c r="AJ30" s="920" t="str">
        <f t="shared" si="18"/>
        <v/>
      </c>
      <c r="AK30" s="920" t="str">
        <f t="shared" si="19"/>
        <v/>
      </c>
      <c r="AL30" s="919" t="b">
        <f t="shared" si="20"/>
        <v>0</v>
      </c>
      <c r="AM30" s="919" t="str">
        <f t="shared" si="21"/>
        <v/>
      </c>
      <c r="AN30" s="916"/>
      <c r="AO30" s="915" t="s">
        <v>2054</v>
      </c>
      <c r="AP30" s="915" t="s">
        <v>2054</v>
      </c>
      <c r="AQ30" s="915" t="s">
        <v>2054</v>
      </c>
      <c r="AR30" s="920" t="str">
        <f>IF(評価一覧表!AR63&lt;&gt;"",評価一覧表!AR63,"")</f>
        <v/>
      </c>
      <c r="AS30" s="921" t="str">
        <f>IF(評価一覧表!AS63&lt;&gt;"",評価一覧表!AS63,"")</f>
        <v/>
      </c>
      <c r="AT30" s="920" t="str">
        <f>IF(評価一覧表!AT63&lt;&gt;"",評価一覧表!AT63,"")</f>
        <v/>
      </c>
      <c r="AU30" s="920" t="str">
        <f>IF(評価一覧表!AX63&lt;&gt;"",評価一覧表!AX63,"")</f>
        <v/>
      </c>
      <c r="AV30" s="920" t="str">
        <f>IF(評価一覧表!BB63&lt;&gt;"",評価一覧表!BB63,"")</f>
        <v/>
      </c>
      <c r="AW30" s="920" t="str">
        <f>IF(評価一覧表!BD63&lt;&gt;"",評価一覧表!BD63,"")</f>
        <v/>
      </c>
      <c r="AX30" s="913" t="s">
        <v>2054</v>
      </c>
      <c r="AY30" s="914"/>
      <c r="AZ30" s="914"/>
      <c r="BA30" s="913" t="s">
        <v>2054</v>
      </c>
      <c r="BB30" s="913" t="s">
        <v>2054</v>
      </c>
      <c r="BC30" s="913" t="s">
        <v>2054</v>
      </c>
      <c r="BD30" s="913" t="s">
        <v>2054</v>
      </c>
      <c r="BE30" s="913" t="s">
        <v>2054</v>
      </c>
      <c r="BF30" s="914"/>
      <c r="BG30" s="914"/>
      <c r="BH30" s="914"/>
      <c r="BI30" s="914"/>
      <c r="BJ30" s="914"/>
      <c r="BK30" s="914"/>
      <c r="BL30" s="914"/>
      <c r="BM30" s="914"/>
      <c r="BN30" s="914"/>
      <c r="BO30" s="914"/>
      <c r="BP30" s="913" t="s">
        <v>2054</v>
      </c>
      <c r="BQ30" s="913" t="s">
        <v>2054</v>
      </c>
      <c r="BR30" s="913" t="s">
        <v>2054</v>
      </c>
      <c r="BS30" s="913" t="s">
        <v>2054</v>
      </c>
      <c r="BT30" s="914"/>
      <c r="BU30" s="914"/>
      <c r="BV30" s="914"/>
      <c r="BW30" s="914"/>
      <c r="BX30" s="913" t="s">
        <v>2054</v>
      </c>
      <c r="BY30" s="913" t="s">
        <v>2054</v>
      </c>
      <c r="BZ30" s="913" t="s">
        <v>2054</v>
      </c>
      <c r="CA30" s="913" t="s">
        <v>2054</v>
      </c>
      <c r="CB30" s="914"/>
      <c r="CC30" s="914"/>
      <c r="CD30" s="914"/>
      <c r="CE30" s="914"/>
      <c r="CF30" s="914"/>
      <c r="CG30" s="920" t="str">
        <f>IF(評価一覧表!CN63&lt;&gt;"",評価一覧表!CN63,"")</f>
        <v/>
      </c>
      <c r="CH30" s="920" t="str">
        <f>IF(評価一覧表!CO63&lt;&gt;"",評価一覧表!CO63,"")</f>
        <v/>
      </c>
      <c r="CI30" s="913" t="s">
        <v>2054</v>
      </c>
      <c r="CJ30" s="913" t="s">
        <v>2054</v>
      </c>
      <c r="CK30" s="913" t="s">
        <v>2054</v>
      </c>
      <c r="CL30" s="913" t="s">
        <v>2054</v>
      </c>
      <c r="CM30" s="913" t="s">
        <v>2054</v>
      </c>
    </row>
    <row r="31" spans="1:91">
      <c r="A31" s="913"/>
      <c r="B31" s="919" t="str">
        <f>IF(評価一覧表!G64&lt;&gt;"",評価一覧表!G64,"")</f>
        <v/>
      </c>
      <c r="C31" s="913" t="s">
        <v>2054</v>
      </c>
      <c r="D31" s="913"/>
      <c r="E31" s="919" t="str">
        <f>IF(評価一覧表!E64&lt;&gt;"",評価一覧表!E64,"")</f>
        <v/>
      </c>
      <c r="F31" s="919" t="str">
        <f>IF(評価一覧表!I64&lt;&gt;"",評価一覧表!I64,"")</f>
        <v/>
      </c>
      <c r="G31" s="919" t="str">
        <f t="shared" si="0"/>
        <v/>
      </c>
      <c r="H31" s="920" t="str">
        <f t="shared" si="1"/>
        <v/>
      </c>
      <c r="I31" s="920" t="str">
        <f t="shared" si="2"/>
        <v/>
      </c>
      <c r="J31" s="919" t="str">
        <f t="shared" si="3"/>
        <v/>
      </c>
      <c r="K31" s="920" t="str">
        <f t="shared" si="4"/>
        <v/>
      </c>
      <c r="L31" s="920" t="str">
        <f t="shared" si="5"/>
        <v/>
      </c>
      <c r="M31" s="919" t="str">
        <f t="shared" si="6"/>
        <v/>
      </c>
      <c r="N31" s="919" t="str">
        <f t="shared" si="7"/>
        <v/>
      </c>
      <c r="O31" s="919" t="str">
        <f t="shared" si="8"/>
        <v/>
      </c>
      <c r="P31" s="919" t="str">
        <f t="shared" si="9"/>
        <v/>
      </c>
      <c r="Q31" s="919" t="str">
        <f t="shared" si="10"/>
        <v/>
      </c>
      <c r="R31" s="919" t="str">
        <f t="shared" si="11"/>
        <v/>
      </c>
      <c r="S31" s="919" t="str">
        <f t="shared" si="12"/>
        <v/>
      </c>
      <c r="T31" s="919" t="str">
        <f t="shared" si="13"/>
        <v/>
      </c>
      <c r="U31" s="919" t="str">
        <f t="shared" si="14"/>
        <v/>
      </c>
      <c r="V31" s="919" t="str">
        <f t="shared" si="15"/>
        <v/>
      </c>
      <c r="W31" s="919" t="str">
        <f t="shared" si="16"/>
        <v/>
      </c>
      <c r="X31" s="914" t="str">
        <f>IF(評価一覧表!J64&lt;&gt;"",評価一覧表!J64,"")</f>
        <v/>
      </c>
      <c r="Y31" s="914" t="str">
        <f>IF(評価一覧表!K64&lt;&gt;"",評価一覧表!K64,"")</f>
        <v/>
      </c>
      <c r="Z31" s="913"/>
      <c r="AA31" s="913"/>
      <c r="AB31" s="914"/>
      <c r="AC31" s="913" t="s">
        <v>2054</v>
      </c>
      <c r="AD31" s="913" t="s">
        <v>2054</v>
      </c>
      <c r="AE31" s="914"/>
      <c r="AF31" s="914"/>
      <c r="AG31" s="914"/>
      <c r="AH31" s="920" t="str">
        <f t="shared" si="17"/>
        <v/>
      </c>
      <c r="AI31" s="920" t="str">
        <f>IF(評価一覧表!AF64&lt;&gt;"",評価一覧表!AF64,"")</f>
        <v/>
      </c>
      <c r="AJ31" s="920" t="str">
        <f t="shared" si="18"/>
        <v/>
      </c>
      <c r="AK31" s="920" t="str">
        <f t="shared" si="19"/>
        <v/>
      </c>
      <c r="AL31" s="919" t="b">
        <f t="shared" si="20"/>
        <v>0</v>
      </c>
      <c r="AM31" s="919" t="str">
        <f t="shared" si="21"/>
        <v/>
      </c>
      <c r="AN31" s="916"/>
      <c r="AO31" s="915" t="s">
        <v>2054</v>
      </c>
      <c r="AP31" s="915" t="s">
        <v>2054</v>
      </c>
      <c r="AQ31" s="915" t="s">
        <v>2054</v>
      </c>
      <c r="AR31" s="920" t="str">
        <f>IF(評価一覧表!AR64&lt;&gt;"",評価一覧表!AR64,"")</f>
        <v/>
      </c>
      <c r="AS31" s="921" t="str">
        <f>IF(評価一覧表!AS64&lt;&gt;"",評価一覧表!AS64,"")</f>
        <v/>
      </c>
      <c r="AT31" s="920" t="str">
        <f>IF(評価一覧表!AT64&lt;&gt;"",評価一覧表!AT64,"")</f>
        <v/>
      </c>
      <c r="AU31" s="920" t="str">
        <f>IF(評価一覧表!AX64&lt;&gt;"",評価一覧表!AX64,"")</f>
        <v/>
      </c>
      <c r="AV31" s="920" t="str">
        <f>IF(評価一覧表!BB64&lt;&gt;"",評価一覧表!BB64,"")</f>
        <v/>
      </c>
      <c r="AW31" s="920" t="str">
        <f>IF(評価一覧表!BD64&lt;&gt;"",評価一覧表!BD64,"")</f>
        <v/>
      </c>
      <c r="AX31" s="913" t="s">
        <v>2054</v>
      </c>
      <c r="AY31" s="914"/>
      <c r="AZ31" s="914"/>
      <c r="BA31" s="913" t="s">
        <v>2054</v>
      </c>
      <c r="BB31" s="913" t="s">
        <v>2054</v>
      </c>
      <c r="BC31" s="913" t="s">
        <v>2054</v>
      </c>
      <c r="BD31" s="913" t="s">
        <v>2054</v>
      </c>
      <c r="BE31" s="913" t="s">
        <v>2054</v>
      </c>
      <c r="BF31" s="914"/>
      <c r="BG31" s="914"/>
      <c r="BH31" s="914"/>
      <c r="BI31" s="914"/>
      <c r="BJ31" s="914"/>
      <c r="BK31" s="914"/>
      <c r="BL31" s="914"/>
      <c r="BM31" s="914"/>
      <c r="BN31" s="914"/>
      <c r="BO31" s="914"/>
      <c r="BP31" s="913" t="s">
        <v>2054</v>
      </c>
      <c r="BQ31" s="913" t="s">
        <v>2054</v>
      </c>
      <c r="BR31" s="913" t="s">
        <v>2054</v>
      </c>
      <c r="BS31" s="913" t="s">
        <v>2054</v>
      </c>
      <c r="BT31" s="914"/>
      <c r="BU31" s="914"/>
      <c r="BV31" s="914"/>
      <c r="BW31" s="914"/>
      <c r="BX31" s="913" t="s">
        <v>2054</v>
      </c>
      <c r="BY31" s="913" t="s">
        <v>2054</v>
      </c>
      <c r="BZ31" s="913" t="s">
        <v>2054</v>
      </c>
      <c r="CA31" s="913" t="s">
        <v>2054</v>
      </c>
      <c r="CB31" s="914"/>
      <c r="CC31" s="914"/>
      <c r="CD31" s="914"/>
      <c r="CE31" s="914"/>
      <c r="CF31" s="914"/>
      <c r="CG31" s="920" t="str">
        <f>IF(評価一覧表!CN64&lt;&gt;"",評価一覧表!CN64,"")</f>
        <v/>
      </c>
      <c r="CH31" s="920" t="str">
        <f>IF(評価一覧表!CO64&lt;&gt;"",評価一覧表!CO64,"")</f>
        <v/>
      </c>
      <c r="CI31" s="913" t="s">
        <v>2054</v>
      </c>
      <c r="CJ31" s="913" t="s">
        <v>2054</v>
      </c>
      <c r="CK31" s="913" t="s">
        <v>2054</v>
      </c>
      <c r="CL31" s="913" t="s">
        <v>2054</v>
      </c>
      <c r="CM31" s="913" t="s">
        <v>2054</v>
      </c>
    </row>
    <row r="32" spans="1:91">
      <c r="A32" s="913"/>
      <c r="B32" s="919" t="str">
        <f>IF(評価一覧表!G65&lt;&gt;"",評価一覧表!G65,"")</f>
        <v/>
      </c>
      <c r="C32" s="913" t="s">
        <v>2054</v>
      </c>
      <c r="D32" s="913"/>
      <c r="E32" s="919" t="str">
        <f>IF(評価一覧表!E65&lt;&gt;"",評価一覧表!E65,"")</f>
        <v/>
      </c>
      <c r="F32" s="919" t="str">
        <f>IF(評価一覧表!I65&lt;&gt;"",評価一覧表!I65,"")</f>
        <v/>
      </c>
      <c r="G32" s="919" t="str">
        <f t="shared" si="0"/>
        <v/>
      </c>
      <c r="H32" s="920" t="str">
        <f t="shared" si="1"/>
        <v/>
      </c>
      <c r="I32" s="920" t="str">
        <f t="shared" si="2"/>
        <v/>
      </c>
      <c r="J32" s="919" t="str">
        <f t="shared" si="3"/>
        <v/>
      </c>
      <c r="K32" s="920" t="str">
        <f t="shared" si="4"/>
        <v/>
      </c>
      <c r="L32" s="920" t="str">
        <f t="shared" si="5"/>
        <v/>
      </c>
      <c r="M32" s="919" t="str">
        <f t="shared" si="6"/>
        <v/>
      </c>
      <c r="N32" s="919" t="str">
        <f t="shared" si="7"/>
        <v/>
      </c>
      <c r="O32" s="919" t="str">
        <f t="shared" si="8"/>
        <v/>
      </c>
      <c r="P32" s="919" t="str">
        <f t="shared" si="9"/>
        <v/>
      </c>
      <c r="Q32" s="919" t="str">
        <f t="shared" si="10"/>
        <v/>
      </c>
      <c r="R32" s="919" t="str">
        <f t="shared" si="11"/>
        <v/>
      </c>
      <c r="S32" s="919" t="str">
        <f t="shared" si="12"/>
        <v/>
      </c>
      <c r="T32" s="919" t="str">
        <f t="shared" si="13"/>
        <v/>
      </c>
      <c r="U32" s="919" t="str">
        <f t="shared" si="14"/>
        <v/>
      </c>
      <c r="V32" s="919" t="str">
        <f t="shared" si="15"/>
        <v/>
      </c>
      <c r="W32" s="919" t="str">
        <f t="shared" si="16"/>
        <v/>
      </c>
      <c r="X32" s="914" t="str">
        <f>IF(評価一覧表!J65&lt;&gt;"",評価一覧表!J65,"")</f>
        <v/>
      </c>
      <c r="Y32" s="914" t="str">
        <f>IF(評価一覧表!K65&lt;&gt;"",評価一覧表!K65,"")</f>
        <v/>
      </c>
      <c r="Z32" s="913"/>
      <c r="AA32" s="913"/>
      <c r="AB32" s="914"/>
      <c r="AC32" s="913" t="s">
        <v>2054</v>
      </c>
      <c r="AD32" s="913" t="s">
        <v>2054</v>
      </c>
      <c r="AE32" s="914"/>
      <c r="AF32" s="914"/>
      <c r="AG32" s="914"/>
      <c r="AH32" s="920" t="str">
        <f t="shared" si="17"/>
        <v/>
      </c>
      <c r="AI32" s="920" t="str">
        <f>IF(評価一覧表!AF65&lt;&gt;"",評価一覧表!AF65,"")</f>
        <v/>
      </c>
      <c r="AJ32" s="920" t="str">
        <f t="shared" si="18"/>
        <v/>
      </c>
      <c r="AK32" s="920" t="str">
        <f t="shared" si="19"/>
        <v/>
      </c>
      <c r="AL32" s="919" t="b">
        <f t="shared" si="20"/>
        <v>0</v>
      </c>
      <c r="AM32" s="919" t="str">
        <f t="shared" si="21"/>
        <v/>
      </c>
      <c r="AN32" s="916"/>
      <c r="AO32" s="915" t="s">
        <v>2054</v>
      </c>
      <c r="AP32" s="915" t="s">
        <v>2054</v>
      </c>
      <c r="AQ32" s="915" t="s">
        <v>2054</v>
      </c>
      <c r="AR32" s="920" t="str">
        <f>IF(評価一覧表!AR65&lt;&gt;"",評価一覧表!AR65,"")</f>
        <v/>
      </c>
      <c r="AS32" s="921" t="str">
        <f>IF(評価一覧表!AS65&lt;&gt;"",評価一覧表!AS65,"")</f>
        <v/>
      </c>
      <c r="AT32" s="920" t="str">
        <f>IF(評価一覧表!AT65&lt;&gt;"",評価一覧表!AT65,"")</f>
        <v/>
      </c>
      <c r="AU32" s="920" t="str">
        <f>IF(評価一覧表!AX65&lt;&gt;"",評価一覧表!AX65,"")</f>
        <v/>
      </c>
      <c r="AV32" s="920" t="str">
        <f>IF(評価一覧表!BB65&lt;&gt;"",評価一覧表!BB65,"")</f>
        <v/>
      </c>
      <c r="AW32" s="920" t="str">
        <f>IF(評価一覧表!BD65&lt;&gt;"",評価一覧表!BD65,"")</f>
        <v/>
      </c>
      <c r="AX32" s="913" t="s">
        <v>2054</v>
      </c>
      <c r="AY32" s="914"/>
      <c r="AZ32" s="914"/>
      <c r="BA32" s="913" t="s">
        <v>2054</v>
      </c>
      <c r="BB32" s="913" t="s">
        <v>2054</v>
      </c>
      <c r="BC32" s="913" t="s">
        <v>2054</v>
      </c>
      <c r="BD32" s="913" t="s">
        <v>2054</v>
      </c>
      <c r="BE32" s="913" t="s">
        <v>2054</v>
      </c>
      <c r="BF32" s="914"/>
      <c r="BG32" s="914"/>
      <c r="BH32" s="914"/>
      <c r="BI32" s="914"/>
      <c r="BJ32" s="914"/>
      <c r="BK32" s="914"/>
      <c r="BL32" s="914"/>
      <c r="BM32" s="914"/>
      <c r="BN32" s="914"/>
      <c r="BO32" s="914"/>
      <c r="BP32" s="913" t="s">
        <v>2054</v>
      </c>
      <c r="BQ32" s="913" t="s">
        <v>2054</v>
      </c>
      <c r="BR32" s="913" t="s">
        <v>2054</v>
      </c>
      <c r="BS32" s="913" t="s">
        <v>2054</v>
      </c>
      <c r="BT32" s="914"/>
      <c r="BU32" s="914"/>
      <c r="BV32" s="914"/>
      <c r="BW32" s="914"/>
      <c r="BX32" s="913" t="s">
        <v>2054</v>
      </c>
      <c r="BY32" s="913" t="s">
        <v>2054</v>
      </c>
      <c r="BZ32" s="913" t="s">
        <v>2054</v>
      </c>
      <c r="CA32" s="913" t="s">
        <v>2054</v>
      </c>
      <c r="CB32" s="914"/>
      <c r="CC32" s="914"/>
      <c r="CD32" s="914"/>
      <c r="CE32" s="914"/>
      <c r="CF32" s="914"/>
      <c r="CG32" s="920" t="str">
        <f>IF(評価一覧表!CN65&lt;&gt;"",評価一覧表!CN65,"")</f>
        <v/>
      </c>
      <c r="CH32" s="920" t="str">
        <f>IF(評価一覧表!CO65&lt;&gt;"",評価一覧表!CO65,"")</f>
        <v/>
      </c>
      <c r="CI32" s="913" t="s">
        <v>2054</v>
      </c>
      <c r="CJ32" s="913" t="s">
        <v>2054</v>
      </c>
      <c r="CK32" s="913" t="s">
        <v>2054</v>
      </c>
      <c r="CL32" s="913" t="s">
        <v>2054</v>
      </c>
      <c r="CM32" s="913" t="s">
        <v>2054</v>
      </c>
    </row>
    <row r="33" spans="1:91">
      <c r="A33" s="913"/>
      <c r="B33" s="919" t="str">
        <f>IF(評価一覧表!G66&lt;&gt;"",評価一覧表!G66,"")</f>
        <v/>
      </c>
      <c r="C33" s="913" t="s">
        <v>2054</v>
      </c>
      <c r="D33" s="913"/>
      <c r="E33" s="919" t="str">
        <f>IF(評価一覧表!E66&lt;&gt;"",評価一覧表!E66,"")</f>
        <v/>
      </c>
      <c r="F33" s="919" t="str">
        <f>IF(評価一覧表!I66&lt;&gt;"",評価一覧表!I66,"")</f>
        <v/>
      </c>
      <c r="G33" s="919" t="str">
        <f t="shared" si="0"/>
        <v/>
      </c>
      <c r="H33" s="920" t="str">
        <f t="shared" si="1"/>
        <v/>
      </c>
      <c r="I33" s="920" t="str">
        <f t="shared" si="2"/>
        <v/>
      </c>
      <c r="J33" s="919" t="str">
        <f t="shared" si="3"/>
        <v/>
      </c>
      <c r="K33" s="920" t="str">
        <f t="shared" si="4"/>
        <v/>
      </c>
      <c r="L33" s="920" t="str">
        <f t="shared" si="5"/>
        <v/>
      </c>
      <c r="M33" s="919" t="str">
        <f t="shared" si="6"/>
        <v/>
      </c>
      <c r="N33" s="919" t="str">
        <f t="shared" si="7"/>
        <v/>
      </c>
      <c r="O33" s="919" t="str">
        <f t="shared" si="8"/>
        <v/>
      </c>
      <c r="P33" s="919" t="str">
        <f t="shared" si="9"/>
        <v/>
      </c>
      <c r="Q33" s="919" t="str">
        <f t="shared" si="10"/>
        <v/>
      </c>
      <c r="R33" s="919" t="str">
        <f t="shared" si="11"/>
        <v/>
      </c>
      <c r="S33" s="919" t="str">
        <f t="shared" si="12"/>
        <v/>
      </c>
      <c r="T33" s="919" t="str">
        <f t="shared" si="13"/>
        <v/>
      </c>
      <c r="U33" s="919" t="str">
        <f t="shared" si="14"/>
        <v/>
      </c>
      <c r="V33" s="919" t="str">
        <f t="shared" si="15"/>
        <v/>
      </c>
      <c r="W33" s="919" t="str">
        <f t="shared" si="16"/>
        <v/>
      </c>
      <c r="X33" s="914" t="str">
        <f>IF(評価一覧表!J66&lt;&gt;"",評価一覧表!J66,"")</f>
        <v/>
      </c>
      <c r="Y33" s="914" t="str">
        <f>IF(評価一覧表!K66&lt;&gt;"",評価一覧表!K66,"")</f>
        <v/>
      </c>
      <c r="Z33" s="913"/>
      <c r="AA33" s="913"/>
      <c r="AB33" s="914"/>
      <c r="AC33" s="913" t="s">
        <v>2054</v>
      </c>
      <c r="AD33" s="913" t="s">
        <v>2054</v>
      </c>
      <c r="AE33" s="914"/>
      <c r="AF33" s="914"/>
      <c r="AG33" s="914"/>
      <c r="AH33" s="920" t="str">
        <f t="shared" si="17"/>
        <v/>
      </c>
      <c r="AI33" s="920" t="str">
        <f>IF(評価一覧表!AF66&lt;&gt;"",評価一覧表!AF66,"")</f>
        <v/>
      </c>
      <c r="AJ33" s="920" t="str">
        <f t="shared" si="18"/>
        <v/>
      </c>
      <c r="AK33" s="920" t="str">
        <f t="shared" si="19"/>
        <v/>
      </c>
      <c r="AL33" s="919" t="b">
        <f t="shared" si="20"/>
        <v>0</v>
      </c>
      <c r="AM33" s="919" t="str">
        <f t="shared" si="21"/>
        <v/>
      </c>
      <c r="AN33" s="916"/>
      <c r="AO33" s="915" t="s">
        <v>2054</v>
      </c>
      <c r="AP33" s="915" t="s">
        <v>2054</v>
      </c>
      <c r="AQ33" s="915" t="s">
        <v>2054</v>
      </c>
      <c r="AR33" s="920" t="str">
        <f>IF(評価一覧表!AR66&lt;&gt;"",評価一覧表!AR66,"")</f>
        <v/>
      </c>
      <c r="AS33" s="921" t="str">
        <f>IF(評価一覧表!AS66&lt;&gt;"",評価一覧表!AS66,"")</f>
        <v/>
      </c>
      <c r="AT33" s="920" t="str">
        <f>IF(評価一覧表!AT66&lt;&gt;"",評価一覧表!AT66,"")</f>
        <v/>
      </c>
      <c r="AU33" s="920" t="str">
        <f>IF(評価一覧表!AX66&lt;&gt;"",評価一覧表!AX66,"")</f>
        <v/>
      </c>
      <c r="AV33" s="920" t="str">
        <f>IF(評価一覧表!BB66&lt;&gt;"",評価一覧表!BB66,"")</f>
        <v/>
      </c>
      <c r="AW33" s="920" t="str">
        <f>IF(評価一覧表!BD66&lt;&gt;"",評価一覧表!BD66,"")</f>
        <v/>
      </c>
      <c r="AX33" s="913" t="s">
        <v>2054</v>
      </c>
      <c r="AY33" s="914"/>
      <c r="AZ33" s="914"/>
      <c r="BA33" s="913" t="s">
        <v>2054</v>
      </c>
      <c r="BB33" s="913" t="s">
        <v>2054</v>
      </c>
      <c r="BC33" s="913" t="s">
        <v>2054</v>
      </c>
      <c r="BD33" s="913" t="s">
        <v>2054</v>
      </c>
      <c r="BE33" s="913" t="s">
        <v>2054</v>
      </c>
      <c r="BF33" s="914"/>
      <c r="BG33" s="914"/>
      <c r="BH33" s="914"/>
      <c r="BI33" s="914"/>
      <c r="BJ33" s="914"/>
      <c r="BK33" s="914"/>
      <c r="BL33" s="914"/>
      <c r="BM33" s="914"/>
      <c r="BN33" s="914"/>
      <c r="BO33" s="914"/>
      <c r="BP33" s="913" t="s">
        <v>2054</v>
      </c>
      <c r="BQ33" s="913" t="s">
        <v>2054</v>
      </c>
      <c r="BR33" s="913" t="s">
        <v>2054</v>
      </c>
      <c r="BS33" s="913" t="s">
        <v>2054</v>
      </c>
      <c r="BT33" s="914"/>
      <c r="BU33" s="914"/>
      <c r="BV33" s="914"/>
      <c r="BW33" s="914"/>
      <c r="BX33" s="913" t="s">
        <v>2054</v>
      </c>
      <c r="BY33" s="913" t="s">
        <v>2054</v>
      </c>
      <c r="BZ33" s="913" t="s">
        <v>2054</v>
      </c>
      <c r="CA33" s="913" t="s">
        <v>2054</v>
      </c>
      <c r="CB33" s="914"/>
      <c r="CC33" s="914"/>
      <c r="CD33" s="914"/>
      <c r="CE33" s="914"/>
      <c r="CF33" s="914"/>
      <c r="CG33" s="920" t="str">
        <f>IF(評価一覧表!CN66&lt;&gt;"",評価一覧表!CN66,"")</f>
        <v/>
      </c>
      <c r="CH33" s="920" t="str">
        <f>IF(評価一覧表!CO66&lt;&gt;"",評価一覧表!CO66,"")</f>
        <v/>
      </c>
      <c r="CI33" s="913" t="s">
        <v>2054</v>
      </c>
      <c r="CJ33" s="913" t="s">
        <v>2054</v>
      </c>
      <c r="CK33" s="913" t="s">
        <v>2054</v>
      </c>
      <c r="CL33" s="913" t="s">
        <v>2054</v>
      </c>
      <c r="CM33" s="913" t="s">
        <v>2054</v>
      </c>
    </row>
    <row r="34" spans="1:91">
      <c r="A34" s="913"/>
      <c r="B34" s="919" t="str">
        <f>IF(評価一覧表!G67&lt;&gt;"",評価一覧表!G67,"")</f>
        <v/>
      </c>
      <c r="C34" s="913" t="s">
        <v>2054</v>
      </c>
      <c r="D34" s="913"/>
      <c r="E34" s="919" t="str">
        <f>IF(評価一覧表!E67&lt;&gt;"",評価一覧表!E67,"")</f>
        <v/>
      </c>
      <c r="F34" s="919" t="str">
        <f>IF(評価一覧表!I67&lt;&gt;"",評価一覧表!I67,"")</f>
        <v/>
      </c>
      <c r="G34" s="919" t="str">
        <f t="shared" si="0"/>
        <v/>
      </c>
      <c r="H34" s="920" t="str">
        <f t="shared" si="1"/>
        <v/>
      </c>
      <c r="I34" s="920" t="str">
        <f t="shared" si="2"/>
        <v/>
      </c>
      <c r="J34" s="919" t="str">
        <f t="shared" si="3"/>
        <v/>
      </c>
      <c r="K34" s="920" t="str">
        <f t="shared" si="4"/>
        <v/>
      </c>
      <c r="L34" s="920" t="str">
        <f t="shared" si="5"/>
        <v/>
      </c>
      <c r="M34" s="919" t="str">
        <f t="shared" si="6"/>
        <v/>
      </c>
      <c r="N34" s="919" t="str">
        <f t="shared" si="7"/>
        <v/>
      </c>
      <c r="O34" s="919" t="str">
        <f t="shared" si="8"/>
        <v/>
      </c>
      <c r="P34" s="919" t="str">
        <f t="shared" si="9"/>
        <v/>
      </c>
      <c r="Q34" s="919" t="str">
        <f t="shared" si="10"/>
        <v/>
      </c>
      <c r="R34" s="919" t="str">
        <f t="shared" si="11"/>
        <v/>
      </c>
      <c r="S34" s="919" t="str">
        <f t="shared" si="12"/>
        <v/>
      </c>
      <c r="T34" s="919" t="str">
        <f t="shared" si="13"/>
        <v/>
      </c>
      <c r="U34" s="919" t="str">
        <f t="shared" si="14"/>
        <v/>
      </c>
      <c r="V34" s="919" t="str">
        <f t="shared" si="15"/>
        <v/>
      </c>
      <c r="W34" s="919" t="str">
        <f t="shared" si="16"/>
        <v/>
      </c>
      <c r="X34" s="914" t="str">
        <f>IF(評価一覧表!J67&lt;&gt;"",評価一覧表!J67,"")</f>
        <v/>
      </c>
      <c r="Y34" s="914" t="str">
        <f>IF(評価一覧表!K67&lt;&gt;"",評価一覧表!K67,"")</f>
        <v/>
      </c>
      <c r="Z34" s="913"/>
      <c r="AA34" s="913"/>
      <c r="AB34" s="914"/>
      <c r="AC34" s="913" t="s">
        <v>2054</v>
      </c>
      <c r="AD34" s="913" t="s">
        <v>2054</v>
      </c>
      <c r="AE34" s="914"/>
      <c r="AF34" s="914"/>
      <c r="AG34" s="914"/>
      <c r="AH34" s="920" t="str">
        <f t="shared" si="17"/>
        <v/>
      </c>
      <c r="AI34" s="920" t="str">
        <f>IF(評価一覧表!AF67&lt;&gt;"",評価一覧表!AF67,"")</f>
        <v/>
      </c>
      <c r="AJ34" s="920" t="str">
        <f t="shared" si="18"/>
        <v/>
      </c>
      <c r="AK34" s="920" t="str">
        <f t="shared" si="19"/>
        <v/>
      </c>
      <c r="AL34" s="919" t="b">
        <f t="shared" si="20"/>
        <v>0</v>
      </c>
      <c r="AM34" s="919" t="str">
        <f t="shared" si="21"/>
        <v/>
      </c>
      <c r="AN34" s="916"/>
      <c r="AO34" s="915" t="s">
        <v>2054</v>
      </c>
      <c r="AP34" s="915" t="s">
        <v>2054</v>
      </c>
      <c r="AQ34" s="915" t="s">
        <v>2054</v>
      </c>
      <c r="AR34" s="920" t="str">
        <f>IF(評価一覧表!AR67&lt;&gt;"",評価一覧表!AR67,"")</f>
        <v/>
      </c>
      <c r="AS34" s="921" t="str">
        <f>IF(評価一覧表!AS67&lt;&gt;"",評価一覧表!AS67,"")</f>
        <v/>
      </c>
      <c r="AT34" s="920" t="str">
        <f>IF(評価一覧表!AT67&lt;&gt;"",評価一覧表!AT67,"")</f>
        <v/>
      </c>
      <c r="AU34" s="920" t="str">
        <f>IF(評価一覧表!AX67&lt;&gt;"",評価一覧表!AX67,"")</f>
        <v/>
      </c>
      <c r="AV34" s="920" t="str">
        <f>IF(評価一覧表!BB67&lt;&gt;"",評価一覧表!BB67,"")</f>
        <v/>
      </c>
      <c r="AW34" s="920" t="str">
        <f>IF(評価一覧表!BD67&lt;&gt;"",評価一覧表!BD67,"")</f>
        <v/>
      </c>
      <c r="AX34" s="913" t="s">
        <v>2054</v>
      </c>
      <c r="AY34" s="914"/>
      <c r="AZ34" s="914"/>
      <c r="BA34" s="913" t="s">
        <v>2054</v>
      </c>
      <c r="BB34" s="913" t="s">
        <v>2054</v>
      </c>
      <c r="BC34" s="913" t="s">
        <v>2054</v>
      </c>
      <c r="BD34" s="913" t="s">
        <v>2054</v>
      </c>
      <c r="BE34" s="913" t="s">
        <v>2054</v>
      </c>
      <c r="BF34" s="914"/>
      <c r="BG34" s="914"/>
      <c r="BH34" s="914"/>
      <c r="BI34" s="914"/>
      <c r="BJ34" s="914"/>
      <c r="BK34" s="914"/>
      <c r="BL34" s="914"/>
      <c r="BM34" s="914"/>
      <c r="BN34" s="914"/>
      <c r="BO34" s="914"/>
      <c r="BP34" s="913" t="s">
        <v>2054</v>
      </c>
      <c r="BQ34" s="913" t="s">
        <v>2054</v>
      </c>
      <c r="BR34" s="913" t="s">
        <v>2054</v>
      </c>
      <c r="BS34" s="913" t="s">
        <v>2054</v>
      </c>
      <c r="BT34" s="914"/>
      <c r="BU34" s="914"/>
      <c r="BV34" s="914"/>
      <c r="BW34" s="914"/>
      <c r="BX34" s="913" t="s">
        <v>2054</v>
      </c>
      <c r="BY34" s="913" t="s">
        <v>2054</v>
      </c>
      <c r="BZ34" s="913" t="s">
        <v>2054</v>
      </c>
      <c r="CA34" s="913" t="s">
        <v>2054</v>
      </c>
      <c r="CB34" s="914"/>
      <c r="CC34" s="914"/>
      <c r="CD34" s="914"/>
      <c r="CE34" s="914"/>
      <c r="CF34" s="914"/>
      <c r="CG34" s="920" t="str">
        <f>IF(評価一覧表!CN67&lt;&gt;"",評価一覧表!CN67,"")</f>
        <v/>
      </c>
      <c r="CH34" s="920" t="str">
        <f>IF(評価一覧表!CO67&lt;&gt;"",評価一覧表!CO67,"")</f>
        <v/>
      </c>
      <c r="CI34" s="913" t="s">
        <v>2054</v>
      </c>
      <c r="CJ34" s="913" t="s">
        <v>2054</v>
      </c>
      <c r="CK34" s="913" t="s">
        <v>2054</v>
      </c>
      <c r="CL34" s="913" t="s">
        <v>2054</v>
      </c>
      <c r="CM34" s="913" t="s">
        <v>2054</v>
      </c>
    </row>
    <row r="35" spans="1:91">
      <c r="A35" s="913"/>
      <c r="B35" s="919" t="str">
        <f>IF(評価一覧表!G68&lt;&gt;"",評価一覧表!G68,"")</f>
        <v/>
      </c>
      <c r="C35" s="913" t="s">
        <v>2054</v>
      </c>
      <c r="D35" s="913"/>
      <c r="E35" s="919" t="str">
        <f>IF(評価一覧表!E68&lt;&gt;"",評価一覧表!E68,"")</f>
        <v/>
      </c>
      <c r="F35" s="919" t="str">
        <f>IF(評価一覧表!I68&lt;&gt;"",評価一覧表!I68,"")</f>
        <v/>
      </c>
      <c r="G35" s="919" t="str">
        <f t="shared" si="0"/>
        <v/>
      </c>
      <c r="H35" s="920" t="str">
        <f t="shared" si="1"/>
        <v/>
      </c>
      <c r="I35" s="920" t="str">
        <f t="shared" si="2"/>
        <v/>
      </c>
      <c r="J35" s="919" t="str">
        <f t="shared" si="3"/>
        <v/>
      </c>
      <c r="K35" s="920" t="str">
        <f t="shared" si="4"/>
        <v/>
      </c>
      <c r="L35" s="920" t="str">
        <f t="shared" si="5"/>
        <v/>
      </c>
      <c r="M35" s="919" t="str">
        <f t="shared" si="6"/>
        <v/>
      </c>
      <c r="N35" s="919" t="str">
        <f t="shared" si="7"/>
        <v/>
      </c>
      <c r="O35" s="919" t="str">
        <f t="shared" si="8"/>
        <v/>
      </c>
      <c r="P35" s="919" t="str">
        <f t="shared" si="9"/>
        <v/>
      </c>
      <c r="Q35" s="919" t="str">
        <f t="shared" si="10"/>
        <v/>
      </c>
      <c r="R35" s="919" t="str">
        <f t="shared" si="11"/>
        <v/>
      </c>
      <c r="S35" s="919" t="str">
        <f t="shared" si="12"/>
        <v/>
      </c>
      <c r="T35" s="919" t="str">
        <f t="shared" si="13"/>
        <v/>
      </c>
      <c r="U35" s="919" t="str">
        <f t="shared" si="14"/>
        <v/>
      </c>
      <c r="V35" s="919" t="str">
        <f t="shared" si="15"/>
        <v/>
      </c>
      <c r="W35" s="919" t="str">
        <f t="shared" si="16"/>
        <v/>
      </c>
      <c r="X35" s="914" t="str">
        <f>IF(評価一覧表!J68&lt;&gt;"",評価一覧表!J68,"")</f>
        <v/>
      </c>
      <c r="Y35" s="914" t="str">
        <f>IF(評価一覧表!K68&lt;&gt;"",評価一覧表!K68,"")</f>
        <v/>
      </c>
      <c r="Z35" s="913"/>
      <c r="AA35" s="913"/>
      <c r="AB35" s="914"/>
      <c r="AC35" s="913" t="s">
        <v>2054</v>
      </c>
      <c r="AD35" s="913" t="s">
        <v>2054</v>
      </c>
      <c r="AE35" s="914"/>
      <c r="AF35" s="914"/>
      <c r="AG35" s="914"/>
      <c r="AH35" s="920" t="str">
        <f t="shared" si="17"/>
        <v/>
      </c>
      <c r="AI35" s="920" t="str">
        <f>IF(評価一覧表!AF68&lt;&gt;"",評価一覧表!AF68,"")</f>
        <v/>
      </c>
      <c r="AJ35" s="920" t="str">
        <f t="shared" si="18"/>
        <v/>
      </c>
      <c r="AK35" s="920" t="str">
        <f t="shared" si="19"/>
        <v/>
      </c>
      <c r="AL35" s="919" t="b">
        <f t="shared" si="20"/>
        <v>0</v>
      </c>
      <c r="AM35" s="919" t="str">
        <f t="shared" si="21"/>
        <v/>
      </c>
      <c r="AN35" s="916"/>
      <c r="AO35" s="915" t="s">
        <v>2054</v>
      </c>
      <c r="AP35" s="915" t="s">
        <v>2054</v>
      </c>
      <c r="AQ35" s="915" t="s">
        <v>2054</v>
      </c>
      <c r="AR35" s="920" t="str">
        <f>IF(評価一覧表!AR68&lt;&gt;"",評価一覧表!AR68,"")</f>
        <v/>
      </c>
      <c r="AS35" s="921" t="str">
        <f>IF(評価一覧表!AS68&lt;&gt;"",評価一覧表!AS68,"")</f>
        <v/>
      </c>
      <c r="AT35" s="920" t="str">
        <f>IF(評価一覧表!AT68&lt;&gt;"",評価一覧表!AT68,"")</f>
        <v/>
      </c>
      <c r="AU35" s="920" t="str">
        <f>IF(評価一覧表!AX68&lt;&gt;"",評価一覧表!AX68,"")</f>
        <v/>
      </c>
      <c r="AV35" s="920" t="str">
        <f>IF(評価一覧表!BB68&lt;&gt;"",評価一覧表!BB68,"")</f>
        <v/>
      </c>
      <c r="AW35" s="920" t="str">
        <f>IF(評価一覧表!BD68&lt;&gt;"",評価一覧表!BD68,"")</f>
        <v/>
      </c>
      <c r="AX35" s="913" t="s">
        <v>2054</v>
      </c>
      <c r="AY35" s="914"/>
      <c r="AZ35" s="914"/>
      <c r="BA35" s="913" t="s">
        <v>2054</v>
      </c>
      <c r="BB35" s="913" t="s">
        <v>2054</v>
      </c>
      <c r="BC35" s="913" t="s">
        <v>2054</v>
      </c>
      <c r="BD35" s="913" t="s">
        <v>2054</v>
      </c>
      <c r="BE35" s="913" t="s">
        <v>2054</v>
      </c>
      <c r="BF35" s="914"/>
      <c r="BG35" s="914"/>
      <c r="BH35" s="914"/>
      <c r="BI35" s="914"/>
      <c r="BJ35" s="914"/>
      <c r="BK35" s="914"/>
      <c r="BL35" s="914"/>
      <c r="BM35" s="914"/>
      <c r="BN35" s="914"/>
      <c r="BO35" s="914"/>
      <c r="BP35" s="913" t="s">
        <v>2054</v>
      </c>
      <c r="BQ35" s="913" t="s">
        <v>2054</v>
      </c>
      <c r="BR35" s="913" t="s">
        <v>2054</v>
      </c>
      <c r="BS35" s="913" t="s">
        <v>2054</v>
      </c>
      <c r="BT35" s="914"/>
      <c r="BU35" s="914"/>
      <c r="BV35" s="914"/>
      <c r="BW35" s="914"/>
      <c r="BX35" s="913" t="s">
        <v>2054</v>
      </c>
      <c r="BY35" s="913" t="s">
        <v>2054</v>
      </c>
      <c r="BZ35" s="913" t="s">
        <v>2054</v>
      </c>
      <c r="CA35" s="913" t="s">
        <v>2054</v>
      </c>
      <c r="CB35" s="914"/>
      <c r="CC35" s="914"/>
      <c r="CD35" s="914"/>
      <c r="CE35" s="914"/>
      <c r="CF35" s="914"/>
      <c r="CG35" s="920" t="str">
        <f>IF(評価一覧表!CN68&lt;&gt;"",評価一覧表!CN68,"")</f>
        <v/>
      </c>
      <c r="CH35" s="920" t="str">
        <f>IF(評価一覧表!CO68&lt;&gt;"",評価一覧表!CO68,"")</f>
        <v/>
      </c>
      <c r="CI35" s="913" t="s">
        <v>2054</v>
      </c>
      <c r="CJ35" s="913" t="s">
        <v>2054</v>
      </c>
      <c r="CK35" s="913" t="s">
        <v>2054</v>
      </c>
      <c r="CL35" s="913" t="s">
        <v>2054</v>
      </c>
      <c r="CM35" s="913" t="s">
        <v>2054</v>
      </c>
    </row>
    <row r="36" spans="1:91">
      <c r="A36" s="913"/>
      <c r="B36" s="919" t="str">
        <f>IF(評価一覧表!G69&lt;&gt;"",評価一覧表!G69,"")</f>
        <v/>
      </c>
      <c r="C36" s="913" t="s">
        <v>2054</v>
      </c>
      <c r="D36" s="913"/>
      <c r="E36" s="919" t="str">
        <f>IF(評価一覧表!E69&lt;&gt;"",評価一覧表!E69,"")</f>
        <v/>
      </c>
      <c r="F36" s="919" t="str">
        <f>IF(評価一覧表!I69&lt;&gt;"",評価一覧表!I69,"")</f>
        <v/>
      </c>
      <c r="G36" s="919" t="str">
        <f t="shared" si="0"/>
        <v/>
      </c>
      <c r="H36" s="920" t="str">
        <f t="shared" si="1"/>
        <v/>
      </c>
      <c r="I36" s="920" t="str">
        <f t="shared" si="2"/>
        <v/>
      </c>
      <c r="J36" s="919" t="str">
        <f t="shared" si="3"/>
        <v/>
      </c>
      <c r="K36" s="920" t="str">
        <f t="shared" si="4"/>
        <v/>
      </c>
      <c r="L36" s="920" t="str">
        <f t="shared" si="5"/>
        <v/>
      </c>
      <c r="M36" s="919" t="str">
        <f t="shared" si="6"/>
        <v/>
      </c>
      <c r="N36" s="919" t="str">
        <f t="shared" si="7"/>
        <v/>
      </c>
      <c r="O36" s="919" t="str">
        <f t="shared" si="8"/>
        <v/>
      </c>
      <c r="P36" s="919" t="str">
        <f t="shared" si="9"/>
        <v/>
      </c>
      <c r="Q36" s="919" t="str">
        <f t="shared" si="10"/>
        <v/>
      </c>
      <c r="R36" s="919" t="str">
        <f t="shared" si="11"/>
        <v/>
      </c>
      <c r="S36" s="919" t="str">
        <f t="shared" si="12"/>
        <v/>
      </c>
      <c r="T36" s="919" t="str">
        <f t="shared" si="13"/>
        <v/>
      </c>
      <c r="U36" s="919" t="str">
        <f t="shared" si="14"/>
        <v/>
      </c>
      <c r="V36" s="919" t="str">
        <f t="shared" si="15"/>
        <v/>
      </c>
      <c r="W36" s="919" t="str">
        <f t="shared" si="16"/>
        <v/>
      </c>
      <c r="X36" s="914" t="str">
        <f>IF(評価一覧表!J69&lt;&gt;"",評価一覧表!J69,"")</f>
        <v/>
      </c>
      <c r="Y36" s="914" t="str">
        <f>IF(評価一覧表!K69&lt;&gt;"",評価一覧表!K69,"")</f>
        <v/>
      </c>
      <c r="Z36" s="913"/>
      <c r="AA36" s="913"/>
      <c r="AB36" s="914"/>
      <c r="AC36" s="913" t="s">
        <v>2054</v>
      </c>
      <c r="AD36" s="913" t="s">
        <v>2054</v>
      </c>
      <c r="AE36" s="914"/>
      <c r="AF36" s="914"/>
      <c r="AG36" s="914"/>
      <c r="AH36" s="920" t="str">
        <f t="shared" si="17"/>
        <v/>
      </c>
      <c r="AI36" s="920" t="str">
        <f>IF(評価一覧表!AF69&lt;&gt;"",評価一覧表!AF69,"")</f>
        <v/>
      </c>
      <c r="AJ36" s="920" t="str">
        <f t="shared" si="18"/>
        <v/>
      </c>
      <c r="AK36" s="920" t="str">
        <f t="shared" si="19"/>
        <v/>
      </c>
      <c r="AL36" s="919" t="b">
        <f t="shared" si="20"/>
        <v>0</v>
      </c>
      <c r="AM36" s="919" t="str">
        <f t="shared" si="21"/>
        <v/>
      </c>
      <c r="AN36" s="916"/>
      <c r="AO36" s="915" t="s">
        <v>2054</v>
      </c>
      <c r="AP36" s="915" t="s">
        <v>2054</v>
      </c>
      <c r="AQ36" s="915" t="s">
        <v>2054</v>
      </c>
      <c r="AR36" s="920" t="str">
        <f>IF(評価一覧表!AR69&lt;&gt;"",評価一覧表!AR69,"")</f>
        <v/>
      </c>
      <c r="AS36" s="921" t="str">
        <f>IF(評価一覧表!AS69&lt;&gt;"",評価一覧表!AS69,"")</f>
        <v/>
      </c>
      <c r="AT36" s="920" t="str">
        <f>IF(評価一覧表!AT69&lt;&gt;"",評価一覧表!AT69,"")</f>
        <v/>
      </c>
      <c r="AU36" s="920" t="str">
        <f>IF(評価一覧表!AX69&lt;&gt;"",評価一覧表!AX69,"")</f>
        <v/>
      </c>
      <c r="AV36" s="920" t="str">
        <f>IF(評価一覧表!BB69&lt;&gt;"",評価一覧表!BB69,"")</f>
        <v/>
      </c>
      <c r="AW36" s="920" t="str">
        <f>IF(評価一覧表!BD69&lt;&gt;"",評価一覧表!BD69,"")</f>
        <v/>
      </c>
      <c r="AX36" s="913" t="s">
        <v>2054</v>
      </c>
      <c r="AY36" s="914"/>
      <c r="AZ36" s="914"/>
      <c r="BA36" s="913" t="s">
        <v>2054</v>
      </c>
      <c r="BB36" s="913" t="s">
        <v>2054</v>
      </c>
      <c r="BC36" s="913" t="s">
        <v>2054</v>
      </c>
      <c r="BD36" s="913" t="s">
        <v>2054</v>
      </c>
      <c r="BE36" s="913" t="s">
        <v>2054</v>
      </c>
      <c r="BF36" s="914"/>
      <c r="BG36" s="914"/>
      <c r="BH36" s="914"/>
      <c r="BI36" s="914"/>
      <c r="BJ36" s="914"/>
      <c r="BK36" s="914"/>
      <c r="BL36" s="914"/>
      <c r="BM36" s="914"/>
      <c r="BN36" s="914"/>
      <c r="BO36" s="914"/>
      <c r="BP36" s="913" t="s">
        <v>2054</v>
      </c>
      <c r="BQ36" s="913" t="s">
        <v>2054</v>
      </c>
      <c r="BR36" s="913" t="s">
        <v>2054</v>
      </c>
      <c r="BS36" s="913" t="s">
        <v>2054</v>
      </c>
      <c r="BT36" s="914"/>
      <c r="BU36" s="914"/>
      <c r="BV36" s="914"/>
      <c r="BW36" s="914"/>
      <c r="BX36" s="913" t="s">
        <v>2054</v>
      </c>
      <c r="BY36" s="913" t="s">
        <v>2054</v>
      </c>
      <c r="BZ36" s="913" t="s">
        <v>2054</v>
      </c>
      <c r="CA36" s="913" t="s">
        <v>2054</v>
      </c>
      <c r="CB36" s="914"/>
      <c r="CC36" s="914"/>
      <c r="CD36" s="914"/>
      <c r="CE36" s="914"/>
      <c r="CF36" s="914"/>
      <c r="CG36" s="920" t="str">
        <f>IF(評価一覧表!CN69&lt;&gt;"",評価一覧表!CN69,"")</f>
        <v/>
      </c>
      <c r="CH36" s="920" t="str">
        <f>IF(評価一覧表!CO69&lt;&gt;"",評価一覧表!CO69,"")</f>
        <v/>
      </c>
      <c r="CI36" s="913" t="s">
        <v>2054</v>
      </c>
      <c r="CJ36" s="913" t="s">
        <v>2054</v>
      </c>
      <c r="CK36" s="913" t="s">
        <v>2054</v>
      </c>
      <c r="CL36" s="913" t="s">
        <v>2054</v>
      </c>
      <c r="CM36" s="913" t="s">
        <v>2054</v>
      </c>
    </row>
    <row r="37" spans="1:91">
      <c r="A37" s="913"/>
      <c r="B37" s="919" t="str">
        <f>IF(評価一覧表!G70&lt;&gt;"",評価一覧表!G70,"")</f>
        <v/>
      </c>
      <c r="C37" s="913" t="s">
        <v>2054</v>
      </c>
      <c r="D37" s="913"/>
      <c r="E37" s="919" t="str">
        <f>IF(評価一覧表!E70&lt;&gt;"",評価一覧表!E70,"")</f>
        <v/>
      </c>
      <c r="F37" s="919" t="str">
        <f>IF(評価一覧表!I70&lt;&gt;"",評価一覧表!I70,"")</f>
        <v/>
      </c>
      <c r="G37" s="919" t="str">
        <f t="shared" si="0"/>
        <v/>
      </c>
      <c r="H37" s="920" t="str">
        <f t="shared" si="1"/>
        <v/>
      </c>
      <c r="I37" s="920" t="str">
        <f t="shared" si="2"/>
        <v/>
      </c>
      <c r="J37" s="919" t="str">
        <f t="shared" si="3"/>
        <v/>
      </c>
      <c r="K37" s="920" t="str">
        <f t="shared" si="4"/>
        <v/>
      </c>
      <c r="L37" s="920" t="str">
        <f t="shared" si="5"/>
        <v/>
      </c>
      <c r="M37" s="919" t="str">
        <f t="shared" si="6"/>
        <v/>
      </c>
      <c r="N37" s="919" t="str">
        <f t="shared" si="7"/>
        <v/>
      </c>
      <c r="O37" s="919" t="str">
        <f t="shared" si="8"/>
        <v/>
      </c>
      <c r="P37" s="919" t="str">
        <f t="shared" si="9"/>
        <v/>
      </c>
      <c r="Q37" s="919" t="str">
        <f t="shared" si="10"/>
        <v/>
      </c>
      <c r="R37" s="919" t="str">
        <f t="shared" si="11"/>
        <v/>
      </c>
      <c r="S37" s="919" t="str">
        <f t="shared" si="12"/>
        <v/>
      </c>
      <c r="T37" s="919" t="str">
        <f t="shared" si="13"/>
        <v/>
      </c>
      <c r="U37" s="919" t="str">
        <f t="shared" si="14"/>
        <v/>
      </c>
      <c r="V37" s="919" t="str">
        <f t="shared" si="15"/>
        <v/>
      </c>
      <c r="W37" s="919" t="str">
        <f t="shared" si="16"/>
        <v/>
      </c>
      <c r="X37" s="914" t="str">
        <f>IF(評価一覧表!J70&lt;&gt;"",評価一覧表!J70,"")</f>
        <v/>
      </c>
      <c r="Y37" s="914" t="str">
        <f>IF(評価一覧表!K70&lt;&gt;"",評価一覧表!K70,"")</f>
        <v/>
      </c>
      <c r="Z37" s="913"/>
      <c r="AA37" s="913"/>
      <c r="AB37" s="914"/>
      <c r="AC37" s="913" t="s">
        <v>2054</v>
      </c>
      <c r="AD37" s="913" t="s">
        <v>2054</v>
      </c>
      <c r="AE37" s="914"/>
      <c r="AF37" s="914"/>
      <c r="AG37" s="914"/>
      <c r="AH37" s="920" t="str">
        <f t="shared" si="17"/>
        <v/>
      </c>
      <c r="AI37" s="920" t="str">
        <f>IF(評価一覧表!AF70&lt;&gt;"",評価一覧表!AF70,"")</f>
        <v/>
      </c>
      <c r="AJ37" s="920" t="str">
        <f t="shared" si="18"/>
        <v/>
      </c>
      <c r="AK37" s="920" t="str">
        <f t="shared" si="19"/>
        <v/>
      </c>
      <c r="AL37" s="919" t="b">
        <f t="shared" si="20"/>
        <v>0</v>
      </c>
      <c r="AM37" s="919" t="str">
        <f t="shared" si="21"/>
        <v/>
      </c>
      <c r="AN37" s="916"/>
      <c r="AO37" s="915" t="s">
        <v>2054</v>
      </c>
      <c r="AP37" s="915" t="s">
        <v>2054</v>
      </c>
      <c r="AQ37" s="915" t="s">
        <v>2054</v>
      </c>
      <c r="AR37" s="920" t="str">
        <f>IF(評価一覧表!AR70&lt;&gt;"",評価一覧表!AR70,"")</f>
        <v/>
      </c>
      <c r="AS37" s="921" t="str">
        <f>IF(評価一覧表!AS70&lt;&gt;"",評価一覧表!AS70,"")</f>
        <v/>
      </c>
      <c r="AT37" s="920" t="str">
        <f>IF(評価一覧表!AT70&lt;&gt;"",評価一覧表!AT70,"")</f>
        <v/>
      </c>
      <c r="AU37" s="920" t="str">
        <f>IF(評価一覧表!AX70&lt;&gt;"",評価一覧表!AX70,"")</f>
        <v/>
      </c>
      <c r="AV37" s="920" t="str">
        <f>IF(評価一覧表!BB70&lt;&gt;"",評価一覧表!BB70,"")</f>
        <v/>
      </c>
      <c r="AW37" s="920" t="str">
        <f>IF(評価一覧表!BD70&lt;&gt;"",評価一覧表!BD70,"")</f>
        <v/>
      </c>
      <c r="AX37" s="913" t="s">
        <v>2054</v>
      </c>
      <c r="AY37" s="914"/>
      <c r="AZ37" s="914"/>
      <c r="BA37" s="913" t="s">
        <v>2054</v>
      </c>
      <c r="BB37" s="913" t="s">
        <v>2054</v>
      </c>
      <c r="BC37" s="913" t="s">
        <v>2054</v>
      </c>
      <c r="BD37" s="913" t="s">
        <v>2054</v>
      </c>
      <c r="BE37" s="913" t="s">
        <v>2054</v>
      </c>
      <c r="BF37" s="914"/>
      <c r="BG37" s="914"/>
      <c r="BH37" s="914"/>
      <c r="BI37" s="914"/>
      <c r="BJ37" s="914"/>
      <c r="BK37" s="914"/>
      <c r="BL37" s="914"/>
      <c r="BM37" s="914"/>
      <c r="BN37" s="914"/>
      <c r="BO37" s="914"/>
      <c r="BP37" s="913" t="s">
        <v>2054</v>
      </c>
      <c r="BQ37" s="913" t="s">
        <v>2054</v>
      </c>
      <c r="BR37" s="913" t="s">
        <v>2054</v>
      </c>
      <c r="BS37" s="913" t="s">
        <v>2054</v>
      </c>
      <c r="BT37" s="914"/>
      <c r="BU37" s="914"/>
      <c r="BV37" s="914"/>
      <c r="BW37" s="914"/>
      <c r="BX37" s="913" t="s">
        <v>2054</v>
      </c>
      <c r="BY37" s="913" t="s">
        <v>2054</v>
      </c>
      <c r="BZ37" s="913" t="s">
        <v>2054</v>
      </c>
      <c r="CA37" s="913" t="s">
        <v>2054</v>
      </c>
      <c r="CB37" s="914"/>
      <c r="CC37" s="914"/>
      <c r="CD37" s="914"/>
      <c r="CE37" s="914"/>
      <c r="CF37" s="914"/>
      <c r="CG37" s="920" t="str">
        <f>IF(評価一覧表!CN70&lt;&gt;"",評価一覧表!CN70,"")</f>
        <v/>
      </c>
      <c r="CH37" s="920" t="str">
        <f>IF(評価一覧表!CO70&lt;&gt;"",評価一覧表!CO70,"")</f>
        <v/>
      </c>
      <c r="CI37" s="913" t="s">
        <v>2054</v>
      </c>
      <c r="CJ37" s="913" t="s">
        <v>2054</v>
      </c>
      <c r="CK37" s="913" t="s">
        <v>2054</v>
      </c>
      <c r="CL37" s="913" t="s">
        <v>2054</v>
      </c>
      <c r="CM37" s="913" t="s">
        <v>2054</v>
      </c>
    </row>
    <row r="38" spans="1:91">
      <c r="A38" s="913"/>
      <c r="B38" s="919" t="str">
        <f>IF(評価一覧表!G71&lt;&gt;"",評価一覧表!G71,"")</f>
        <v/>
      </c>
      <c r="C38" s="913" t="s">
        <v>2054</v>
      </c>
      <c r="D38" s="913"/>
      <c r="E38" s="919" t="str">
        <f>IF(評価一覧表!E71&lt;&gt;"",評価一覧表!E71,"")</f>
        <v/>
      </c>
      <c r="F38" s="919" t="str">
        <f>IF(評価一覧表!I71&lt;&gt;"",評価一覧表!I71,"")</f>
        <v/>
      </c>
      <c r="G38" s="919" t="str">
        <f t="shared" si="0"/>
        <v/>
      </c>
      <c r="H38" s="920" t="str">
        <f t="shared" si="1"/>
        <v/>
      </c>
      <c r="I38" s="920" t="str">
        <f t="shared" si="2"/>
        <v/>
      </c>
      <c r="J38" s="919" t="str">
        <f t="shared" si="3"/>
        <v/>
      </c>
      <c r="K38" s="920" t="str">
        <f t="shared" si="4"/>
        <v/>
      </c>
      <c r="L38" s="920" t="str">
        <f t="shared" si="5"/>
        <v/>
      </c>
      <c r="M38" s="919" t="str">
        <f t="shared" si="6"/>
        <v/>
      </c>
      <c r="N38" s="919" t="str">
        <f t="shared" si="7"/>
        <v/>
      </c>
      <c r="O38" s="919" t="str">
        <f t="shared" si="8"/>
        <v/>
      </c>
      <c r="P38" s="919" t="str">
        <f t="shared" si="9"/>
        <v/>
      </c>
      <c r="Q38" s="919" t="str">
        <f t="shared" si="10"/>
        <v/>
      </c>
      <c r="R38" s="919" t="str">
        <f t="shared" si="11"/>
        <v/>
      </c>
      <c r="S38" s="919" t="str">
        <f t="shared" si="12"/>
        <v/>
      </c>
      <c r="T38" s="919" t="str">
        <f t="shared" si="13"/>
        <v/>
      </c>
      <c r="U38" s="919" t="str">
        <f t="shared" si="14"/>
        <v/>
      </c>
      <c r="V38" s="919" t="str">
        <f t="shared" si="15"/>
        <v/>
      </c>
      <c r="W38" s="919" t="str">
        <f t="shared" si="16"/>
        <v/>
      </c>
      <c r="X38" s="914" t="str">
        <f>IF(評価一覧表!J71&lt;&gt;"",評価一覧表!J71,"")</f>
        <v/>
      </c>
      <c r="Y38" s="914" t="str">
        <f>IF(評価一覧表!K71&lt;&gt;"",評価一覧表!K71,"")</f>
        <v/>
      </c>
      <c r="Z38" s="913"/>
      <c r="AA38" s="913"/>
      <c r="AB38" s="914"/>
      <c r="AC38" s="913" t="s">
        <v>2054</v>
      </c>
      <c r="AD38" s="913" t="s">
        <v>2054</v>
      </c>
      <c r="AE38" s="914"/>
      <c r="AF38" s="914"/>
      <c r="AG38" s="914"/>
      <c r="AH38" s="920" t="str">
        <f t="shared" si="17"/>
        <v/>
      </c>
      <c r="AI38" s="920" t="str">
        <f>IF(評価一覧表!AF71&lt;&gt;"",評価一覧表!AF71,"")</f>
        <v/>
      </c>
      <c r="AJ38" s="920" t="str">
        <f t="shared" si="18"/>
        <v/>
      </c>
      <c r="AK38" s="920" t="str">
        <f t="shared" si="19"/>
        <v/>
      </c>
      <c r="AL38" s="919" t="b">
        <f t="shared" si="20"/>
        <v>0</v>
      </c>
      <c r="AM38" s="919" t="str">
        <f t="shared" si="21"/>
        <v/>
      </c>
      <c r="AN38" s="916"/>
      <c r="AO38" s="915" t="s">
        <v>2054</v>
      </c>
      <c r="AP38" s="915" t="s">
        <v>2054</v>
      </c>
      <c r="AQ38" s="915" t="s">
        <v>2054</v>
      </c>
      <c r="AR38" s="920" t="str">
        <f>IF(評価一覧表!AR71&lt;&gt;"",評価一覧表!AR71,"")</f>
        <v/>
      </c>
      <c r="AS38" s="921" t="str">
        <f>IF(評価一覧表!AS71&lt;&gt;"",評価一覧表!AS71,"")</f>
        <v/>
      </c>
      <c r="AT38" s="920" t="str">
        <f>IF(評価一覧表!AT71&lt;&gt;"",評価一覧表!AT71,"")</f>
        <v/>
      </c>
      <c r="AU38" s="920" t="str">
        <f>IF(評価一覧表!AX71&lt;&gt;"",評価一覧表!AX71,"")</f>
        <v/>
      </c>
      <c r="AV38" s="920" t="str">
        <f>IF(評価一覧表!BB71&lt;&gt;"",評価一覧表!BB71,"")</f>
        <v/>
      </c>
      <c r="AW38" s="920" t="str">
        <f>IF(評価一覧表!BD71&lt;&gt;"",評価一覧表!BD71,"")</f>
        <v/>
      </c>
      <c r="AX38" s="913" t="s">
        <v>2054</v>
      </c>
      <c r="AY38" s="914"/>
      <c r="AZ38" s="914"/>
      <c r="BA38" s="913" t="s">
        <v>2054</v>
      </c>
      <c r="BB38" s="913" t="s">
        <v>2054</v>
      </c>
      <c r="BC38" s="913" t="s">
        <v>2054</v>
      </c>
      <c r="BD38" s="913" t="s">
        <v>2054</v>
      </c>
      <c r="BE38" s="913" t="s">
        <v>2054</v>
      </c>
      <c r="BF38" s="914"/>
      <c r="BG38" s="914"/>
      <c r="BH38" s="914"/>
      <c r="BI38" s="914"/>
      <c r="BJ38" s="914"/>
      <c r="BK38" s="914"/>
      <c r="BL38" s="914"/>
      <c r="BM38" s="914"/>
      <c r="BN38" s="914"/>
      <c r="BO38" s="914"/>
      <c r="BP38" s="913" t="s">
        <v>2054</v>
      </c>
      <c r="BQ38" s="913" t="s">
        <v>2054</v>
      </c>
      <c r="BR38" s="913" t="s">
        <v>2054</v>
      </c>
      <c r="BS38" s="913" t="s">
        <v>2054</v>
      </c>
      <c r="BT38" s="914"/>
      <c r="BU38" s="914"/>
      <c r="BV38" s="914"/>
      <c r="BW38" s="914"/>
      <c r="BX38" s="913" t="s">
        <v>2054</v>
      </c>
      <c r="BY38" s="913" t="s">
        <v>2054</v>
      </c>
      <c r="BZ38" s="913" t="s">
        <v>2054</v>
      </c>
      <c r="CA38" s="913" t="s">
        <v>2054</v>
      </c>
      <c r="CB38" s="914"/>
      <c r="CC38" s="914"/>
      <c r="CD38" s="914"/>
      <c r="CE38" s="914"/>
      <c r="CF38" s="914"/>
      <c r="CG38" s="920" t="str">
        <f>IF(評価一覧表!CN71&lt;&gt;"",評価一覧表!CN71,"")</f>
        <v/>
      </c>
      <c r="CH38" s="920" t="str">
        <f>IF(評価一覧表!CO71&lt;&gt;"",評価一覧表!CO71,"")</f>
        <v/>
      </c>
      <c r="CI38" s="913" t="s">
        <v>2054</v>
      </c>
      <c r="CJ38" s="913" t="s">
        <v>2054</v>
      </c>
      <c r="CK38" s="913" t="s">
        <v>2054</v>
      </c>
      <c r="CL38" s="913" t="s">
        <v>2054</v>
      </c>
      <c r="CM38" s="913" t="s">
        <v>2054</v>
      </c>
    </row>
    <row r="39" spans="1:91">
      <c r="A39" s="913"/>
      <c r="B39" s="919" t="str">
        <f>IF(評価一覧表!G72&lt;&gt;"",評価一覧表!G72,"")</f>
        <v/>
      </c>
      <c r="C39" s="913" t="s">
        <v>2054</v>
      </c>
      <c r="D39" s="913"/>
      <c r="E39" s="919" t="str">
        <f>IF(評価一覧表!E72&lt;&gt;"",評価一覧表!E72,"")</f>
        <v/>
      </c>
      <c r="F39" s="919" t="str">
        <f>IF(評価一覧表!I72&lt;&gt;"",評価一覧表!I72,"")</f>
        <v/>
      </c>
      <c r="G39" s="919" t="str">
        <f t="shared" si="0"/>
        <v/>
      </c>
      <c r="H39" s="920" t="str">
        <f t="shared" si="1"/>
        <v/>
      </c>
      <c r="I39" s="920" t="str">
        <f t="shared" si="2"/>
        <v/>
      </c>
      <c r="J39" s="919" t="str">
        <f t="shared" si="3"/>
        <v/>
      </c>
      <c r="K39" s="920" t="str">
        <f t="shared" si="4"/>
        <v/>
      </c>
      <c r="L39" s="920" t="str">
        <f t="shared" si="5"/>
        <v/>
      </c>
      <c r="M39" s="919" t="str">
        <f t="shared" si="6"/>
        <v/>
      </c>
      <c r="N39" s="919" t="str">
        <f t="shared" si="7"/>
        <v/>
      </c>
      <c r="O39" s="919" t="str">
        <f t="shared" si="8"/>
        <v/>
      </c>
      <c r="P39" s="919" t="str">
        <f t="shared" si="9"/>
        <v/>
      </c>
      <c r="Q39" s="919" t="str">
        <f t="shared" si="10"/>
        <v/>
      </c>
      <c r="R39" s="919" t="str">
        <f t="shared" si="11"/>
        <v/>
      </c>
      <c r="S39" s="919" t="str">
        <f t="shared" si="12"/>
        <v/>
      </c>
      <c r="T39" s="919" t="str">
        <f t="shared" si="13"/>
        <v/>
      </c>
      <c r="U39" s="919" t="str">
        <f t="shared" si="14"/>
        <v/>
      </c>
      <c r="V39" s="919" t="str">
        <f t="shared" si="15"/>
        <v/>
      </c>
      <c r="W39" s="919" t="str">
        <f t="shared" si="16"/>
        <v/>
      </c>
      <c r="X39" s="914" t="str">
        <f>IF(評価一覧表!J72&lt;&gt;"",評価一覧表!J72,"")</f>
        <v/>
      </c>
      <c r="Y39" s="914" t="str">
        <f>IF(評価一覧表!K72&lt;&gt;"",評価一覧表!K72,"")</f>
        <v/>
      </c>
      <c r="Z39" s="913"/>
      <c r="AA39" s="913"/>
      <c r="AB39" s="914"/>
      <c r="AC39" s="913" t="s">
        <v>2054</v>
      </c>
      <c r="AD39" s="913" t="s">
        <v>2054</v>
      </c>
      <c r="AE39" s="914"/>
      <c r="AF39" s="914"/>
      <c r="AG39" s="914"/>
      <c r="AH39" s="920" t="str">
        <f t="shared" si="17"/>
        <v/>
      </c>
      <c r="AI39" s="920" t="str">
        <f>IF(評価一覧表!AF72&lt;&gt;"",評価一覧表!AF72,"")</f>
        <v/>
      </c>
      <c r="AJ39" s="920" t="str">
        <f t="shared" si="18"/>
        <v/>
      </c>
      <c r="AK39" s="920" t="str">
        <f t="shared" si="19"/>
        <v/>
      </c>
      <c r="AL39" s="919" t="b">
        <f t="shared" si="20"/>
        <v>0</v>
      </c>
      <c r="AM39" s="919" t="str">
        <f t="shared" si="21"/>
        <v/>
      </c>
      <c r="AN39" s="916"/>
      <c r="AO39" s="915" t="s">
        <v>2054</v>
      </c>
      <c r="AP39" s="915" t="s">
        <v>2054</v>
      </c>
      <c r="AQ39" s="915" t="s">
        <v>2054</v>
      </c>
      <c r="AR39" s="920" t="str">
        <f>IF(評価一覧表!AR72&lt;&gt;"",評価一覧表!AR72,"")</f>
        <v/>
      </c>
      <c r="AS39" s="921" t="str">
        <f>IF(評価一覧表!AS72&lt;&gt;"",評価一覧表!AS72,"")</f>
        <v/>
      </c>
      <c r="AT39" s="920" t="str">
        <f>IF(評価一覧表!AT72&lt;&gt;"",評価一覧表!AT72,"")</f>
        <v/>
      </c>
      <c r="AU39" s="920" t="str">
        <f>IF(評価一覧表!AX72&lt;&gt;"",評価一覧表!AX72,"")</f>
        <v/>
      </c>
      <c r="AV39" s="920" t="str">
        <f>IF(評価一覧表!BB72&lt;&gt;"",評価一覧表!BB72,"")</f>
        <v/>
      </c>
      <c r="AW39" s="920" t="str">
        <f>IF(評価一覧表!BD72&lt;&gt;"",評価一覧表!BD72,"")</f>
        <v/>
      </c>
      <c r="AX39" s="913" t="s">
        <v>2054</v>
      </c>
      <c r="AY39" s="914"/>
      <c r="AZ39" s="914"/>
      <c r="BA39" s="913" t="s">
        <v>2054</v>
      </c>
      <c r="BB39" s="913" t="s">
        <v>2054</v>
      </c>
      <c r="BC39" s="913" t="s">
        <v>2054</v>
      </c>
      <c r="BD39" s="913" t="s">
        <v>2054</v>
      </c>
      <c r="BE39" s="913" t="s">
        <v>2054</v>
      </c>
      <c r="BF39" s="914"/>
      <c r="BG39" s="914"/>
      <c r="BH39" s="914"/>
      <c r="BI39" s="914"/>
      <c r="BJ39" s="914"/>
      <c r="BK39" s="914"/>
      <c r="BL39" s="914"/>
      <c r="BM39" s="914"/>
      <c r="BN39" s="914"/>
      <c r="BO39" s="914"/>
      <c r="BP39" s="913" t="s">
        <v>2054</v>
      </c>
      <c r="BQ39" s="913" t="s">
        <v>2054</v>
      </c>
      <c r="BR39" s="913" t="s">
        <v>2054</v>
      </c>
      <c r="BS39" s="913" t="s">
        <v>2054</v>
      </c>
      <c r="BT39" s="914"/>
      <c r="BU39" s="914"/>
      <c r="BV39" s="914"/>
      <c r="BW39" s="914"/>
      <c r="BX39" s="913" t="s">
        <v>2054</v>
      </c>
      <c r="BY39" s="913" t="s">
        <v>2054</v>
      </c>
      <c r="BZ39" s="913" t="s">
        <v>2054</v>
      </c>
      <c r="CA39" s="913" t="s">
        <v>2054</v>
      </c>
      <c r="CB39" s="914"/>
      <c r="CC39" s="914"/>
      <c r="CD39" s="914"/>
      <c r="CE39" s="914"/>
      <c r="CF39" s="914"/>
      <c r="CG39" s="920" t="str">
        <f>IF(評価一覧表!CN72&lt;&gt;"",評価一覧表!CN72,"")</f>
        <v/>
      </c>
      <c r="CH39" s="920" t="str">
        <f>IF(評価一覧表!CO72&lt;&gt;"",評価一覧表!CO72,"")</f>
        <v/>
      </c>
      <c r="CI39" s="913" t="s">
        <v>2054</v>
      </c>
      <c r="CJ39" s="913" t="s">
        <v>2054</v>
      </c>
      <c r="CK39" s="913" t="s">
        <v>2054</v>
      </c>
      <c r="CL39" s="913" t="s">
        <v>2054</v>
      </c>
      <c r="CM39" s="913" t="s">
        <v>2054</v>
      </c>
    </row>
    <row r="40" spans="1:91">
      <c r="A40" s="913"/>
      <c r="B40" s="919" t="str">
        <f>IF(評価一覧表!G73&lt;&gt;"",評価一覧表!G73,"")</f>
        <v/>
      </c>
      <c r="C40" s="913" t="s">
        <v>2054</v>
      </c>
      <c r="D40" s="913"/>
      <c r="E40" s="919" t="str">
        <f>IF(評価一覧表!E73&lt;&gt;"",評価一覧表!E73,"")</f>
        <v/>
      </c>
      <c r="F40" s="919" t="str">
        <f>IF(評価一覧表!I73&lt;&gt;"",評価一覧表!I73,"")</f>
        <v/>
      </c>
      <c r="G40" s="919" t="str">
        <f t="shared" si="0"/>
        <v/>
      </c>
      <c r="H40" s="920" t="str">
        <f t="shared" si="1"/>
        <v/>
      </c>
      <c r="I40" s="920" t="str">
        <f t="shared" si="2"/>
        <v/>
      </c>
      <c r="J40" s="919" t="str">
        <f t="shared" si="3"/>
        <v/>
      </c>
      <c r="K40" s="920" t="str">
        <f t="shared" si="4"/>
        <v/>
      </c>
      <c r="L40" s="920" t="str">
        <f t="shared" si="5"/>
        <v/>
      </c>
      <c r="M40" s="919" t="str">
        <f t="shared" si="6"/>
        <v/>
      </c>
      <c r="N40" s="919" t="str">
        <f t="shared" si="7"/>
        <v/>
      </c>
      <c r="O40" s="919" t="str">
        <f t="shared" si="8"/>
        <v/>
      </c>
      <c r="P40" s="919" t="str">
        <f t="shared" si="9"/>
        <v/>
      </c>
      <c r="Q40" s="919" t="str">
        <f t="shared" si="10"/>
        <v/>
      </c>
      <c r="R40" s="919" t="str">
        <f t="shared" si="11"/>
        <v/>
      </c>
      <c r="S40" s="919" t="str">
        <f t="shared" si="12"/>
        <v/>
      </c>
      <c r="T40" s="919" t="str">
        <f t="shared" si="13"/>
        <v/>
      </c>
      <c r="U40" s="919" t="str">
        <f t="shared" si="14"/>
        <v/>
      </c>
      <c r="V40" s="919" t="str">
        <f t="shared" si="15"/>
        <v/>
      </c>
      <c r="W40" s="919" t="str">
        <f t="shared" si="16"/>
        <v/>
      </c>
      <c r="X40" s="914" t="str">
        <f>IF(評価一覧表!J73&lt;&gt;"",評価一覧表!J73,"")</f>
        <v/>
      </c>
      <c r="Y40" s="914" t="str">
        <f>IF(評価一覧表!K73&lt;&gt;"",評価一覧表!K73,"")</f>
        <v/>
      </c>
      <c r="Z40" s="913"/>
      <c r="AA40" s="913"/>
      <c r="AB40" s="914"/>
      <c r="AC40" s="913" t="s">
        <v>2054</v>
      </c>
      <c r="AD40" s="913" t="s">
        <v>2054</v>
      </c>
      <c r="AE40" s="914"/>
      <c r="AF40" s="914"/>
      <c r="AG40" s="914"/>
      <c r="AH40" s="920" t="str">
        <f t="shared" si="17"/>
        <v/>
      </c>
      <c r="AI40" s="920" t="str">
        <f>IF(評価一覧表!AF73&lt;&gt;"",評価一覧表!AF73,"")</f>
        <v/>
      </c>
      <c r="AJ40" s="920" t="str">
        <f t="shared" si="18"/>
        <v/>
      </c>
      <c r="AK40" s="920" t="str">
        <f t="shared" si="19"/>
        <v/>
      </c>
      <c r="AL40" s="919" t="b">
        <f t="shared" si="20"/>
        <v>0</v>
      </c>
      <c r="AM40" s="919" t="str">
        <f t="shared" si="21"/>
        <v/>
      </c>
      <c r="AN40" s="916"/>
      <c r="AO40" s="915" t="s">
        <v>2054</v>
      </c>
      <c r="AP40" s="915" t="s">
        <v>2054</v>
      </c>
      <c r="AQ40" s="915" t="s">
        <v>2054</v>
      </c>
      <c r="AR40" s="920" t="str">
        <f>IF(評価一覧表!AR73&lt;&gt;"",評価一覧表!AR73,"")</f>
        <v/>
      </c>
      <c r="AS40" s="921" t="str">
        <f>IF(評価一覧表!AS73&lt;&gt;"",評価一覧表!AS73,"")</f>
        <v/>
      </c>
      <c r="AT40" s="920" t="str">
        <f>IF(評価一覧表!AT73&lt;&gt;"",評価一覧表!AT73,"")</f>
        <v/>
      </c>
      <c r="AU40" s="920" t="str">
        <f>IF(評価一覧表!AX73&lt;&gt;"",評価一覧表!AX73,"")</f>
        <v/>
      </c>
      <c r="AV40" s="920" t="str">
        <f>IF(評価一覧表!BB73&lt;&gt;"",評価一覧表!BB73,"")</f>
        <v/>
      </c>
      <c r="AW40" s="920" t="str">
        <f>IF(評価一覧表!BD73&lt;&gt;"",評価一覧表!BD73,"")</f>
        <v/>
      </c>
      <c r="AX40" s="913" t="s">
        <v>2054</v>
      </c>
      <c r="AY40" s="914"/>
      <c r="AZ40" s="914"/>
      <c r="BA40" s="913" t="s">
        <v>2054</v>
      </c>
      <c r="BB40" s="913" t="s">
        <v>2054</v>
      </c>
      <c r="BC40" s="913" t="s">
        <v>2054</v>
      </c>
      <c r="BD40" s="913" t="s">
        <v>2054</v>
      </c>
      <c r="BE40" s="913" t="s">
        <v>2054</v>
      </c>
      <c r="BF40" s="914"/>
      <c r="BG40" s="914"/>
      <c r="BH40" s="914"/>
      <c r="BI40" s="914"/>
      <c r="BJ40" s="914"/>
      <c r="BK40" s="914"/>
      <c r="BL40" s="914"/>
      <c r="BM40" s="914"/>
      <c r="BN40" s="914"/>
      <c r="BO40" s="914"/>
      <c r="BP40" s="913" t="s">
        <v>2054</v>
      </c>
      <c r="BQ40" s="913" t="s">
        <v>2054</v>
      </c>
      <c r="BR40" s="913" t="s">
        <v>2054</v>
      </c>
      <c r="BS40" s="913" t="s">
        <v>2054</v>
      </c>
      <c r="BT40" s="914"/>
      <c r="BU40" s="914"/>
      <c r="BV40" s="914"/>
      <c r="BW40" s="914"/>
      <c r="BX40" s="913" t="s">
        <v>2054</v>
      </c>
      <c r="BY40" s="913" t="s">
        <v>2054</v>
      </c>
      <c r="BZ40" s="913" t="s">
        <v>2054</v>
      </c>
      <c r="CA40" s="913" t="s">
        <v>2054</v>
      </c>
      <c r="CB40" s="914"/>
      <c r="CC40" s="914"/>
      <c r="CD40" s="914"/>
      <c r="CE40" s="914"/>
      <c r="CF40" s="914"/>
      <c r="CG40" s="920" t="str">
        <f>IF(評価一覧表!CN73&lt;&gt;"",評価一覧表!CN73,"")</f>
        <v/>
      </c>
      <c r="CH40" s="920" t="str">
        <f>IF(評価一覧表!CO73&lt;&gt;"",評価一覧表!CO73,"")</f>
        <v/>
      </c>
      <c r="CI40" s="913" t="s">
        <v>2054</v>
      </c>
      <c r="CJ40" s="913" t="s">
        <v>2054</v>
      </c>
      <c r="CK40" s="913" t="s">
        <v>2054</v>
      </c>
      <c r="CL40" s="913" t="s">
        <v>2054</v>
      </c>
      <c r="CM40" s="913" t="s">
        <v>2054</v>
      </c>
    </row>
    <row r="41" spans="1:91">
      <c r="A41" s="913"/>
      <c r="B41" s="919" t="str">
        <f>IF(評価一覧表!G74&lt;&gt;"",評価一覧表!G74,"")</f>
        <v/>
      </c>
      <c r="C41" s="913" t="s">
        <v>2054</v>
      </c>
      <c r="D41" s="913"/>
      <c r="E41" s="919" t="str">
        <f>IF(評価一覧表!E74&lt;&gt;"",評価一覧表!E74,"")</f>
        <v/>
      </c>
      <c r="F41" s="919" t="str">
        <f>IF(評価一覧表!I74&lt;&gt;"",評価一覧表!I74,"")</f>
        <v/>
      </c>
      <c r="G41" s="919" t="str">
        <f t="shared" si="0"/>
        <v/>
      </c>
      <c r="H41" s="920" t="str">
        <f t="shared" si="1"/>
        <v/>
      </c>
      <c r="I41" s="920" t="str">
        <f t="shared" si="2"/>
        <v/>
      </c>
      <c r="J41" s="919" t="str">
        <f t="shared" si="3"/>
        <v/>
      </c>
      <c r="K41" s="920" t="str">
        <f t="shared" si="4"/>
        <v/>
      </c>
      <c r="L41" s="920" t="str">
        <f t="shared" si="5"/>
        <v/>
      </c>
      <c r="M41" s="919" t="str">
        <f t="shared" si="6"/>
        <v/>
      </c>
      <c r="N41" s="919" t="str">
        <f t="shared" si="7"/>
        <v/>
      </c>
      <c r="O41" s="919" t="str">
        <f t="shared" si="8"/>
        <v/>
      </c>
      <c r="P41" s="919" t="str">
        <f t="shared" si="9"/>
        <v/>
      </c>
      <c r="Q41" s="919" t="str">
        <f t="shared" si="10"/>
        <v/>
      </c>
      <c r="R41" s="919" t="str">
        <f t="shared" si="11"/>
        <v/>
      </c>
      <c r="S41" s="919" t="str">
        <f t="shared" si="12"/>
        <v/>
      </c>
      <c r="T41" s="919" t="str">
        <f t="shared" si="13"/>
        <v/>
      </c>
      <c r="U41" s="919" t="str">
        <f t="shared" si="14"/>
        <v/>
      </c>
      <c r="V41" s="919" t="str">
        <f t="shared" si="15"/>
        <v/>
      </c>
      <c r="W41" s="919" t="str">
        <f t="shared" si="16"/>
        <v/>
      </c>
      <c r="X41" s="914" t="str">
        <f>IF(評価一覧表!J74&lt;&gt;"",評価一覧表!J74,"")</f>
        <v/>
      </c>
      <c r="Y41" s="914" t="str">
        <f>IF(評価一覧表!K74&lt;&gt;"",評価一覧表!K74,"")</f>
        <v/>
      </c>
      <c r="Z41" s="913"/>
      <c r="AA41" s="913"/>
      <c r="AB41" s="914"/>
      <c r="AC41" s="913" t="s">
        <v>2054</v>
      </c>
      <c r="AD41" s="913" t="s">
        <v>2054</v>
      </c>
      <c r="AE41" s="914"/>
      <c r="AF41" s="914"/>
      <c r="AG41" s="914"/>
      <c r="AH41" s="920" t="str">
        <f t="shared" si="17"/>
        <v/>
      </c>
      <c r="AI41" s="920" t="str">
        <f>IF(評価一覧表!AF74&lt;&gt;"",評価一覧表!AF74,"")</f>
        <v/>
      </c>
      <c r="AJ41" s="920" t="str">
        <f t="shared" si="18"/>
        <v/>
      </c>
      <c r="AK41" s="920" t="str">
        <f t="shared" si="19"/>
        <v/>
      </c>
      <c r="AL41" s="919" t="b">
        <f t="shared" si="20"/>
        <v>0</v>
      </c>
      <c r="AM41" s="919" t="str">
        <f t="shared" si="21"/>
        <v/>
      </c>
      <c r="AN41" s="916"/>
      <c r="AO41" s="915" t="s">
        <v>2054</v>
      </c>
      <c r="AP41" s="915" t="s">
        <v>2054</v>
      </c>
      <c r="AQ41" s="915" t="s">
        <v>2054</v>
      </c>
      <c r="AR41" s="920" t="str">
        <f>IF(評価一覧表!AR74&lt;&gt;"",評価一覧表!AR74,"")</f>
        <v/>
      </c>
      <c r="AS41" s="921" t="str">
        <f>IF(評価一覧表!AS74&lt;&gt;"",評価一覧表!AS74,"")</f>
        <v/>
      </c>
      <c r="AT41" s="920" t="str">
        <f>IF(評価一覧表!AT74&lt;&gt;"",評価一覧表!AT74,"")</f>
        <v/>
      </c>
      <c r="AU41" s="920" t="str">
        <f>IF(評価一覧表!AX74&lt;&gt;"",評価一覧表!AX74,"")</f>
        <v/>
      </c>
      <c r="AV41" s="920" t="str">
        <f>IF(評価一覧表!BB74&lt;&gt;"",評価一覧表!BB74,"")</f>
        <v/>
      </c>
      <c r="AW41" s="920" t="str">
        <f>IF(評価一覧表!BD74&lt;&gt;"",評価一覧表!BD74,"")</f>
        <v/>
      </c>
      <c r="AX41" s="913" t="s">
        <v>2054</v>
      </c>
      <c r="AY41" s="914"/>
      <c r="AZ41" s="914"/>
      <c r="BA41" s="913" t="s">
        <v>2054</v>
      </c>
      <c r="BB41" s="913" t="s">
        <v>2054</v>
      </c>
      <c r="BC41" s="913" t="s">
        <v>2054</v>
      </c>
      <c r="BD41" s="913" t="s">
        <v>2054</v>
      </c>
      <c r="BE41" s="913" t="s">
        <v>2054</v>
      </c>
      <c r="BF41" s="914"/>
      <c r="BG41" s="914"/>
      <c r="BH41" s="914"/>
      <c r="BI41" s="914"/>
      <c r="BJ41" s="914"/>
      <c r="BK41" s="914"/>
      <c r="BL41" s="914"/>
      <c r="BM41" s="914"/>
      <c r="BN41" s="914"/>
      <c r="BO41" s="914"/>
      <c r="BP41" s="913" t="s">
        <v>2054</v>
      </c>
      <c r="BQ41" s="913" t="s">
        <v>2054</v>
      </c>
      <c r="BR41" s="913" t="s">
        <v>2054</v>
      </c>
      <c r="BS41" s="913" t="s">
        <v>2054</v>
      </c>
      <c r="BT41" s="914"/>
      <c r="BU41" s="914"/>
      <c r="BV41" s="914"/>
      <c r="BW41" s="914"/>
      <c r="BX41" s="913" t="s">
        <v>2054</v>
      </c>
      <c r="BY41" s="913" t="s">
        <v>2054</v>
      </c>
      <c r="BZ41" s="913" t="s">
        <v>2054</v>
      </c>
      <c r="CA41" s="913" t="s">
        <v>2054</v>
      </c>
      <c r="CB41" s="914"/>
      <c r="CC41" s="914"/>
      <c r="CD41" s="914"/>
      <c r="CE41" s="914"/>
      <c r="CF41" s="914"/>
      <c r="CG41" s="920" t="str">
        <f>IF(評価一覧表!CN74&lt;&gt;"",評価一覧表!CN74,"")</f>
        <v/>
      </c>
      <c r="CH41" s="920" t="str">
        <f>IF(評価一覧表!CO74&lt;&gt;"",評価一覧表!CO74,"")</f>
        <v/>
      </c>
      <c r="CI41" s="913" t="s">
        <v>2054</v>
      </c>
      <c r="CJ41" s="913" t="s">
        <v>2054</v>
      </c>
      <c r="CK41" s="913" t="s">
        <v>2054</v>
      </c>
      <c r="CL41" s="913" t="s">
        <v>2054</v>
      </c>
      <c r="CM41" s="913" t="s">
        <v>2054</v>
      </c>
    </row>
    <row r="42" spans="1:91">
      <c r="A42" s="913"/>
      <c r="B42" s="919" t="str">
        <f>IF(評価一覧表!G75&lt;&gt;"",評価一覧表!G75,"")</f>
        <v/>
      </c>
      <c r="C42" s="913" t="s">
        <v>2054</v>
      </c>
      <c r="D42" s="913"/>
      <c r="E42" s="919" t="str">
        <f>IF(評価一覧表!E75&lt;&gt;"",評価一覧表!E75,"")</f>
        <v/>
      </c>
      <c r="F42" s="919" t="str">
        <f>IF(評価一覧表!I75&lt;&gt;"",評価一覧表!I75,"")</f>
        <v/>
      </c>
      <c r="G42" s="919" t="str">
        <f t="shared" si="0"/>
        <v/>
      </c>
      <c r="H42" s="920" t="str">
        <f t="shared" si="1"/>
        <v/>
      </c>
      <c r="I42" s="920" t="str">
        <f t="shared" si="2"/>
        <v/>
      </c>
      <c r="J42" s="919" t="str">
        <f t="shared" si="3"/>
        <v/>
      </c>
      <c r="K42" s="920" t="str">
        <f t="shared" si="4"/>
        <v/>
      </c>
      <c r="L42" s="920" t="str">
        <f t="shared" si="5"/>
        <v/>
      </c>
      <c r="M42" s="919" t="str">
        <f t="shared" si="6"/>
        <v/>
      </c>
      <c r="N42" s="919" t="str">
        <f t="shared" si="7"/>
        <v/>
      </c>
      <c r="O42" s="919" t="str">
        <f t="shared" si="8"/>
        <v/>
      </c>
      <c r="P42" s="919" t="str">
        <f t="shared" si="9"/>
        <v/>
      </c>
      <c r="Q42" s="919" t="str">
        <f t="shared" si="10"/>
        <v/>
      </c>
      <c r="R42" s="919" t="str">
        <f t="shared" si="11"/>
        <v/>
      </c>
      <c r="S42" s="919" t="str">
        <f t="shared" si="12"/>
        <v/>
      </c>
      <c r="T42" s="919" t="str">
        <f t="shared" si="13"/>
        <v/>
      </c>
      <c r="U42" s="919" t="str">
        <f t="shared" si="14"/>
        <v/>
      </c>
      <c r="V42" s="919" t="str">
        <f t="shared" si="15"/>
        <v/>
      </c>
      <c r="W42" s="919" t="str">
        <f t="shared" si="16"/>
        <v/>
      </c>
      <c r="X42" s="914" t="str">
        <f>IF(評価一覧表!J75&lt;&gt;"",評価一覧表!J75,"")</f>
        <v/>
      </c>
      <c r="Y42" s="914" t="str">
        <f>IF(評価一覧表!K75&lt;&gt;"",評価一覧表!K75,"")</f>
        <v/>
      </c>
      <c r="Z42" s="913"/>
      <c r="AA42" s="913"/>
      <c r="AB42" s="914"/>
      <c r="AC42" s="913" t="s">
        <v>2054</v>
      </c>
      <c r="AD42" s="913" t="s">
        <v>2054</v>
      </c>
      <c r="AE42" s="914"/>
      <c r="AF42" s="914"/>
      <c r="AG42" s="914"/>
      <c r="AH42" s="920" t="str">
        <f t="shared" si="17"/>
        <v/>
      </c>
      <c r="AI42" s="920" t="str">
        <f>IF(評価一覧表!AF75&lt;&gt;"",評価一覧表!AF75,"")</f>
        <v/>
      </c>
      <c r="AJ42" s="920" t="str">
        <f t="shared" si="18"/>
        <v/>
      </c>
      <c r="AK42" s="920" t="str">
        <f t="shared" si="19"/>
        <v/>
      </c>
      <c r="AL42" s="919" t="b">
        <f t="shared" si="20"/>
        <v>0</v>
      </c>
      <c r="AM42" s="919" t="str">
        <f t="shared" si="21"/>
        <v/>
      </c>
      <c r="AN42" s="916"/>
      <c r="AO42" s="915" t="s">
        <v>2054</v>
      </c>
      <c r="AP42" s="915" t="s">
        <v>2054</v>
      </c>
      <c r="AQ42" s="915" t="s">
        <v>2054</v>
      </c>
      <c r="AR42" s="920" t="str">
        <f>IF(評価一覧表!AR75&lt;&gt;"",評価一覧表!AR75,"")</f>
        <v/>
      </c>
      <c r="AS42" s="921" t="str">
        <f>IF(評価一覧表!AS75&lt;&gt;"",評価一覧表!AS75,"")</f>
        <v/>
      </c>
      <c r="AT42" s="920" t="str">
        <f>IF(評価一覧表!AT75&lt;&gt;"",評価一覧表!AT75,"")</f>
        <v/>
      </c>
      <c r="AU42" s="920" t="str">
        <f>IF(評価一覧表!AX75&lt;&gt;"",評価一覧表!AX75,"")</f>
        <v/>
      </c>
      <c r="AV42" s="920" t="str">
        <f>IF(評価一覧表!BB75&lt;&gt;"",評価一覧表!BB75,"")</f>
        <v/>
      </c>
      <c r="AW42" s="920" t="str">
        <f>IF(評価一覧表!BD75&lt;&gt;"",評価一覧表!BD75,"")</f>
        <v/>
      </c>
      <c r="AX42" s="913" t="s">
        <v>2054</v>
      </c>
      <c r="AY42" s="914"/>
      <c r="AZ42" s="914"/>
      <c r="BA42" s="913" t="s">
        <v>2054</v>
      </c>
      <c r="BB42" s="913" t="s">
        <v>2054</v>
      </c>
      <c r="BC42" s="913" t="s">
        <v>2054</v>
      </c>
      <c r="BD42" s="913" t="s">
        <v>2054</v>
      </c>
      <c r="BE42" s="913" t="s">
        <v>2054</v>
      </c>
      <c r="BF42" s="914"/>
      <c r="BG42" s="914"/>
      <c r="BH42" s="914"/>
      <c r="BI42" s="914"/>
      <c r="BJ42" s="914"/>
      <c r="BK42" s="914"/>
      <c r="BL42" s="914"/>
      <c r="BM42" s="914"/>
      <c r="BN42" s="914"/>
      <c r="BO42" s="914"/>
      <c r="BP42" s="913" t="s">
        <v>2054</v>
      </c>
      <c r="BQ42" s="913" t="s">
        <v>2054</v>
      </c>
      <c r="BR42" s="913" t="s">
        <v>2054</v>
      </c>
      <c r="BS42" s="913" t="s">
        <v>2054</v>
      </c>
      <c r="BT42" s="914"/>
      <c r="BU42" s="914"/>
      <c r="BV42" s="914"/>
      <c r="BW42" s="914"/>
      <c r="BX42" s="913" t="s">
        <v>2054</v>
      </c>
      <c r="BY42" s="913" t="s">
        <v>2054</v>
      </c>
      <c r="BZ42" s="913" t="s">
        <v>2054</v>
      </c>
      <c r="CA42" s="913" t="s">
        <v>2054</v>
      </c>
      <c r="CB42" s="914"/>
      <c r="CC42" s="914"/>
      <c r="CD42" s="914"/>
      <c r="CE42" s="914"/>
      <c r="CF42" s="914"/>
      <c r="CG42" s="920" t="str">
        <f>IF(評価一覧表!CN75&lt;&gt;"",評価一覧表!CN75,"")</f>
        <v/>
      </c>
      <c r="CH42" s="920" t="str">
        <f>IF(評価一覧表!CO75&lt;&gt;"",評価一覧表!CO75,"")</f>
        <v/>
      </c>
      <c r="CI42" s="913" t="s">
        <v>2054</v>
      </c>
      <c r="CJ42" s="913" t="s">
        <v>2054</v>
      </c>
      <c r="CK42" s="913" t="s">
        <v>2054</v>
      </c>
      <c r="CL42" s="913" t="s">
        <v>2054</v>
      </c>
      <c r="CM42" s="913" t="s">
        <v>2054</v>
      </c>
    </row>
    <row r="43" spans="1:91">
      <c r="A43" s="913"/>
      <c r="B43" s="919" t="str">
        <f>IF(評価一覧表!G76&lt;&gt;"",評価一覧表!G76,"")</f>
        <v/>
      </c>
      <c r="C43" s="913" t="s">
        <v>2054</v>
      </c>
      <c r="D43" s="913"/>
      <c r="E43" s="919" t="str">
        <f>IF(評価一覧表!E76&lt;&gt;"",評価一覧表!E76,"")</f>
        <v/>
      </c>
      <c r="F43" s="919" t="str">
        <f>IF(評価一覧表!I76&lt;&gt;"",評価一覧表!I76,"")</f>
        <v/>
      </c>
      <c r="G43" s="919" t="str">
        <f t="shared" si="0"/>
        <v/>
      </c>
      <c r="H43" s="920" t="str">
        <f t="shared" si="1"/>
        <v/>
      </c>
      <c r="I43" s="920" t="str">
        <f t="shared" si="2"/>
        <v/>
      </c>
      <c r="J43" s="919" t="str">
        <f t="shared" si="3"/>
        <v/>
      </c>
      <c r="K43" s="920" t="str">
        <f t="shared" si="4"/>
        <v/>
      </c>
      <c r="L43" s="920" t="str">
        <f t="shared" si="5"/>
        <v/>
      </c>
      <c r="M43" s="919" t="str">
        <f t="shared" si="6"/>
        <v/>
      </c>
      <c r="N43" s="919" t="str">
        <f t="shared" si="7"/>
        <v/>
      </c>
      <c r="O43" s="919" t="str">
        <f t="shared" si="8"/>
        <v/>
      </c>
      <c r="P43" s="919" t="str">
        <f t="shared" si="9"/>
        <v/>
      </c>
      <c r="Q43" s="919" t="str">
        <f t="shared" si="10"/>
        <v/>
      </c>
      <c r="R43" s="919" t="str">
        <f t="shared" si="11"/>
        <v/>
      </c>
      <c r="S43" s="919" t="str">
        <f t="shared" si="12"/>
        <v/>
      </c>
      <c r="T43" s="919" t="str">
        <f t="shared" si="13"/>
        <v/>
      </c>
      <c r="U43" s="919" t="str">
        <f t="shared" si="14"/>
        <v/>
      </c>
      <c r="V43" s="919" t="str">
        <f t="shared" si="15"/>
        <v/>
      </c>
      <c r="W43" s="919" t="str">
        <f t="shared" si="16"/>
        <v/>
      </c>
      <c r="X43" s="914" t="str">
        <f>IF(評価一覧表!J76&lt;&gt;"",評価一覧表!J76,"")</f>
        <v/>
      </c>
      <c r="Y43" s="914" t="str">
        <f>IF(評価一覧表!K76&lt;&gt;"",評価一覧表!K76,"")</f>
        <v/>
      </c>
      <c r="Z43" s="913"/>
      <c r="AA43" s="913"/>
      <c r="AB43" s="914"/>
      <c r="AC43" s="913" t="s">
        <v>2054</v>
      </c>
      <c r="AD43" s="913" t="s">
        <v>2054</v>
      </c>
      <c r="AE43" s="914"/>
      <c r="AF43" s="914"/>
      <c r="AG43" s="914"/>
      <c r="AH43" s="920" t="str">
        <f t="shared" si="17"/>
        <v/>
      </c>
      <c r="AI43" s="920" t="str">
        <f>IF(評価一覧表!AF76&lt;&gt;"",評価一覧表!AF76,"")</f>
        <v/>
      </c>
      <c r="AJ43" s="920" t="str">
        <f t="shared" si="18"/>
        <v/>
      </c>
      <c r="AK43" s="920" t="str">
        <f t="shared" si="19"/>
        <v/>
      </c>
      <c r="AL43" s="919" t="b">
        <f t="shared" si="20"/>
        <v>0</v>
      </c>
      <c r="AM43" s="919" t="str">
        <f t="shared" si="21"/>
        <v/>
      </c>
      <c r="AN43" s="916"/>
      <c r="AO43" s="915" t="s">
        <v>2054</v>
      </c>
      <c r="AP43" s="915" t="s">
        <v>2054</v>
      </c>
      <c r="AQ43" s="915" t="s">
        <v>2054</v>
      </c>
      <c r="AR43" s="920" t="str">
        <f>IF(評価一覧表!AR76&lt;&gt;"",評価一覧表!AR76,"")</f>
        <v/>
      </c>
      <c r="AS43" s="921" t="str">
        <f>IF(評価一覧表!AS76&lt;&gt;"",評価一覧表!AS76,"")</f>
        <v/>
      </c>
      <c r="AT43" s="920" t="str">
        <f>IF(評価一覧表!AT76&lt;&gt;"",評価一覧表!AT76,"")</f>
        <v/>
      </c>
      <c r="AU43" s="920" t="str">
        <f>IF(評価一覧表!AX76&lt;&gt;"",評価一覧表!AX76,"")</f>
        <v/>
      </c>
      <c r="AV43" s="920" t="str">
        <f>IF(評価一覧表!BB76&lt;&gt;"",評価一覧表!BB76,"")</f>
        <v/>
      </c>
      <c r="AW43" s="920" t="str">
        <f>IF(評価一覧表!BD76&lt;&gt;"",評価一覧表!BD76,"")</f>
        <v/>
      </c>
      <c r="AX43" s="913" t="s">
        <v>2054</v>
      </c>
      <c r="AY43" s="914"/>
      <c r="AZ43" s="914"/>
      <c r="BA43" s="913" t="s">
        <v>2054</v>
      </c>
      <c r="BB43" s="913" t="s">
        <v>2054</v>
      </c>
      <c r="BC43" s="913" t="s">
        <v>2054</v>
      </c>
      <c r="BD43" s="913" t="s">
        <v>2054</v>
      </c>
      <c r="BE43" s="913" t="s">
        <v>2054</v>
      </c>
      <c r="BF43" s="914"/>
      <c r="BG43" s="914"/>
      <c r="BH43" s="914"/>
      <c r="BI43" s="914"/>
      <c r="BJ43" s="914"/>
      <c r="BK43" s="914"/>
      <c r="BL43" s="914"/>
      <c r="BM43" s="914"/>
      <c r="BN43" s="914"/>
      <c r="BO43" s="914"/>
      <c r="BP43" s="913" t="s">
        <v>2054</v>
      </c>
      <c r="BQ43" s="913" t="s">
        <v>2054</v>
      </c>
      <c r="BR43" s="913" t="s">
        <v>2054</v>
      </c>
      <c r="BS43" s="913" t="s">
        <v>2054</v>
      </c>
      <c r="BT43" s="914"/>
      <c r="BU43" s="914"/>
      <c r="BV43" s="914"/>
      <c r="BW43" s="914"/>
      <c r="BX43" s="913" t="s">
        <v>2054</v>
      </c>
      <c r="BY43" s="913" t="s">
        <v>2054</v>
      </c>
      <c r="BZ43" s="913" t="s">
        <v>2054</v>
      </c>
      <c r="CA43" s="913" t="s">
        <v>2054</v>
      </c>
      <c r="CB43" s="914"/>
      <c r="CC43" s="914"/>
      <c r="CD43" s="914"/>
      <c r="CE43" s="914"/>
      <c r="CF43" s="914"/>
      <c r="CG43" s="920" t="str">
        <f>IF(評価一覧表!CN76&lt;&gt;"",評価一覧表!CN76,"")</f>
        <v/>
      </c>
      <c r="CH43" s="920" t="str">
        <f>IF(評価一覧表!CO76&lt;&gt;"",評価一覧表!CO76,"")</f>
        <v/>
      </c>
      <c r="CI43" s="913" t="s">
        <v>2054</v>
      </c>
      <c r="CJ43" s="913" t="s">
        <v>2054</v>
      </c>
      <c r="CK43" s="913" t="s">
        <v>2054</v>
      </c>
      <c r="CL43" s="913" t="s">
        <v>2054</v>
      </c>
      <c r="CM43" s="913" t="s">
        <v>2054</v>
      </c>
    </row>
    <row r="44" spans="1:91">
      <c r="A44" s="913"/>
      <c r="B44" s="919" t="str">
        <f>IF(評価一覧表!G77&lt;&gt;"",評価一覧表!G77,"")</f>
        <v/>
      </c>
      <c r="C44" s="913" t="s">
        <v>2054</v>
      </c>
      <c r="D44" s="913"/>
      <c r="E44" s="919" t="str">
        <f>IF(評価一覧表!E77&lt;&gt;"",評価一覧表!E77,"")</f>
        <v/>
      </c>
      <c r="F44" s="919" t="str">
        <f>IF(評価一覧表!I77&lt;&gt;"",評価一覧表!I77,"")</f>
        <v/>
      </c>
      <c r="G44" s="919" t="str">
        <f t="shared" si="0"/>
        <v/>
      </c>
      <c r="H44" s="920" t="str">
        <f t="shared" si="1"/>
        <v/>
      </c>
      <c r="I44" s="920" t="str">
        <f t="shared" si="2"/>
        <v/>
      </c>
      <c r="J44" s="919" t="str">
        <f t="shared" si="3"/>
        <v/>
      </c>
      <c r="K44" s="920" t="str">
        <f t="shared" si="4"/>
        <v/>
      </c>
      <c r="L44" s="920" t="str">
        <f t="shared" si="5"/>
        <v/>
      </c>
      <c r="M44" s="919" t="str">
        <f t="shared" si="6"/>
        <v/>
      </c>
      <c r="N44" s="919" t="str">
        <f t="shared" si="7"/>
        <v/>
      </c>
      <c r="O44" s="919" t="str">
        <f t="shared" si="8"/>
        <v/>
      </c>
      <c r="P44" s="919" t="str">
        <f t="shared" si="9"/>
        <v/>
      </c>
      <c r="Q44" s="919" t="str">
        <f t="shared" si="10"/>
        <v/>
      </c>
      <c r="R44" s="919" t="str">
        <f t="shared" si="11"/>
        <v/>
      </c>
      <c r="S44" s="919" t="str">
        <f t="shared" si="12"/>
        <v/>
      </c>
      <c r="T44" s="919" t="str">
        <f t="shared" si="13"/>
        <v/>
      </c>
      <c r="U44" s="919" t="str">
        <f t="shared" si="14"/>
        <v/>
      </c>
      <c r="V44" s="919" t="str">
        <f t="shared" si="15"/>
        <v/>
      </c>
      <c r="W44" s="919" t="str">
        <f t="shared" si="16"/>
        <v/>
      </c>
      <c r="X44" s="914" t="str">
        <f>IF(評価一覧表!J77&lt;&gt;"",評価一覧表!J77,"")</f>
        <v/>
      </c>
      <c r="Y44" s="914" t="str">
        <f>IF(評価一覧表!K77&lt;&gt;"",評価一覧表!K77,"")</f>
        <v/>
      </c>
      <c r="Z44" s="913"/>
      <c r="AA44" s="913"/>
      <c r="AB44" s="914"/>
      <c r="AC44" s="913" t="s">
        <v>2054</v>
      </c>
      <c r="AD44" s="913" t="s">
        <v>2054</v>
      </c>
      <c r="AE44" s="914"/>
      <c r="AF44" s="914"/>
      <c r="AG44" s="914"/>
      <c r="AH44" s="920" t="str">
        <f t="shared" si="17"/>
        <v/>
      </c>
      <c r="AI44" s="920" t="str">
        <f>IF(評価一覧表!AF77&lt;&gt;"",評価一覧表!AF77,"")</f>
        <v/>
      </c>
      <c r="AJ44" s="920" t="str">
        <f t="shared" si="18"/>
        <v/>
      </c>
      <c r="AK44" s="920" t="str">
        <f t="shared" si="19"/>
        <v/>
      </c>
      <c r="AL44" s="919" t="b">
        <f t="shared" si="20"/>
        <v>0</v>
      </c>
      <c r="AM44" s="919" t="str">
        <f t="shared" si="21"/>
        <v/>
      </c>
      <c r="AN44" s="916"/>
      <c r="AO44" s="915" t="s">
        <v>2054</v>
      </c>
      <c r="AP44" s="915" t="s">
        <v>2054</v>
      </c>
      <c r="AQ44" s="915" t="s">
        <v>2054</v>
      </c>
      <c r="AR44" s="920" t="str">
        <f>IF(評価一覧表!AR77&lt;&gt;"",評価一覧表!AR77,"")</f>
        <v/>
      </c>
      <c r="AS44" s="921" t="str">
        <f>IF(評価一覧表!AS77&lt;&gt;"",評価一覧表!AS77,"")</f>
        <v/>
      </c>
      <c r="AT44" s="920" t="str">
        <f>IF(評価一覧表!AT77&lt;&gt;"",評価一覧表!AT77,"")</f>
        <v/>
      </c>
      <c r="AU44" s="920" t="str">
        <f>IF(評価一覧表!AX77&lt;&gt;"",評価一覧表!AX77,"")</f>
        <v/>
      </c>
      <c r="AV44" s="920" t="str">
        <f>IF(評価一覧表!BB77&lt;&gt;"",評価一覧表!BB77,"")</f>
        <v/>
      </c>
      <c r="AW44" s="920" t="str">
        <f>IF(評価一覧表!BD77&lt;&gt;"",評価一覧表!BD77,"")</f>
        <v/>
      </c>
      <c r="AX44" s="913" t="s">
        <v>2054</v>
      </c>
      <c r="AY44" s="914"/>
      <c r="AZ44" s="914"/>
      <c r="BA44" s="913" t="s">
        <v>2054</v>
      </c>
      <c r="BB44" s="913" t="s">
        <v>2054</v>
      </c>
      <c r="BC44" s="913" t="s">
        <v>2054</v>
      </c>
      <c r="BD44" s="913" t="s">
        <v>2054</v>
      </c>
      <c r="BE44" s="913" t="s">
        <v>2054</v>
      </c>
      <c r="BF44" s="914"/>
      <c r="BG44" s="914"/>
      <c r="BH44" s="914"/>
      <c r="BI44" s="914"/>
      <c r="BJ44" s="914"/>
      <c r="BK44" s="914"/>
      <c r="BL44" s="914"/>
      <c r="BM44" s="914"/>
      <c r="BN44" s="914"/>
      <c r="BO44" s="914"/>
      <c r="BP44" s="913" t="s">
        <v>2054</v>
      </c>
      <c r="BQ44" s="913" t="s">
        <v>2054</v>
      </c>
      <c r="BR44" s="913" t="s">
        <v>2054</v>
      </c>
      <c r="BS44" s="913" t="s">
        <v>2054</v>
      </c>
      <c r="BT44" s="914"/>
      <c r="BU44" s="914"/>
      <c r="BV44" s="914"/>
      <c r="BW44" s="914"/>
      <c r="BX44" s="913" t="s">
        <v>2054</v>
      </c>
      <c r="BY44" s="913" t="s">
        <v>2054</v>
      </c>
      <c r="BZ44" s="913" t="s">
        <v>2054</v>
      </c>
      <c r="CA44" s="913" t="s">
        <v>2054</v>
      </c>
      <c r="CB44" s="914"/>
      <c r="CC44" s="914"/>
      <c r="CD44" s="914"/>
      <c r="CE44" s="914"/>
      <c r="CF44" s="914"/>
      <c r="CG44" s="920" t="str">
        <f>IF(評価一覧表!CN77&lt;&gt;"",評価一覧表!CN77,"")</f>
        <v/>
      </c>
      <c r="CH44" s="920" t="str">
        <f>IF(評価一覧表!CO77&lt;&gt;"",評価一覧表!CO77,"")</f>
        <v/>
      </c>
      <c r="CI44" s="913" t="s">
        <v>2054</v>
      </c>
      <c r="CJ44" s="913" t="s">
        <v>2054</v>
      </c>
      <c r="CK44" s="913" t="s">
        <v>2054</v>
      </c>
      <c r="CL44" s="913" t="s">
        <v>2054</v>
      </c>
      <c r="CM44" s="913" t="s">
        <v>2054</v>
      </c>
    </row>
    <row r="45" spans="1:91">
      <c r="A45" s="913"/>
      <c r="B45" s="919" t="str">
        <f>IF(評価一覧表!G78&lt;&gt;"",評価一覧表!G78,"")</f>
        <v/>
      </c>
      <c r="C45" s="913" t="s">
        <v>2054</v>
      </c>
      <c r="D45" s="913"/>
      <c r="E45" s="919" t="str">
        <f>IF(評価一覧表!E78&lt;&gt;"",評価一覧表!E78,"")</f>
        <v/>
      </c>
      <c r="F45" s="919" t="str">
        <f>IF(評価一覧表!I78&lt;&gt;"",評価一覧表!I78,"")</f>
        <v/>
      </c>
      <c r="G45" s="919" t="str">
        <f t="shared" si="0"/>
        <v/>
      </c>
      <c r="H45" s="920" t="str">
        <f t="shared" si="1"/>
        <v/>
      </c>
      <c r="I45" s="920" t="str">
        <f t="shared" si="2"/>
        <v/>
      </c>
      <c r="J45" s="919" t="str">
        <f t="shared" si="3"/>
        <v/>
      </c>
      <c r="K45" s="920" t="str">
        <f t="shared" si="4"/>
        <v/>
      </c>
      <c r="L45" s="920" t="str">
        <f t="shared" si="5"/>
        <v/>
      </c>
      <c r="M45" s="919" t="str">
        <f t="shared" si="6"/>
        <v/>
      </c>
      <c r="N45" s="919" t="str">
        <f t="shared" si="7"/>
        <v/>
      </c>
      <c r="O45" s="919" t="str">
        <f t="shared" si="8"/>
        <v/>
      </c>
      <c r="P45" s="919" t="str">
        <f t="shared" si="9"/>
        <v/>
      </c>
      <c r="Q45" s="919" t="str">
        <f t="shared" si="10"/>
        <v/>
      </c>
      <c r="R45" s="919" t="str">
        <f t="shared" si="11"/>
        <v/>
      </c>
      <c r="S45" s="919" t="str">
        <f t="shared" si="12"/>
        <v/>
      </c>
      <c r="T45" s="919" t="str">
        <f t="shared" si="13"/>
        <v/>
      </c>
      <c r="U45" s="919" t="str">
        <f t="shared" si="14"/>
        <v/>
      </c>
      <c r="V45" s="919" t="str">
        <f t="shared" si="15"/>
        <v/>
      </c>
      <c r="W45" s="919" t="str">
        <f t="shared" si="16"/>
        <v/>
      </c>
      <c r="X45" s="914" t="str">
        <f>IF(評価一覧表!J78&lt;&gt;"",評価一覧表!J78,"")</f>
        <v/>
      </c>
      <c r="Y45" s="914" t="str">
        <f>IF(評価一覧表!K78&lt;&gt;"",評価一覧表!K78,"")</f>
        <v/>
      </c>
      <c r="Z45" s="913"/>
      <c r="AA45" s="913"/>
      <c r="AB45" s="914"/>
      <c r="AC45" s="913" t="s">
        <v>2054</v>
      </c>
      <c r="AD45" s="913" t="s">
        <v>2054</v>
      </c>
      <c r="AE45" s="914"/>
      <c r="AF45" s="914"/>
      <c r="AG45" s="914"/>
      <c r="AH45" s="920" t="str">
        <f t="shared" si="17"/>
        <v/>
      </c>
      <c r="AI45" s="920" t="str">
        <f>IF(評価一覧表!AF78&lt;&gt;"",評価一覧表!AF78,"")</f>
        <v/>
      </c>
      <c r="AJ45" s="920" t="str">
        <f t="shared" si="18"/>
        <v/>
      </c>
      <c r="AK45" s="920" t="str">
        <f t="shared" si="19"/>
        <v/>
      </c>
      <c r="AL45" s="919" t="b">
        <f t="shared" si="20"/>
        <v>0</v>
      </c>
      <c r="AM45" s="919" t="str">
        <f t="shared" si="21"/>
        <v/>
      </c>
      <c r="AN45" s="916"/>
      <c r="AO45" s="915" t="s">
        <v>2054</v>
      </c>
      <c r="AP45" s="915" t="s">
        <v>2054</v>
      </c>
      <c r="AQ45" s="915" t="s">
        <v>2054</v>
      </c>
      <c r="AR45" s="920" t="str">
        <f>IF(評価一覧表!AR78&lt;&gt;"",評価一覧表!AR78,"")</f>
        <v/>
      </c>
      <c r="AS45" s="921" t="str">
        <f>IF(評価一覧表!AS78&lt;&gt;"",評価一覧表!AS78,"")</f>
        <v/>
      </c>
      <c r="AT45" s="920" t="str">
        <f>IF(評価一覧表!AT78&lt;&gt;"",評価一覧表!AT78,"")</f>
        <v/>
      </c>
      <c r="AU45" s="920" t="str">
        <f>IF(評価一覧表!AX78&lt;&gt;"",評価一覧表!AX78,"")</f>
        <v/>
      </c>
      <c r="AV45" s="920" t="str">
        <f>IF(評価一覧表!BB78&lt;&gt;"",評価一覧表!BB78,"")</f>
        <v/>
      </c>
      <c r="AW45" s="920" t="str">
        <f>IF(評価一覧表!BD78&lt;&gt;"",評価一覧表!BD78,"")</f>
        <v/>
      </c>
      <c r="AX45" s="913" t="s">
        <v>2054</v>
      </c>
      <c r="AY45" s="914"/>
      <c r="AZ45" s="914"/>
      <c r="BA45" s="913" t="s">
        <v>2054</v>
      </c>
      <c r="BB45" s="913" t="s">
        <v>2054</v>
      </c>
      <c r="BC45" s="913" t="s">
        <v>2054</v>
      </c>
      <c r="BD45" s="913" t="s">
        <v>2054</v>
      </c>
      <c r="BE45" s="913" t="s">
        <v>2054</v>
      </c>
      <c r="BF45" s="914"/>
      <c r="BG45" s="914"/>
      <c r="BH45" s="914"/>
      <c r="BI45" s="914"/>
      <c r="BJ45" s="914"/>
      <c r="BK45" s="914"/>
      <c r="BL45" s="914"/>
      <c r="BM45" s="914"/>
      <c r="BN45" s="914"/>
      <c r="BO45" s="914"/>
      <c r="BP45" s="913" t="s">
        <v>2054</v>
      </c>
      <c r="BQ45" s="913" t="s">
        <v>2054</v>
      </c>
      <c r="BR45" s="913" t="s">
        <v>2054</v>
      </c>
      <c r="BS45" s="913" t="s">
        <v>2054</v>
      </c>
      <c r="BT45" s="914"/>
      <c r="BU45" s="914"/>
      <c r="BV45" s="914"/>
      <c r="BW45" s="914"/>
      <c r="BX45" s="913" t="s">
        <v>2054</v>
      </c>
      <c r="BY45" s="913" t="s">
        <v>2054</v>
      </c>
      <c r="BZ45" s="913" t="s">
        <v>2054</v>
      </c>
      <c r="CA45" s="913" t="s">
        <v>2054</v>
      </c>
      <c r="CB45" s="914"/>
      <c r="CC45" s="914"/>
      <c r="CD45" s="914"/>
      <c r="CE45" s="914"/>
      <c r="CF45" s="914"/>
      <c r="CG45" s="920" t="str">
        <f>IF(評価一覧表!CN78&lt;&gt;"",評価一覧表!CN78,"")</f>
        <v/>
      </c>
      <c r="CH45" s="920" t="str">
        <f>IF(評価一覧表!CO78&lt;&gt;"",評価一覧表!CO78,"")</f>
        <v/>
      </c>
      <c r="CI45" s="913" t="s">
        <v>2054</v>
      </c>
      <c r="CJ45" s="913" t="s">
        <v>2054</v>
      </c>
      <c r="CK45" s="913" t="s">
        <v>2054</v>
      </c>
      <c r="CL45" s="913" t="s">
        <v>2054</v>
      </c>
      <c r="CM45" s="913" t="s">
        <v>2054</v>
      </c>
    </row>
    <row r="46" spans="1:91">
      <c r="A46" s="913"/>
      <c r="B46" s="919" t="str">
        <f>IF(評価一覧表!G79&lt;&gt;"",評価一覧表!G79,"")</f>
        <v/>
      </c>
      <c r="C46" s="913" t="s">
        <v>2054</v>
      </c>
      <c r="D46" s="913"/>
      <c r="E46" s="919" t="str">
        <f>IF(評価一覧表!E79&lt;&gt;"",評価一覧表!E79,"")</f>
        <v/>
      </c>
      <c r="F46" s="919" t="str">
        <f>IF(評価一覧表!I79&lt;&gt;"",評価一覧表!I79,"")</f>
        <v/>
      </c>
      <c r="G46" s="919" t="str">
        <f t="shared" si="0"/>
        <v/>
      </c>
      <c r="H46" s="920" t="str">
        <f t="shared" si="1"/>
        <v/>
      </c>
      <c r="I46" s="920" t="str">
        <f t="shared" si="2"/>
        <v/>
      </c>
      <c r="J46" s="919" t="str">
        <f t="shared" si="3"/>
        <v/>
      </c>
      <c r="K46" s="920" t="str">
        <f t="shared" si="4"/>
        <v/>
      </c>
      <c r="L46" s="920" t="str">
        <f t="shared" si="5"/>
        <v/>
      </c>
      <c r="M46" s="919" t="str">
        <f t="shared" si="6"/>
        <v/>
      </c>
      <c r="N46" s="919" t="str">
        <f t="shared" si="7"/>
        <v/>
      </c>
      <c r="O46" s="919" t="str">
        <f t="shared" si="8"/>
        <v/>
      </c>
      <c r="P46" s="919" t="str">
        <f t="shared" si="9"/>
        <v/>
      </c>
      <c r="Q46" s="919" t="str">
        <f t="shared" si="10"/>
        <v/>
      </c>
      <c r="R46" s="919" t="str">
        <f t="shared" si="11"/>
        <v/>
      </c>
      <c r="S46" s="919" t="str">
        <f t="shared" si="12"/>
        <v/>
      </c>
      <c r="T46" s="919" t="str">
        <f t="shared" si="13"/>
        <v/>
      </c>
      <c r="U46" s="919" t="str">
        <f t="shared" si="14"/>
        <v/>
      </c>
      <c r="V46" s="919" t="str">
        <f t="shared" si="15"/>
        <v/>
      </c>
      <c r="W46" s="919" t="str">
        <f t="shared" si="16"/>
        <v/>
      </c>
      <c r="X46" s="914" t="str">
        <f>IF(評価一覧表!J79&lt;&gt;"",評価一覧表!J79,"")</f>
        <v/>
      </c>
      <c r="Y46" s="914" t="str">
        <f>IF(評価一覧表!K79&lt;&gt;"",評価一覧表!K79,"")</f>
        <v/>
      </c>
      <c r="Z46" s="913"/>
      <c r="AA46" s="913"/>
      <c r="AB46" s="914"/>
      <c r="AC46" s="913" t="s">
        <v>2054</v>
      </c>
      <c r="AD46" s="913" t="s">
        <v>2054</v>
      </c>
      <c r="AE46" s="914"/>
      <c r="AF46" s="914"/>
      <c r="AG46" s="914"/>
      <c r="AH46" s="920" t="str">
        <f t="shared" si="17"/>
        <v/>
      </c>
      <c r="AI46" s="920" t="str">
        <f>IF(評価一覧表!AF79&lt;&gt;"",評価一覧表!AF79,"")</f>
        <v/>
      </c>
      <c r="AJ46" s="920" t="str">
        <f t="shared" si="18"/>
        <v/>
      </c>
      <c r="AK46" s="920" t="str">
        <f t="shared" si="19"/>
        <v/>
      </c>
      <c r="AL46" s="919" t="b">
        <f t="shared" si="20"/>
        <v>0</v>
      </c>
      <c r="AM46" s="919" t="str">
        <f t="shared" si="21"/>
        <v/>
      </c>
      <c r="AN46" s="916"/>
      <c r="AO46" s="915" t="s">
        <v>2054</v>
      </c>
      <c r="AP46" s="915" t="s">
        <v>2054</v>
      </c>
      <c r="AQ46" s="915" t="s">
        <v>2054</v>
      </c>
      <c r="AR46" s="920" t="str">
        <f>IF(評価一覧表!AR79&lt;&gt;"",評価一覧表!AR79,"")</f>
        <v/>
      </c>
      <c r="AS46" s="921" t="str">
        <f>IF(評価一覧表!AS79&lt;&gt;"",評価一覧表!AS79,"")</f>
        <v/>
      </c>
      <c r="AT46" s="920" t="str">
        <f>IF(評価一覧表!AT79&lt;&gt;"",評価一覧表!AT79,"")</f>
        <v/>
      </c>
      <c r="AU46" s="920" t="str">
        <f>IF(評価一覧表!AX79&lt;&gt;"",評価一覧表!AX79,"")</f>
        <v/>
      </c>
      <c r="AV46" s="920" t="str">
        <f>IF(評価一覧表!BB79&lt;&gt;"",評価一覧表!BB79,"")</f>
        <v/>
      </c>
      <c r="AW46" s="920" t="str">
        <f>IF(評価一覧表!BD79&lt;&gt;"",評価一覧表!BD79,"")</f>
        <v/>
      </c>
      <c r="AX46" s="913" t="s">
        <v>2054</v>
      </c>
      <c r="AY46" s="914"/>
      <c r="AZ46" s="914"/>
      <c r="BA46" s="913" t="s">
        <v>2054</v>
      </c>
      <c r="BB46" s="913" t="s">
        <v>2054</v>
      </c>
      <c r="BC46" s="913" t="s">
        <v>2054</v>
      </c>
      <c r="BD46" s="913" t="s">
        <v>2054</v>
      </c>
      <c r="BE46" s="913" t="s">
        <v>2054</v>
      </c>
      <c r="BF46" s="914"/>
      <c r="BG46" s="914"/>
      <c r="BH46" s="914"/>
      <c r="BI46" s="914"/>
      <c r="BJ46" s="914"/>
      <c r="BK46" s="914"/>
      <c r="BL46" s="914"/>
      <c r="BM46" s="914"/>
      <c r="BN46" s="914"/>
      <c r="BO46" s="914"/>
      <c r="BP46" s="913" t="s">
        <v>2054</v>
      </c>
      <c r="BQ46" s="913" t="s">
        <v>2054</v>
      </c>
      <c r="BR46" s="913" t="s">
        <v>2054</v>
      </c>
      <c r="BS46" s="913" t="s">
        <v>2054</v>
      </c>
      <c r="BT46" s="914"/>
      <c r="BU46" s="914"/>
      <c r="BV46" s="914"/>
      <c r="BW46" s="914"/>
      <c r="BX46" s="913" t="s">
        <v>2054</v>
      </c>
      <c r="BY46" s="913" t="s">
        <v>2054</v>
      </c>
      <c r="BZ46" s="913" t="s">
        <v>2054</v>
      </c>
      <c r="CA46" s="913" t="s">
        <v>2054</v>
      </c>
      <c r="CB46" s="914"/>
      <c r="CC46" s="914"/>
      <c r="CD46" s="914"/>
      <c r="CE46" s="914"/>
      <c r="CF46" s="914"/>
      <c r="CG46" s="920" t="str">
        <f>IF(評価一覧表!CN79&lt;&gt;"",評価一覧表!CN79,"")</f>
        <v/>
      </c>
      <c r="CH46" s="920" t="str">
        <f>IF(評価一覧表!CO79&lt;&gt;"",評価一覧表!CO79,"")</f>
        <v/>
      </c>
      <c r="CI46" s="913" t="s">
        <v>2054</v>
      </c>
      <c r="CJ46" s="913" t="s">
        <v>2054</v>
      </c>
      <c r="CK46" s="913" t="s">
        <v>2054</v>
      </c>
      <c r="CL46" s="913" t="s">
        <v>2054</v>
      </c>
      <c r="CM46" s="913" t="s">
        <v>2054</v>
      </c>
    </row>
    <row r="47" spans="1:91">
      <c r="A47" s="913"/>
      <c r="B47" s="919" t="str">
        <f>IF(評価一覧表!G80&lt;&gt;"",評価一覧表!G80,"")</f>
        <v/>
      </c>
      <c r="C47" s="913" t="s">
        <v>2054</v>
      </c>
      <c r="D47" s="913"/>
      <c r="E47" s="919" t="str">
        <f>IF(評価一覧表!E80&lt;&gt;"",評価一覧表!E80,"")</f>
        <v/>
      </c>
      <c r="F47" s="919" t="str">
        <f>IF(評価一覧表!I80&lt;&gt;"",評価一覧表!I80,"")</f>
        <v/>
      </c>
      <c r="G47" s="919" t="str">
        <f t="shared" si="0"/>
        <v/>
      </c>
      <c r="H47" s="920" t="str">
        <f t="shared" si="1"/>
        <v/>
      </c>
      <c r="I47" s="920" t="str">
        <f t="shared" si="2"/>
        <v/>
      </c>
      <c r="J47" s="919" t="str">
        <f t="shared" si="3"/>
        <v/>
      </c>
      <c r="K47" s="920" t="str">
        <f t="shared" si="4"/>
        <v/>
      </c>
      <c r="L47" s="920" t="str">
        <f t="shared" si="5"/>
        <v/>
      </c>
      <c r="M47" s="919" t="str">
        <f t="shared" si="6"/>
        <v/>
      </c>
      <c r="N47" s="919" t="str">
        <f t="shared" si="7"/>
        <v/>
      </c>
      <c r="O47" s="919" t="str">
        <f t="shared" si="8"/>
        <v/>
      </c>
      <c r="P47" s="919" t="str">
        <f t="shared" si="9"/>
        <v/>
      </c>
      <c r="Q47" s="919" t="str">
        <f t="shared" si="10"/>
        <v/>
      </c>
      <c r="R47" s="919" t="str">
        <f t="shared" si="11"/>
        <v/>
      </c>
      <c r="S47" s="919" t="str">
        <f t="shared" si="12"/>
        <v/>
      </c>
      <c r="T47" s="919" t="str">
        <f t="shared" si="13"/>
        <v/>
      </c>
      <c r="U47" s="919" t="str">
        <f t="shared" si="14"/>
        <v/>
      </c>
      <c r="V47" s="919" t="str">
        <f t="shared" si="15"/>
        <v/>
      </c>
      <c r="W47" s="919" t="str">
        <f t="shared" si="16"/>
        <v/>
      </c>
      <c r="X47" s="914" t="str">
        <f>IF(評価一覧表!J80&lt;&gt;"",評価一覧表!J80,"")</f>
        <v/>
      </c>
      <c r="Y47" s="914" t="str">
        <f>IF(評価一覧表!K80&lt;&gt;"",評価一覧表!K80,"")</f>
        <v/>
      </c>
      <c r="Z47" s="913"/>
      <c r="AA47" s="913"/>
      <c r="AB47" s="914"/>
      <c r="AC47" s="913" t="s">
        <v>2054</v>
      </c>
      <c r="AD47" s="913" t="s">
        <v>2054</v>
      </c>
      <c r="AE47" s="914"/>
      <c r="AF47" s="914"/>
      <c r="AG47" s="914"/>
      <c r="AH47" s="920" t="str">
        <f t="shared" si="17"/>
        <v/>
      </c>
      <c r="AI47" s="920" t="str">
        <f>IF(評価一覧表!AF80&lt;&gt;"",評価一覧表!AF80,"")</f>
        <v/>
      </c>
      <c r="AJ47" s="920" t="str">
        <f t="shared" si="18"/>
        <v/>
      </c>
      <c r="AK47" s="920" t="str">
        <f t="shared" si="19"/>
        <v/>
      </c>
      <c r="AL47" s="919" t="b">
        <f t="shared" si="20"/>
        <v>0</v>
      </c>
      <c r="AM47" s="919" t="str">
        <f t="shared" si="21"/>
        <v/>
      </c>
      <c r="AN47" s="916"/>
      <c r="AO47" s="915" t="s">
        <v>2054</v>
      </c>
      <c r="AP47" s="915" t="s">
        <v>2054</v>
      </c>
      <c r="AQ47" s="915" t="s">
        <v>2054</v>
      </c>
      <c r="AR47" s="920" t="str">
        <f>IF(評価一覧表!AR80&lt;&gt;"",評価一覧表!AR80,"")</f>
        <v/>
      </c>
      <c r="AS47" s="921" t="str">
        <f>IF(評価一覧表!AS80&lt;&gt;"",評価一覧表!AS80,"")</f>
        <v/>
      </c>
      <c r="AT47" s="920" t="str">
        <f>IF(評価一覧表!AT80&lt;&gt;"",評価一覧表!AT80,"")</f>
        <v/>
      </c>
      <c r="AU47" s="920" t="str">
        <f>IF(評価一覧表!AX80&lt;&gt;"",評価一覧表!AX80,"")</f>
        <v/>
      </c>
      <c r="AV47" s="920" t="str">
        <f>IF(評価一覧表!BB80&lt;&gt;"",評価一覧表!BB80,"")</f>
        <v/>
      </c>
      <c r="AW47" s="920" t="str">
        <f>IF(評価一覧表!BD80&lt;&gt;"",評価一覧表!BD80,"")</f>
        <v/>
      </c>
      <c r="AX47" s="913" t="s">
        <v>2054</v>
      </c>
      <c r="AY47" s="914"/>
      <c r="AZ47" s="914"/>
      <c r="BA47" s="913" t="s">
        <v>2054</v>
      </c>
      <c r="BB47" s="913" t="s">
        <v>2054</v>
      </c>
      <c r="BC47" s="913" t="s">
        <v>2054</v>
      </c>
      <c r="BD47" s="913" t="s">
        <v>2054</v>
      </c>
      <c r="BE47" s="913" t="s">
        <v>2054</v>
      </c>
      <c r="BF47" s="914"/>
      <c r="BG47" s="914"/>
      <c r="BH47" s="914"/>
      <c r="BI47" s="914"/>
      <c r="BJ47" s="914"/>
      <c r="BK47" s="914"/>
      <c r="BL47" s="914"/>
      <c r="BM47" s="914"/>
      <c r="BN47" s="914"/>
      <c r="BO47" s="914"/>
      <c r="BP47" s="913" t="s">
        <v>2054</v>
      </c>
      <c r="BQ47" s="913" t="s">
        <v>2054</v>
      </c>
      <c r="BR47" s="913" t="s">
        <v>2054</v>
      </c>
      <c r="BS47" s="913" t="s">
        <v>2054</v>
      </c>
      <c r="BT47" s="914"/>
      <c r="BU47" s="914"/>
      <c r="BV47" s="914"/>
      <c r="BW47" s="914"/>
      <c r="BX47" s="913" t="s">
        <v>2054</v>
      </c>
      <c r="BY47" s="913" t="s">
        <v>2054</v>
      </c>
      <c r="BZ47" s="913" t="s">
        <v>2054</v>
      </c>
      <c r="CA47" s="913" t="s">
        <v>2054</v>
      </c>
      <c r="CB47" s="914"/>
      <c r="CC47" s="914"/>
      <c r="CD47" s="914"/>
      <c r="CE47" s="914"/>
      <c r="CF47" s="914"/>
      <c r="CG47" s="920" t="str">
        <f>IF(評価一覧表!CN80&lt;&gt;"",評価一覧表!CN80,"")</f>
        <v/>
      </c>
      <c r="CH47" s="920" t="str">
        <f>IF(評価一覧表!CO80&lt;&gt;"",評価一覧表!CO80,"")</f>
        <v/>
      </c>
      <c r="CI47" s="913" t="s">
        <v>2054</v>
      </c>
      <c r="CJ47" s="913" t="s">
        <v>2054</v>
      </c>
      <c r="CK47" s="913" t="s">
        <v>2054</v>
      </c>
      <c r="CL47" s="913" t="s">
        <v>2054</v>
      </c>
      <c r="CM47" s="913" t="s">
        <v>2054</v>
      </c>
    </row>
    <row r="48" spans="1:91">
      <c r="A48" s="913"/>
      <c r="B48" s="919" t="str">
        <f>IF(評価一覧表!G81&lt;&gt;"",評価一覧表!G81,"")</f>
        <v/>
      </c>
      <c r="C48" s="913" t="s">
        <v>2054</v>
      </c>
      <c r="D48" s="913"/>
      <c r="E48" s="919" t="str">
        <f>IF(評価一覧表!E81&lt;&gt;"",評価一覧表!E81,"")</f>
        <v/>
      </c>
      <c r="F48" s="919" t="str">
        <f>IF(評価一覧表!I81&lt;&gt;"",評価一覧表!I81,"")</f>
        <v/>
      </c>
      <c r="G48" s="919" t="str">
        <f t="shared" si="0"/>
        <v/>
      </c>
      <c r="H48" s="920" t="str">
        <f t="shared" si="1"/>
        <v/>
      </c>
      <c r="I48" s="920" t="str">
        <f t="shared" si="2"/>
        <v/>
      </c>
      <c r="J48" s="919" t="str">
        <f t="shared" si="3"/>
        <v/>
      </c>
      <c r="K48" s="920" t="str">
        <f t="shared" si="4"/>
        <v/>
      </c>
      <c r="L48" s="920" t="str">
        <f t="shared" si="5"/>
        <v/>
      </c>
      <c r="M48" s="919" t="str">
        <f t="shared" si="6"/>
        <v/>
      </c>
      <c r="N48" s="919" t="str">
        <f t="shared" si="7"/>
        <v/>
      </c>
      <c r="O48" s="919" t="str">
        <f t="shared" si="8"/>
        <v/>
      </c>
      <c r="P48" s="919" t="str">
        <f t="shared" si="9"/>
        <v/>
      </c>
      <c r="Q48" s="919" t="str">
        <f t="shared" si="10"/>
        <v/>
      </c>
      <c r="R48" s="919" t="str">
        <f t="shared" si="11"/>
        <v/>
      </c>
      <c r="S48" s="919" t="str">
        <f t="shared" si="12"/>
        <v/>
      </c>
      <c r="T48" s="919" t="str">
        <f t="shared" si="13"/>
        <v/>
      </c>
      <c r="U48" s="919" t="str">
        <f t="shared" si="14"/>
        <v/>
      </c>
      <c r="V48" s="919" t="str">
        <f t="shared" si="15"/>
        <v/>
      </c>
      <c r="W48" s="919" t="str">
        <f t="shared" si="16"/>
        <v/>
      </c>
      <c r="X48" s="914" t="str">
        <f>IF(評価一覧表!J81&lt;&gt;"",評価一覧表!J81,"")</f>
        <v/>
      </c>
      <c r="Y48" s="914" t="str">
        <f>IF(評価一覧表!K81&lt;&gt;"",評価一覧表!K81,"")</f>
        <v/>
      </c>
      <c r="Z48" s="913"/>
      <c r="AA48" s="913"/>
      <c r="AB48" s="914"/>
      <c r="AC48" s="913" t="s">
        <v>2054</v>
      </c>
      <c r="AD48" s="913" t="s">
        <v>2054</v>
      </c>
      <c r="AE48" s="914"/>
      <c r="AF48" s="914"/>
      <c r="AG48" s="914"/>
      <c r="AH48" s="920" t="str">
        <f t="shared" si="17"/>
        <v/>
      </c>
      <c r="AI48" s="920" t="str">
        <f>IF(評価一覧表!AF81&lt;&gt;"",評価一覧表!AF81,"")</f>
        <v/>
      </c>
      <c r="AJ48" s="920" t="str">
        <f t="shared" si="18"/>
        <v/>
      </c>
      <c r="AK48" s="920" t="str">
        <f t="shared" si="19"/>
        <v/>
      </c>
      <c r="AL48" s="919" t="b">
        <f t="shared" si="20"/>
        <v>0</v>
      </c>
      <c r="AM48" s="919" t="str">
        <f t="shared" si="21"/>
        <v/>
      </c>
      <c r="AN48" s="916"/>
      <c r="AO48" s="915" t="s">
        <v>2054</v>
      </c>
      <c r="AP48" s="915" t="s">
        <v>2054</v>
      </c>
      <c r="AQ48" s="915" t="s">
        <v>2054</v>
      </c>
      <c r="AR48" s="920" t="str">
        <f>IF(評価一覧表!AR81&lt;&gt;"",評価一覧表!AR81,"")</f>
        <v/>
      </c>
      <c r="AS48" s="921" t="str">
        <f>IF(評価一覧表!AS81&lt;&gt;"",評価一覧表!AS81,"")</f>
        <v/>
      </c>
      <c r="AT48" s="920" t="str">
        <f>IF(評価一覧表!AT81&lt;&gt;"",評価一覧表!AT81,"")</f>
        <v/>
      </c>
      <c r="AU48" s="920" t="str">
        <f>IF(評価一覧表!AX81&lt;&gt;"",評価一覧表!AX81,"")</f>
        <v/>
      </c>
      <c r="AV48" s="920" t="str">
        <f>IF(評価一覧表!BB81&lt;&gt;"",評価一覧表!BB81,"")</f>
        <v/>
      </c>
      <c r="AW48" s="920" t="str">
        <f>IF(評価一覧表!BD81&lt;&gt;"",評価一覧表!BD81,"")</f>
        <v/>
      </c>
      <c r="AX48" s="913" t="s">
        <v>2054</v>
      </c>
      <c r="AY48" s="914"/>
      <c r="AZ48" s="914"/>
      <c r="BA48" s="913" t="s">
        <v>2054</v>
      </c>
      <c r="BB48" s="913" t="s">
        <v>2054</v>
      </c>
      <c r="BC48" s="913" t="s">
        <v>2054</v>
      </c>
      <c r="BD48" s="913" t="s">
        <v>2054</v>
      </c>
      <c r="BE48" s="913" t="s">
        <v>2054</v>
      </c>
      <c r="BF48" s="914"/>
      <c r="BG48" s="914"/>
      <c r="BH48" s="914"/>
      <c r="BI48" s="914"/>
      <c r="BJ48" s="914"/>
      <c r="BK48" s="914"/>
      <c r="BL48" s="914"/>
      <c r="BM48" s="914"/>
      <c r="BN48" s="914"/>
      <c r="BO48" s="914"/>
      <c r="BP48" s="913" t="s">
        <v>2054</v>
      </c>
      <c r="BQ48" s="913" t="s">
        <v>2054</v>
      </c>
      <c r="BR48" s="913" t="s">
        <v>2054</v>
      </c>
      <c r="BS48" s="913" t="s">
        <v>2054</v>
      </c>
      <c r="BT48" s="914"/>
      <c r="BU48" s="914"/>
      <c r="BV48" s="914"/>
      <c r="BW48" s="914"/>
      <c r="BX48" s="913" t="s">
        <v>2054</v>
      </c>
      <c r="BY48" s="913" t="s">
        <v>2054</v>
      </c>
      <c r="BZ48" s="913" t="s">
        <v>2054</v>
      </c>
      <c r="CA48" s="913" t="s">
        <v>2054</v>
      </c>
      <c r="CB48" s="914"/>
      <c r="CC48" s="914"/>
      <c r="CD48" s="914"/>
      <c r="CE48" s="914"/>
      <c r="CF48" s="914"/>
      <c r="CG48" s="920" t="str">
        <f>IF(評価一覧表!CN81&lt;&gt;"",評価一覧表!CN81,"")</f>
        <v/>
      </c>
      <c r="CH48" s="920" t="str">
        <f>IF(評価一覧表!CO81&lt;&gt;"",評価一覧表!CO81,"")</f>
        <v/>
      </c>
      <c r="CI48" s="913" t="s">
        <v>2054</v>
      </c>
      <c r="CJ48" s="913" t="s">
        <v>2054</v>
      </c>
      <c r="CK48" s="913" t="s">
        <v>2054</v>
      </c>
      <c r="CL48" s="913" t="s">
        <v>2054</v>
      </c>
      <c r="CM48" s="913" t="s">
        <v>2054</v>
      </c>
    </row>
    <row r="49" spans="1:91">
      <c r="A49" s="913"/>
      <c r="B49" s="919" t="str">
        <f>IF(評価一覧表!G82&lt;&gt;"",評価一覧表!G82,"")</f>
        <v/>
      </c>
      <c r="C49" s="913" t="s">
        <v>2054</v>
      </c>
      <c r="D49" s="913"/>
      <c r="E49" s="919" t="str">
        <f>IF(評価一覧表!E82&lt;&gt;"",評価一覧表!E82,"")</f>
        <v/>
      </c>
      <c r="F49" s="919" t="str">
        <f>IF(評価一覧表!I82&lt;&gt;"",評価一覧表!I82,"")</f>
        <v/>
      </c>
      <c r="G49" s="919" t="str">
        <f t="shared" si="0"/>
        <v/>
      </c>
      <c r="H49" s="920" t="str">
        <f t="shared" si="1"/>
        <v/>
      </c>
      <c r="I49" s="920" t="str">
        <f t="shared" si="2"/>
        <v/>
      </c>
      <c r="J49" s="919" t="str">
        <f t="shared" si="3"/>
        <v/>
      </c>
      <c r="K49" s="920" t="str">
        <f t="shared" si="4"/>
        <v/>
      </c>
      <c r="L49" s="920" t="str">
        <f t="shared" si="5"/>
        <v/>
      </c>
      <c r="M49" s="919" t="str">
        <f t="shared" si="6"/>
        <v/>
      </c>
      <c r="N49" s="919" t="str">
        <f t="shared" si="7"/>
        <v/>
      </c>
      <c r="O49" s="919" t="str">
        <f t="shared" si="8"/>
        <v/>
      </c>
      <c r="P49" s="919" t="str">
        <f t="shared" si="9"/>
        <v/>
      </c>
      <c r="Q49" s="919" t="str">
        <f t="shared" si="10"/>
        <v/>
      </c>
      <c r="R49" s="919" t="str">
        <f t="shared" si="11"/>
        <v/>
      </c>
      <c r="S49" s="919" t="str">
        <f t="shared" si="12"/>
        <v/>
      </c>
      <c r="T49" s="919" t="str">
        <f t="shared" si="13"/>
        <v/>
      </c>
      <c r="U49" s="919" t="str">
        <f t="shared" si="14"/>
        <v/>
      </c>
      <c r="V49" s="919" t="str">
        <f t="shared" si="15"/>
        <v/>
      </c>
      <c r="W49" s="919" t="str">
        <f t="shared" si="16"/>
        <v/>
      </c>
      <c r="X49" s="914" t="str">
        <f>IF(評価一覧表!J82&lt;&gt;"",評価一覧表!J82,"")</f>
        <v/>
      </c>
      <c r="Y49" s="914" t="str">
        <f>IF(評価一覧表!K82&lt;&gt;"",評価一覧表!K82,"")</f>
        <v/>
      </c>
      <c r="Z49" s="913"/>
      <c r="AA49" s="913"/>
      <c r="AB49" s="914"/>
      <c r="AC49" s="913" t="s">
        <v>2054</v>
      </c>
      <c r="AD49" s="913" t="s">
        <v>2054</v>
      </c>
      <c r="AE49" s="914"/>
      <c r="AF49" s="914"/>
      <c r="AG49" s="914"/>
      <c r="AH49" s="920" t="str">
        <f t="shared" si="17"/>
        <v/>
      </c>
      <c r="AI49" s="920" t="str">
        <f>IF(評価一覧表!AF82&lt;&gt;"",評価一覧表!AF82,"")</f>
        <v/>
      </c>
      <c r="AJ49" s="920" t="str">
        <f t="shared" si="18"/>
        <v/>
      </c>
      <c r="AK49" s="920" t="str">
        <f t="shared" si="19"/>
        <v/>
      </c>
      <c r="AL49" s="919" t="b">
        <f t="shared" si="20"/>
        <v>0</v>
      </c>
      <c r="AM49" s="919" t="str">
        <f t="shared" si="21"/>
        <v/>
      </c>
      <c r="AN49" s="916"/>
      <c r="AO49" s="915" t="s">
        <v>2054</v>
      </c>
      <c r="AP49" s="915" t="s">
        <v>2054</v>
      </c>
      <c r="AQ49" s="915" t="s">
        <v>2054</v>
      </c>
      <c r="AR49" s="920" t="str">
        <f>IF(評価一覧表!AR82&lt;&gt;"",評価一覧表!AR82,"")</f>
        <v/>
      </c>
      <c r="AS49" s="921" t="str">
        <f>IF(評価一覧表!AS82&lt;&gt;"",評価一覧表!AS82,"")</f>
        <v/>
      </c>
      <c r="AT49" s="920" t="str">
        <f>IF(評価一覧表!AT82&lt;&gt;"",評価一覧表!AT82,"")</f>
        <v/>
      </c>
      <c r="AU49" s="920" t="str">
        <f>IF(評価一覧表!AX82&lt;&gt;"",評価一覧表!AX82,"")</f>
        <v/>
      </c>
      <c r="AV49" s="920" t="str">
        <f>IF(評価一覧表!BB82&lt;&gt;"",評価一覧表!BB82,"")</f>
        <v/>
      </c>
      <c r="AW49" s="920" t="str">
        <f>IF(評価一覧表!BD82&lt;&gt;"",評価一覧表!BD82,"")</f>
        <v/>
      </c>
      <c r="AX49" s="913" t="s">
        <v>2054</v>
      </c>
      <c r="AY49" s="914"/>
      <c r="AZ49" s="914"/>
      <c r="BA49" s="913" t="s">
        <v>2054</v>
      </c>
      <c r="BB49" s="913" t="s">
        <v>2054</v>
      </c>
      <c r="BC49" s="913" t="s">
        <v>2054</v>
      </c>
      <c r="BD49" s="913" t="s">
        <v>2054</v>
      </c>
      <c r="BE49" s="913" t="s">
        <v>2054</v>
      </c>
      <c r="BF49" s="914"/>
      <c r="BG49" s="914"/>
      <c r="BH49" s="914"/>
      <c r="BI49" s="914"/>
      <c r="BJ49" s="914"/>
      <c r="BK49" s="914"/>
      <c r="BL49" s="914"/>
      <c r="BM49" s="914"/>
      <c r="BN49" s="914"/>
      <c r="BO49" s="914"/>
      <c r="BP49" s="913" t="s">
        <v>2054</v>
      </c>
      <c r="BQ49" s="913" t="s">
        <v>2054</v>
      </c>
      <c r="BR49" s="913" t="s">
        <v>2054</v>
      </c>
      <c r="BS49" s="913" t="s">
        <v>2054</v>
      </c>
      <c r="BT49" s="914"/>
      <c r="BU49" s="914"/>
      <c r="BV49" s="914"/>
      <c r="BW49" s="914"/>
      <c r="BX49" s="913" t="s">
        <v>2054</v>
      </c>
      <c r="BY49" s="913" t="s">
        <v>2054</v>
      </c>
      <c r="BZ49" s="913" t="s">
        <v>2054</v>
      </c>
      <c r="CA49" s="913" t="s">
        <v>2054</v>
      </c>
      <c r="CB49" s="914"/>
      <c r="CC49" s="914"/>
      <c r="CD49" s="914"/>
      <c r="CE49" s="914"/>
      <c r="CF49" s="914"/>
      <c r="CG49" s="920" t="str">
        <f>IF(評価一覧表!CN82&lt;&gt;"",評価一覧表!CN82,"")</f>
        <v/>
      </c>
      <c r="CH49" s="920" t="str">
        <f>IF(評価一覧表!CO82&lt;&gt;"",評価一覧表!CO82,"")</f>
        <v/>
      </c>
      <c r="CI49" s="913" t="s">
        <v>2054</v>
      </c>
      <c r="CJ49" s="913" t="s">
        <v>2054</v>
      </c>
      <c r="CK49" s="913" t="s">
        <v>2054</v>
      </c>
      <c r="CL49" s="913" t="s">
        <v>2054</v>
      </c>
      <c r="CM49" s="913" t="s">
        <v>2054</v>
      </c>
    </row>
    <row r="50" spans="1:91">
      <c r="A50" s="913"/>
      <c r="B50" s="919" t="str">
        <f>IF(評価一覧表!G83&lt;&gt;"",評価一覧表!G83,"")</f>
        <v/>
      </c>
      <c r="C50" s="913" t="s">
        <v>2054</v>
      </c>
      <c r="D50" s="913"/>
      <c r="E50" s="919" t="str">
        <f>IF(評価一覧表!E83&lt;&gt;"",評価一覧表!E83,"")</f>
        <v/>
      </c>
      <c r="F50" s="919" t="str">
        <f>IF(評価一覧表!I83&lt;&gt;"",評価一覧表!I83,"")</f>
        <v/>
      </c>
      <c r="G50" s="919" t="str">
        <f t="shared" si="0"/>
        <v/>
      </c>
      <c r="H50" s="920" t="str">
        <f t="shared" si="1"/>
        <v/>
      </c>
      <c r="I50" s="920" t="str">
        <f t="shared" si="2"/>
        <v/>
      </c>
      <c r="J50" s="919" t="str">
        <f t="shared" si="3"/>
        <v/>
      </c>
      <c r="K50" s="920" t="str">
        <f t="shared" si="4"/>
        <v/>
      </c>
      <c r="L50" s="920" t="str">
        <f t="shared" si="5"/>
        <v/>
      </c>
      <c r="M50" s="919" t="str">
        <f t="shared" si="6"/>
        <v/>
      </c>
      <c r="N50" s="919" t="str">
        <f t="shared" si="7"/>
        <v/>
      </c>
      <c r="O50" s="919" t="str">
        <f t="shared" si="8"/>
        <v/>
      </c>
      <c r="P50" s="919" t="str">
        <f t="shared" si="9"/>
        <v/>
      </c>
      <c r="Q50" s="919" t="str">
        <f t="shared" si="10"/>
        <v/>
      </c>
      <c r="R50" s="919" t="str">
        <f t="shared" si="11"/>
        <v/>
      </c>
      <c r="S50" s="919" t="str">
        <f t="shared" si="12"/>
        <v/>
      </c>
      <c r="T50" s="919" t="str">
        <f t="shared" si="13"/>
        <v/>
      </c>
      <c r="U50" s="919" t="str">
        <f t="shared" si="14"/>
        <v/>
      </c>
      <c r="V50" s="919" t="str">
        <f t="shared" si="15"/>
        <v/>
      </c>
      <c r="W50" s="919" t="str">
        <f t="shared" si="16"/>
        <v/>
      </c>
      <c r="X50" s="914" t="str">
        <f>IF(評価一覧表!J83&lt;&gt;"",評価一覧表!J83,"")</f>
        <v/>
      </c>
      <c r="Y50" s="914" t="str">
        <f>IF(評価一覧表!K83&lt;&gt;"",評価一覧表!K83,"")</f>
        <v/>
      </c>
      <c r="Z50" s="913"/>
      <c r="AA50" s="913"/>
      <c r="AB50" s="914"/>
      <c r="AC50" s="913" t="s">
        <v>2054</v>
      </c>
      <c r="AD50" s="913" t="s">
        <v>2054</v>
      </c>
      <c r="AE50" s="914"/>
      <c r="AF50" s="914"/>
      <c r="AG50" s="914"/>
      <c r="AH50" s="920" t="str">
        <f t="shared" si="17"/>
        <v/>
      </c>
      <c r="AI50" s="920" t="str">
        <f>IF(評価一覧表!AF83&lt;&gt;"",評価一覧表!AF83,"")</f>
        <v/>
      </c>
      <c r="AJ50" s="920" t="str">
        <f t="shared" si="18"/>
        <v/>
      </c>
      <c r="AK50" s="920" t="str">
        <f t="shared" si="19"/>
        <v/>
      </c>
      <c r="AL50" s="919" t="b">
        <f t="shared" si="20"/>
        <v>0</v>
      </c>
      <c r="AM50" s="919" t="str">
        <f t="shared" si="21"/>
        <v/>
      </c>
      <c r="AN50" s="916"/>
      <c r="AO50" s="915" t="s">
        <v>2054</v>
      </c>
      <c r="AP50" s="915" t="s">
        <v>2054</v>
      </c>
      <c r="AQ50" s="915" t="s">
        <v>2054</v>
      </c>
      <c r="AR50" s="920" t="str">
        <f>IF(評価一覧表!AR83&lt;&gt;"",評価一覧表!AR83,"")</f>
        <v/>
      </c>
      <c r="AS50" s="921" t="str">
        <f>IF(評価一覧表!AS83&lt;&gt;"",評価一覧表!AS83,"")</f>
        <v/>
      </c>
      <c r="AT50" s="920" t="str">
        <f>IF(評価一覧表!AT83&lt;&gt;"",評価一覧表!AT83,"")</f>
        <v/>
      </c>
      <c r="AU50" s="920" t="str">
        <f>IF(評価一覧表!AX83&lt;&gt;"",評価一覧表!AX83,"")</f>
        <v/>
      </c>
      <c r="AV50" s="920" t="str">
        <f>IF(評価一覧表!BB83&lt;&gt;"",評価一覧表!BB83,"")</f>
        <v/>
      </c>
      <c r="AW50" s="920" t="str">
        <f>IF(評価一覧表!BD83&lt;&gt;"",評価一覧表!BD83,"")</f>
        <v/>
      </c>
      <c r="AX50" s="913" t="s">
        <v>2054</v>
      </c>
      <c r="AY50" s="914"/>
      <c r="AZ50" s="914"/>
      <c r="BA50" s="913" t="s">
        <v>2054</v>
      </c>
      <c r="BB50" s="913" t="s">
        <v>2054</v>
      </c>
      <c r="BC50" s="913" t="s">
        <v>2054</v>
      </c>
      <c r="BD50" s="913" t="s">
        <v>2054</v>
      </c>
      <c r="BE50" s="913" t="s">
        <v>2054</v>
      </c>
      <c r="BF50" s="914"/>
      <c r="BG50" s="914"/>
      <c r="BH50" s="914"/>
      <c r="BI50" s="914"/>
      <c r="BJ50" s="914"/>
      <c r="BK50" s="914"/>
      <c r="BL50" s="914"/>
      <c r="BM50" s="914"/>
      <c r="BN50" s="914"/>
      <c r="BO50" s="914"/>
      <c r="BP50" s="913" t="s">
        <v>2054</v>
      </c>
      <c r="BQ50" s="913" t="s">
        <v>2054</v>
      </c>
      <c r="BR50" s="913" t="s">
        <v>2054</v>
      </c>
      <c r="BS50" s="913" t="s">
        <v>2054</v>
      </c>
      <c r="BT50" s="914"/>
      <c r="BU50" s="914"/>
      <c r="BV50" s="914"/>
      <c r="BW50" s="914"/>
      <c r="BX50" s="913" t="s">
        <v>2054</v>
      </c>
      <c r="BY50" s="913" t="s">
        <v>2054</v>
      </c>
      <c r="BZ50" s="913" t="s">
        <v>2054</v>
      </c>
      <c r="CA50" s="913" t="s">
        <v>2054</v>
      </c>
      <c r="CB50" s="914"/>
      <c r="CC50" s="914"/>
      <c r="CD50" s="914"/>
      <c r="CE50" s="914"/>
      <c r="CF50" s="914"/>
      <c r="CG50" s="920" t="str">
        <f>IF(評価一覧表!CN83&lt;&gt;"",評価一覧表!CN83,"")</f>
        <v/>
      </c>
      <c r="CH50" s="920" t="str">
        <f>IF(評価一覧表!CO83&lt;&gt;"",評価一覧表!CO83,"")</f>
        <v/>
      </c>
      <c r="CI50" s="913" t="s">
        <v>2054</v>
      </c>
      <c r="CJ50" s="913" t="s">
        <v>2054</v>
      </c>
      <c r="CK50" s="913" t="s">
        <v>2054</v>
      </c>
      <c r="CL50" s="913" t="s">
        <v>2054</v>
      </c>
      <c r="CM50" s="913" t="s">
        <v>2054</v>
      </c>
    </row>
    <row r="51" spans="1:91">
      <c r="A51" s="911"/>
      <c r="B51" s="911"/>
      <c r="C51" s="911"/>
      <c r="D51" s="911"/>
      <c r="E51" s="911"/>
      <c r="F51" s="911"/>
      <c r="G51" s="911"/>
      <c r="H51" s="912"/>
      <c r="J51" s="911"/>
      <c r="M51" s="911"/>
      <c r="N51" s="911"/>
      <c r="O51" s="911"/>
      <c r="P51" s="911"/>
      <c r="Q51" s="911"/>
      <c r="R51" s="911"/>
      <c r="S51" s="911"/>
      <c r="T51" s="911"/>
      <c r="U51" s="911"/>
      <c r="V51" s="911"/>
      <c r="W51" s="911"/>
      <c r="Z51" s="911"/>
      <c r="AA51" s="911"/>
      <c r="AC51" s="911"/>
      <c r="AD51" s="911"/>
      <c r="AH51" s="912"/>
      <c r="AI51" s="912"/>
      <c r="AL51" s="911"/>
      <c r="AM51" s="911"/>
      <c r="AO51" s="911"/>
      <c r="AP51" s="911"/>
      <c r="AQ51" s="911"/>
      <c r="AR51" s="912"/>
      <c r="AS51" s="912"/>
      <c r="AX51" s="911"/>
      <c r="BA51" s="911"/>
      <c r="BB51" s="911"/>
      <c r="BC51" s="911"/>
      <c r="BD51" s="911"/>
      <c r="BE51" s="911"/>
      <c r="BP51" s="911"/>
      <c r="BQ51" s="911"/>
      <c r="BR51" s="911"/>
      <c r="BS51" s="911"/>
      <c r="BX51" s="911"/>
      <c r="BY51" s="911"/>
      <c r="BZ51" s="911"/>
      <c r="CA51" s="911"/>
      <c r="CI51" s="911"/>
      <c r="CJ51" s="911"/>
      <c r="CK51" s="911"/>
      <c r="CL51" s="911"/>
      <c r="CM51" s="911"/>
    </row>
    <row r="52" spans="1:91">
      <c r="A52" s="911"/>
      <c r="B52" s="911"/>
      <c r="C52" s="911"/>
      <c r="D52" s="911"/>
      <c r="E52" s="911"/>
      <c r="F52" s="911"/>
      <c r="G52" s="911"/>
      <c r="H52" s="912"/>
      <c r="J52" s="911"/>
      <c r="M52" s="911"/>
      <c r="N52" s="911"/>
      <c r="O52" s="911"/>
      <c r="P52" s="911"/>
      <c r="Q52" s="911"/>
      <c r="R52" s="911"/>
      <c r="S52" s="911"/>
      <c r="T52" s="911"/>
      <c r="U52" s="911"/>
      <c r="V52" s="911"/>
      <c r="W52" s="911"/>
      <c r="Z52" s="911"/>
      <c r="AA52" s="911"/>
      <c r="AC52" s="911"/>
      <c r="AD52" s="911"/>
      <c r="AH52" s="912"/>
      <c r="AI52" s="912"/>
      <c r="AL52" s="911"/>
      <c r="AM52" s="911"/>
      <c r="AO52" s="911"/>
      <c r="AP52" s="911"/>
      <c r="AQ52" s="911"/>
      <c r="AR52" s="912"/>
      <c r="AS52" s="912"/>
      <c r="AX52" s="911"/>
      <c r="BA52" s="911"/>
      <c r="BB52" s="911"/>
      <c r="BC52" s="911"/>
      <c r="BD52" s="911"/>
      <c r="BE52" s="911"/>
      <c r="BP52" s="911"/>
      <c r="BQ52" s="911"/>
      <c r="BR52" s="911"/>
      <c r="BS52" s="911"/>
      <c r="BX52" s="911"/>
      <c r="BY52" s="911"/>
      <c r="BZ52" s="911"/>
      <c r="CA52" s="911"/>
      <c r="CI52" s="911"/>
      <c r="CJ52" s="911"/>
      <c r="CK52" s="911"/>
      <c r="CL52" s="911"/>
      <c r="CM52" s="911"/>
    </row>
    <row r="53" spans="1:91">
      <c r="A53" s="911"/>
      <c r="B53" s="911"/>
      <c r="C53" s="911"/>
      <c r="D53" s="911"/>
      <c r="E53" s="911"/>
      <c r="F53" s="911"/>
      <c r="G53" s="911"/>
      <c r="H53" s="912"/>
      <c r="J53" s="911"/>
      <c r="M53" s="911"/>
      <c r="N53" s="911"/>
      <c r="O53" s="911"/>
      <c r="P53" s="911"/>
      <c r="Q53" s="911"/>
      <c r="R53" s="911"/>
      <c r="S53" s="911"/>
      <c r="T53" s="911"/>
      <c r="U53" s="911"/>
      <c r="V53" s="911"/>
      <c r="W53" s="911"/>
      <c r="Z53" s="911"/>
      <c r="AA53" s="911"/>
      <c r="AC53" s="911"/>
      <c r="AD53" s="911"/>
      <c r="AH53" s="912"/>
      <c r="AI53" s="912"/>
      <c r="AL53" s="911"/>
      <c r="AM53" s="911"/>
      <c r="AO53" s="911"/>
      <c r="AP53" s="911"/>
      <c r="AQ53" s="911"/>
      <c r="AR53" s="912"/>
      <c r="AS53" s="912"/>
      <c r="AT53" s="912"/>
      <c r="AU53" s="912"/>
      <c r="AV53" s="912"/>
      <c r="AW53" s="912"/>
      <c r="AX53" s="911"/>
      <c r="BA53" s="911"/>
      <c r="BB53" s="911"/>
      <c r="BC53" s="911"/>
      <c r="BD53" s="911"/>
      <c r="BE53" s="911"/>
      <c r="BP53" s="911"/>
      <c r="BQ53" s="911"/>
      <c r="BR53" s="911"/>
      <c r="BS53" s="911"/>
      <c r="BX53" s="911"/>
      <c r="BY53" s="911"/>
      <c r="BZ53" s="911"/>
      <c r="CA53" s="911"/>
      <c r="CI53" s="911"/>
      <c r="CJ53" s="911"/>
      <c r="CK53" s="911"/>
      <c r="CL53" s="911"/>
      <c r="CM53" s="911"/>
    </row>
    <row r="54" spans="1:91">
      <c r="A54" s="911"/>
      <c r="B54" s="911"/>
      <c r="C54" s="911"/>
      <c r="D54" s="911"/>
      <c r="E54" s="911"/>
      <c r="F54" s="911"/>
      <c r="G54" s="911"/>
      <c r="J54" s="911"/>
      <c r="M54" s="911"/>
      <c r="N54" s="911"/>
      <c r="O54" s="911"/>
      <c r="P54" s="911"/>
      <c r="Q54" s="911"/>
      <c r="R54" s="911"/>
      <c r="S54" s="911"/>
      <c r="T54" s="911"/>
      <c r="U54" s="911"/>
      <c r="V54" s="911"/>
      <c r="W54" s="911"/>
      <c r="Z54" s="911"/>
      <c r="AA54" s="911"/>
      <c r="AC54" s="911"/>
      <c r="AD54" s="911"/>
      <c r="AL54" s="911"/>
      <c r="AM54" s="911"/>
      <c r="AO54" s="911"/>
      <c r="AP54" s="911"/>
      <c r="AQ54" s="911"/>
      <c r="AS54" s="912"/>
      <c r="AX54" s="911"/>
      <c r="BA54" s="911"/>
      <c r="BB54" s="911"/>
      <c r="BC54" s="911"/>
      <c r="BD54" s="911"/>
      <c r="BE54" s="911"/>
      <c r="BP54" s="911"/>
      <c r="BQ54" s="911"/>
      <c r="BR54" s="911"/>
      <c r="BS54" s="911"/>
      <c r="BX54" s="911"/>
      <c r="BY54" s="911"/>
      <c r="BZ54" s="911"/>
      <c r="CA54" s="911"/>
      <c r="CI54" s="911"/>
      <c r="CJ54" s="911"/>
      <c r="CK54" s="911"/>
      <c r="CL54" s="911"/>
      <c r="CM54" s="911"/>
    </row>
    <row r="55" spans="1:91">
      <c r="A55" s="911"/>
      <c r="B55" s="911"/>
      <c r="C55" s="911"/>
      <c r="D55" s="911"/>
      <c r="E55" s="911"/>
      <c r="F55" s="911"/>
      <c r="G55" s="911"/>
      <c r="H55" s="912"/>
      <c r="J55" s="911"/>
      <c r="M55" s="911"/>
      <c r="N55" s="911"/>
      <c r="O55" s="911"/>
      <c r="P55" s="911"/>
      <c r="Q55" s="911"/>
      <c r="R55" s="911"/>
      <c r="S55" s="911"/>
      <c r="T55" s="911"/>
      <c r="U55" s="911"/>
      <c r="V55" s="911"/>
      <c r="W55" s="911"/>
      <c r="Z55" s="911"/>
      <c r="AA55" s="911"/>
      <c r="AC55" s="911"/>
      <c r="AD55" s="911"/>
      <c r="AH55" s="912"/>
      <c r="AI55" s="912"/>
      <c r="AJ55" s="912"/>
      <c r="AK55" s="912"/>
      <c r="AL55" s="911"/>
      <c r="AM55" s="911"/>
      <c r="AO55" s="911"/>
      <c r="AP55" s="911"/>
      <c r="AQ55" s="911"/>
      <c r="AR55" s="912"/>
      <c r="AS55" s="912"/>
      <c r="AX55" s="911"/>
      <c r="BA55" s="911"/>
      <c r="BB55" s="911"/>
      <c r="BC55" s="911"/>
      <c r="BD55" s="911"/>
      <c r="BE55" s="911"/>
      <c r="BP55" s="911"/>
      <c r="BQ55" s="911"/>
      <c r="BR55" s="911"/>
      <c r="BS55" s="911"/>
      <c r="BX55" s="911"/>
      <c r="BY55" s="911"/>
      <c r="BZ55" s="911"/>
      <c r="CA55" s="911"/>
      <c r="CI55" s="911"/>
      <c r="CJ55" s="911"/>
      <c r="CK55" s="911"/>
      <c r="CL55" s="911"/>
      <c r="CM55" s="911"/>
    </row>
    <row r="56" spans="1:91">
      <c r="A56" s="911"/>
      <c r="B56" s="911"/>
      <c r="C56" s="911"/>
      <c r="D56" s="911"/>
      <c r="E56" s="911"/>
      <c r="F56" s="911"/>
      <c r="G56" s="911"/>
      <c r="H56" s="912"/>
      <c r="J56" s="911"/>
      <c r="M56" s="911"/>
      <c r="N56" s="911"/>
      <c r="O56" s="911"/>
      <c r="P56" s="911"/>
      <c r="Q56" s="911"/>
      <c r="R56" s="911"/>
      <c r="S56" s="911"/>
      <c r="T56" s="911"/>
      <c r="U56" s="911"/>
      <c r="V56" s="911"/>
      <c r="W56" s="911"/>
      <c r="Z56" s="911"/>
      <c r="AA56" s="911"/>
      <c r="AC56" s="911"/>
      <c r="AD56" s="911"/>
      <c r="AH56" s="912"/>
      <c r="AI56" s="912"/>
      <c r="AJ56" s="912"/>
      <c r="AK56" s="912"/>
      <c r="AL56" s="911"/>
      <c r="AM56" s="911"/>
      <c r="AO56" s="911"/>
      <c r="AP56" s="911"/>
      <c r="AQ56" s="911"/>
      <c r="AR56" s="912"/>
      <c r="AS56" s="912"/>
      <c r="AX56" s="911"/>
      <c r="BA56" s="911"/>
      <c r="BB56" s="911"/>
      <c r="BC56" s="911"/>
      <c r="BD56" s="911"/>
      <c r="BE56" s="911"/>
      <c r="BP56" s="911"/>
      <c r="BQ56" s="911"/>
      <c r="BR56" s="911"/>
      <c r="BS56" s="911"/>
      <c r="BX56" s="911"/>
      <c r="BY56" s="911"/>
      <c r="BZ56" s="911"/>
      <c r="CA56" s="911"/>
      <c r="CI56" s="911"/>
      <c r="CJ56" s="911"/>
      <c r="CK56" s="911"/>
      <c r="CL56" s="911"/>
      <c r="CM56" s="911"/>
    </row>
    <row r="57" spans="1:91">
      <c r="A57" s="911"/>
      <c r="B57" s="911"/>
      <c r="C57" s="911"/>
      <c r="D57" s="911"/>
      <c r="E57" s="911"/>
      <c r="F57" s="911"/>
      <c r="G57" s="911"/>
      <c r="H57" s="912"/>
      <c r="J57" s="911"/>
      <c r="M57" s="911"/>
      <c r="N57" s="911"/>
      <c r="O57" s="911"/>
      <c r="P57" s="911"/>
      <c r="Q57" s="911"/>
      <c r="R57" s="911"/>
      <c r="S57" s="911"/>
      <c r="T57" s="911"/>
      <c r="U57" s="911"/>
      <c r="V57" s="911"/>
      <c r="W57" s="911"/>
      <c r="Z57" s="911"/>
      <c r="AA57" s="911"/>
      <c r="AC57" s="911"/>
      <c r="AD57" s="911"/>
      <c r="AH57" s="912"/>
      <c r="AI57" s="912"/>
      <c r="AJ57" s="912"/>
      <c r="AK57" s="912"/>
      <c r="AL57" s="911"/>
      <c r="AM57" s="911"/>
      <c r="AO57" s="911"/>
      <c r="AP57" s="911"/>
      <c r="AQ57" s="911"/>
      <c r="AR57" s="912"/>
      <c r="AS57" s="912"/>
      <c r="AX57" s="911"/>
      <c r="BA57" s="911"/>
      <c r="BB57" s="911"/>
      <c r="BC57" s="911"/>
      <c r="BD57" s="911"/>
      <c r="BE57" s="911"/>
      <c r="BP57" s="911"/>
      <c r="BQ57" s="911"/>
      <c r="BR57" s="911"/>
      <c r="BS57" s="911"/>
      <c r="BX57" s="911"/>
      <c r="BY57" s="911"/>
      <c r="BZ57" s="911"/>
      <c r="CA57" s="911"/>
      <c r="CI57" s="911"/>
      <c r="CJ57" s="911"/>
      <c r="CK57" s="911"/>
      <c r="CL57" s="911"/>
      <c r="CM57" s="911"/>
    </row>
    <row r="58" spans="1:91">
      <c r="A58" s="911"/>
      <c r="B58" s="911"/>
      <c r="C58" s="911"/>
      <c r="D58" s="911"/>
      <c r="E58" s="911"/>
      <c r="F58" s="911"/>
      <c r="G58" s="911"/>
      <c r="H58" s="912"/>
      <c r="J58" s="911"/>
      <c r="M58" s="911"/>
      <c r="N58" s="911"/>
      <c r="O58" s="911"/>
      <c r="P58" s="911"/>
      <c r="Q58" s="911"/>
      <c r="R58" s="911"/>
      <c r="S58" s="911"/>
      <c r="T58" s="911"/>
      <c r="U58" s="911"/>
      <c r="V58" s="911"/>
      <c r="W58" s="911"/>
      <c r="Z58" s="911"/>
      <c r="AA58" s="911"/>
      <c r="AC58" s="911"/>
      <c r="AD58" s="911"/>
      <c r="AH58" s="912"/>
      <c r="AI58" s="912"/>
      <c r="AJ58" s="912"/>
      <c r="AK58" s="912"/>
      <c r="AL58" s="911"/>
      <c r="AM58" s="911"/>
      <c r="AO58" s="911"/>
      <c r="AP58" s="911"/>
      <c r="AQ58" s="911"/>
      <c r="AR58" s="912"/>
      <c r="AS58" s="912"/>
      <c r="AX58" s="911"/>
      <c r="BA58" s="911"/>
      <c r="BB58" s="911"/>
      <c r="BC58" s="911"/>
      <c r="BD58" s="911"/>
      <c r="BE58" s="911"/>
      <c r="BP58" s="911"/>
      <c r="BQ58" s="911"/>
      <c r="BR58" s="911"/>
      <c r="BS58" s="911"/>
      <c r="BX58" s="911"/>
      <c r="BY58" s="911"/>
      <c r="BZ58" s="911"/>
      <c r="CA58" s="911"/>
      <c r="CI58" s="911"/>
      <c r="CJ58" s="911"/>
      <c r="CK58" s="911"/>
      <c r="CL58" s="911"/>
      <c r="CM58" s="911"/>
    </row>
    <row r="59" spans="1:91">
      <c r="A59" s="911"/>
      <c r="B59" s="911"/>
      <c r="C59" s="911"/>
      <c r="D59" s="911"/>
      <c r="E59" s="911"/>
      <c r="F59" s="911"/>
      <c r="G59" s="911"/>
      <c r="H59" s="912"/>
      <c r="J59" s="911"/>
      <c r="M59" s="911"/>
      <c r="N59" s="911"/>
      <c r="O59" s="911"/>
      <c r="P59" s="911"/>
      <c r="Q59" s="911"/>
      <c r="R59" s="911"/>
      <c r="S59" s="911"/>
      <c r="T59" s="911"/>
      <c r="U59" s="911"/>
      <c r="V59" s="911"/>
      <c r="W59" s="911"/>
      <c r="Z59" s="911"/>
      <c r="AA59" s="911"/>
      <c r="AC59" s="911"/>
      <c r="AD59" s="911"/>
      <c r="AH59" s="912"/>
      <c r="AI59" s="912"/>
      <c r="AJ59" s="912"/>
      <c r="AK59" s="912"/>
      <c r="AL59" s="911"/>
      <c r="AM59" s="911"/>
      <c r="AO59" s="911"/>
      <c r="AP59" s="911"/>
      <c r="AQ59" s="911"/>
      <c r="AR59" s="912"/>
      <c r="AS59" s="912"/>
      <c r="AX59" s="911"/>
      <c r="BA59" s="911"/>
      <c r="BB59" s="911"/>
      <c r="BC59" s="911"/>
      <c r="BD59" s="911"/>
      <c r="BE59" s="911"/>
      <c r="BP59" s="911"/>
      <c r="BQ59" s="911"/>
      <c r="BR59" s="911"/>
      <c r="BS59" s="911"/>
      <c r="BX59" s="911"/>
      <c r="BY59" s="911"/>
      <c r="BZ59" s="911"/>
      <c r="CA59" s="911"/>
      <c r="CI59" s="911"/>
      <c r="CJ59" s="911"/>
      <c r="CK59" s="911"/>
      <c r="CL59" s="911"/>
      <c r="CM59" s="911"/>
    </row>
    <row r="60" spans="1:91">
      <c r="A60" s="911"/>
      <c r="B60" s="911"/>
      <c r="C60" s="911"/>
      <c r="D60" s="911"/>
      <c r="E60" s="911"/>
      <c r="F60" s="911"/>
      <c r="G60" s="911"/>
      <c r="H60" s="912"/>
      <c r="J60" s="911"/>
      <c r="M60" s="911"/>
      <c r="N60" s="911"/>
      <c r="O60" s="911"/>
      <c r="P60" s="911"/>
      <c r="Q60" s="911"/>
      <c r="R60" s="911"/>
      <c r="S60" s="911"/>
      <c r="T60" s="911"/>
      <c r="U60" s="911"/>
      <c r="V60" s="911"/>
      <c r="W60" s="911"/>
      <c r="Z60" s="911"/>
      <c r="AA60" s="911"/>
      <c r="AC60" s="911"/>
      <c r="AD60" s="911"/>
      <c r="AH60" s="912"/>
      <c r="AI60" s="912"/>
      <c r="AJ60" s="912"/>
      <c r="AK60" s="912"/>
      <c r="AL60" s="911"/>
      <c r="AM60" s="911"/>
      <c r="AO60" s="911"/>
      <c r="AP60" s="911"/>
      <c r="AQ60" s="911"/>
      <c r="AR60" s="912"/>
      <c r="AS60" s="912"/>
      <c r="AX60" s="911"/>
      <c r="BA60" s="911"/>
      <c r="BB60" s="911"/>
      <c r="BC60" s="911"/>
      <c r="BD60" s="911"/>
      <c r="BE60" s="911"/>
      <c r="BP60" s="911"/>
      <c r="BQ60" s="911"/>
      <c r="BR60" s="911"/>
      <c r="BS60" s="911"/>
      <c r="BX60" s="911"/>
      <c r="BY60" s="911"/>
      <c r="BZ60" s="911"/>
      <c r="CA60" s="911"/>
      <c r="CI60" s="911"/>
      <c r="CJ60" s="911"/>
      <c r="CK60" s="911"/>
      <c r="CL60" s="911"/>
      <c r="CM60" s="911"/>
    </row>
    <row r="61" spans="1:91">
      <c r="A61" s="911"/>
      <c r="B61" s="911"/>
      <c r="C61" s="911"/>
      <c r="D61" s="911"/>
      <c r="E61" s="911"/>
      <c r="F61" s="911"/>
      <c r="G61" s="911"/>
      <c r="H61" s="912"/>
      <c r="J61" s="911"/>
      <c r="M61" s="911"/>
      <c r="N61" s="911"/>
      <c r="O61" s="911"/>
      <c r="P61" s="911"/>
      <c r="Q61" s="911"/>
      <c r="R61" s="911"/>
      <c r="S61" s="911"/>
      <c r="T61" s="911"/>
      <c r="U61" s="911"/>
      <c r="V61" s="911"/>
      <c r="W61" s="911"/>
      <c r="Z61" s="911"/>
      <c r="AA61" s="911"/>
      <c r="AC61" s="911"/>
      <c r="AD61" s="911"/>
      <c r="AH61" s="912"/>
      <c r="AI61" s="912"/>
      <c r="AJ61" s="912"/>
      <c r="AK61" s="912"/>
      <c r="AL61" s="911"/>
      <c r="AM61" s="911"/>
      <c r="AO61" s="911"/>
      <c r="AP61" s="911"/>
      <c r="AQ61" s="911"/>
      <c r="AR61" s="912"/>
      <c r="AS61" s="912"/>
      <c r="AX61" s="911"/>
      <c r="BA61" s="911"/>
      <c r="BB61" s="911"/>
      <c r="BC61" s="911"/>
      <c r="BD61" s="911"/>
      <c r="BE61" s="911"/>
      <c r="BP61" s="911"/>
      <c r="BQ61" s="911"/>
      <c r="BR61" s="911"/>
      <c r="BS61" s="911"/>
      <c r="BX61" s="911"/>
      <c r="BY61" s="911"/>
      <c r="BZ61" s="911"/>
      <c r="CA61" s="911"/>
      <c r="CI61" s="911"/>
      <c r="CJ61" s="911"/>
      <c r="CK61" s="911"/>
      <c r="CL61" s="911"/>
      <c r="CM61" s="911"/>
    </row>
    <row r="62" spans="1:91">
      <c r="A62" s="911"/>
      <c r="B62" s="911"/>
      <c r="C62" s="911"/>
      <c r="D62" s="911"/>
      <c r="E62" s="911"/>
      <c r="F62" s="911"/>
      <c r="G62" s="911"/>
      <c r="H62" s="912"/>
      <c r="J62" s="911"/>
      <c r="M62" s="911"/>
      <c r="N62" s="911"/>
      <c r="O62" s="911"/>
      <c r="P62" s="911"/>
      <c r="Q62" s="911"/>
      <c r="R62" s="911"/>
      <c r="S62" s="911"/>
      <c r="T62" s="911"/>
      <c r="U62" s="911"/>
      <c r="V62" s="911"/>
      <c r="W62" s="911"/>
      <c r="Z62" s="911"/>
      <c r="AA62" s="911"/>
      <c r="AC62" s="911"/>
      <c r="AD62" s="911"/>
      <c r="AH62" s="912"/>
      <c r="AI62" s="912"/>
      <c r="AJ62" s="912"/>
      <c r="AK62" s="912"/>
      <c r="AL62" s="911"/>
      <c r="AM62" s="911"/>
      <c r="AO62" s="911"/>
      <c r="AP62" s="911"/>
      <c r="AQ62" s="911"/>
      <c r="AR62" s="912"/>
      <c r="AS62" s="912"/>
      <c r="AX62" s="911"/>
      <c r="BA62" s="911"/>
      <c r="BB62" s="911"/>
      <c r="BC62" s="911"/>
      <c r="BD62" s="911"/>
      <c r="BE62" s="911"/>
      <c r="BP62" s="911"/>
      <c r="BQ62" s="911"/>
      <c r="BR62" s="911"/>
      <c r="BS62" s="911"/>
      <c r="BX62" s="911"/>
      <c r="BY62" s="911"/>
      <c r="BZ62" s="911"/>
      <c r="CA62" s="911"/>
      <c r="CI62" s="911"/>
      <c r="CJ62" s="911"/>
      <c r="CK62" s="911"/>
      <c r="CL62" s="911"/>
      <c r="CM62" s="911"/>
    </row>
    <row r="63" spans="1:91">
      <c r="A63" s="911"/>
      <c r="B63" s="911"/>
      <c r="C63" s="911"/>
      <c r="D63" s="911"/>
      <c r="E63" s="911"/>
      <c r="F63" s="911"/>
      <c r="G63" s="911"/>
      <c r="H63" s="912"/>
      <c r="J63" s="911"/>
      <c r="M63" s="911"/>
      <c r="N63" s="911"/>
      <c r="O63" s="911"/>
      <c r="P63" s="911"/>
      <c r="Q63" s="911"/>
      <c r="R63" s="911"/>
      <c r="S63" s="911"/>
      <c r="T63" s="911"/>
      <c r="U63" s="911"/>
      <c r="V63" s="911"/>
      <c r="W63" s="911"/>
      <c r="Z63" s="911"/>
      <c r="AA63" s="911"/>
      <c r="AC63" s="911"/>
      <c r="AD63" s="911"/>
      <c r="AH63" s="912"/>
      <c r="AI63" s="912"/>
      <c r="AL63" s="911"/>
      <c r="AM63" s="911"/>
      <c r="AO63" s="911"/>
      <c r="AP63" s="911"/>
      <c r="AQ63" s="911"/>
      <c r="AR63" s="912"/>
      <c r="AS63" s="912"/>
      <c r="AT63" s="912"/>
      <c r="AU63" s="912"/>
      <c r="AX63" s="911"/>
      <c r="BA63" s="911"/>
      <c r="BB63" s="911"/>
      <c r="BC63" s="911"/>
      <c r="BD63" s="911"/>
      <c r="BE63" s="911"/>
      <c r="BP63" s="911"/>
      <c r="BQ63" s="911"/>
      <c r="BR63" s="911"/>
      <c r="BS63" s="911"/>
      <c r="BX63" s="911"/>
      <c r="BY63" s="911"/>
      <c r="BZ63" s="911"/>
      <c r="CA63" s="911"/>
      <c r="CI63" s="911"/>
      <c r="CJ63" s="911"/>
      <c r="CK63" s="911"/>
      <c r="CL63" s="911"/>
      <c r="CM63" s="911"/>
    </row>
    <row r="64" spans="1:91">
      <c r="A64" s="911"/>
      <c r="B64" s="911"/>
      <c r="C64" s="911"/>
      <c r="D64" s="911"/>
      <c r="E64" s="911"/>
      <c r="F64" s="911"/>
      <c r="G64" s="911"/>
      <c r="H64" s="912"/>
      <c r="I64" s="912"/>
      <c r="J64" s="911"/>
      <c r="K64" s="912"/>
      <c r="M64" s="911"/>
      <c r="N64" s="911"/>
      <c r="O64" s="911"/>
      <c r="P64" s="911"/>
      <c r="Q64" s="911"/>
      <c r="R64" s="911"/>
      <c r="S64" s="911"/>
      <c r="T64" s="911"/>
      <c r="U64" s="911"/>
      <c r="V64" s="911"/>
      <c r="W64" s="911"/>
      <c r="Z64" s="911"/>
      <c r="AA64" s="911"/>
      <c r="AC64" s="911"/>
      <c r="AD64" s="911"/>
      <c r="AH64" s="912"/>
      <c r="AI64" s="912"/>
      <c r="AL64" s="911"/>
      <c r="AM64" s="911"/>
      <c r="AO64" s="911"/>
      <c r="AP64" s="911"/>
      <c r="AQ64" s="911"/>
      <c r="AR64" s="912"/>
      <c r="AS64" s="912"/>
      <c r="AX64" s="911"/>
      <c r="BA64" s="911"/>
      <c r="BB64" s="911"/>
      <c r="BC64" s="911"/>
      <c r="BD64" s="911"/>
      <c r="BE64" s="911"/>
      <c r="BP64" s="911"/>
      <c r="BQ64" s="911"/>
      <c r="BR64" s="911"/>
      <c r="BS64" s="911"/>
      <c r="BX64" s="911"/>
      <c r="BY64" s="911"/>
      <c r="BZ64" s="911"/>
      <c r="CA64" s="911"/>
      <c r="CI64" s="911"/>
      <c r="CJ64" s="911"/>
      <c r="CK64" s="911"/>
      <c r="CL64" s="911"/>
      <c r="CM64" s="911"/>
    </row>
    <row r="65" spans="1:91">
      <c r="A65" s="911"/>
      <c r="B65" s="911"/>
      <c r="C65" s="911"/>
      <c r="D65" s="911"/>
      <c r="E65" s="911"/>
      <c r="F65" s="911"/>
      <c r="G65" s="911"/>
      <c r="H65" s="912"/>
      <c r="J65" s="911"/>
      <c r="M65" s="911"/>
      <c r="N65" s="911"/>
      <c r="O65" s="911"/>
      <c r="P65" s="911"/>
      <c r="Q65" s="911"/>
      <c r="R65" s="911"/>
      <c r="S65" s="911"/>
      <c r="T65" s="911"/>
      <c r="U65" s="911"/>
      <c r="V65" s="911"/>
      <c r="W65" s="911"/>
      <c r="Z65" s="911"/>
      <c r="AA65" s="911"/>
      <c r="AC65" s="911"/>
      <c r="AD65" s="911"/>
      <c r="AH65" s="912"/>
      <c r="AI65" s="912"/>
      <c r="AL65" s="911"/>
      <c r="AM65" s="911"/>
      <c r="AO65" s="911"/>
      <c r="AP65" s="911"/>
      <c r="AQ65" s="911"/>
      <c r="AR65" s="912"/>
      <c r="AS65" s="912"/>
      <c r="AT65" s="912"/>
      <c r="AU65" s="912"/>
      <c r="AV65" s="912"/>
      <c r="AW65" s="912"/>
      <c r="AX65" s="911"/>
      <c r="BA65" s="911"/>
      <c r="BB65" s="911"/>
      <c r="BC65" s="911"/>
      <c r="BD65" s="911"/>
      <c r="BE65" s="911"/>
      <c r="BP65" s="911"/>
      <c r="BQ65" s="911"/>
      <c r="BR65" s="911"/>
      <c r="BS65" s="911"/>
      <c r="BX65" s="911"/>
      <c r="BY65" s="911"/>
      <c r="BZ65" s="911"/>
      <c r="CA65" s="911"/>
      <c r="CI65" s="911"/>
      <c r="CJ65" s="911"/>
      <c r="CK65" s="911"/>
      <c r="CL65" s="911"/>
      <c r="CM65" s="911"/>
    </row>
    <row r="66" spans="1:91">
      <c r="A66" s="911"/>
      <c r="B66" s="911"/>
      <c r="C66" s="911"/>
      <c r="D66" s="911"/>
      <c r="E66" s="911"/>
      <c r="F66" s="911"/>
      <c r="G66" s="911"/>
      <c r="H66" s="912"/>
      <c r="J66" s="911"/>
      <c r="M66" s="911"/>
      <c r="N66" s="911"/>
      <c r="O66" s="911"/>
      <c r="P66" s="911"/>
      <c r="Q66" s="911"/>
      <c r="R66" s="911"/>
      <c r="S66" s="911"/>
      <c r="T66" s="911"/>
      <c r="U66" s="911"/>
      <c r="V66" s="911"/>
      <c r="W66" s="911"/>
      <c r="Z66" s="911"/>
      <c r="AA66" s="911"/>
      <c r="AC66" s="911"/>
      <c r="AD66" s="911"/>
      <c r="AH66" s="912"/>
      <c r="AI66" s="912"/>
      <c r="AL66" s="911"/>
      <c r="AM66" s="911"/>
      <c r="AO66" s="911"/>
      <c r="AP66" s="911"/>
      <c r="AQ66" s="911"/>
      <c r="AR66" s="912"/>
      <c r="AS66" s="912"/>
      <c r="AT66" s="912"/>
      <c r="AU66" s="912"/>
      <c r="AV66" s="912"/>
      <c r="AW66" s="912"/>
      <c r="AX66" s="911"/>
      <c r="BA66" s="911"/>
      <c r="BB66" s="911"/>
      <c r="BC66" s="911"/>
      <c r="BD66" s="911"/>
      <c r="BE66" s="911"/>
      <c r="BP66" s="911"/>
      <c r="BQ66" s="911"/>
      <c r="BR66" s="911"/>
      <c r="BS66" s="911"/>
      <c r="BX66" s="911"/>
      <c r="BY66" s="911"/>
      <c r="BZ66" s="911"/>
      <c r="CA66" s="911"/>
      <c r="CI66" s="911"/>
      <c r="CJ66" s="911"/>
      <c r="CK66" s="911"/>
      <c r="CL66" s="911"/>
      <c r="CM66" s="911"/>
    </row>
    <row r="67" spans="1:91">
      <c r="A67" s="911"/>
      <c r="B67" s="911"/>
      <c r="C67" s="911"/>
      <c r="D67" s="911"/>
      <c r="E67" s="911"/>
      <c r="F67" s="911"/>
      <c r="G67" s="911"/>
      <c r="H67" s="912"/>
      <c r="J67" s="911"/>
      <c r="M67" s="911"/>
      <c r="N67" s="911"/>
      <c r="O67" s="911"/>
      <c r="P67" s="911"/>
      <c r="Q67" s="911"/>
      <c r="R67" s="911"/>
      <c r="S67" s="911"/>
      <c r="T67" s="911"/>
      <c r="U67" s="911"/>
      <c r="V67" s="911"/>
      <c r="W67" s="911"/>
      <c r="Z67" s="911"/>
      <c r="AA67" s="911"/>
      <c r="AC67" s="911"/>
      <c r="AD67" s="911"/>
      <c r="AH67" s="912"/>
      <c r="AI67" s="912"/>
      <c r="AL67" s="911"/>
      <c r="AM67" s="911"/>
      <c r="AO67" s="911"/>
      <c r="AP67" s="911"/>
      <c r="AQ67" s="911"/>
      <c r="AR67" s="912"/>
      <c r="AS67" s="912"/>
      <c r="AT67" s="912"/>
      <c r="AU67" s="912"/>
      <c r="AV67" s="912"/>
      <c r="AW67" s="912"/>
      <c r="AX67" s="911"/>
      <c r="BA67" s="911"/>
      <c r="BB67" s="911"/>
      <c r="BC67" s="911"/>
      <c r="BD67" s="911"/>
      <c r="BE67" s="911"/>
      <c r="BP67" s="911"/>
      <c r="BQ67" s="911"/>
      <c r="BR67" s="911"/>
      <c r="BS67" s="911"/>
      <c r="BX67" s="911"/>
      <c r="BY67" s="911"/>
      <c r="BZ67" s="911"/>
      <c r="CA67" s="911"/>
      <c r="CI67" s="911"/>
      <c r="CJ67" s="911"/>
      <c r="CK67" s="911"/>
      <c r="CL67" s="911"/>
      <c r="CM67" s="911"/>
    </row>
    <row r="68" spans="1:91">
      <c r="A68" s="911"/>
      <c r="B68" s="911"/>
      <c r="C68" s="911"/>
      <c r="D68" s="911"/>
      <c r="E68" s="911"/>
      <c r="F68" s="911"/>
      <c r="G68" s="911"/>
      <c r="H68" s="912"/>
      <c r="J68" s="911"/>
      <c r="M68" s="911"/>
      <c r="N68" s="911"/>
      <c r="O68" s="911"/>
      <c r="P68" s="911"/>
      <c r="Q68" s="911"/>
      <c r="R68" s="911"/>
      <c r="S68" s="911"/>
      <c r="T68" s="911"/>
      <c r="U68" s="911"/>
      <c r="V68" s="911"/>
      <c r="W68" s="911"/>
      <c r="Z68" s="911"/>
      <c r="AA68" s="911"/>
      <c r="AC68" s="911"/>
      <c r="AD68" s="911"/>
      <c r="AH68" s="912"/>
      <c r="AI68" s="912"/>
      <c r="AL68" s="911"/>
      <c r="AM68" s="911"/>
      <c r="AO68" s="911"/>
      <c r="AP68" s="911"/>
      <c r="AQ68" s="911"/>
      <c r="AS68" s="912"/>
      <c r="AV68" s="912"/>
      <c r="AX68" s="911"/>
      <c r="BA68" s="911"/>
      <c r="BB68" s="911"/>
      <c r="BC68" s="911"/>
      <c r="BD68" s="911"/>
      <c r="BE68" s="911"/>
      <c r="BP68" s="911"/>
      <c r="BQ68" s="911"/>
      <c r="BR68" s="911"/>
      <c r="BS68" s="911"/>
      <c r="BX68" s="911"/>
      <c r="BY68" s="911"/>
      <c r="BZ68" s="911"/>
      <c r="CA68" s="911"/>
      <c r="CI68" s="911"/>
      <c r="CJ68" s="911"/>
      <c r="CK68" s="911"/>
      <c r="CL68" s="911"/>
      <c r="CM68" s="911"/>
    </row>
    <row r="69" spans="1:91">
      <c r="A69" s="911"/>
      <c r="B69" s="911"/>
      <c r="C69" s="911"/>
      <c r="D69" s="911"/>
      <c r="E69" s="911"/>
      <c r="F69" s="911"/>
      <c r="G69" s="911"/>
      <c r="H69" s="912"/>
      <c r="J69" s="911"/>
      <c r="M69" s="911"/>
      <c r="N69" s="911"/>
      <c r="O69" s="911"/>
      <c r="P69" s="911"/>
      <c r="Q69" s="911"/>
      <c r="R69" s="911"/>
      <c r="S69" s="911"/>
      <c r="T69" s="911"/>
      <c r="U69" s="911"/>
      <c r="V69" s="911"/>
      <c r="W69" s="911"/>
      <c r="Z69" s="911"/>
      <c r="AA69" s="911"/>
      <c r="AC69" s="911"/>
      <c r="AD69" s="911"/>
      <c r="AH69" s="912"/>
      <c r="AI69" s="912"/>
      <c r="AL69" s="911"/>
      <c r="AM69" s="911"/>
      <c r="AO69" s="911"/>
      <c r="AP69" s="911"/>
      <c r="AQ69" s="911"/>
      <c r="AR69" s="912"/>
      <c r="AS69" s="912"/>
      <c r="AT69" s="912"/>
      <c r="AU69" s="912"/>
      <c r="AV69" s="912"/>
      <c r="AX69" s="911"/>
      <c r="BA69" s="911"/>
      <c r="BB69" s="911"/>
      <c r="BC69" s="911"/>
      <c r="BD69" s="911"/>
      <c r="BE69" s="911"/>
      <c r="BP69" s="911"/>
      <c r="BQ69" s="911"/>
      <c r="BR69" s="911"/>
      <c r="BS69" s="911"/>
      <c r="BX69" s="911"/>
      <c r="BY69" s="911"/>
      <c r="BZ69" s="911"/>
      <c r="CA69" s="911"/>
      <c r="CI69" s="911"/>
      <c r="CJ69" s="911"/>
      <c r="CK69" s="911"/>
      <c r="CL69" s="911"/>
      <c r="CM69" s="911"/>
    </row>
    <row r="70" spans="1:91">
      <c r="A70" s="911"/>
      <c r="B70" s="911"/>
      <c r="C70" s="911"/>
      <c r="D70" s="911"/>
      <c r="E70" s="911"/>
      <c r="F70" s="911"/>
      <c r="G70" s="911"/>
      <c r="H70" s="912"/>
      <c r="J70" s="911"/>
      <c r="M70" s="911"/>
      <c r="N70" s="911"/>
      <c r="O70" s="911"/>
      <c r="P70" s="911"/>
      <c r="Q70" s="911"/>
      <c r="R70" s="911"/>
      <c r="S70" s="911"/>
      <c r="T70" s="911"/>
      <c r="U70" s="911"/>
      <c r="V70" s="911"/>
      <c r="W70" s="911"/>
      <c r="Z70" s="911"/>
      <c r="AA70" s="911"/>
      <c r="AC70" s="911"/>
      <c r="AD70" s="911"/>
      <c r="AH70" s="912"/>
      <c r="AI70" s="912"/>
      <c r="AL70" s="911"/>
      <c r="AM70" s="911"/>
      <c r="AO70" s="911"/>
      <c r="AP70" s="911"/>
      <c r="AQ70" s="911"/>
      <c r="AR70" s="912"/>
      <c r="AS70" s="912"/>
      <c r="AX70" s="911"/>
      <c r="BA70" s="911"/>
      <c r="BB70" s="911"/>
      <c r="BC70" s="911"/>
      <c r="BD70" s="911"/>
      <c r="BE70" s="911"/>
      <c r="BP70" s="911"/>
      <c r="BQ70" s="911"/>
      <c r="BR70" s="911"/>
      <c r="BS70" s="911"/>
      <c r="BX70" s="911"/>
      <c r="BY70" s="911"/>
      <c r="BZ70" s="911"/>
      <c r="CA70" s="911"/>
      <c r="CI70" s="911"/>
      <c r="CJ70" s="911"/>
      <c r="CK70" s="911"/>
      <c r="CL70" s="911"/>
      <c r="CM70" s="911"/>
    </row>
    <row r="71" spans="1:91">
      <c r="A71" s="911"/>
      <c r="B71" s="911"/>
      <c r="C71" s="911"/>
      <c r="D71" s="911"/>
      <c r="E71" s="911"/>
      <c r="F71" s="911"/>
      <c r="G71" s="911"/>
      <c r="H71" s="912"/>
      <c r="J71" s="911"/>
      <c r="M71" s="911"/>
      <c r="N71" s="911"/>
      <c r="O71" s="911"/>
      <c r="P71" s="911"/>
      <c r="Q71" s="911"/>
      <c r="R71" s="911"/>
      <c r="S71" s="911"/>
      <c r="T71" s="911"/>
      <c r="U71" s="911"/>
      <c r="V71" s="911"/>
      <c r="W71" s="911"/>
      <c r="Z71" s="911"/>
      <c r="AA71" s="911"/>
      <c r="AC71" s="911"/>
      <c r="AD71" s="911"/>
      <c r="AH71" s="912"/>
      <c r="AI71" s="912"/>
      <c r="AL71" s="911"/>
      <c r="AM71" s="911"/>
      <c r="AO71" s="911"/>
      <c r="AP71" s="911"/>
      <c r="AQ71" s="911"/>
      <c r="AR71" s="912"/>
      <c r="AS71" s="912"/>
      <c r="AX71" s="911"/>
      <c r="BA71" s="911"/>
      <c r="BB71" s="911"/>
      <c r="BC71" s="911"/>
      <c r="BD71" s="911"/>
      <c r="BE71" s="911"/>
      <c r="BP71" s="911"/>
      <c r="BQ71" s="911"/>
      <c r="BR71" s="911"/>
      <c r="BS71" s="911"/>
      <c r="BX71" s="911"/>
      <c r="BY71" s="911"/>
      <c r="BZ71" s="911"/>
      <c r="CA71" s="911"/>
      <c r="CI71" s="911"/>
      <c r="CJ71" s="911"/>
      <c r="CK71" s="911"/>
      <c r="CL71" s="911"/>
      <c r="CM71" s="911"/>
    </row>
    <row r="72" spans="1:91">
      <c r="A72" s="911"/>
      <c r="B72" s="911"/>
      <c r="C72" s="911"/>
      <c r="D72" s="911"/>
      <c r="E72" s="911"/>
      <c r="F72" s="911"/>
      <c r="G72" s="911"/>
      <c r="H72" s="912"/>
      <c r="I72" s="912"/>
      <c r="J72" s="911"/>
      <c r="M72" s="911"/>
      <c r="N72" s="911"/>
      <c r="O72" s="911"/>
      <c r="P72" s="911"/>
      <c r="Q72" s="911"/>
      <c r="R72" s="911"/>
      <c r="S72" s="911"/>
      <c r="T72" s="911"/>
      <c r="U72" s="911"/>
      <c r="V72" s="911"/>
      <c r="W72" s="911"/>
      <c r="Z72" s="911"/>
      <c r="AA72" s="911"/>
      <c r="AC72" s="911"/>
      <c r="AD72" s="911"/>
      <c r="AH72" s="912"/>
      <c r="AI72" s="912"/>
      <c r="AL72" s="911"/>
      <c r="AM72" s="911"/>
      <c r="AO72" s="911"/>
      <c r="AP72" s="911"/>
      <c r="AQ72" s="911"/>
      <c r="AR72" s="912"/>
      <c r="AS72" s="912"/>
      <c r="AX72" s="911"/>
      <c r="BA72" s="911"/>
      <c r="BB72" s="911"/>
      <c r="BC72" s="911"/>
      <c r="BD72" s="911"/>
      <c r="BE72" s="911"/>
      <c r="BP72" s="911"/>
      <c r="BQ72" s="911"/>
      <c r="BR72" s="911"/>
      <c r="BS72" s="911"/>
      <c r="BX72" s="911"/>
      <c r="BY72" s="911"/>
      <c r="BZ72" s="911"/>
      <c r="CA72" s="911"/>
      <c r="CI72" s="911"/>
      <c r="CJ72" s="911"/>
      <c r="CK72" s="911"/>
      <c r="CL72" s="911"/>
      <c r="CM72" s="911"/>
    </row>
    <row r="73" spans="1:91">
      <c r="A73" s="911"/>
      <c r="B73" s="911"/>
      <c r="C73" s="911"/>
      <c r="D73" s="911"/>
      <c r="E73" s="911"/>
      <c r="F73" s="911"/>
      <c r="G73" s="911"/>
      <c r="H73" s="912"/>
      <c r="J73" s="911"/>
      <c r="M73" s="911"/>
      <c r="N73" s="911"/>
      <c r="O73" s="911"/>
      <c r="P73" s="911"/>
      <c r="Q73" s="911"/>
      <c r="R73" s="911"/>
      <c r="S73" s="911"/>
      <c r="T73" s="911"/>
      <c r="U73" s="911"/>
      <c r="V73" s="911"/>
      <c r="W73" s="911"/>
      <c r="Z73" s="911"/>
      <c r="AA73" s="911"/>
      <c r="AC73" s="911"/>
      <c r="AD73" s="911"/>
      <c r="AH73" s="912"/>
      <c r="AI73" s="912"/>
      <c r="AJ73" s="912"/>
      <c r="AK73" s="912"/>
      <c r="AL73" s="911"/>
      <c r="AM73" s="911"/>
      <c r="AO73" s="911"/>
      <c r="AP73" s="911"/>
      <c r="AQ73" s="911"/>
      <c r="AR73" s="912"/>
      <c r="AS73" s="912"/>
      <c r="AX73" s="911"/>
      <c r="BA73" s="911"/>
      <c r="BB73" s="911"/>
      <c r="BC73" s="911"/>
      <c r="BD73" s="911"/>
      <c r="BE73" s="911"/>
      <c r="BP73" s="911"/>
      <c r="BQ73" s="911"/>
      <c r="BR73" s="911"/>
      <c r="BS73" s="911"/>
      <c r="BX73" s="911"/>
      <c r="BY73" s="911"/>
      <c r="BZ73" s="911"/>
      <c r="CA73" s="911"/>
      <c r="CG73" s="912"/>
      <c r="CH73" s="912"/>
      <c r="CI73" s="911"/>
      <c r="CJ73" s="911"/>
      <c r="CK73" s="911"/>
      <c r="CL73" s="911"/>
      <c r="CM73" s="911"/>
    </row>
    <row r="74" spans="1:91">
      <c r="A74" s="911"/>
      <c r="B74" s="911"/>
      <c r="C74" s="911"/>
      <c r="D74" s="911"/>
      <c r="E74" s="911"/>
      <c r="F74" s="911"/>
      <c r="G74" s="911"/>
      <c r="H74" s="912"/>
      <c r="J74" s="911"/>
      <c r="M74" s="911"/>
      <c r="N74" s="911"/>
      <c r="O74" s="911"/>
      <c r="P74" s="911"/>
      <c r="Q74" s="911"/>
      <c r="R74" s="911"/>
      <c r="S74" s="911"/>
      <c r="T74" s="911"/>
      <c r="U74" s="911"/>
      <c r="V74" s="911"/>
      <c r="W74" s="911"/>
      <c r="Z74" s="911"/>
      <c r="AA74" s="911"/>
      <c r="AC74" s="911"/>
      <c r="AD74" s="911"/>
      <c r="AH74" s="912"/>
      <c r="AI74" s="912"/>
      <c r="AJ74" s="912"/>
      <c r="AK74" s="912"/>
      <c r="AL74" s="911"/>
      <c r="AM74" s="911"/>
      <c r="AO74" s="911"/>
      <c r="AP74" s="911"/>
      <c r="AQ74" s="911"/>
      <c r="AR74" s="912"/>
      <c r="AS74" s="912"/>
      <c r="AX74" s="911"/>
      <c r="BA74" s="911"/>
      <c r="BB74" s="911"/>
      <c r="BC74" s="911"/>
      <c r="BD74" s="911"/>
      <c r="BE74" s="911"/>
      <c r="BP74" s="911"/>
      <c r="BQ74" s="911"/>
      <c r="BR74" s="911"/>
      <c r="BS74" s="911"/>
      <c r="BX74" s="911"/>
      <c r="BY74" s="911"/>
      <c r="BZ74" s="911"/>
      <c r="CA74" s="911"/>
      <c r="CG74" s="912"/>
      <c r="CH74" s="912"/>
      <c r="CI74" s="911"/>
      <c r="CJ74" s="911"/>
      <c r="CK74" s="911"/>
      <c r="CL74" s="911"/>
      <c r="CM74" s="911"/>
    </row>
    <row r="75" spans="1:91">
      <c r="A75" s="911"/>
      <c r="B75" s="911"/>
      <c r="C75" s="911"/>
      <c r="D75" s="911"/>
      <c r="E75" s="911"/>
      <c r="F75" s="911"/>
      <c r="G75" s="911"/>
      <c r="H75" s="912"/>
      <c r="J75" s="911"/>
      <c r="M75" s="911"/>
      <c r="N75" s="911"/>
      <c r="O75" s="911"/>
      <c r="P75" s="911"/>
      <c r="Q75" s="911"/>
      <c r="R75" s="911"/>
      <c r="S75" s="911"/>
      <c r="T75" s="911"/>
      <c r="U75" s="911"/>
      <c r="V75" s="911"/>
      <c r="W75" s="911"/>
      <c r="Z75" s="911"/>
      <c r="AA75" s="911"/>
      <c r="AC75" s="911"/>
      <c r="AD75" s="911"/>
      <c r="AH75" s="912"/>
      <c r="AI75" s="912"/>
      <c r="AJ75" s="912"/>
      <c r="AK75" s="912"/>
      <c r="AL75" s="911"/>
      <c r="AM75" s="911"/>
      <c r="AO75" s="911"/>
      <c r="AP75" s="911"/>
      <c r="AQ75" s="911"/>
      <c r="AR75" s="912"/>
      <c r="AS75" s="912"/>
      <c r="AX75" s="911"/>
      <c r="BA75" s="911"/>
      <c r="BB75" s="911"/>
      <c r="BC75" s="911"/>
      <c r="BD75" s="911"/>
      <c r="BE75" s="911"/>
      <c r="BP75" s="911"/>
      <c r="BQ75" s="911"/>
      <c r="BR75" s="911"/>
      <c r="BS75" s="911"/>
      <c r="BX75" s="911"/>
      <c r="BY75" s="911"/>
      <c r="BZ75" s="911"/>
      <c r="CA75" s="911"/>
      <c r="CG75" s="912"/>
      <c r="CH75" s="912"/>
      <c r="CI75" s="911"/>
      <c r="CJ75" s="911"/>
      <c r="CK75" s="911"/>
      <c r="CL75" s="911"/>
      <c r="CM75" s="911"/>
    </row>
    <row r="76" spans="1:91">
      <c r="A76" s="911"/>
      <c r="B76" s="911"/>
      <c r="C76" s="911"/>
      <c r="D76" s="911"/>
      <c r="E76" s="911"/>
      <c r="F76" s="911"/>
      <c r="G76" s="911"/>
      <c r="H76" s="912"/>
      <c r="J76" s="911"/>
      <c r="M76" s="911"/>
      <c r="N76" s="911"/>
      <c r="O76" s="911"/>
      <c r="P76" s="911"/>
      <c r="Q76" s="911"/>
      <c r="R76" s="911"/>
      <c r="S76" s="911"/>
      <c r="T76" s="911"/>
      <c r="U76" s="911"/>
      <c r="V76" s="911"/>
      <c r="W76" s="911"/>
      <c r="Z76" s="911"/>
      <c r="AA76" s="911"/>
      <c r="AC76" s="911"/>
      <c r="AD76" s="911"/>
      <c r="AH76" s="912"/>
      <c r="AI76" s="912"/>
      <c r="AJ76" s="912"/>
      <c r="AK76" s="912"/>
      <c r="AL76" s="911"/>
      <c r="AM76" s="911"/>
      <c r="AO76" s="911"/>
      <c r="AP76" s="911"/>
      <c r="AQ76" s="911"/>
      <c r="AR76" s="912"/>
      <c r="AS76" s="912"/>
      <c r="AX76" s="911"/>
      <c r="BA76" s="911"/>
      <c r="BB76" s="911"/>
      <c r="BC76" s="911"/>
      <c r="BD76" s="911"/>
      <c r="BE76" s="911"/>
      <c r="BP76" s="911"/>
      <c r="BQ76" s="911"/>
      <c r="BR76" s="911"/>
      <c r="BS76" s="911"/>
      <c r="BX76" s="911"/>
      <c r="BY76" s="911"/>
      <c r="BZ76" s="911"/>
      <c r="CA76" s="911"/>
      <c r="CG76" s="912"/>
      <c r="CH76" s="912"/>
      <c r="CI76" s="911"/>
      <c r="CJ76" s="911"/>
      <c r="CK76" s="911"/>
      <c r="CL76" s="911"/>
      <c r="CM76" s="911"/>
    </row>
    <row r="77" spans="1:91">
      <c r="A77" s="911"/>
      <c r="B77" s="911"/>
      <c r="C77" s="911"/>
      <c r="D77" s="911"/>
      <c r="E77" s="911"/>
      <c r="F77" s="911"/>
      <c r="G77" s="911"/>
      <c r="H77" s="912"/>
      <c r="J77" s="911"/>
      <c r="M77" s="911"/>
      <c r="N77" s="911"/>
      <c r="O77" s="911"/>
      <c r="P77" s="911"/>
      <c r="Q77" s="911"/>
      <c r="R77" s="911"/>
      <c r="S77" s="911"/>
      <c r="T77" s="911"/>
      <c r="U77" s="911"/>
      <c r="V77" s="911"/>
      <c r="W77" s="911"/>
      <c r="Z77" s="911"/>
      <c r="AA77" s="911"/>
      <c r="AC77" s="911"/>
      <c r="AD77" s="911"/>
      <c r="AH77" s="912"/>
      <c r="AI77" s="912"/>
      <c r="AJ77" s="912"/>
      <c r="AK77" s="912"/>
      <c r="AL77" s="911"/>
      <c r="AM77" s="911"/>
      <c r="AO77" s="911"/>
      <c r="AP77" s="911"/>
      <c r="AQ77" s="911"/>
      <c r="AR77" s="912"/>
      <c r="AS77" s="912"/>
      <c r="AX77" s="911"/>
      <c r="BA77" s="911"/>
      <c r="BB77" s="911"/>
      <c r="BC77" s="911"/>
      <c r="BD77" s="911"/>
      <c r="BE77" s="911"/>
      <c r="BP77" s="911"/>
      <c r="BQ77" s="911"/>
      <c r="BR77" s="911"/>
      <c r="BS77" s="911"/>
      <c r="BX77" s="911"/>
      <c r="BY77" s="911"/>
      <c r="BZ77" s="911"/>
      <c r="CA77" s="911"/>
      <c r="CG77" s="912"/>
      <c r="CH77" s="912"/>
      <c r="CI77" s="911"/>
      <c r="CJ77" s="911"/>
      <c r="CK77" s="911"/>
      <c r="CL77" s="911"/>
      <c r="CM77" s="911"/>
    </row>
    <row r="78" spans="1:91">
      <c r="A78" s="911"/>
      <c r="B78" s="911"/>
      <c r="C78" s="911"/>
      <c r="D78" s="911"/>
      <c r="E78" s="911"/>
      <c r="F78" s="911"/>
      <c r="G78" s="911"/>
      <c r="H78" s="912"/>
      <c r="J78" s="911"/>
      <c r="M78" s="911"/>
      <c r="N78" s="911"/>
      <c r="O78" s="911"/>
      <c r="P78" s="911"/>
      <c r="Q78" s="911"/>
      <c r="R78" s="911"/>
      <c r="S78" s="911"/>
      <c r="T78" s="911"/>
      <c r="U78" s="911"/>
      <c r="V78" s="911"/>
      <c r="W78" s="911"/>
      <c r="Z78" s="911"/>
      <c r="AA78" s="911"/>
      <c r="AC78" s="911"/>
      <c r="AD78" s="911"/>
      <c r="AH78" s="912"/>
      <c r="AI78" s="912"/>
      <c r="AJ78" s="912"/>
      <c r="AK78" s="912"/>
      <c r="AL78" s="911"/>
      <c r="AM78" s="911"/>
      <c r="AO78" s="911"/>
      <c r="AP78" s="911"/>
      <c r="AQ78" s="911"/>
      <c r="AR78" s="912"/>
      <c r="AS78" s="912"/>
      <c r="AX78" s="911"/>
      <c r="BA78" s="911"/>
      <c r="BB78" s="911"/>
      <c r="BC78" s="911"/>
      <c r="BD78" s="911"/>
      <c r="BE78" s="911"/>
      <c r="BP78" s="911"/>
      <c r="BQ78" s="911"/>
      <c r="BR78" s="911"/>
      <c r="BS78" s="911"/>
      <c r="BX78" s="911"/>
      <c r="BY78" s="911"/>
      <c r="BZ78" s="911"/>
      <c r="CA78" s="911"/>
      <c r="CG78" s="912"/>
      <c r="CH78" s="912"/>
      <c r="CI78" s="911"/>
      <c r="CJ78" s="911"/>
      <c r="CK78" s="911"/>
      <c r="CL78" s="911"/>
      <c r="CM78" s="911"/>
    </row>
    <row r="79" spans="1:91">
      <c r="A79" s="911"/>
      <c r="B79" s="911"/>
      <c r="C79" s="911"/>
      <c r="D79" s="911"/>
      <c r="E79" s="911"/>
      <c r="F79" s="911"/>
      <c r="G79" s="911"/>
      <c r="H79" s="912"/>
      <c r="J79" s="911"/>
      <c r="M79" s="911"/>
      <c r="N79" s="911"/>
      <c r="O79" s="911"/>
      <c r="P79" s="911"/>
      <c r="Q79" s="911"/>
      <c r="R79" s="911"/>
      <c r="S79" s="911"/>
      <c r="T79" s="911"/>
      <c r="U79" s="911"/>
      <c r="V79" s="911"/>
      <c r="W79" s="911"/>
      <c r="Z79" s="911"/>
      <c r="AA79" s="911"/>
      <c r="AC79" s="911"/>
      <c r="AD79" s="911"/>
      <c r="AH79" s="912"/>
      <c r="AI79" s="912"/>
      <c r="AJ79" s="912"/>
      <c r="AK79" s="912"/>
      <c r="AL79" s="911"/>
      <c r="AM79" s="911"/>
      <c r="AO79" s="911"/>
      <c r="AP79" s="911"/>
      <c r="AQ79" s="911"/>
      <c r="AR79" s="912"/>
      <c r="AS79" s="912"/>
      <c r="AX79" s="911"/>
      <c r="BA79" s="911"/>
      <c r="BB79" s="911"/>
      <c r="BC79" s="911"/>
      <c r="BD79" s="911"/>
      <c r="BE79" s="911"/>
      <c r="BP79" s="911"/>
      <c r="BQ79" s="911"/>
      <c r="BR79" s="911"/>
      <c r="BS79" s="911"/>
      <c r="BX79" s="911"/>
      <c r="BY79" s="911"/>
      <c r="BZ79" s="911"/>
      <c r="CA79" s="911"/>
      <c r="CG79" s="912"/>
      <c r="CH79" s="912"/>
      <c r="CI79" s="911"/>
      <c r="CJ79" s="911"/>
      <c r="CK79" s="911"/>
      <c r="CL79" s="911"/>
      <c r="CM79" s="911"/>
    </row>
    <row r="80" spans="1:91">
      <c r="A80" s="911"/>
      <c r="B80" s="911"/>
      <c r="C80" s="911"/>
      <c r="D80" s="911"/>
      <c r="E80" s="911"/>
      <c r="F80" s="911"/>
      <c r="G80" s="911"/>
      <c r="H80" s="912"/>
      <c r="J80" s="911"/>
      <c r="M80" s="911"/>
      <c r="N80" s="911"/>
      <c r="O80" s="911"/>
      <c r="P80" s="911"/>
      <c r="Q80" s="911"/>
      <c r="R80" s="911"/>
      <c r="S80" s="911"/>
      <c r="T80" s="911"/>
      <c r="U80" s="911"/>
      <c r="V80" s="911"/>
      <c r="W80" s="911"/>
      <c r="Z80" s="911"/>
      <c r="AA80" s="911"/>
      <c r="AC80" s="911"/>
      <c r="AD80" s="911"/>
      <c r="AH80" s="912"/>
      <c r="AI80" s="912"/>
      <c r="AJ80" s="912"/>
      <c r="AK80" s="912"/>
      <c r="AL80" s="911"/>
      <c r="AM80" s="911"/>
      <c r="AO80" s="911"/>
      <c r="AP80" s="911"/>
      <c r="AQ80" s="911"/>
      <c r="AR80" s="912"/>
      <c r="AS80" s="912"/>
      <c r="AX80" s="911"/>
      <c r="BA80" s="911"/>
      <c r="BB80" s="911"/>
      <c r="BC80" s="911"/>
      <c r="BD80" s="911"/>
      <c r="BE80" s="911"/>
      <c r="BP80" s="911"/>
      <c r="BQ80" s="911"/>
      <c r="BR80" s="911"/>
      <c r="BS80" s="911"/>
      <c r="BX80" s="911"/>
      <c r="BY80" s="911"/>
      <c r="BZ80" s="911"/>
      <c r="CA80" s="911"/>
      <c r="CI80" s="911"/>
      <c r="CJ80" s="911"/>
      <c r="CK80" s="911"/>
      <c r="CL80" s="911"/>
      <c r="CM80" s="911"/>
    </row>
    <row r="81" spans="1:91">
      <c r="A81" s="911"/>
      <c r="B81" s="911"/>
      <c r="C81" s="911"/>
      <c r="D81" s="911"/>
      <c r="E81" s="911"/>
      <c r="F81" s="911"/>
      <c r="G81" s="911"/>
      <c r="H81" s="912"/>
      <c r="J81" s="911"/>
      <c r="M81" s="911"/>
      <c r="N81" s="911"/>
      <c r="O81" s="911"/>
      <c r="P81" s="911"/>
      <c r="Q81" s="911"/>
      <c r="R81" s="911"/>
      <c r="S81" s="911"/>
      <c r="T81" s="911"/>
      <c r="U81" s="911"/>
      <c r="V81" s="911"/>
      <c r="W81" s="911"/>
      <c r="Z81" s="911"/>
      <c r="AA81" s="911"/>
      <c r="AC81" s="911"/>
      <c r="AD81" s="911"/>
      <c r="AH81" s="912"/>
      <c r="AI81" s="912"/>
      <c r="AJ81" s="912"/>
      <c r="AK81" s="912"/>
      <c r="AL81" s="911"/>
      <c r="AM81" s="911"/>
      <c r="AO81" s="911"/>
      <c r="AP81" s="911"/>
      <c r="AQ81" s="911"/>
      <c r="AR81" s="912"/>
      <c r="AS81" s="912"/>
      <c r="AX81" s="911"/>
      <c r="BA81" s="911"/>
      <c r="BB81" s="911"/>
      <c r="BC81" s="911"/>
      <c r="BD81" s="911"/>
      <c r="BE81" s="911"/>
      <c r="BP81" s="911"/>
      <c r="BQ81" s="911"/>
      <c r="BR81" s="911"/>
      <c r="BS81" s="911"/>
      <c r="BX81" s="911"/>
      <c r="BY81" s="911"/>
      <c r="BZ81" s="911"/>
      <c r="CA81" s="911"/>
      <c r="CI81" s="911"/>
      <c r="CJ81" s="911"/>
      <c r="CK81" s="911"/>
      <c r="CL81" s="911"/>
      <c r="CM81" s="911"/>
    </row>
    <row r="82" spans="1:91">
      <c r="A82" s="911"/>
      <c r="B82" s="911"/>
      <c r="C82" s="911"/>
      <c r="D82" s="911"/>
      <c r="E82" s="911"/>
      <c r="F82" s="911"/>
      <c r="G82" s="911"/>
      <c r="H82" s="912"/>
      <c r="J82" s="911"/>
      <c r="M82" s="911"/>
      <c r="N82" s="911"/>
      <c r="O82" s="911"/>
      <c r="P82" s="911"/>
      <c r="Q82" s="911"/>
      <c r="R82" s="911"/>
      <c r="S82" s="911"/>
      <c r="T82" s="911"/>
      <c r="U82" s="911"/>
      <c r="V82" s="911"/>
      <c r="W82" s="911"/>
      <c r="Z82" s="911"/>
      <c r="AA82" s="911"/>
      <c r="AC82" s="911"/>
      <c r="AD82" s="911"/>
      <c r="AH82" s="912"/>
      <c r="AI82" s="912"/>
      <c r="AJ82" s="912"/>
      <c r="AK82" s="912"/>
      <c r="AL82" s="911"/>
      <c r="AM82" s="911"/>
      <c r="AO82" s="911"/>
      <c r="AP82" s="911"/>
      <c r="AQ82" s="911"/>
      <c r="AR82" s="912"/>
      <c r="AS82" s="912"/>
      <c r="AX82" s="911"/>
      <c r="BA82" s="911"/>
      <c r="BB82" s="911"/>
      <c r="BC82" s="911"/>
      <c r="BD82" s="911"/>
      <c r="BE82" s="911"/>
      <c r="BP82" s="911"/>
      <c r="BQ82" s="911"/>
      <c r="BR82" s="911"/>
      <c r="BS82" s="911"/>
      <c r="BX82" s="911"/>
      <c r="BY82" s="911"/>
      <c r="BZ82" s="911"/>
      <c r="CA82" s="911"/>
      <c r="CI82" s="911"/>
      <c r="CJ82" s="911"/>
      <c r="CK82" s="911"/>
      <c r="CL82" s="911"/>
      <c r="CM82" s="911"/>
    </row>
    <row r="83" spans="1:91">
      <c r="A83" s="911"/>
      <c r="B83" s="911"/>
      <c r="C83" s="911"/>
      <c r="D83" s="911"/>
      <c r="E83" s="911"/>
      <c r="F83" s="911"/>
      <c r="G83" s="911"/>
      <c r="H83" s="912"/>
      <c r="J83" s="911"/>
      <c r="M83" s="911"/>
      <c r="N83" s="911"/>
      <c r="O83" s="911"/>
      <c r="P83" s="911"/>
      <c r="Q83" s="911"/>
      <c r="R83" s="911"/>
      <c r="S83" s="911"/>
      <c r="T83" s="911"/>
      <c r="U83" s="911"/>
      <c r="V83" s="911"/>
      <c r="W83" s="911"/>
      <c r="Z83" s="911"/>
      <c r="AA83" s="911"/>
      <c r="AC83" s="911"/>
      <c r="AD83" s="911"/>
      <c r="AH83" s="912"/>
      <c r="AI83" s="912"/>
      <c r="AJ83" s="912"/>
      <c r="AK83" s="912"/>
      <c r="AL83" s="911"/>
      <c r="AM83" s="911"/>
      <c r="AO83" s="911"/>
      <c r="AP83" s="911"/>
      <c r="AQ83" s="911"/>
      <c r="AR83" s="912"/>
      <c r="AS83" s="912"/>
      <c r="AX83" s="911"/>
      <c r="BA83" s="911"/>
      <c r="BB83" s="911"/>
      <c r="BC83" s="911"/>
      <c r="BD83" s="911"/>
      <c r="BE83" s="911"/>
      <c r="BP83" s="911"/>
      <c r="BQ83" s="911"/>
      <c r="BR83" s="911"/>
      <c r="BS83" s="911"/>
      <c r="BX83" s="911"/>
      <c r="BY83" s="911"/>
      <c r="BZ83" s="911"/>
      <c r="CA83" s="911"/>
      <c r="CI83" s="911"/>
      <c r="CJ83" s="911"/>
      <c r="CK83" s="911"/>
      <c r="CL83" s="911"/>
      <c r="CM83" s="911"/>
    </row>
    <row r="84" spans="1:91">
      <c r="A84" s="911"/>
      <c r="B84" s="911"/>
      <c r="C84" s="911"/>
      <c r="D84" s="911"/>
      <c r="E84" s="911"/>
      <c r="F84" s="911"/>
      <c r="G84" s="911"/>
      <c r="H84" s="912"/>
      <c r="J84" s="911"/>
      <c r="M84" s="911"/>
      <c r="N84" s="911"/>
      <c r="O84" s="911"/>
      <c r="P84" s="911"/>
      <c r="Q84" s="911"/>
      <c r="R84" s="911"/>
      <c r="S84" s="911"/>
      <c r="T84" s="911"/>
      <c r="U84" s="911"/>
      <c r="V84" s="911"/>
      <c r="W84" s="911"/>
      <c r="Z84" s="911"/>
      <c r="AA84" s="911"/>
      <c r="AC84" s="911"/>
      <c r="AD84" s="911"/>
      <c r="AH84" s="912"/>
      <c r="AI84" s="912"/>
      <c r="AJ84" s="912"/>
      <c r="AK84" s="912"/>
      <c r="AL84" s="911"/>
      <c r="AM84" s="911"/>
      <c r="AO84" s="911"/>
      <c r="AP84" s="911"/>
      <c r="AQ84" s="911"/>
      <c r="AR84" s="912"/>
      <c r="AS84" s="912"/>
      <c r="AX84" s="911"/>
      <c r="BA84" s="911"/>
      <c r="BB84" s="911"/>
      <c r="BC84" s="911"/>
      <c r="BD84" s="911"/>
      <c r="BE84" s="911"/>
      <c r="BP84" s="911"/>
      <c r="BQ84" s="911"/>
      <c r="BR84" s="911"/>
      <c r="BS84" s="911"/>
      <c r="BX84" s="911"/>
      <c r="BY84" s="911"/>
      <c r="BZ84" s="911"/>
      <c r="CA84" s="911"/>
      <c r="CI84" s="911"/>
      <c r="CJ84" s="911"/>
      <c r="CK84" s="911"/>
      <c r="CL84" s="911"/>
      <c r="CM84" s="911"/>
    </row>
    <row r="85" spans="1:91">
      <c r="A85" s="911"/>
      <c r="B85" s="911"/>
      <c r="C85" s="911"/>
      <c r="D85" s="911"/>
      <c r="E85" s="911"/>
      <c r="F85" s="911"/>
      <c r="G85" s="911"/>
      <c r="H85" s="912"/>
      <c r="J85" s="911"/>
      <c r="M85" s="911"/>
      <c r="N85" s="911"/>
      <c r="O85" s="911"/>
      <c r="P85" s="911"/>
      <c r="Q85" s="911"/>
      <c r="R85" s="911"/>
      <c r="S85" s="911"/>
      <c r="T85" s="911"/>
      <c r="U85" s="911"/>
      <c r="V85" s="911"/>
      <c r="W85" s="911"/>
      <c r="Z85" s="911"/>
      <c r="AA85" s="911"/>
      <c r="AC85" s="911"/>
      <c r="AD85" s="911"/>
      <c r="AH85" s="912"/>
      <c r="AI85" s="912"/>
      <c r="AJ85" s="912"/>
      <c r="AK85" s="912"/>
      <c r="AL85" s="911"/>
      <c r="AM85" s="911"/>
      <c r="AO85" s="911"/>
      <c r="AP85" s="911"/>
      <c r="AQ85" s="911"/>
      <c r="AR85" s="912"/>
      <c r="AS85" s="912"/>
      <c r="AX85" s="911"/>
      <c r="BA85" s="911"/>
      <c r="BB85" s="911"/>
      <c r="BC85" s="911"/>
      <c r="BD85" s="911"/>
      <c r="BE85" s="911"/>
      <c r="BP85" s="911"/>
      <c r="BQ85" s="911"/>
      <c r="BR85" s="911"/>
      <c r="BS85" s="911"/>
      <c r="BX85" s="911"/>
      <c r="BY85" s="911"/>
      <c r="BZ85" s="911"/>
      <c r="CA85" s="911"/>
      <c r="CI85" s="911"/>
      <c r="CJ85" s="911"/>
      <c r="CK85" s="911"/>
      <c r="CL85" s="911"/>
      <c r="CM85" s="911"/>
    </row>
    <row r="86" spans="1:91">
      <c r="A86" s="911"/>
      <c r="B86" s="911"/>
      <c r="C86" s="911"/>
      <c r="D86" s="911"/>
      <c r="E86" s="911"/>
      <c r="F86" s="911"/>
      <c r="G86" s="911"/>
      <c r="H86" s="912"/>
      <c r="J86" s="911"/>
      <c r="M86" s="911"/>
      <c r="N86" s="911"/>
      <c r="O86" s="911"/>
      <c r="P86" s="911"/>
      <c r="Q86" s="911"/>
      <c r="R86" s="911"/>
      <c r="S86" s="911"/>
      <c r="T86" s="911"/>
      <c r="U86" s="911"/>
      <c r="V86" s="911"/>
      <c r="W86" s="911"/>
      <c r="Z86" s="911"/>
      <c r="AA86" s="911"/>
      <c r="AC86" s="911"/>
      <c r="AD86" s="911"/>
      <c r="AH86" s="912"/>
      <c r="AI86" s="912"/>
      <c r="AJ86" s="912"/>
      <c r="AK86" s="912"/>
      <c r="AL86" s="911"/>
      <c r="AM86" s="911"/>
      <c r="AO86" s="911"/>
      <c r="AP86" s="911"/>
      <c r="AQ86" s="911"/>
      <c r="AR86" s="912"/>
      <c r="AS86" s="912"/>
      <c r="AX86" s="911"/>
      <c r="BA86" s="911"/>
      <c r="BB86" s="911"/>
      <c r="BC86" s="911"/>
      <c r="BD86" s="911"/>
      <c r="BE86" s="911"/>
      <c r="BP86" s="911"/>
      <c r="BQ86" s="911"/>
      <c r="BR86" s="911"/>
      <c r="BS86" s="911"/>
      <c r="BX86" s="911"/>
      <c r="BY86" s="911"/>
      <c r="BZ86" s="911"/>
      <c r="CA86" s="911"/>
      <c r="CI86" s="911"/>
      <c r="CJ86" s="911"/>
      <c r="CK86" s="911"/>
      <c r="CL86" s="911"/>
      <c r="CM86" s="911"/>
    </row>
    <row r="87" spans="1:91">
      <c r="A87" s="911"/>
      <c r="B87" s="911"/>
      <c r="C87" s="911"/>
      <c r="D87" s="911"/>
      <c r="E87" s="911"/>
      <c r="F87" s="911"/>
      <c r="G87" s="911"/>
      <c r="H87" s="912"/>
      <c r="J87" s="911"/>
      <c r="M87" s="911"/>
      <c r="N87" s="911"/>
      <c r="O87" s="911"/>
      <c r="P87" s="911"/>
      <c r="Q87" s="911"/>
      <c r="R87" s="911"/>
      <c r="S87" s="911"/>
      <c r="T87" s="911"/>
      <c r="U87" s="911"/>
      <c r="V87" s="911"/>
      <c r="W87" s="911"/>
      <c r="Z87" s="911"/>
      <c r="AA87" s="911"/>
      <c r="AC87" s="911"/>
      <c r="AD87" s="911"/>
      <c r="AH87" s="912"/>
      <c r="AI87" s="912"/>
      <c r="AJ87" s="912"/>
      <c r="AK87" s="912"/>
      <c r="AL87" s="911"/>
      <c r="AM87" s="911"/>
      <c r="AO87" s="911"/>
      <c r="AP87" s="911"/>
      <c r="AQ87" s="911"/>
      <c r="AR87" s="912"/>
      <c r="AS87" s="912"/>
      <c r="AX87" s="911"/>
      <c r="BA87" s="911"/>
      <c r="BB87" s="911"/>
      <c r="BC87" s="911"/>
      <c r="BD87" s="911"/>
      <c r="BE87" s="911"/>
      <c r="BP87" s="911"/>
      <c r="BQ87" s="911"/>
      <c r="BR87" s="911"/>
      <c r="BS87" s="911"/>
      <c r="BX87" s="911"/>
      <c r="BY87" s="911"/>
      <c r="BZ87" s="911"/>
      <c r="CA87" s="911"/>
      <c r="CI87" s="911"/>
      <c r="CJ87" s="911"/>
      <c r="CK87" s="911"/>
      <c r="CL87" s="911"/>
      <c r="CM87" s="911"/>
    </row>
    <row r="88" spans="1:91">
      <c r="A88" s="911"/>
      <c r="B88" s="911"/>
      <c r="C88" s="911"/>
      <c r="D88" s="911"/>
      <c r="E88" s="911"/>
      <c r="F88" s="911"/>
      <c r="G88" s="911"/>
      <c r="H88" s="912"/>
      <c r="J88" s="911"/>
      <c r="M88" s="911"/>
      <c r="N88" s="911"/>
      <c r="O88" s="911"/>
      <c r="P88" s="911"/>
      <c r="Q88" s="911"/>
      <c r="R88" s="911"/>
      <c r="S88" s="911"/>
      <c r="T88" s="911"/>
      <c r="U88" s="911"/>
      <c r="V88" s="911"/>
      <c r="W88" s="911"/>
      <c r="Z88" s="911"/>
      <c r="AA88" s="911"/>
      <c r="AC88" s="911"/>
      <c r="AD88" s="911"/>
      <c r="AH88" s="912"/>
      <c r="AI88" s="912"/>
      <c r="AJ88" s="912"/>
      <c r="AK88" s="912"/>
      <c r="AL88" s="911"/>
      <c r="AM88" s="911"/>
      <c r="AO88" s="911"/>
      <c r="AP88" s="911"/>
      <c r="AQ88" s="911"/>
      <c r="AR88" s="912"/>
      <c r="AS88" s="912"/>
      <c r="AX88" s="911"/>
      <c r="BA88" s="911"/>
      <c r="BB88" s="911"/>
      <c r="BC88" s="911"/>
      <c r="BD88" s="911"/>
      <c r="BE88" s="911"/>
      <c r="BP88" s="911"/>
      <c r="BQ88" s="911"/>
      <c r="BR88" s="911"/>
      <c r="BS88" s="911"/>
      <c r="BX88" s="911"/>
      <c r="BY88" s="911"/>
      <c r="BZ88" s="911"/>
      <c r="CA88" s="911"/>
      <c r="CI88" s="911"/>
      <c r="CJ88" s="911"/>
      <c r="CK88" s="911"/>
      <c r="CL88" s="911"/>
      <c r="CM88" s="911"/>
    </row>
    <row r="89" spans="1:91">
      <c r="A89" s="911"/>
      <c r="B89" s="911"/>
      <c r="C89" s="911"/>
      <c r="D89" s="911"/>
      <c r="E89" s="911"/>
      <c r="F89" s="911"/>
      <c r="G89" s="911"/>
      <c r="H89" s="912"/>
      <c r="J89" s="911"/>
      <c r="M89" s="911"/>
      <c r="N89" s="911"/>
      <c r="O89" s="911"/>
      <c r="P89" s="911"/>
      <c r="Q89" s="911"/>
      <c r="R89" s="911"/>
      <c r="S89" s="911"/>
      <c r="T89" s="911"/>
      <c r="U89" s="911"/>
      <c r="V89" s="911"/>
      <c r="W89" s="911"/>
      <c r="Z89" s="911"/>
      <c r="AA89" s="911"/>
      <c r="AC89" s="911"/>
      <c r="AD89" s="911"/>
      <c r="AH89" s="912"/>
      <c r="AI89" s="912"/>
      <c r="AJ89" s="912"/>
      <c r="AK89" s="912"/>
      <c r="AL89" s="911"/>
      <c r="AM89" s="911"/>
      <c r="AO89" s="911"/>
      <c r="AP89" s="911"/>
      <c r="AQ89" s="911"/>
      <c r="AR89" s="912"/>
      <c r="AS89" s="912"/>
      <c r="AX89" s="911"/>
      <c r="BA89" s="911"/>
      <c r="BB89" s="911"/>
      <c r="BC89" s="911"/>
      <c r="BD89" s="911"/>
      <c r="BE89" s="911"/>
      <c r="BP89" s="911"/>
      <c r="BQ89" s="911"/>
      <c r="BR89" s="911"/>
      <c r="BS89" s="911"/>
      <c r="BX89" s="911"/>
      <c r="BY89" s="911"/>
      <c r="BZ89" s="911"/>
      <c r="CA89" s="911"/>
      <c r="CI89" s="911"/>
      <c r="CJ89" s="911"/>
      <c r="CK89" s="911"/>
      <c r="CL89" s="911"/>
      <c r="CM89" s="911"/>
    </row>
    <row r="90" spans="1:91">
      <c r="A90" s="911"/>
      <c r="B90" s="911"/>
      <c r="C90" s="911"/>
      <c r="D90" s="911"/>
      <c r="E90" s="911"/>
      <c r="F90" s="911"/>
      <c r="G90" s="911"/>
      <c r="H90" s="912"/>
      <c r="J90" s="911"/>
      <c r="M90" s="911"/>
      <c r="N90" s="911"/>
      <c r="O90" s="911"/>
      <c r="P90" s="911"/>
      <c r="Q90" s="911"/>
      <c r="R90" s="911"/>
      <c r="S90" s="911"/>
      <c r="T90" s="911"/>
      <c r="U90" s="911"/>
      <c r="V90" s="911"/>
      <c r="W90" s="911"/>
      <c r="Z90" s="911"/>
      <c r="AA90" s="911"/>
      <c r="AC90" s="911"/>
      <c r="AD90" s="911"/>
      <c r="AH90" s="912"/>
      <c r="AI90" s="912"/>
      <c r="AJ90" s="912"/>
      <c r="AK90" s="912"/>
      <c r="AL90" s="911"/>
      <c r="AM90" s="911"/>
      <c r="AO90" s="911"/>
      <c r="AP90" s="911"/>
      <c r="AQ90" s="911"/>
      <c r="AR90" s="912"/>
      <c r="AS90" s="912"/>
      <c r="AX90" s="911"/>
      <c r="BA90" s="911"/>
      <c r="BB90" s="911"/>
      <c r="BC90" s="911"/>
      <c r="BD90" s="911"/>
      <c r="BE90" s="911"/>
      <c r="BP90" s="911"/>
      <c r="BQ90" s="911"/>
      <c r="BR90" s="911"/>
      <c r="BS90" s="911"/>
      <c r="BX90" s="911"/>
      <c r="BY90" s="911"/>
      <c r="BZ90" s="911"/>
      <c r="CA90" s="911"/>
      <c r="CI90" s="911"/>
      <c r="CJ90" s="911"/>
      <c r="CK90" s="911"/>
      <c r="CL90" s="911"/>
      <c r="CM90" s="911"/>
    </row>
    <row r="91" spans="1:91">
      <c r="A91" s="911"/>
      <c r="B91" s="911"/>
      <c r="C91" s="911"/>
      <c r="D91" s="911"/>
      <c r="E91" s="911"/>
      <c r="F91" s="911"/>
      <c r="G91" s="911"/>
      <c r="H91" s="912"/>
      <c r="J91" s="911"/>
      <c r="M91" s="911"/>
      <c r="N91" s="911"/>
      <c r="O91" s="911"/>
      <c r="P91" s="911"/>
      <c r="Q91" s="911"/>
      <c r="R91" s="911"/>
      <c r="S91" s="911"/>
      <c r="T91" s="911"/>
      <c r="U91" s="911"/>
      <c r="V91" s="911"/>
      <c r="W91" s="911"/>
      <c r="Z91" s="911"/>
      <c r="AA91" s="911"/>
      <c r="AC91" s="911"/>
      <c r="AD91" s="911"/>
      <c r="AH91" s="912"/>
      <c r="AI91" s="912"/>
      <c r="AJ91" s="912"/>
      <c r="AK91" s="912"/>
      <c r="AL91" s="911"/>
      <c r="AM91" s="911"/>
      <c r="AO91" s="911"/>
      <c r="AP91" s="911"/>
      <c r="AQ91" s="911"/>
      <c r="AR91" s="912"/>
      <c r="AS91" s="912"/>
      <c r="AX91" s="911"/>
      <c r="BA91" s="911"/>
      <c r="BB91" s="911"/>
      <c r="BC91" s="911"/>
      <c r="BD91" s="911"/>
      <c r="BE91" s="911"/>
      <c r="BP91" s="911"/>
      <c r="BQ91" s="911"/>
      <c r="BR91" s="911"/>
      <c r="BS91" s="911"/>
      <c r="BX91" s="911"/>
      <c r="BY91" s="911"/>
      <c r="BZ91" s="911"/>
      <c r="CA91" s="911"/>
      <c r="CI91" s="911"/>
      <c r="CJ91" s="911"/>
      <c r="CK91" s="911"/>
      <c r="CL91" s="911"/>
      <c r="CM91" s="911"/>
    </row>
    <row r="92" spans="1:91">
      <c r="A92" s="911"/>
      <c r="B92" s="911"/>
      <c r="C92" s="911"/>
      <c r="D92" s="911"/>
      <c r="E92" s="911"/>
      <c r="F92" s="911"/>
      <c r="G92" s="911"/>
      <c r="H92" s="912"/>
      <c r="J92" s="911"/>
      <c r="M92" s="911"/>
      <c r="N92" s="911"/>
      <c r="O92" s="911"/>
      <c r="P92" s="911"/>
      <c r="Q92" s="911"/>
      <c r="R92" s="911"/>
      <c r="S92" s="911"/>
      <c r="T92" s="911"/>
      <c r="U92" s="911"/>
      <c r="V92" s="911"/>
      <c r="W92" s="911"/>
      <c r="Z92" s="911"/>
      <c r="AA92" s="911"/>
      <c r="AC92" s="911"/>
      <c r="AD92" s="911"/>
      <c r="AH92" s="912"/>
      <c r="AI92" s="912"/>
      <c r="AJ92" s="912"/>
      <c r="AK92" s="912"/>
      <c r="AL92" s="911"/>
      <c r="AM92" s="911"/>
      <c r="AO92" s="911"/>
      <c r="AP92" s="911"/>
      <c r="AQ92" s="911"/>
      <c r="AR92" s="912"/>
      <c r="AS92" s="912"/>
      <c r="AX92" s="911"/>
      <c r="BA92" s="911"/>
      <c r="BB92" s="911"/>
      <c r="BC92" s="911"/>
      <c r="BD92" s="911"/>
      <c r="BE92" s="911"/>
      <c r="BP92" s="911"/>
      <c r="BQ92" s="911"/>
      <c r="BR92" s="911"/>
      <c r="BS92" s="911"/>
      <c r="BX92" s="911"/>
      <c r="BY92" s="911"/>
      <c r="BZ92" s="911"/>
      <c r="CA92" s="911"/>
      <c r="CI92" s="911"/>
      <c r="CJ92" s="911"/>
      <c r="CK92" s="911"/>
      <c r="CL92" s="911"/>
      <c r="CM92" s="911"/>
    </row>
    <row r="93" spans="1:91">
      <c r="A93" s="911"/>
      <c r="B93" s="911"/>
      <c r="C93" s="911"/>
      <c r="D93" s="911"/>
      <c r="E93" s="911"/>
      <c r="F93" s="911"/>
      <c r="G93" s="911"/>
      <c r="H93" s="912"/>
      <c r="J93" s="911"/>
      <c r="M93" s="911"/>
      <c r="N93" s="911"/>
      <c r="O93" s="911"/>
      <c r="P93" s="911"/>
      <c r="Q93" s="911"/>
      <c r="R93" s="911"/>
      <c r="S93" s="911"/>
      <c r="T93" s="911"/>
      <c r="U93" s="911"/>
      <c r="V93" s="911"/>
      <c r="W93" s="911"/>
      <c r="Z93" s="911"/>
      <c r="AA93" s="911"/>
      <c r="AC93" s="911"/>
      <c r="AD93" s="911"/>
      <c r="AH93" s="912"/>
      <c r="AI93" s="912"/>
      <c r="AJ93" s="912"/>
      <c r="AK93" s="912"/>
      <c r="AL93" s="911"/>
      <c r="AM93" s="911"/>
      <c r="AO93" s="911"/>
      <c r="AP93" s="911"/>
      <c r="AQ93" s="911"/>
      <c r="AR93" s="912"/>
      <c r="AS93" s="912"/>
      <c r="AX93" s="911"/>
      <c r="BA93" s="911"/>
      <c r="BB93" s="911"/>
      <c r="BC93" s="911"/>
      <c r="BD93" s="911"/>
      <c r="BE93" s="911"/>
      <c r="BP93" s="911"/>
      <c r="BQ93" s="911"/>
      <c r="BR93" s="911"/>
      <c r="BS93" s="911"/>
      <c r="BX93" s="911"/>
      <c r="BY93" s="911"/>
      <c r="BZ93" s="911"/>
      <c r="CA93" s="911"/>
      <c r="CI93" s="911"/>
      <c r="CJ93" s="911"/>
      <c r="CK93" s="911"/>
      <c r="CL93" s="911"/>
      <c r="CM93" s="911"/>
    </row>
    <row r="94" spans="1:91">
      <c r="A94" s="911"/>
      <c r="B94" s="911"/>
      <c r="C94" s="911"/>
      <c r="D94" s="911"/>
      <c r="E94" s="911"/>
      <c r="F94" s="911"/>
      <c r="G94" s="911"/>
      <c r="H94" s="912"/>
      <c r="J94" s="911"/>
      <c r="M94" s="911"/>
      <c r="N94" s="911"/>
      <c r="O94" s="911"/>
      <c r="P94" s="911"/>
      <c r="Q94" s="911"/>
      <c r="R94" s="911"/>
      <c r="S94" s="911"/>
      <c r="T94" s="911"/>
      <c r="U94" s="911"/>
      <c r="V94" s="911"/>
      <c r="W94" s="911"/>
      <c r="Z94" s="911"/>
      <c r="AA94" s="911"/>
      <c r="AC94" s="911"/>
      <c r="AD94" s="911"/>
      <c r="AH94" s="912"/>
      <c r="AI94" s="912"/>
      <c r="AJ94" s="912"/>
      <c r="AL94" s="911"/>
      <c r="AM94" s="911"/>
      <c r="AO94" s="911"/>
      <c r="AP94" s="911"/>
      <c r="AQ94" s="911"/>
      <c r="AR94" s="912"/>
      <c r="AS94" s="912"/>
      <c r="AX94" s="911"/>
      <c r="BA94" s="911"/>
      <c r="BB94" s="911"/>
      <c r="BC94" s="911"/>
      <c r="BD94" s="911"/>
      <c r="BE94" s="911"/>
      <c r="BP94" s="911"/>
      <c r="BQ94" s="911"/>
      <c r="BR94" s="911"/>
      <c r="BS94" s="911"/>
      <c r="BX94" s="911"/>
      <c r="BY94" s="911"/>
      <c r="BZ94" s="911"/>
      <c r="CA94" s="911"/>
      <c r="CI94" s="911"/>
      <c r="CJ94" s="911"/>
      <c r="CK94" s="911"/>
      <c r="CL94" s="911"/>
      <c r="CM94" s="911"/>
    </row>
    <row r="95" spans="1:91">
      <c r="A95" s="911"/>
      <c r="B95" s="911"/>
      <c r="C95" s="911"/>
      <c r="D95" s="911"/>
      <c r="E95" s="911"/>
      <c r="F95" s="911"/>
      <c r="G95" s="911"/>
      <c r="H95" s="912"/>
      <c r="J95" s="911"/>
      <c r="M95" s="911"/>
      <c r="N95" s="911"/>
      <c r="O95" s="911"/>
      <c r="P95" s="911"/>
      <c r="Q95" s="911"/>
      <c r="R95" s="911"/>
      <c r="S95" s="911"/>
      <c r="T95" s="911"/>
      <c r="U95" s="911"/>
      <c r="V95" s="911"/>
      <c r="W95" s="911"/>
      <c r="Z95" s="911"/>
      <c r="AA95" s="911"/>
      <c r="AC95" s="911"/>
      <c r="AD95" s="911"/>
      <c r="AH95" s="912"/>
      <c r="AI95" s="912"/>
      <c r="AJ95" s="912"/>
      <c r="AL95" s="911"/>
      <c r="AM95" s="911"/>
      <c r="AO95" s="911"/>
      <c r="AP95" s="911"/>
      <c r="AQ95" s="911"/>
      <c r="AR95" s="912"/>
      <c r="AS95" s="912"/>
      <c r="AX95" s="911"/>
      <c r="BA95" s="911"/>
      <c r="BB95" s="911"/>
      <c r="BC95" s="911"/>
      <c r="BD95" s="911"/>
      <c r="BE95" s="911"/>
      <c r="BP95" s="911"/>
      <c r="BQ95" s="911"/>
      <c r="BR95" s="911"/>
      <c r="BS95" s="911"/>
      <c r="BX95" s="911"/>
      <c r="BY95" s="911"/>
      <c r="BZ95" s="911"/>
      <c r="CA95" s="911"/>
      <c r="CI95" s="911"/>
      <c r="CJ95" s="911"/>
      <c r="CK95" s="911"/>
      <c r="CL95" s="911"/>
      <c r="CM95" s="911"/>
    </row>
    <row r="96" spans="1:91">
      <c r="A96" s="911"/>
      <c r="B96" s="911"/>
      <c r="C96" s="911"/>
      <c r="D96" s="911"/>
      <c r="E96" s="911"/>
      <c r="F96" s="911"/>
      <c r="G96" s="911"/>
      <c r="H96" s="912"/>
      <c r="J96" s="911"/>
      <c r="M96" s="911"/>
      <c r="N96" s="911"/>
      <c r="O96" s="911"/>
      <c r="P96" s="911"/>
      <c r="Q96" s="911"/>
      <c r="R96" s="911"/>
      <c r="S96" s="911"/>
      <c r="T96" s="911"/>
      <c r="U96" s="911"/>
      <c r="V96" s="911"/>
      <c r="W96" s="911"/>
      <c r="Z96" s="911"/>
      <c r="AA96" s="911"/>
      <c r="AC96" s="911"/>
      <c r="AD96" s="911"/>
      <c r="AH96" s="912"/>
      <c r="AI96" s="912"/>
      <c r="AJ96" s="912"/>
      <c r="AL96" s="911"/>
      <c r="AM96" s="911"/>
      <c r="AO96" s="911"/>
      <c r="AP96" s="911"/>
      <c r="AQ96" s="911"/>
      <c r="AR96" s="912"/>
      <c r="AS96" s="912"/>
      <c r="AX96" s="911"/>
      <c r="BA96" s="911"/>
      <c r="BB96" s="911"/>
      <c r="BC96" s="911"/>
      <c r="BD96" s="911"/>
      <c r="BE96" s="911"/>
      <c r="BP96" s="911"/>
      <c r="BQ96" s="911"/>
      <c r="BR96" s="911"/>
      <c r="BS96" s="911"/>
      <c r="BX96" s="911"/>
      <c r="BY96" s="911"/>
      <c r="BZ96" s="911"/>
      <c r="CA96" s="911"/>
      <c r="CI96" s="911"/>
      <c r="CJ96" s="911"/>
      <c r="CK96" s="911"/>
      <c r="CL96" s="911"/>
      <c r="CM96" s="911"/>
    </row>
    <row r="97" spans="1:91">
      <c r="A97" s="911"/>
      <c r="B97" s="911"/>
      <c r="C97" s="911"/>
      <c r="D97" s="911"/>
      <c r="E97" s="911"/>
      <c r="F97" s="911"/>
      <c r="G97" s="911"/>
      <c r="H97" s="912"/>
      <c r="J97" s="911"/>
      <c r="M97" s="911"/>
      <c r="N97" s="911"/>
      <c r="O97" s="911"/>
      <c r="P97" s="911"/>
      <c r="Q97" s="911"/>
      <c r="R97" s="911"/>
      <c r="S97" s="911"/>
      <c r="T97" s="911"/>
      <c r="U97" s="911"/>
      <c r="V97" s="911"/>
      <c r="W97" s="911"/>
      <c r="Z97" s="911"/>
      <c r="AA97" s="911"/>
      <c r="AC97" s="911"/>
      <c r="AD97" s="911"/>
      <c r="AH97" s="912"/>
      <c r="AI97" s="912"/>
      <c r="AJ97" s="912"/>
      <c r="AL97" s="911"/>
      <c r="AM97" s="911"/>
      <c r="AO97" s="911"/>
      <c r="AP97" s="911"/>
      <c r="AQ97" s="911"/>
      <c r="AR97" s="912"/>
      <c r="AS97" s="912"/>
      <c r="AX97" s="911"/>
      <c r="BA97" s="911"/>
      <c r="BB97" s="911"/>
      <c r="BC97" s="911"/>
      <c r="BD97" s="911"/>
      <c r="BE97" s="911"/>
      <c r="BP97" s="911"/>
      <c r="BQ97" s="911"/>
      <c r="BR97" s="911"/>
      <c r="BS97" s="911"/>
      <c r="BX97" s="911"/>
      <c r="BY97" s="911"/>
      <c r="BZ97" s="911"/>
      <c r="CA97" s="911"/>
      <c r="CI97" s="911"/>
      <c r="CJ97" s="911"/>
      <c r="CK97" s="911"/>
      <c r="CL97" s="911"/>
      <c r="CM97" s="911"/>
    </row>
    <row r="98" spans="1:91">
      <c r="A98" s="911"/>
      <c r="B98" s="911"/>
      <c r="C98" s="911"/>
      <c r="D98" s="911"/>
      <c r="E98" s="911"/>
      <c r="F98" s="911"/>
      <c r="G98" s="911"/>
      <c r="H98" s="912"/>
      <c r="J98" s="911"/>
      <c r="M98" s="911"/>
      <c r="N98" s="911"/>
      <c r="O98" s="911"/>
      <c r="P98" s="911"/>
      <c r="Q98" s="911"/>
      <c r="R98" s="911"/>
      <c r="S98" s="911"/>
      <c r="T98" s="911"/>
      <c r="U98" s="911"/>
      <c r="V98" s="911"/>
      <c r="W98" s="911"/>
      <c r="Z98" s="911"/>
      <c r="AA98" s="911"/>
      <c r="AC98" s="911"/>
      <c r="AD98" s="911"/>
      <c r="AH98" s="912"/>
      <c r="AI98" s="912"/>
      <c r="AJ98" s="912"/>
      <c r="AL98" s="911"/>
      <c r="AM98" s="911"/>
      <c r="AO98" s="911"/>
      <c r="AP98" s="911"/>
      <c r="AQ98" s="911"/>
      <c r="AR98" s="912"/>
      <c r="AS98" s="912"/>
      <c r="AX98" s="911"/>
      <c r="BA98" s="911"/>
      <c r="BB98" s="911"/>
      <c r="BC98" s="911"/>
      <c r="BD98" s="911"/>
      <c r="BE98" s="911"/>
      <c r="BP98" s="911"/>
      <c r="BQ98" s="911"/>
      <c r="BR98" s="911"/>
      <c r="BS98" s="911"/>
      <c r="BX98" s="911"/>
      <c r="BY98" s="911"/>
      <c r="BZ98" s="911"/>
      <c r="CA98" s="911"/>
      <c r="CI98" s="911"/>
      <c r="CJ98" s="911"/>
      <c r="CK98" s="911"/>
      <c r="CL98" s="911"/>
      <c r="CM98" s="911"/>
    </row>
    <row r="99" spans="1:91">
      <c r="A99" s="911"/>
      <c r="B99" s="911"/>
      <c r="C99" s="911"/>
      <c r="D99" s="911"/>
      <c r="E99" s="911"/>
      <c r="F99" s="911"/>
      <c r="G99" s="911"/>
      <c r="H99" s="912"/>
      <c r="J99" s="911"/>
      <c r="M99" s="911"/>
      <c r="N99" s="911"/>
      <c r="O99" s="911"/>
      <c r="P99" s="911"/>
      <c r="Q99" s="911"/>
      <c r="R99" s="911"/>
      <c r="S99" s="911"/>
      <c r="T99" s="911"/>
      <c r="U99" s="911"/>
      <c r="V99" s="911"/>
      <c r="W99" s="911"/>
      <c r="Z99" s="911"/>
      <c r="AA99" s="911"/>
      <c r="AC99" s="911"/>
      <c r="AD99" s="911"/>
      <c r="AH99" s="912"/>
      <c r="AI99" s="912"/>
      <c r="AL99" s="911"/>
      <c r="AM99" s="911"/>
      <c r="AO99" s="911"/>
      <c r="AP99" s="911"/>
      <c r="AQ99" s="911"/>
      <c r="AR99" s="912"/>
      <c r="AS99" s="912"/>
      <c r="AV99" s="912"/>
      <c r="AX99" s="911"/>
      <c r="BA99" s="911"/>
      <c r="BB99" s="911"/>
      <c r="BC99" s="911"/>
      <c r="BD99" s="911"/>
      <c r="BE99" s="911"/>
      <c r="BP99" s="911"/>
      <c r="BQ99" s="911"/>
      <c r="BR99" s="911"/>
      <c r="BS99" s="911"/>
      <c r="BX99" s="911"/>
      <c r="BY99" s="911"/>
      <c r="BZ99" s="911"/>
      <c r="CA99" s="911"/>
      <c r="CI99" s="911"/>
      <c r="CJ99" s="911"/>
      <c r="CK99" s="911"/>
      <c r="CL99" s="911"/>
      <c r="CM99" s="911"/>
    </row>
    <row r="100" spans="1:91">
      <c r="A100" s="911"/>
      <c r="B100" s="911"/>
      <c r="C100" s="911"/>
      <c r="D100" s="911"/>
      <c r="E100" s="911"/>
      <c r="F100" s="911"/>
      <c r="G100" s="911"/>
      <c r="H100" s="912"/>
      <c r="J100" s="911"/>
      <c r="M100" s="911"/>
      <c r="N100" s="911"/>
      <c r="O100" s="911"/>
      <c r="P100" s="911"/>
      <c r="Q100" s="911"/>
      <c r="R100" s="911"/>
      <c r="S100" s="911"/>
      <c r="T100" s="911"/>
      <c r="U100" s="911"/>
      <c r="V100" s="911"/>
      <c r="W100" s="911"/>
      <c r="Z100" s="911"/>
      <c r="AA100" s="911"/>
      <c r="AC100" s="911"/>
      <c r="AD100" s="911"/>
      <c r="AH100" s="912"/>
      <c r="AI100" s="912"/>
      <c r="AL100" s="911"/>
      <c r="AM100" s="911"/>
      <c r="AO100" s="911"/>
      <c r="AP100" s="911"/>
      <c r="AQ100" s="911"/>
      <c r="AR100" s="912"/>
      <c r="AS100" s="912"/>
      <c r="AV100" s="912"/>
      <c r="AX100" s="911"/>
      <c r="BA100" s="911"/>
      <c r="BB100" s="911"/>
      <c r="BC100" s="911"/>
      <c r="BD100" s="911"/>
      <c r="BE100" s="911"/>
      <c r="BP100" s="911"/>
      <c r="BQ100" s="911"/>
      <c r="BR100" s="911"/>
      <c r="BS100" s="911"/>
      <c r="BX100" s="911"/>
      <c r="BY100" s="911"/>
      <c r="BZ100" s="911"/>
      <c r="CA100" s="911"/>
      <c r="CI100" s="911"/>
      <c r="CJ100" s="911"/>
      <c r="CK100" s="911"/>
      <c r="CL100" s="911"/>
      <c r="CM100" s="911"/>
    </row>
    <row r="101" spans="1:91">
      <c r="A101" s="911"/>
      <c r="B101" s="911"/>
      <c r="C101" s="911"/>
      <c r="D101" s="911"/>
      <c r="E101" s="911"/>
      <c r="F101" s="911"/>
      <c r="G101" s="911"/>
      <c r="H101" s="912"/>
      <c r="J101" s="911"/>
      <c r="M101" s="911"/>
      <c r="N101" s="911"/>
      <c r="O101" s="911"/>
      <c r="P101" s="911"/>
      <c r="Q101" s="911"/>
      <c r="R101" s="911"/>
      <c r="S101" s="911"/>
      <c r="T101" s="911"/>
      <c r="U101" s="911"/>
      <c r="V101" s="911"/>
      <c r="W101" s="911"/>
      <c r="Z101" s="911"/>
      <c r="AA101" s="911"/>
      <c r="AC101" s="911"/>
      <c r="AD101" s="911"/>
      <c r="AH101" s="912"/>
      <c r="AI101" s="912"/>
      <c r="AJ101" s="912"/>
      <c r="AK101" s="912"/>
      <c r="AL101" s="911"/>
      <c r="AM101" s="911"/>
      <c r="AO101" s="911"/>
      <c r="AP101" s="911"/>
      <c r="AQ101" s="911"/>
      <c r="AR101" s="912"/>
      <c r="AS101" s="912"/>
      <c r="AX101" s="911"/>
      <c r="BA101" s="911"/>
      <c r="BB101" s="911"/>
      <c r="BC101" s="911"/>
      <c r="BD101" s="911"/>
      <c r="BE101" s="911"/>
      <c r="BP101" s="911"/>
      <c r="BQ101" s="911"/>
      <c r="BR101" s="911"/>
      <c r="BS101" s="911"/>
      <c r="BX101" s="911"/>
      <c r="BY101" s="911"/>
      <c r="BZ101" s="911"/>
      <c r="CA101" s="911"/>
      <c r="CI101" s="911"/>
      <c r="CJ101" s="911"/>
      <c r="CK101" s="911"/>
      <c r="CL101" s="911"/>
      <c r="CM101" s="911"/>
    </row>
    <row r="102" spans="1:91">
      <c r="A102" s="911"/>
      <c r="B102" s="911"/>
      <c r="C102" s="911"/>
      <c r="D102" s="911"/>
      <c r="E102" s="911"/>
      <c r="F102" s="911"/>
      <c r="G102" s="911"/>
      <c r="H102" s="912"/>
      <c r="J102" s="911"/>
      <c r="M102" s="911"/>
      <c r="N102" s="911"/>
      <c r="O102" s="911"/>
      <c r="P102" s="911"/>
      <c r="Q102" s="911"/>
      <c r="R102" s="911"/>
      <c r="S102" s="911"/>
      <c r="T102" s="911"/>
      <c r="U102" s="911"/>
      <c r="V102" s="911"/>
      <c r="W102" s="911"/>
      <c r="Z102" s="911"/>
      <c r="AA102" s="911"/>
      <c r="AC102" s="911"/>
      <c r="AD102" s="911"/>
      <c r="AH102" s="912"/>
      <c r="AI102" s="912"/>
      <c r="AJ102" s="912"/>
      <c r="AK102" s="912"/>
      <c r="AL102" s="911"/>
      <c r="AM102" s="911"/>
      <c r="AO102" s="911"/>
      <c r="AP102" s="911"/>
      <c r="AQ102" s="911"/>
      <c r="AR102" s="912"/>
      <c r="AS102" s="912"/>
      <c r="AX102" s="911"/>
      <c r="BA102" s="911"/>
      <c r="BB102" s="911"/>
      <c r="BC102" s="911"/>
      <c r="BD102" s="911"/>
      <c r="BE102" s="911"/>
      <c r="BP102" s="911"/>
      <c r="BQ102" s="911"/>
      <c r="BR102" s="911"/>
      <c r="BS102" s="911"/>
      <c r="BX102" s="911"/>
      <c r="BY102" s="911"/>
      <c r="BZ102" s="911"/>
      <c r="CA102" s="911"/>
      <c r="CI102" s="911"/>
      <c r="CJ102" s="911"/>
      <c r="CK102" s="911"/>
      <c r="CL102" s="911"/>
      <c r="CM102" s="911"/>
    </row>
    <row r="103" spans="1:91">
      <c r="A103" s="911"/>
      <c r="B103" s="911"/>
      <c r="C103" s="911"/>
      <c r="D103" s="911"/>
      <c r="E103" s="911"/>
      <c r="F103" s="911"/>
      <c r="G103" s="911"/>
      <c r="H103" s="912"/>
      <c r="J103" s="911"/>
      <c r="M103" s="911"/>
      <c r="N103" s="911"/>
      <c r="O103" s="911"/>
      <c r="P103" s="911"/>
      <c r="Q103" s="911"/>
      <c r="R103" s="911"/>
      <c r="S103" s="911"/>
      <c r="T103" s="911"/>
      <c r="U103" s="911"/>
      <c r="V103" s="911"/>
      <c r="W103" s="911"/>
      <c r="Z103" s="911"/>
      <c r="AA103" s="911"/>
      <c r="AC103" s="911"/>
      <c r="AD103" s="911"/>
      <c r="AH103" s="912"/>
      <c r="AI103" s="912"/>
      <c r="AJ103" s="912"/>
      <c r="AK103" s="912"/>
      <c r="AL103" s="911"/>
      <c r="AM103" s="911"/>
      <c r="AO103" s="911"/>
      <c r="AP103" s="911"/>
      <c r="AQ103" s="911"/>
      <c r="AR103" s="912"/>
      <c r="AS103" s="912"/>
      <c r="AX103" s="911"/>
      <c r="BA103" s="911"/>
      <c r="BB103" s="911"/>
      <c r="BC103" s="911"/>
      <c r="BD103" s="911"/>
      <c r="BE103" s="911"/>
      <c r="BP103" s="911"/>
      <c r="BQ103" s="911"/>
      <c r="BR103" s="911"/>
      <c r="BS103" s="911"/>
      <c r="BX103" s="911"/>
      <c r="BY103" s="911"/>
      <c r="BZ103" s="911"/>
      <c r="CA103" s="911"/>
      <c r="CI103" s="911"/>
      <c r="CJ103" s="911"/>
      <c r="CK103" s="911"/>
      <c r="CL103" s="911"/>
      <c r="CM103" s="911"/>
    </row>
    <row r="104" spans="1:91">
      <c r="A104" s="911"/>
      <c r="B104" s="911"/>
      <c r="C104" s="911"/>
      <c r="D104" s="911"/>
      <c r="E104" s="911"/>
      <c r="F104" s="911"/>
      <c r="G104" s="911"/>
      <c r="H104" s="912"/>
      <c r="J104" s="911"/>
      <c r="M104" s="911"/>
      <c r="N104" s="911"/>
      <c r="O104" s="911"/>
      <c r="P104" s="911"/>
      <c r="Q104" s="911"/>
      <c r="R104" s="911"/>
      <c r="S104" s="911"/>
      <c r="T104" s="911"/>
      <c r="U104" s="911"/>
      <c r="V104" s="911"/>
      <c r="W104" s="911"/>
      <c r="Z104" s="911"/>
      <c r="AA104" s="911"/>
      <c r="AC104" s="911"/>
      <c r="AD104" s="911"/>
      <c r="AH104" s="912"/>
      <c r="AI104" s="912"/>
      <c r="AJ104" s="912"/>
      <c r="AK104" s="912"/>
      <c r="AL104" s="911"/>
      <c r="AM104" s="911"/>
      <c r="AO104" s="911"/>
      <c r="AP104" s="911"/>
      <c r="AQ104" s="911"/>
      <c r="AR104" s="912"/>
      <c r="AS104" s="912"/>
      <c r="AX104" s="911"/>
      <c r="BA104" s="911"/>
      <c r="BB104" s="911"/>
      <c r="BC104" s="911"/>
      <c r="BD104" s="911"/>
      <c r="BE104" s="911"/>
      <c r="BP104" s="911"/>
      <c r="BQ104" s="911"/>
      <c r="BR104" s="911"/>
      <c r="BS104" s="911"/>
      <c r="BX104" s="911"/>
      <c r="BY104" s="911"/>
      <c r="BZ104" s="911"/>
      <c r="CA104" s="911"/>
      <c r="CI104" s="911"/>
      <c r="CJ104" s="911"/>
      <c r="CK104" s="911"/>
      <c r="CL104" s="911"/>
      <c r="CM104" s="911"/>
    </row>
    <row r="105" spans="1:91">
      <c r="A105" s="911"/>
      <c r="B105" s="911"/>
      <c r="C105" s="911"/>
      <c r="D105" s="911"/>
      <c r="E105" s="911"/>
      <c r="F105" s="911"/>
      <c r="G105" s="911"/>
      <c r="H105" s="912"/>
      <c r="J105" s="911"/>
      <c r="M105" s="911"/>
      <c r="N105" s="911"/>
      <c r="O105" s="911"/>
      <c r="P105" s="911"/>
      <c r="Q105" s="911"/>
      <c r="R105" s="911"/>
      <c r="S105" s="911"/>
      <c r="T105" s="911"/>
      <c r="U105" s="911"/>
      <c r="V105" s="911"/>
      <c r="W105" s="911"/>
      <c r="Z105" s="911"/>
      <c r="AA105" s="911"/>
      <c r="AC105" s="911"/>
      <c r="AD105" s="911"/>
      <c r="AH105" s="912"/>
      <c r="AI105" s="912"/>
      <c r="AJ105" s="912"/>
      <c r="AK105" s="912"/>
      <c r="AL105" s="911"/>
      <c r="AM105" s="911"/>
      <c r="AO105" s="911"/>
      <c r="AP105" s="911"/>
      <c r="AQ105" s="911"/>
      <c r="AR105" s="912"/>
      <c r="AS105" s="912"/>
      <c r="AX105" s="911"/>
      <c r="BA105" s="911"/>
      <c r="BB105" s="911"/>
      <c r="BC105" s="911"/>
      <c r="BD105" s="911"/>
      <c r="BE105" s="911"/>
      <c r="BP105" s="911"/>
      <c r="BQ105" s="911"/>
      <c r="BR105" s="911"/>
      <c r="BS105" s="911"/>
      <c r="BX105" s="911"/>
      <c r="BY105" s="911"/>
      <c r="BZ105" s="911"/>
      <c r="CA105" s="911"/>
      <c r="CI105" s="911"/>
      <c r="CJ105" s="911"/>
      <c r="CK105" s="911"/>
      <c r="CL105" s="911"/>
      <c r="CM105" s="911"/>
    </row>
    <row r="106" spans="1:91">
      <c r="A106" s="911"/>
      <c r="B106" s="911"/>
      <c r="C106" s="911"/>
      <c r="D106" s="911"/>
      <c r="E106" s="911"/>
      <c r="F106" s="911"/>
      <c r="G106" s="911"/>
      <c r="H106" s="912"/>
      <c r="J106" s="911"/>
      <c r="M106" s="911"/>
      <c r="N106" s="911"/>
      <c r="O106" s="911"/>
      <c r="P106" s="911"/>
      <c r="Q106" s="911"/>
      <c r="R106" s="911"/>
      <c r="S106" s="911"/>
      <c r="T106" s="911"/>
      <c r="U106" s="911"/>
      <c r="V106" s="911"/>
      <c r="W106" s="911"/>
      <c r="Z106" s="911"/>
      <c r="AA106" s="911"/>
      <c r="AC106" s="911"/>
      <c r="AD106" s="911"/>
      <c r="AH106" s="912"/>
      <c r="AI106" s="912"/>
      <c r="AJ106" s="912"/>
      <c r="AK106" s="912"/>
      <c r="AL106" s="911"/>
      <c r="AM106" s="911"/>
      <c r="AO106" s="911"/>
      <c r="AP106" s="911"/>
      <c r="AQ106" s="911"/>
      <c r="AR106" s="912"/>
      <c r="AS106" s="912"/>
      <c r="AX106" s="911"/>
      <c r="BA106" s="911"/>
      <c r="BB106" s="911"/>
      <c r="BC106" s="911"/>
      <c r="BD106" s="911"/>
      <c r="BE106" s="911"/>
      <c r="BP106" s="911"/>
      <c r="BQ106" s="911"/>
      <c r="BR106" s="911"/>
      <c r="BS106" s="911"/>
      <c r="BX106" s="911"/>
      <c r="BY106" s="911"/>
      <c r="BZ106" s="911"/>
      <c r="CA106" s="911"/>
      <c r="CI106" s="911"/>
      <c r="CJ106" s="911"/>
      <c r="CK106" s="911"/>
      <c r="CL106" s="911"/>
      <c r="CM106" s="911"/>
    </row>
    <row r="107" spans="1:91">
      <c r="A107" s="911"/>
      <c r="B107" s="911"/>
      <c r="C107" s="911"/>
      <c r="D107" s="911"/>
      <c r="E107" s="911"/>
      <c r="F107" s="911"/>
      <c r="G107" s="911"/>
      <c r="H107" s="912"/>
      <c r="J107" s="911"/>
      <c r="M107" s="911"/>
      <c r="N107" s="911"/>
      <c r="O107" s="911"/>
      <c r="P107" s="911"/>
      <c r="Q107" s="911"/>
      <c r="R107" s="911"/>
      <c r="S107" s="911"/>
      <c r="T107" s="911"/>
      <c r="U107" s="911"/>
      <c r="V107" s="911"/>
      <c r="W107" s="911"/>
      <c r="Z107" s="911"/>
      <c r="AA107" s="911"/>
      <c r="AC107" s="911"/>
      <c r="AD107" s="911"/>
      <c r="AH107" s="912"/>
      <c r="AI107" s="912"/>
      <c r="AJ107" s="912"/>
      <c r="AK107" s="912"/>
      <c r="AL107" s="911"/>
      <c r="AM107" s="911"/>
      <c r="AO107" s="911"/>
      <c r="AP107" s="911"/>
      <c r="AQ107" s="911"/>
      <c r="AR107" s="912"/>
      <c r="AS107" s="912"/>
      <c r="AX107" s="911"/>
      <c r="BA107" s="911"/>
      <c r="BB107" s="911"/>
      <c r="BC107" s="911"/>
      <c r="BD107" s="911"/>
      <c r="BE107" s="911"/>
      <c r="BP107" s="911"/>
      <c r="BQ107" s="911"/>
      <c r="BR107" s="911"/>
      <c r="BS107" s="911"/>
      <c r="BX107" s="911"/>
      <c r="BY107" s="911"/>
      <c r="BZ107" s="911"/>
      <c r="CA107" s="911"/>
      <c r="CI107" s="911"/>
      <c r="CJ107" s="911"/>
      <c r="CK107" s="911"/>
      <c r="CL107" s="911"/>
      <c r="CM107" s="911"/>
    </row>
    <row r="108" spans="1:91">
      <c r="A108" s="911"/>
      <c r="B108" s="911"/>
      <c r="C108" s="911"/>
      <c r="D108" s="911"/>
      <c r="E108" s="911"/>
      <c r="F108" s="911"/>
      <c r="G108" s="911"/>
      <c r="H108" s="912"/>
      <c r="J108" s="911"/>
      <c r="M108" s="911"/>
      <c r="N108" s="911"/>
      <c r="O108" s="911"/>
      <c r="P108" s="911"/>
      <c r="Q108" s="911"/>
      <c r="R108" s="911"/>
      <c r="S108" s="911"/>
      <c r="T108" s="911"/>
      <c r="U108" s="911"/>
      <c r="V108" s="911"/>
      <c r="W108" s="911"/>
      <c r="Z108" s="911"/>
      <c r="AA108" s="911"/>
      <c r="AC108" s="911"/>
      <c r="AD108" s="911"/>
      <c r="AH108" s="912"/>
      <c r="AI108" s="912"/>
      <c r="AJ108" s="912"/>
      <c r="AK108" s="912"/>
      <c r="AL108" s="911"/>
      <c r="AM108" s="911"/>
      <c r="AO108" s="911"/>
      <c r="AP108" s="911"/>
      <c r="AQ108" s="911"/>
      <c r="AR108" s="912"/>
      <c r="AS108" s="912"/>
      <c r="AX108" s="911"/>
      <c r="BA108" s="911"/>
      <c r="BB108" s="911"/>
      <c r="BC108" s="911"/>
      <c r="BD108" s="911"/>
      <c r="BE108" s="911"/>
      <c r="BP108" s="911"/>
      <c r="BQ108" s="911"/>
      <c r="BR108" s="911"/>
      <c r="BS108" s="911"/>
      <c r="BX108" s="911"/>
      <c r="BY108" s="911"/>
      <c r="BZ108" s="911"/>
      <c r="CA108" s="911"/>
      <c r="CI108" s="911"/>
      <c r="CJ108" s="911"/>
      <c r="CK108" s="911"/>
      <c r="CL108" s="911"/>
      <c r="CM108" s="911"/>
    </row>
    <row r="109" spans="1:91">
      <c r="A109" s="911"/>
      <c r="B109" s="911"/>
      <c r="C109" s="911"/>
      <c r="D109" s="911"/>
      <c r="E109" s="911"/>
      <c r="F109" s="911"/>
      <c r="G109" s="911"/>
      <c r="H109" s="912"/>
      <c r="J109" s="911"/>
      <c r="M109" s="911"/>
      <c r="N109" s="911"/>
      <c r="O109" s="911"/>
      <c r="P109" s="911"/>
      <c r="Q109" s="911"/>
      <c r="R109" s="911"/>
      <c r="S109" s="911"/>
      <c r="T109" s="911"/>
      <c r="U109" s="911"/>
      <c r="V109" s="911"/>
      <c r="W109" s="911"/>
      <c r="Z109" s="911"/>
      <c r="AA109" s="911"/>
      <c r="AC109" s="911"/>
      <c r="AD109" s="911"/>
      <c r="AH109" s="912"/>
      <c r="AI109" s="912"/>
      <c r="AJ109" s="912"/>
      <c r="AK109" s="912"/>
      <c r="AL109" s="911"/>
      <c r="AM109" s="911"/>
      <c r="AO109" s="911"/>
      <c r="AP109" s="911"/>
      <c r="AQ109" s="911"/>
      <c r="AR109" s="912"/>
      <c r="AS109" s="912"/>
      <c r="AX109" s="911"/>
      <c r="BA109" s="911"/>
      <c r="BB109" s="911"/>
      <c r="BC109" s="911"/>
      <c r="BD109" s="911"/>
      <c r="BE109" s="911"/>
      <c r="BP109" s="911"/>
      <c r="BQ109" s="911"/>
      <c r="BR109" s="911"/>
      <c r="BS109" s="911"/>
      <c r="BX109" s="911"/>
      <c r="BY109" s="911"/>
      <c r="BZ109" s="911"/>
      <c r="CA109" s="911"/>
      <c r="CI109" s="911"/>
      <c r="CJ109" s="911"/>
      <c r="CK109" s="911"/>
      <c r="CL109" s="911"/>
      <c r="CM109" s="911"/>
    </row>
    <row r="110" spans="1:91">
      <c r="A110" s="911"/>
      <c r="B110" s="911"/>
      <c r="C110" s="911"/>
      <c r="D110" s="911"/>
      <c r="E110" s="911"/>
      <c r="F110" s="911"/>
      <c r="G110" s="911"/>
      <c r="H110" s="912"/>
      <c r="J110" s="911"/>
      <c r="M110" s="911"/>
      <c r="N110" s="911"/>
      <c r="O110" s="911"/>
      <c r="P110" s="911"/>
      <c r="Q110" s="911"/>
      <c r="R110" s="911"/>
      <c r="S110" s="911"/>
      <c r="T110" s="911"/>
      <c r="U110" s="911"/>
      <c r="V110" s="911"/>
      <c r="W110" s="911"/>
      <c r="Z110" s="911"/>
      <c r="AA110" s="911"/>
      <c r="AC110" s="911"/>
      <c r="AD110" s="911"/>
      <c r="AH110" s="912"/>
      <c r="AI110" s="912"/>
      <c r="AL110" s="911"/>
      <c r="AM110" s="911"/>
      <c r="AO110" s="911"/>
      <c r="AP110" s="911"/>
      <c r="AQ110" s="911"/>
      <c r="AR110" s="912"/>
      <c r="AS110" s="912"/>
      <c r="AV110" s="912"/>
      <c r="AX110" s="911"/>
      <c r="BA110" s="911"/>
      <c r="BB110" s="911"/>
      <c r="BC110" s="911"/>
      <c r="BD110" s="911"/>
      <c r="BE110" s="911"/>
      <c r="BP110" s="911"/>
      <c r="BQ110" s="911"/>
      <c r="BR110" s="911"/>
      <c r="BS110" s="911"/>
      <c r="BX110" s="911"/>
      <c r="BY110" s="911"/>
      <c r="BZ110" s="911"/>
      <c r="CA110" s="911"/>
      <c r="CI110" s="911"/>
      <c r="CJ110" s="911"/>
      <c r="CK110" s="911"/>
      <c r="CL110" s="911"/>
      <c r="CM110" s="911"/>
    </row>
    <row r="111" spans="1:91">
      <c r="A111" s="911"/>
      <c r="B111" s="911"/>
      <c r="C111" s="911"/>
      <c r="D111" s="911"/>
      <c r="E111" s="911"/>
      <c r="F111" s="911"/>
      <c r="G111" s="911"/>
      <c r="H111" s="912"/>
      <c r="J111" s="911"/>
      <c r="M111" s="911"/>
      <c r="N111" s="911"/>
      <c r="O111" s="911"/>
      <c r="P111" s="911"/>
      <c r="Q111" s="911"/>
      <c r="R111" s="911"/>
      <c r="S111" s="911"/>
      <c r="T111" s="911"/>
      <c r="U111" s="911"/>
      <c r="V111" s="911"/>
      <c r="W111" s="911"/>
      <c r="Z111" s="911"/>
      <c r="AA111" s="911"/>
      <c r="AC111" s="911"/>
      <c r="AD111" s="911"/>
      <c r="AH111" s="912"/>
      <c r="AI111" s="912"/>
      <c r="AL111" s="911"/>
      <c r="AM111" s="911"/>
      <c r="AO111" s="911"/>
      <c r="AP111" s="911"/>
      <c r="AQ111" s="911"/>
      <c r="AR111" s="912"/>
      <c r="AS111" s="912"/>
      <c r="AV111" s="912"/>
      <c r="AX111" s="911"/>
      <c r="BA111" s="911"/>
      <c r="BB111" s="911"/>
      <c r="BC111" s="911"/>
      <c r="BD111" s="911"/>
      <c r="BE111" s="911"/>
      <c r="BP111" s="911"/>
      <c r="BQ111" s="911"/>
      <c r="BR111" s="911"/>
      <c r="BS111" s="911"/>
      <c r="BX111" s="911"/>
      <c r="BY111" s="911"/>
      <c r="BZ111" s="911"/>
      <c r="CA111" s="911"/>
      <c r="CI111" s="911"/>
      <c r="CJ111" s="911"/>
      <c r="CK111" s="911"/>
      <c r="CL111" s="911"/>
      <c r="CM111" s="911"/>
    </row>
    <row r="112" spans="1:91">
      <c r="A112" s="911"/>
      <c r="B112" s="911"/>
      <c r="C112" s="911"/>
      <c r="D112" s="911"/>
      <c r="E112" s="911"/>
      <c r="F112" s="911"/>
      <c r="G112" s="911"/>
      <c r="H112" s="912"/>
      <c r="J112" s="911"/>
      <c r="M112" s="911"/>
      <c r="N112" s="911"/>
      <c r="O112" s="911"/>
      <c r="P112" s="911"/>
      <c r="Q112" s="911"/>
      <c r="R112" s="911"/>
      <c r="S112" s="911"/>
      <c r="T112" s="911"/>
      <c r="U112" s="911"/>
      <c r="V112" s="911"/>
      <c r="W112" s="911"/>
      <c r="Z112" s="911"/>
      <c r="AA112" s="911"/>
      <c r="AC112" s="911"/>
      <c r="AD112" s="911"/>
      <c r="AH112" s="912"/>
      <c r="AI112" s="912"/>
      <c r="AJ112" s="912"/>
      <c r="AK112" s="912"/>
      <c r="AL112" s="911"/>
      <c r="AM112" s="911"/>
      <c r="AO112" s="911"/>
      <c r="AP112" s="911"/>
      <c r="AQ112" s="911"/>
      <c r="AR112" s="912"/>
      <c r="AS112" s="912"/>
      <c r="AV112" s="912"/>
      <c r="AX112" s="911"/>
      <c r="BA112" s="911"/>
      <c r="BB112" s="911"/>
      <c r="BC112" s="911"/>
      <c r="BD112" s="911"/>
      <c r="BE112" s="911"/>
      <c r="BP112" s="911"/>
      <c r="BQ112" s="911"/>
      <c r="BR112" s="911"/>
      <c r="BS112" s="911"/>
      <c r="BX112" s="911"/>
      <c r="BY112" s="911"/>
      <c r="BZ112" s="911"/>
      <c r="CA112" s="911"/>
      <c r="CI112" s="911"/>
      <c r="CJ112" s="911"/>
      <c r="CK112" s="911"/>
      <c r="CL112" s="911"/>
      <c r="CM112" s="911"/>
    </row>
    <row r="113" spans="1:91">
      <c r="A113" s="911"/>
      <c r="B113" s="911"/>
      <c r="C113" s="911"/>
      <c r="D113" s="911"/>
      <c r="E113" s="911"/>
      <c r="F113" s="911"/>
      <c r="G113" s="911"/>
      <c r="H113" s="912"/>
      <c r="J113" s="911"/>
      <c r="M113" s="911"/>
      <c r="N113" s="911"/>
      <c r="O113" s="911"/>
      <c r="P113" s="911"/>
      <c r="Q113" s="911"/>
      <c r="R113" s="911"/>
      <c r="S113" s="911"/>
      <c r="T113" s="911"/>
      <c r="U113" s="911"/>
      <c r="V113" s="911"/>
      <c r="W113" s="911"/>
      <c r="Z113" s="911"/>
      <c r="AA113" s="911"/>
      <c r="AC113" s="911"/>
      <c r="AD113" s="911"/>
      <c r="AH113" s="912"/>
      <c r="AI113" s="912"/>
      <c r="AL113" s="911"/>
      <c r="AM113" s="911"/>
      <c r="AO113" s="911"/>
      <c r="AP113" s="911"/>
      <c r="AQ113" s="911"/>
      <c r="AR113" s="912"/>
      <c r="AS113" s="912"/>
      <c r="AV113" s="912"/>
      <c r="AX113" s="911"/>
      <c r="BA113" s="911"/>
      <c r="BB113" s="911"/>
      <c r="BC113" s="911"/>
      <c r="BD113" s="911"/>
      <c r="BE113" s="911"/>
      <c r="BP113" s="911"/>
      <c r="BQ113" s="911"/>
      <c r="BR113" s="911"/>
      <c r="BS113" s="911"/>
      <c r="BX113" s="911"/>
      <c r="BY113" s="911"/>
      <c r="BZ113" s="911"/>
      <c r="CA113" s="911"/>
      <c r="CI113" s="911"/>
      <c r="CJ113" s="911"/>
      <c r="CK113" s="911"/>
      <c r="CL113" s="911"/>
      <c r="CM113" s="911"/>
    </row>
    <row r="114" spans="1:91">
      <c r="A114" s="911"/>
      <c r="B114" s="911"/>
      <c r="C114" s="911"/>
      <c r="D114" s="911"/>
      <c r="E114" s="911"/>
      <c r="F114" s="911"/>
      <c r="G114" s="911"/>
      <c r="H114" s="912"/>
      <c r="J114" s="911"/>
      <c r="M114" s="911"/>
      <c r="N114" s="911"/>
      <c r="O114" s="911"/>
      <c r="P114" s="911"/>
      <c r="Q114" s="911"/>
      <c r="R114" s="911"/>
      <c r="S114" s="911"/>
      <c r="T114" s="911"/>
      <c r="U114" s="911"/>
      <c r="V114" s="911"/>
      <c r="W114" s="911"/>
      <c r="Z114" s="911"/>
      <c r="AA114" s="911"/>
      <c r="AC114" s="911"/>
      <c r="AD114" s="911"/>
      <c r="AH114" s="912"/>
      <c r="AI114" s="912"/>
      <c r="AL114" s="911"/>
      <c r="AM114" s="911"/>
      <c r="AO114" s="911"/>
      <c r="AP114" s="911"/>
      <c r="AQ114" s="911"/>
      <c r="AR114" s="912"/>
      <c r="AS114" s="912"/>
      <c r="AV114" s="912"/>
      <c r="AX114" s="911"/>
      <c r="BA114" s="911"/>
      <c r="BB114" s="911"/>
      <c r="BC114" s="911"/>
      <c r="BD114" s="911"/>
      <c r="BE114" s="911"/>
      <c r="BP114" s="911"/>
      <c r="BQ114" s="911"/>
      <c r="BR114" s="911"/>
      <c r="BS114" s="911"/>
      <c r="BX114" s="911"/>
      <c r="BY114" s="911"/>
      <c r="BZ114" s="911"/>
      <c r="CA114" s="911"/>
      <c r="CI114" s="911"/>
      <c r="CJ114" s="911"/>
      <c r="CK114" s="911"/>
      <c r="CL114" s="911"/>
      <c r="CM114" s="911"/>
    </row>
    <row r="115" spans="1:91">
      <c r="A115" s="911"/>
      <c r="B115" s="911"/>
      <c r="C115" s="911"/>
      <c r="D115" s="911"/>
      <c r="E115" s="911"/>
      <c r="F115" s="911"/>
      <c r="G115" s="911"/>
      <c r="H115" s="912"/>
      <c r="J115" s="911"/>
      <c r="M115" s="911"/>
      <c r="N115" s="911"/>
      <c r="O115" s="911"/>
      <c r="P115" s="911"/>
      <c r="Q115" s="911"/>
      <c r="R115" s="911"/>
      <c r="S115" s="911"/>
      <c r="T115" s="911"/>
      <c r="U115" s="911"/>
      <c r="V115" s="911"/>
      <c r="W115" s="911"/>
      <c r="Z115" s="911"/>
      <c r="AA115" s="911"/>
      <c r="AC115" s="911"/>
      <c r="AD115" s="911"/>
      <c r="AH115" s="912"/>
      <c r="AI115" s="912"/>
      <c r="AJ115" s="912"/>
      <c r="AK115" s="912"/>
      <c r="AL115" s="911"/>
      <c r="AM115" s="911"/>
      <c r="AO115" s="911"/>
      <c r="AP115" s="911"/>
      <c r="AQ115" s="911"/>
      <c r="AR115" s="912"/>
      <c r="AS115" s="912"/>
      <c r="AV115" s="912"/>
      <c r="AX115" s="911"/>
      <c r="BA115" s="911"/>
      <c r="BB115" s="911"/>
      <c r="BC115" s="911"/>
      <c r="BD115" s="911"/>
      <c r="BE115" s="911"/>
      <c r="BP115" s="911"/>
      <c r="BQ115" s="911"/>
      <c r="BR115" s="911"/>
      <c r="BS115" s="911"/>
      <c r="BX115" s="911"/>
      <c r="BY115" s="911"/>
      <c r="BZ115" s="911"/>
      <c r="CA115" s="911"/>
      <c r="CI115" s="911"/>
      <c r="CJ115" s="911"/>
      <c r="CK115" s="911"/>
      <c r="CL115" s="911"/>
      <c r="CM115" s="911"/>
    </row>
    <row r="116" spans="1:91">
      <c r="A116" s="911"/>
      <c r="B116" s="911"/>
      <c r="C116" s="911"/>
      <c r="D116" s="911"/>
      <c r="E116" s="911"/>
      <c r="F116" s="911"/>
      <c r="G116" s="911"/>
      <c r="H116" s="912"/>
      <c r="J116" s="911"/>
      <c r="M116" s="911"/>
      <c r="N116" s="911"/>
      <c r="O116" s="911"/>
      <c r="P116" s="911"/>
      <c r="Q116" s="911"/>
      <c r="R116" s="911"/>
      <c r="S116" s="911"/>
      <c r="T116" s="911"/>
      <c r="U116" s="911"/>
      <c r="V116" s="911"/>
      <c r="W116" s="911"/>
      <c r="Z116" s="911"/>
      <c r="AA116" s="911"/>
      <c r="AC116" s="911"/>
      <c r="AD116" s="911"/>
      <c r="AH116" s="912"/>
      <c r="AI116" s="912"/>
      <c r="AJ116" s="912"/>
      <c r="AK116" s="912"/>
      <c r="AL116" s="911"/>
      <c r="AM116" s="911"/>
      <c r="AO116" s="911"/>
      <c r="AP116" s="911"/>
      <c r="AQ116" s="911"/>
      <c r="AR116" s="912"/>
      <c r="AS116" s="912"/>
      <c r="AV116" s="912"/>
      <c r="AX116" s="911"/>
      <c r="BA116" s="911"/>
      <c r="BB116" s="911"/>
      <c r="BC116" s="911"/>
      <c r="BD116" s="911"/>
      <c r="BE116" s="911"/>
      <c r="BP116" s="911"/>
      <c r="BQ116" s="911"/>
      <c r="BR116" s="911"/>
      <c r="BS116" s="911"/>
      <c r="BX116" s="911"/>
      <c r="BY116" s="911"/>
      <c r="BZ116" s="911"/>
      <c r="CA116" s="911"/>
      <c r="CI116" s="911"/>
      <c r="CJ116" s="911"/>
      <c r="CK116" s="911"/>
      <c r="CL116" s="911"/>
      <c r="CM116" s="911"/>
    </row>
    <row r="117" spans="1:91">
      <c r="A117" s="911"/>
      <c r="B117" s="911"/>
      <c r="C117" s="911"/>
      <c r="D117" s="911"/>
      <c r="E117" s="911"/>
      <c r="F117" s="911"/>
      <c r="G117" s="911"/>
      <c r="H117" s="912"/>
      <c r="J117" s="911"/>
      <c r="M117" s="911"/>
      <c r="N117" s="911"/>
      <c r="O117" s="911"/>
      <c r="P117" s="911"/>
      <c r="Q117" s="911"/>
      <c r="R117" s="911"/>
      <c r="S117" s="911"/>
      <c r="T117" s="911"/>
      <c r="U117" s="911"/>
      <c r="V117" s="911"/>
      <c r="W117" s="911"/>
      <c r="Z117" s="911"/>
      <c r="AA117" s="911"/>
      <c r="AC117" s="911"/>
      <c r="AD117" s="911"/>
      <c r="AH117" s="912"/>
      <c r="AI117" s="912"/>
      <c r="AJ117" s="912"/>
      <c r="AK117" s="912"/>
      <c r="AL117" s="911"/>
      <c r="AM117" s="911"/>
      <c r="AO117" s="911"/>
      <c r="AP117" s="911"/>
      <c r="AQ117" s="911"/>
      <c r="AR117" s="912"/>
      <c r="AS117" s="912"/>
      <c r="AV117" s="912"/>
      <c r="AX117" s="911"/>
      <c r="BA117" s="911"/>
      <c r="BB117" s="911"/>
      <c r="BC117" s="911"/>
      <c r="BD117" s="911"/>
      <c r="BE117" s="911"/>
      <c r="BP117" s="911"/>
      <c r="BQ117" s="911"/>
      <c r="BR117" s="911"/>
      <c r="BS117" s="911"/>
      <c r="BX117" s="911"/>
      <c r="BY117" s="911"/>
      <c r="BZ117" s="911"/>
      <c r="CA117" s="911"/>
      <c r="CI117" s="911"/>
      <c r="CJ117" s="911"/>
      <c r="CK117" s="911"/>
      <c r="CL117" s="911"/>
      <c r="CM117" s="911"/>
    </row>
    <row r="118" spans="1:91">
      <c r="A118" s="911"/>
      <c r="B118" s="911"/>
      <c r="C118" s="911"/>
      <c r="D118" s="911"/>
      <c r="E118" s="911"/>
      <c r="F118" s="911"/>
      <c r="G118" s="911"/>
      <c r="H118" s="912"/>
      <c r="J118" s="911"/>
      <c r="M118" s="911"/>
      <c r="N118" s="911"/>
      <c r="O118" s="911"/>
      <c r="P118" s="911"/>
      <c r="Q118" s="911"/>
      <c r="R118" s="911"/>
      <c r="S118" s="911"/>
      <c r="T118" s="911"/>
      <c r="U118" s="911"/>
      <c r="V118" s="911"/>
      <c r="W118" s="911"/>
      <c r="Z118" s="911"/>
      <c r="AA118" s="911"/>
      <c r="AC118" s="911"/>
      <c r="AD118" s="911"/>
      <c r="AH118" s="912"/>
      <c r="AI118" s="912"/>
      <c r="AJ118" s="912"/>
      <c r="AK118" s="912"/>
      <c r="AL118" s="911"/>
      <c r="AM118" s="911"/>
      <c r="AO118" s="911"/>
      <c r="AP118" s="911"/>
      <c r="AQ118" s="911"/>
      <c r="AR118" s="912"/>
      <c r="AS118" s="912"/>
      <c r="AV118" s="912"/>
      <c r="AX118" s="911"/>
      <c r="BA118" s="911"/>
      <c r="BB118" s="911"/>
      <c r="BC118" s="911"/>
      <c r="BD118" s="911"/>
      <c r="BE118" s="911"/>
      <c r="BP118" s="911"/>
      <c r="BQ118" s="911"/>
      <c r="BR118" s="911"/>
      <c r="BS118" s="911"/>
      <c r="BX118" s="911"/>
      <c r="BY118" s="911"/>
      <c r="BZ118" s="911"/>
      <c r="CA118" s="911"/>
      <c r="CI118" s="911"/>
      <c r="CJ118" s="911"/>
      <c r="CK118" s="911"/>
      <c r="CL118" s="911"/>
      <c r="CM118" s="911"/>
    </row>
    <row r="119" spans="1:91">
      <c r="A119" s="911"/>
      <c r="B119" s="911"/>
      <c r="C119" s="911"/>
      <c r="D119" s="911"/>
      <c r="E119" s="911"/>
      <c r="F119" s="911"/>
      <c r="G119" s="911"/>
      <c r="H119" s="912"/>
      <c r="J119" s="911"/>
      <c r="M119" s="911"/>
      <c r="N119" s="911"/>
      <c r="O119" s="911"/>
      <c r="P119" s="911"/>
      <c r="Q119" s="911"/>
      <c r="R119" s="911"/>
      <c r="S119" s="911"/>
      <c r="T119" s="911"/>
      <c r="U119" s="911"/>
      <c r="V119" s="911"/>
      <c r="W119" s="911"/>
      <c r="Z119" s="911"/>
      <c r="AA119" s="911"/>
      <c r="AC119" s="911"/>
      <c r="AD119" s="911"/>
      <c r="AH119" s="912"/>
      <c r="AI119" s="912"/>
      <c r="AJ119" s="912"/>
      <c r="AK119" s="912"/>
      <c r="AL119" s="911"/>
      <c r="AM119" s="911"/>
      <c r="AO119" s="911"/>
      <c r="AP119" s="911"/>
      <c r="AQ119" s="911"/>
      <c r="AR119" s="912"/>
      <c r="AS119" s="912"/>
      <c r="AV119" s="912"/>
      <c r="AX119" s="911"/>
      <c r="BA119" s="911"/>
      <c r="BB119" s="911"/>
      <c r="BC119" s="911"/>
      <c r="BD119" s="911"/>
      <c r="BE119" s="911"/>
      <c r="BP119" s="911"/>
      <c r="BQ119" s="911"/>
      <c r="BR119" s="911"/>
      <c r="BS119" s="911"/>
      <c r="BX119" s="911"/>
      <c r="BY119" s="911"/>
      <c r="BZ119" s="911"/>
      <c r="CA119" s="911"/>
      <c r="CI119" s="911"/>
      <c r="CJ119" s="911"/>
      <c r="CK119" s="911"/>
      <c r="CL119" s="911"/>
      <c r="CM119" s="911"/>
    </row>
    <row r="120" spans="1:91">
      <c r="A120" s="911"/>
      <c r="B120" s="911"/>
      <c r="C120" s="911"/>
      <c r="D120" s="911"/>
      <c r="E120" s="911"/>
      <c r="F120" s="911"/>
      <c r="G120" s="911"/>
      <c r="H120" s="912"/>
      <c r="J120" s="911"/>
      <c r="M120" s="911"/>
      <c r="N120" s="911"/>
      <c r="O120" s="911"/>
      <c r="P120" s="911"/>
      <c r="Q120" s="911"/>
      <c r="R120" s="911"/>
      <c r="S120" s="911"/>
      <c r="T120" s="911"/>
      <c r="U120" s="911"/>
      <c r="V120" s="911"/>
      <c r="W120" s="911"/>
      <c r="Z120" s="911"/>
      <c r="AA120" s="911"/>
      <c r="AC120" s="911"/>
      <c r="AD120" s="911"/>
      <c r="AH120" s="912"/>
      <c r="AI120" s="912"/>
      <c r="AJ120" s="912"/>
      <c r="AK120" s="912"/>
      <c r="AL120" s="911"/>
      <c r="AM120" s="911"/>
      <c r="AO120" s="911"/>
      <c r="AP120" s="911"/>
      <c r="AQ120" s="911"/>
      <c r="AR120" s="912"/>
      <c r="AS120" s="912"/>
      <c r="AV120" s="912"/>
      <c r="AX120" s="911"/>
      <c r="BA120" s="911"/>
      <c r="BB120" s="911"/>
      <c r="BC120" s="911"/>
      <c r="BD120" s="911"/>
      <c r="BE120" s="911"/>
      <c r="BP120" s="911"/>
      <c r="BQ120" s="911"/>
      <c r="BR120" s="911"/>
      <c r="BS120" s="911"/>
      <c r="BX120" s="911"/>
      <c r="BY120" s="911"/>
      <c r="BZ120" s="911"/>
      <c r="CA120" s="911"/>
      <c r="CI120" s="911"/>
      <c r="CJ120" s="911"/>
      <c r="CK120" s="911"/>
      <c r="CL120" s="911"/>
      <c r="CM120" s="911"/>
    </row>
    <row r="121" spans="1:91">
      <c r="A121" s="911"/>
      <c r="B121" s="911"/>
      <c r="C121" s="911"/>
      <c r="D121" s="911"/>
      <c r="E121" s="911"/>
      <c r="F121" s="911"/>
      <c r="G121" s="911"/>
      <c r="H121" s="912"/>
      <c r="J121" s="911"/>
      <c r="M121" s="911"/>
      <c r="N121" s="911"/>
      <c r="O121" s="911"/>
      <c r="P121" s="911"/>
      <c r="Q121" s="911"/>
      <c r="R121" s="911"/>
      <c r="S121" s="911"/>
      <c r="T121" s="911"/>
      <c r="U121" s="911"/>
      <c r="V121" s="911"/>
      <c r="W121" s="911"/>
      <c r="Z121" s="911"/>
      <c r="AA121" s="911"/>
      <c r="AC121" s="911"/>
      <c r="AD121" s="911"/>
      <c r="AH121" s="912"/>
      <c r="AI121" s="912"/>
      <c r="AJ121" s="912"/>
      <c r="AK121" s="912"/>
      <c r="AL121" s="911"/>
      <c r="AM121" s="911"/>
      <c r="AO121" s="911"/>
      <c r="AP121" s="911"/>
      <c r="AQ121" s="911"/>
      <c r="AR121" s="912"/>
      <c r="AS121" s="912"/>
      <c r="AV121" s="912"/>
      <c r="AX121" s="911"/>
      <c r="BA121" s="911"/>
      <c r="BB121" s="911"/>
      <c r="BC121" s="911"/>
      <c r="BD121" s="911"/>
      <c r="BE121" s="911"/>
      <c r="BP121" s="911"/>
      <c r="BQ121" s="911"/>
      <c r="BR121" s="911"/>
      <c r="BS121" s="911"/>
      <c r="BX121" s="911"/>
      <c r="BY121" s="911"/>
      <c r="BZ121" s="911"/>
      <c r="CA121" s="911"/>
      <c r="CI121" s="911"/>
      <c r="CJ121" s="911"/>
      <c r="CK121" s="911"/>
      <c r="CL121" s="911"/>
      <c r="CM121" s="911"/>
    </row>
    <row r="122" spans="1:91">
      <c r="A122" s="911"/>
      <c r="B122" s="911"/>
      <c r="C122" s="911"/>
      <c r="D122" s="911"/>
      <c r="E122" s="911"/>
      <c r="F122" s="911"/>
      <c r="G122" s="911"/>
      <c r="H122" s="912"/>
      <c r="J122" s="911"/>
      <c r="M122" s="911"/>
      <c r="N122" s="911"/>
      <c r="O122" s="911"/>
      <c r="P122" s="911"/>
      <c r="Q122" s="911"/>
      <c r="R122" s="911"/>
      <c r="S122" s="911"/>
      <c r="T122" s="911"/>
      <c r="U122" s="911"/>
      <c r="V122" s="911"/>
      <c r="W122" s="911"/>
      <c r="Z122" s="911"/>
      <c r="AA122" s="911"/>
      <c r="AC122" s="911"/>
      <c r="AD122" s="911"/>
      <c r="AH122" s="912"/>
      <c r="AI122" s="912"/>
      <c r="AJ122" s="912"/>
      <c r="AK122" s="912"/>
      <c r="AL122" s="911"/>
      <c r="AM122" s="911"/>
      <c r="AO122" s="911"/>
      <c r="AP122" s="911"/>
      <c r="AQ122" s="911"/>
      <c r="AR122" s="912"/>
      <c r="AS122" s="912"/>
      <c r="AV122" s="912"/>
      <c r="AX122" s="911"/>
      <c r="BA122" s="911"/>
      <c r="BB122" s="911"/>
      <c r="BC122" s="911"/>
      <c r="BD122" s="911"/>
      <c r="BE122" s="911"/>
      <c r="BP122" s="911"/>
      <c r="BQ122" s="911"/>
      <c r="BR122" s="911"/>
      <c r="BS122" s="911"/>
      <c r="BX122" s="911"/>
      <c r="BY122" s="911"/>
      <c r="BZ122" s="911"/>
      <c r="CA122" s="911"/>
      <c r="CI122" s="911"/>
      <c r="CJ122" s="911"/>
      <c r="CK122" s="911"/>
      <c r="CL122" s="911"/>
      <c r="CM122" s="911"/>
    </row>
    <row r="123" spans="1:91">
      <c r="A123" s="911"/>
      <c r="B123" s="911"/>
      <c r="C123" s="911"/>
      <c r="D123" s="911"/>
      <c r="E123" s="911"/>
      <c r="F123" s="911"/>
      <c r="G123" s="911"/>
      <c r="H123" s="912"/>
      <c r="J123" s="911"/>
      <c r="M123" s="911"/>
      <c r="N123" s="911"/>
      <c r="O123" s="911"/>
      <c r="P123" s="911"/>
      <c r="Q123" s="911"/>
      <c r="R123" s="911"/>
      <c r="S123" s="911"/>
      <c r="T123" s="911"/>
      <c r="U123" s="911"/>
      <c r="V123" s="911"/>
      <c r="W123" s="911"/>
      <c r="Z123" s="911"/>
      <c r="AA123" s="911"/>
      <c r="AC123" s="911"/>
      <c r="AD123" s="911"/>
      <c r="AH123" s="912"/>
      <c r="AI123" s="912"/>
      <c r="AJ123" s="912"/>
      <c r="AK123" s="912"/>
      <c r="AL123" s="911"/>
      <c r="AM123" s="911"/>
      <c r="AO123" s="911"/>
      <c r="AP123" s="911"/>
      <c r="AQ123" s="911"/>
      <c r="AR123" s="912"/>
      <c r="AS123" s="912"/>
      <c r="AV123" s="912"/>
      <c r="AX123" s="911"/>
      <c r="BA123" s="911"/>
      <c r="BB123" s="911"/>
      <c r="BC123" s="911"/>
      <c r="BD123" s="911"/>
      <c r="BE123" s="911"/>
      <c r="BP123" s="911"/>
      <c r="BQ123" s="911"/>
      <c r="BR123" s="911"/>
      <c r="BS123" s="911"/>
      <c r="BX123" s="911"/>
      <c r="BY123" s="911"/>
      <c r="BZ123" s="911"/>
      <c r="CA123" s="911"/>
      <c r="CI123" s="911"/>
      <c r="CJ123" s="911"/>
      <c r="CK123" s="911"/>
      <c r="CL123" s="911"/>
      <c r="CM123" s="911"/>
    </row>
    <row r="124" spans="1:91">
      <c r="A124" s="911"/>
      <c r="B124" s="911"/>
      <c r="C124" s="911"/>
      <c r="D124" s="911"/>
      <c r="E124" s="911"/>
      <c r="F124" s="911"/>
      <c r="G124" s="911"/>
      <c r="H124" s="912"/>
      <c r="J124" s="911"/>
      <c r="M124" s="911"/>
      <c r="N124" s="911"/>
      <c r="O124" s="911"/>
      <c r="P124" s="911"/>
      <c r="Q124" s="911"/>
      <c r="R124" s="911"/>
      <c r="S124" s="911"/>
      <c r="T124" s="911"/>
      <c r="U124" s="911"/>
      <c r="V124" s="911"/>
      <c r="W124" s="911"/>
      <c r="Z124" s="911"/>
      <c r="AA124" s="911"/>
      <c r="AC124" s="911"/>
      <c r="AD124" s="911"/>
      <c r="AH124" s="912"/>
      <c r="AI124" s="912"/>
      <c r="AJ124" s="912"/>
      <c r="AK124" s="912"/>
      <c r="AL124" s="911"/>
      <c r="AM124" s="911"/>
      <c r="AO124" s="911"/>
      <c r="AP124" s="911"/>
      <c r="AQ124" s="911"/>
      <c r="AR124" s="912"/>
      <c r="AS124" s="912"/>
      <c r="AV124" s="912"/>
      <c r="AX124" s="911"/>
      <c r="BA124" s="911"/>
      <c r="BB124" s="911"/>
      <c r="BC124" s="911"/>
      <c r="BD124" s="911"/>
      <c r="BE124" s="911"/>
      <c r="BP124" s="911"/>
      <c r="BQ124" s="911"/>
      <c r="BR124" s="911"/>
      <c r="BS124" s="911"/>
      <c r="BX124" s="911"/>
      <c r="BY124" s="911"/>
      <c r="BZ124" s="911"/>
      <c r="CA124" s="911"/>
      <c r="CI124" s="911"/>
      <c r="CJ124" s="911"/>
      <c r="CK124" s="911"/>
      <c r="CL124" s="911"/>
      <c r="CM124" s="911"/>
    </row>
    <row r="125" spans="1:91">
      <c r="A125" s="911"/>
      <c r="B125" s="911"/>
      <c r="C125" s="911"/>
      <c r="D125" s="911"/>
      <c r="E125" s="911"/>
      <c r="F125" s="911"/>
      <c r="G125" s="911"/>
      <c r="H125" s="912"/>
      <c r="J125" s="911"/>
      <c r="M125" s="911"/>
      <c r="N125" s="911"/>
      <c r="O125" s="911"/>
      <c r="P125" s="911"/>
      <c r="Q125" s="911"/>
      <c r="R125" s="911"/>
      <c r="S125" s="911"/>
      <c r="T125" s="911"/>
      <c r="U125" s="911"/>
      <c r="V125" s="911"/>
      <c r="W125" s="911"/>
      <c r="Z125" s="911"/>
      <c r="AA125" s="911"/>
      <c r="AC125" s="911"/>
      <c r="AD125" s="911"/>
      <c r="AH125" s="912"/>
      <c r="AI125" s="912"/>
      <c r="AJ125" s="912"/>
      <c r="AK125" s="912"/>
      <c r="AL125" s="911"/>
      <c r="AM125" s="911"/>
      <c r="AO125" s="911"/>
      <c r="AP125" s="911"/>
      <c r="AQ125" s="911"/>
      <c r="AR125" s="912"/>
      <c r="AS125" s="912"/>
      <c r="AV125" s="912"/>
      <c r="AX125" s="911"/>
      <c r="BA125" s="911"/>
      <c r="BB125" s="911"/>
      <c r="BC125" s="911"/>
      <c r="BD125" s="911"/>
      <c r="BE125" s="911"/>
      <c r="BP125" s="911"/>
      <c r="BQ125" s="911"/>
      <c r="BR125" s="911"/>
      <c r="BS125" s="911"/>
      <c r="BX125" s="911"/>
      <c r="BY125" s="911"/>
      <c r="BZ125" s="911"/>
      <c r="CA125" s="911"/>
      <c r="CI125" s="911"/>
      <c r="CJ125" s="911"/>
      <c r="CK125" s="911"/>
      <c r="CL125" s="911"/>
      <c r="CM125" s="911"/>
    </row>
    <row r="126" spans="1:91">
      <c r="A126" s="911"/>
      <c r="B126" s="911"/>
      <c r="C126" s="911"/>
      <c r="D126" s="911"/>
      <c r="E126" s="911"/>
      <c r="F126" s="911"/>
      <c r="G126" s="911"/>
      <c r="H126" s="912"/>
      <c r="J126" s="911"/>
      <c r="M126" s="911"/>
      <c r="N126" s="911"/>
      <c r="O126" s="911"/>
      <c r="P126" s="911"/>
      <c r="Q126" s="911"/>
      <c r="R126" s="911"/>
      <c r="S126" s="911"/>
      <c r="T126" s="911"/>
      <c r="U126" s="911"/>
      <c r="V126" s="911"/>
      <c r="W126" s="911"/>
      <c r="Z126" s="911"/>
      <c r="AA126" s="911"/>
      <c r="AC126" s="911"/>
      <c r="AD126" s="911"/>
      <c r="AH126" s="912"/>
      <c r="AI126" s="912"/>
      <c r="AJ126" s="912"/>
      <c r="AK126" s="912"/>
      <c r="AL126" s="911"/>
      <c r="AM126" s="911"/>
      <c r="AO126" s="911"/>
      <c r="AP126" s="911"/>
      <c r="AQ126" s="911"/>
      <c r="AR126" s="912"/>
      <c r="AS126" s="912"/>
      <c r="AV126" s="912"/>
      <c r="AX126" s="911"/>
      <c r="BA126" s="911"/>
      <c r="BB126" s="911"/>
      <c r="BC126" s="911"/>
      <c r="BD126" s="911"/>
      <c r="BE126" s="911"/>
      <c r="BP126" s="911"/>
      <c r="BQ126" s="911"/>
      <c r="BR126" s="911"/>
      <c r="BS126" s="911"/>
      <c r="BX126" s="911"/>
      <c r="BY126" s="911"/>
      <c r="BZ126" s="911"/>
      <c r="CA126" s="911"/>
      <c r="CI126" s="911"/>
      <c r="CJ126" s="911"/>
      <c r="CK126" s="911"/>
      <c r="CL126" s="911"/>
      <c r="CM126" s="911"/>
    </row>
    <row r="127" spans="1:91">
      <c r="A127" s="911"/>
      <c r="B127" s="911"/>
      <c r="C127" s="911"/>
      <c r="D127" s="911"/>
      <c r="E127" s="911"/>
      <c r="F127" s="911"/>
      <c r="G127" s="911"/>
      <c r="H127" s="912"/>
      <c r="J127" s="911"/>
      <c r="M127" s="911"/>
      <c r="N127" s="911"/>
      <c r="O127" s="911"/>
      <c r="P127" s="911"/>
      <c r="Q127" s="911"/>
      <c r="R127" s="911"/>
      <c r="S127" s="911"/>
      <c r="T127" s="911"/>
      <c r="U127" s="911"/>
      <c r="V127" s="911"/>
      <c r="W127" s="911"/>
      <c r="Z127" s="911"/>
      <c r="AA127" s="911"/>
      <c r="AC127" s="911"/>
      <c r="AD127" s="911"/>
      <c r="AH127" s="912"/>
      <c r="AI127" s="912"/>
      <c r="AJ127" s="912"/>
      <c r="AK127" s="912"/>
      <c r="AL127" s="911"/>
      <c r="AM127" s="911"/>
      <c r="AO127" s="911"/>
      <c r="AP127" s="911"/>
      <c r="AQ127" s="911"/>
      <c r="AR127" s="912"/>
      <c r="AS127" s="912"/>
      <c r="AV127" s="912"/>
      <c r="AX127" s="911"/>
      <c r="BA127" s="911"/>
      <c r="BB127" s="911"/>
      <c r="BC127" s="911"/>
      <c r="BD127" s="911"/>
      <c r="BE127" s="911"/>
      <c r="BP127" s="911"/>
      <c r="BQ127" s="911"/>
      <c r="BR127" s="911"/>
      <c r="BS127" s="911"/>
      <c r="BX127" s="911"/>
      <c r="BY127" s="911"/>
      <c r="BZ127" s="911"/>
      <c r="CA127" s="911"/>
      <c r="CI127" s="911"/>
      <c r="CJ127" s="911"/>
      <c r="CK127" s="911"/>
      <c r="CL127" s="911"/>
      <c r="CM127" s="911"/>
    </row>
    <row r="128" spans="1:91">
      <c r="A128" s="911"/>
      <c r="B128" s="911"/>
      <c r="C128" s="911"/>
      <c r="D128" s="911"/>
      <c r="E128" s="911"/>
      <c r="F128" s="911"/>
      <c r="G128" s="911"/>
      <c r="H128" s="912"/>
      <c r="J128" s="911"/>
      <c r="M128" s="911"/>
      <c r="N128" s="911"/>
      <c r="O128" s="911"/>
      <c r="P128" s="911"/>
      <c r="Q128" s="911"/>
      <c r="R128" s="911"/>
      <c r="S128" s="911"/>
      <c r="T128" s="911"/>
      <c r="U128" s="911"/>
      <c r="V128" s="911"/>
      <c r="W128" s="911"/>
      <c r="Z128" s="911"/>
      <c r="AA128" s="911"/>
      <c r="AC128" s="911"/>
      <c r="AD128" s="911"/>
      <c r="AH128" s="912"/>
      <c r="AI128" s="912"/>
      <c r="AJ128" s="912"/>
      <c r="AK128" s="912"/>
      <c r="AL128" s="911"/>
      <c r="AM128" s="911"/>
      <c r="AO128" s="911"/>
      <c r="AP128" s="911"/>
      <c r="AQ128" s="911"/>
      <c r="AR128" s="912"/>
      <c r="AS128" s="912"/>
      <c r="AV128" s="912"/>
      <c r="AX128" s="911"/>
      <c r="BA128" s="911"/>
      <c r="BB128" s="911"/>
      <c r="BC128" s="911"/>
      <c r="BD128" s="911"/>
      <c r="BE128" s="911"/>
      <c r="BP128" s="911"/>
      <c r="BQ128" s="911"/>
      <c r="BR128" s="911"/>
      <c r="BS128" s="911"/>
      <c r="BX128" s="911"/>
      <c r="BY128" s="911"/>
      <c r="BZ128" s="911"/>
      <c r="CA128" s="911"/>
      <c r="CI128" s="911"/>
      <c r="CJ128" s="911"/>
      <c r="CK128" s="911"/>
      <c r="CL128" s="911"/>
      <c r="CM128" s="911"/>
    </row>
    <row r="129" spans="1:91">
      <c r="A129" s="911"/>
      <c r="B129" s="911"/>
      <c r="C129" s="911"/>
      <c r="D129" s="911"/>
      <c r="E129" s="911"/>
      <c r="F129" s="911"/>
      <c r="G129" s="911"/>
      <c r="H129" s="912"/>
      <c r="J129" s="911"/>
      <c r="M129" s="911"/>
      <c r="N129" s="911"/>
      <c r="O129" s="911"/>
      <c r="P129" s="911"/>
      <c r="Q129" s="911"/>
      <c r="R129" s="911"/>
      <c r="S129" s="911"/>
      <c r="T129" s="911"/>
      <c r="U129" s="911"/>
      <c r="V129" s="911"/>
      <c r="W129" s="911"/>
      <c r="Z129" s="911"/>
      <c r="AA129" s="911"/>
      <c r="AC129" s="911"/>
      <c r="AD129" s="911"/>
      <c r="AH129" s="912"/>
      <c r="AI129" s="912"/>
      <c r="AL129" s="911"/>
      <c r="AM129" s="911"/>
      <c r="AO129" s="911"/>
      <c r="AP129" s="911"/>
      <c r="AQ129" s="911"/>
      <c r="AR129" s="912"/>
      <c r="AS129" s="912"/>
      <c r="AV129" s="912"/>
      <c r="AX129" s="911"/>
      <c r="BA129" s="911"/>
      <c r="BB129" s="911"/>
      <c r="BC129" s="911"/>
      <c r="BD129" s="911"/>
      <c r="BE129" s="911"/>
      <c r="BP129" s="911"/>
      <c r="BQ129" s="911"/>
      <c r="BR129" s="911"/>
      <c r="BS129" s="911"/>
      <c r="BX129" s="911"/>
      <c r="BY129" s="911"/>
      <c r="BZ129" s="911"/>
      <c r="CA129" s="911"/>
      <c r="CI129" s="911"/>
      <c r="CJ129" s="911"/>
      <c r="CK129" s="911"/>
      <c r="CL129" s="911"/>
      <c r="CM129" s="911"/>
    </row>
    <row r="130" spans="1:91">
      <c r="A130" s="911"/>
      <c r="B130" s="911"/>
      <c r="C130" s="911"/>
      <c r="D130" s="911"/>
      <c r="E130" s="911"/>
      <c r="F130" s="911"/>
      <c r="G130" s="911"/>
      <c r="H130" s="912"/>
      <c r="J130" s="911"/>
      <c r="M130" s="911"/>
      <c r="N130" s="911"/>
      <c r="O130" s="911"/>
      <c r="P130" s="911"/>
      <c r="Q130" s="911"/>
      <c r="R130" s="911"/>
      <c r="S130" s="911"/>
      <c r="T130" s="911"/>
      <c r="U130" s="911"/>
      <c r="V130" s="911"/>
      <c r="W130" s="911"/>
      <c r="Z130" s="911"/>
      <c r="AA130" s="911"/>
      <c r="AC130" s="911"/>
      <c r="AD130" s="911"/>
      <c r="AH130" s="912"/>
      <c r="AI130" s="912"/>
      <c r="AL130" s="911"/>
      <c r="AM130" s="911"/>
      <c r="AO130" s="911"/>
      <c r="AP130" s="911"/>
      <c r="AQ130" s="911"/>
      <c r="AR130" s="912"/>
      <c r="AS130" s="912"/>
      <c r="AV130" s="912"/>
      <c r="AX130" s="911"/>
      <c r="BA130" s="911"/>
      <c r="BB130" s="911"/>
      <c r="BC130" s="911"/>
      <c r="BD130" s="911"/>
      <c r="BE130" s="911"/>
      <c r="BP130" s="911"/>
      <c r="BQ130" s="911"/>
      <c r="BR130" s="911"/>
      <c r="BS130" s="911"/>
      <c r="BX130" s="911"/>
      <c r="BY130" s="911"/>
      <c r="BZ130" s="911"/>
      <c r="CA130" s="911"/>
      <c r="CI130" s="911"/>
      <c r="CJ130" s="911"/>
      <c r="CK130" s="911"/>
      <c r="CL130" s="911"/>
      <c r="CM130" s="911"/>
    </row>
    <row r="131" spans="1:91">
      <c r="A131" s="911"/>
      <c r="B131" s="911"/>
      <c r="C131" s="911"/>
      <c r="D131" s="911"/>
      <c r="E131" s="911"/>
      <c r="F131" s="911"/>
      <c r="G131" s="911"/>
      <c r="H131" s="912"/>
      <c r="J131" s="911"/>
      <c r="M131" s="911"/>
      <c r="N131" s="911"/>
      <c r="O131" s="911"/>
      <c r="P131" s="911"/>
      <c r="Q131" s="911"/>
      <c r="R131" s="911"/>
      <c r="S131" s="911"/>
      <c r="T131" s="911"/>
      <c r="U131" s="911"/>
      <c r="V131" s="911"/>
      <c r="W131" s="911"/>
      <c r="Z131" s="911"/>
      <c r="AA131" s="911"/>
      <c r="AC131" s="911"/>
      <c r="AD131" s="911"/>
      <c r="AH131" s="912"/>
      <c r="AI131" s="912"/>
      <c r="AL131" s="911"/>
      <c r="AM131" s="911"/>
      <c r="AO131" s="911"/>
      <c r="AP131" s="911"/>
      <c r="AQ131" s="911"/>
      <c r="AR131" s="912"/>
      <c r="AS131" s="912"/>
      <c r="AV131" s="912"/>
      <c r="AX131" s="911"/>
      <c r="BA131" s="911"/>
      <c r="BB131" s="911"/>
      <c r="BC131" s="911"/>
      <c r="BD131" s="911"/>
      <c r="BE131" s="911"/>
      <c r="BP131" s="911"/>
      <c r="BQ131" s="911"/>
      <c r="BR131" s="911"/>
      <c r="BS131" s="911"/>
      <c r="BX131" s="911"/>
      <c r="BY131" s="911"/>
      <c r="BZ131" s="911"/>
      <c r="CA131" s="911"/>
      <c r="CI131" s="911"/>
      <c r="CJ131" s="911"/>
      <c r="CK131" s="911"/>
      <c r="CL131" s="911"/>
      <c r="CM131" s="911"/>
    </row>
    <row r="132" spans="1:91">
      <c r="A132" s="911"/>
      <c r="B132" s="911"/>
      <c r="C132" s="911"/>
      <c r="D132" s="911"/>
      <c r="E132" s="911"/>
      <c r="F132" s="911"/>
      <c r="G132" s="911"/>
      <c r="H132" s="912"/>
      <c r="J132" s="911"/>
      <c r="M132" s="911"/>
      <c r="N132" s="911"/>
      <c r="O132" s="911"/>
      <c r="P132" s="911"/>
      <c r="Q132" s="911"/>
      <c r="R132" s="911"/>
      <c r="S132" s="911"/>
      <c r="T132" s="911"/>
      <c r="U132" s="911"/>
      <c r="V132" s="911"/>
      <c r="W132" s="911"/>
      <c r="Z132" s="911"/>
      <c r="AA132" s="911"/>
      <c r="AC132" s="911"/>
      <c r="AD132" s="911"/>
      <c r="AH132" s="912"/>
      <c r="AI132" s="912"/>
      <c r="AJ132" s="912"/>
      <c r="AK132" s="912"/>
      <c r="AL132" s="911"/>
      <c r="AM132" s="911"/>
      <c r="AO132" s="911"/>
      <c r="AP132" s="911"/>
      <c r="AQ132" s="911"/>
      <c r="AR132" s="912"/>
      <c r="AS132" s="912"/>
      <c r="AV132" s="912"/>
      <c r="AX132" s="911"/>
      <c r="BA132" s="911"/>
      <c r="BB132" s="911"/>
      <c r="BC132" s="911"/>
      <c r="BD132" s="911"/>
      <c r="BE132" s="911"/>
      <c r="BP132" s="911"/>
      <c r="BQ132" s="911"/>
      <c r="BR132" s="911"/>
      <c r="BS132" s="911"/>
      <c r="BX132" s="911"/>
      <c r="BY132" s="911"/>
      <c r="BZ132" s="911"/>
      <c r="CA132" s="911"/>
      <c r="CG132" s="912"/>
      <c r="CH132" s="912"/>
      <c r="CI132" s="911"/>
      <c r="CJ132" s="911"/>
      <c r="CK132" s="911"/>
      <c r="CL132" s="911"/>
      <c r="CM132" s="911"/>
    </row>
    <row r="133" spans="1:91">
      <c r="A133" s="911"/>
      <c r="B133" s="911"/>
      <c r="C133" s="911"/>
      <c r="D133" s="911"/>
      <c r="E133" s="911"/>
      <c r="F133" s="911"/>
      <c r="G133" s="911"/>
      <c r="H133" s="912"/>
      <c r="J133" s="911"/>
      <c r="M133" s="911"/>
      <c r="N133" s="911"/>
      <c r="O133" s="911"/>
      <c r="P133" s="911"/>
      <c r="Q133" s="911"/>
      <c r="R133" s="911"/>
      <c r="S133" s="911"/>
      <c r="T133" s="911"/>
      <c r="U133" s="911"/>
      <c r="V133" s="911"/>
      <c r="W133" s="911"/>
      <c r="Z133" s="911"/>
      <c r="AA133" s="911"/>
      <c r="AC133" s="911"/>
      <c r="AD133" s="911"/>
      <c r="AH133" s="912"/>
      <c r="AI133" s="912"/>
      <c r="AJ133" s="912"/>
      <c r="AK133" s="912"/>
      <c r="AL133" s="911"/>
      <c r="AM133" s="911"/>
      <c r="AO133" s="911"/>
      <c r="AP133" s="911"/>
      <c r="AQ133" s="911"/>
      <c r="AR133" s="912"/>
      <c r="AS133" s="912"/>
      <c r="AV133" s="912"/>
      <c r="AX133" s="911"/>
      <c r="BA133" s="911"/>
      <c r="BB133" s="911"/>
      <c r="BC133" s="911"/>
      <c r="BD133" s="911"/>
      <c r="BE133" s="911"/>
      <c r="BP133" s="911"/>
      <c r="BQ133" s="911"/>
      <c r="BR133" s="911"/>
      <c r="BS133" s="911"/>
      <c r="BX133" s="911"/>
      <c r="BY133" s="911"/>
      <c r="BZ133" s="911"/>
      <c r="CA133" s="911"/>
      <c r="CG133" s="912"/>
      <c r="CH133" s="912"/>
      <c r="CI133" s="911"/>
      <c r="CJ133" s="911"/>
      <c r="CK133" s="911"/>
      <c r="CL133" s="911"/>
      <c r="CM133" s="911"/>
    </row>
    <row r="134" spans="1:91">
      <c r="A134" s="911"/>
      <c r="B134" s="911"/>
      <c r="C134" s="911"/>
      <c r="D134" s="911"/>
      <c r="E134" s="911"/>
      <c r="F134" s="911"/>
      <c r="G134" s="911"/>
      <c r="H134" s="912"/>
      <c r="J134" s="911"/>
      <c r="M134" s="911"/>
      <c r="N134" s="911"/>
      <c r="O134" s="911"/>
      <c r="P134" s="911"/>
      <c r="Q134" s="911"/>
      <c r="R134" s="911"/>
      <c r="S134" s="911"/>
      <c r="T134" s="911"/>
      <c r="U134" s="911"/>
      <c r="V134" s="911"/>
      <c r="W134" s="911"/>
      <c r="Z134" s="911"/>
      <c r="AA134" s="911"/>
      <c r="AC134" s="911"/>
      <c r="AD134" s="911"/>
      <c r="AH134" s="912"/>
      <c r="AI134" s="912"/>
      <c r="AJ134" s="912"/>
      <c r="AK134" s="912"/>
      <c r="AL134" s="911"/>
      <c r="AM134" s="911"/>
      <c r="AO134" s="911"/>
      <c r="AP134" s="911"/>
      <c r="AQ134" s="911"/>
      <c r="AR134" s="912"/>
      <c r="AS134" s="912"/>
      <c r="AV134" s="912"/>
      <c r="AX134" s="911"/>
      <c r="BA134" s="911"/>
      <c r="BB134" s="911"/>
      <c r="BC134" s="911"/>
      <c r="BD134" s="911"/>
      <c r="BE134" s="911"/>
      <c r="BP134" s="911"/>
      <c r="BQ134" s="911"/>
      <c r="BR134" s="911"/>
      <c r="BS134" s="911"/>
      <c r="BX134" s="911"/>
      <c r="BY134" s="911"/>
      <c r="BZ134" s="911"/>
      <c r="CA134" s="911"/>
      <c r="CG134" s="912"/>
      <c r="CH134" s="912"/>
      <c r="CI134" s="911"/>
      <c r="CJ134" s="911"/>
      <c r="CK134" s="911"/>
      <c r="CL134" s="911"/>
      <c r="CM134" s="911"/>
    </row>
    <row r="135" spans="1:91">
      <c r="A135" s="911"/>
      <c r="B135" s="911"/>
      <c r="C135" s="911"/>
      <c r="D135" s="911"/>
      <c r="E135" s="911"/>
      <c r="F135" s="911"/>
      <c r="G135" s="911"/>
      <c r="H135" s="912"/>
      <c r="J135" s="911"/>
      <c r="M135" s="911"/>
      <c r="N135" s="911"/>
      <c r="O135" s="911"/>
      <c r="P135" s="911"/>
      <c r="Q135" s="911"/>
      <c r="R135" s="911"/>
      <c r="S135" s="911"/>
      <c r="T135" s="911"/>
      <c r="U135" s="911"/>
      <c r="V135" s="911"/>
      <c r="W135" s="911"/>
      <c r="Z135" s="911"/>
      <c r="AA135" s="911"/>
      <c r="AC135" s="911"/>
      <c r="AD135" s="911"/>
      <c r="AH135" s="912"/>
      <c r="AI135" s="912"/>
      <c r="AJ135" s="912"/>
      <c r="AK135" s="912"/>
      <c r="AL135" s="911"/>
      <c r="AM135" s="911"/>
      <c r="AO135" s="911"/>
      <c r="AP135" s="911"/>
      <c r="AQ135" s="911"/>
      <c r="AR135" s="912"/>
      <c r="AS135" s="912"/>
      <c r="AV135" s="912"/>
      <c r="AX135" s="911"/>
      <c r="BA135" s="911"/>
      <c r="BB135" s="911"/>
      <c r="BC135" s="911"/>
      <c r="BD135" s="911"/>
      <c r="BE135" s="911"/>
      <c r="BP135" s="911"/>
      <c r="BQ135" s="911"/>
      <c r="BR135" s="911"/>
      <c r="BS135" s="911"/>
      <c r="BX135" s="911"/>
      <c r="BY135" s="911"/>
      <c r="BZ135" s="911"/>
      <c r="CA135" s="911"/>
      <c r="CG135" s="912"/>
      <c r="CH135" s="912"/>
      <c r="CI135" s="911"/>
      <c r="CJ135" s="911"/>
      <c r="CK135" s="911"/>
      <c r="CL135" s="911"/>
      <c r="CM135" s="911"/>
    </row>
    <row r="136" spans="1:91">
      <c r="A136" s="911"/>
      <c r="B136" s="911"/>
      <c r="C136" s="911"/>
      <c r="D136" s="911"/>
      <c r="E136" s="911"/>
      <c r="F136" s="911"/>
      <c r="G136" s="911"/>
      <c r="H136" s="912"/>
      <c r="J136" s="911"/>
      <c r="M136" s="911"/>
      <c r="N136" s="911"/>
      <c r="O136" s="911"/>
      <c r="P136" s="911"/>
      <c r="Q136" s="911"/>
      <c r="R136" s="911"/>
      <c r="S136" s="911"/>
      <c r="T136" s="911"/>
      <c r="U136" s="911"/>
      <c r="V136" s="911"/>
      <c r="W136" s="911"/>
      <c r="Z136" s="911"/>
      <c r="AA136" s="911"/>
      <c r="AC136" s="911"/>
      <c r="AD136" s="911"/>
      <c r="AH136" s="912"/>
      <c r="AI136" s="912"/>
      <c r="AJ136" s="912"/>
      <c r="AK136" s="912"/>
      <c r="AL136" s="911"/>
      <c r="AM136" s="911"/>
      <c r="AO136" s="911"/>
      <c r="AP136" s="911"/>
      <c r="AQ136" s="911"/>
      <c r="AR136" s="912"/>
      <c r="AS136" s="912"/>
      <c r="AV136" s="912"/>
      <c r="AX136" s="911"/>
      <c r="BA136" s="911"/>
      <c r="BB136" s="911"/>
      <c r="BC136" s="911"/>
      <c r="BD136" s="911"/>
      <c r="BE136" s="911"/>
      <c r="BP136" s="911"/>
      <c r="BQ136" s="911"/>
      <c r="BR136" s="911"/>
      <c r="BS136" s="911"/>
      <c r="BX136" s="911"/>
      <c r="BY136" s="911"/>
      <c r="BZ136" s="911"/>
      <c r="CA136" s="911"/>
      <c r="CG136" s="912"/>
      <c r="CH136" s="912"/>
      <c r="CI136" s="911"/>
      <c r="CJ136" s="911"/>
      <c r="CK136" s="911"/>
      <c r="CL136" s="911"/>
      <c r="CM136" s="911"/>
    </row>
    <row r="137" spans="1:91">
      <c r="A137" s="911"/>
      <c r="B137" s="911"/>
      <c r="C137" s="911"/>
      <c r="D137" s="911"/>
      <c r="E137" s="911"/>
      <c r="F137" s="911"/>
      <c r="G137" s="911"/>
      <c r="H137" s="912"/>
      <c r="J137" s="911"/>
      <c r="M137" s="911"/>
      <c r="N137" s="911"/>
      <c r="O137" s="911"/>
      <c r="P137" s="911"/>
      <c r="Q137" s="911"/>
      <c r="R137" s="911"/>
      <c r="S137" s="911"/>
      <c r="T137" s="911"/>
      <c r="U137" s="911"/>
      <c r="V137" s="911"/>
      <c r="W137" s="911"/>
      <c r="Z137" s="911"/>
      <c r="AA137" s="911"/>
      <c r="AC137" s="911"/>
      <c r="AD137" s="911"/>
      <c r="AH137" s="912"/>
      <c r="AI137" s="912"/>
      <c r="AJ137" s="912"/>
      <c r="AK137" s="912"/>
      <c r="AL137" s="911"/>
      <c r="AM137" s="911"/>
      <c r="AO137" s="911"/>
      <c r="AP137" s="911"/>
      <c r="AQ137" s="911"/>
      <c r="AR137" s="912"/>
      <c r="AS137" s="912"/>
      <c r="AV137" s="912"/>
      <c r="AX137" s="911"/>
      <c r="BA137" s="911"/>
      <c r="BB137" s="911"/>
      <c r="BC137" s="911"/>
      <c r="BD137" s="911"/>
      <c r="BE137" s="911"/>
      <c r="BP137" s="911"/>
      <c r="BQ137" s="911"/>
      <c r="BR137" s="911"/>
      <c r="BS137" s="911"/>
      <c r="BX137" s="911"/>
      <c r="BY137" s="911"/>
      <c r="BZ137" s="911"/>
      <c r="CA137" s="911"/>
      <c r="CG137" s="912"/>
      <c r="CH137" s="912"/>
      <c r="CI137" s="911"/>
      <c r="CJ137" s="911"/>
      <c r="CK137" s="911"/>
      <c r="CL137" s="911"/>
      <c r="CM137" s="911"/>
    </row>
    <row r="138" spans="1:91">
      <c r="A138" s="911"/>
      <c r="B138" s="911"/>
      <c r="C138" s="911"/>
      <c r="D138" s="911"/>
      <c r="E138" s="911"/>
      <c r="F138" s="911"/>
      <c r="G138" s="911"/>
      <c r="H138" s="912"/>
      <c r="J138" s="911"/>
      <c r="M138" s="911"/>
      <c r="N138" s="911"/>
      <c r="O138" s="911"/>
      <c r="P138" s="911"/>
      <c r="Q138" s="911"/>
      <c r="R138" s="911"/>
      <c r="S138" s="911"/>
      <c r="T138" s="911"/>
      <c r="U138" s="911"/>
      <c r="V138" s="911"/>
      <c r="W138" s="911"/>
      <c r="Z138" s="911"/>
      <c r="AA138" s="911"/>
      <c r="AC138" s="911"/>
      <c r="AD138" s="911"/>
      <c r="AH138" s="912"/>
      <c r="AI138" s="912"/>
      <c r="AJ138" s="912"/>
      <c r="AK138" s="912"/>
      <c r="AL138" s="911"/>
      <c r="AM138" s="911"/>
      <c r="AO138" s="911"/>
      <c r="AP138" s="911"/>
      <c r="AQ138" s="911"/>
      <c r="AR138" s="912"/>
      <c r="AS138" s="912"/>
      <c r="AV138" s="912"/>
      <c r="AX138" s="911"/>
      <c r="BA138" s="911"/>
      <c r="BB138" s="911"/>
      <c r="BC138" s="911"/>
      <c r="BD138" s="911"/>
      <c r="BE138" s="911"/>
      <c r="BP138" s="911"/>
      <c r="BQ138" s="911"/>
      <c r="BR138" s="911"/>
      <c r="BS138" s="911"/>
      <c r="BX138" s="911"/>
      <c r="BY138" s="911"/>
      <c r="BZ138" s="911"/>
      <c r="CA138" s="911"/>
      <c r="CI138" s="911"/>
      <c r="CJ138" s="911"/>
      <c r="CK138" s="911"/>
      <c r="CL138" s="911"/>
      <c r="CM138" s="911"/>
    </row>
    <row r="139" spans="1:91">
      <c r="A139" s="911"/>
      <c r="B139" s="911"/>
      <c r="C139" s="911"/>
      <c r="D139" s="911"/>
      <c r="E139" s="911"/>
      <c r="F139" s="911"/>
      <c r="G139" s="911"/>
      <c r="H139" s="912"/>
      <c r="J139" s="911"/>
      <c r="M139" s="911"/>
      <c r="N139" s="911"/>
      <c r="O139" s="911"/>
      <c r="P139" s="911"/>
      <c r="Q139" s="911"/>
      <c r="R139" s="911"/>
      <c r="S139" s="911"/>
      <c r="T139" s="911"/>
      <c r="U139" s="911"/>
      <c r="V139" s="911"/>
      <c r="W139" s="911"/>
      <c r="Z139" s="911"/>
      <c r="AA139" s="911"/>
      <c r="AC139" s="911"/>
      <c r="AD139" s="911"/>
      <c r="AH139" s="912"/>
      <c r="AI139" s="912"/>
      <c r="AJ139" s="912"/>
      <c r="AK139" s="912"/>
      <c r="AL139" s="911"/>
      <c r="AM139" s="911"/>
      <c r="AO139" s="911"/>
      <c r="AP139" s="911"/>
      <c r="AQ139" s="911"/>
      <c r="AR139" s="912"/>
      <c r="AS139" s="912"/>
      <c r="AV139" s="912"/>
      <c r="AX139" s="911"/>
      <c r="BA139" s="911"/>
      <c r="BB139" s="911"/>
      <c r="BC139" s="911"/>
      <c r="BD139" s="911"/>
      <c r="BE139" s="911"/>
      <c r="BP139" s="911"/>
      <c r="BQ139" s="911"/>
      <c r="BR139" s="911"/>
      <c r="BS139" s="911"/>
      <c r="BX139" s="911"/>
      <c r="BY139" s="911"/>
      <c r="BZ139" s="911"/>
      <c r="CA139" s="911"/>
      <c r="CI139" s="911"/>
      <c r="CJ139" s="911"/>
      <c r="CK139" s="911"/>
      <c r="CL139" s="911"/>
      <c r="CM139" s="911"/>
    </row>
    <row r="140" spans="1:91">
      <c r="A140" s="911"/>
      <c r="B140" s="911"/>
      <c r="C140" s="911"/>
      <c r="D140" s="911"/>
      <c r="E140" s="911"/>
      <c r="F140" s="911"/>
      <c r="G140" s="911"/>
      <c r="H140" s="912"/>
      <c r="J140" s="911"/>
      <c r="M140" s="911"/>
      <c r="N140" s="911"/>
      <c r="O140" s="911"/>
      <c r="P140" s="911"/>
      <c r="Q140" s="911"/>
      <c r="R140" s="911"/>
      <c r="S140" s="911"/>
      <c r="T140" s="911"/>
      <c r="U140" s="911"/>
      <c r="V140" s="911"/>
      <c r="W140" s="911"/>
      <c r="Z140" s="911"/>
      <c r="AA140" s="911"/>
      <c r="AC140" s="911"/>
      <c r="AD140" s="911"/>
      <c r="AH140" s="912"/>
      <c r="AI140" s="912"/>
      <c r="AJ140" s="912"/>
      <c r="AK140" s="912"/>
      <c r="AL140" s="911"/>
      <c r="AM140" s="911"/>
      <c r="AO140" s="911"/>
      <c r="AP140" s="911"/>
      <c r="AQ140" s="911"/>
      <c r="AR140" s="912"/>
      <c r="AS140" s="912"/>
      <c r="AV140" s="912"/>
      <c r="AX140" s="911"/>
      <c r="BA140" s="911"/>
      <c r="BB140" s="911"/>
      <c r="BC140" s="911"/>
      <c r="BD140" s="911"/>
      <c r="BE140" s="911"/>
      <c r="BP140" s="911"/>
      <c r="BQ140" s="911"/>
      <c r="BR140" s="911"/>
      <c r="BS140" s="911"/>
      <c r="BX140" s="911"/>
      <c r="BY140" s="911"/>
      <c r="BZ140" s="911"/>
      <c r="CA140" s="911"/>
      <c r="CI140" s="911"/>
      <c r="CJ140" s="911"/>
      <c r="CK140" s="911"/>
      <c r="CL140" s="911"/>
      <c r="CM140" s="911"/>
    </row>
    <row r="141" spans="1:91">
      <c r="A141" s="911"/>
      <c r="B141" s="911"/>
      <c r="C141" s="911"/>
      <c r="D141" s="911"/>
      <c r="E141" s="911"/>
      <c r="F141" s="911"/>
      <c r="G141" s="911"/>
      <c r="H141" s="912"/>
      <c r="J141" s="911"/>
      <c r="M141" s="911"/>
      <c r="N141" s="911"/>
      <c r="O141" s="911"/>
      <c r="P141" s="911"/>
      <c r="Q141" s="911"/>
      <c r="R141" s="911"/>
      <c r="S141" s="911"/>
      <c r="T141" s="911"/>
      <c r="U141" s="911"/>
      <c r="V141" s="911"/>
      <c r="W141" s="911"/>
      <c r="Z141" s="911"/>
      <c r="AA141" s="911"/>
      <c r="AC141" s="911"/>
      <c r="AD141" s="911"/>
      <c r="AH141" s="912"/>
      <c r="AI141" s="912"/>
      <c r="AJ141" s="912"/>
      <c r="AK141" s="912"/>
      <c r="AL141" s="911"/>
      <c r="AM141" s="911"/>
      <c r="AO141" s="911"/>
      <c r="AP141" s="911"/>
      <c r="AQ141" s="911"/>
      <c r="AR141" s="912"/>
      <c r="AS141" s="912"/>
      <c r="AV141" s="912"/>
      <c r="AX141" s="911"/>
      <c r="BA141" s="911"/>
      <c r="BB141" s="911"/>
      <c r="BC141" s="911"/>
      <c r="BD141" s="911"/>
      <c r="BE141" s="911"/>
      <c r="BP141" s="911"/>
      <c r="BQ141" s="911"/>
      <c r="BR141" s="911"/>
      <c r="BS141" s="911"/>
      <c r="BX141" s="911"/>
      <c r="BY141" s="911"/>
      <c r="BZ141" s="911"/>
      <c r="CA141" s="911"/>
      <c r="CI141" s="911"/>
      <c r="CJ141" s="911"/>
      <c r="CK141" s="911"/>
      <c r="CL141" s="911"/>
      <c r="CM141" s="911"/>
    </row>
    <row r="142" spans="1:91">
      <c r="A142" s="911"/>
      <c r="B142" s="911"/>
      <c r="C142" s="911"/>
      <c r="D142" s="911"/>
      <c r="E142" s="911"/>
      <c r="F142" s="911"/>
      <c r="G142" s="911"/>
      <c r="H142" s="912"/>
      <c r="I142" s="912"/>
      <c r="J142" s="911"/>
      <c r="K142" s="912"/>
      <c r="M142" s="911"/>
      <c r="N142" s="911"/>
      <c r="O142" s="911"/>
      <c r="P142" s="911"/>
      <c r="Q142" s="911"/>
      <c r="R142" s="911"/>
      <c r="S142" s="911"/>
      <c r="T142" s="911"/>
      <c r="U142" s="911"/>
      <c r="V142" s="911"/>
      <c r="W142" s="911"/>
      <c r="Z142" s="911"/>
      <c r="AA142" s="911"/>
      <c r="AC142" s="911"/>
      <c r="AD142" s="911"/>
      <c r="AH142" s="912"/>
      <c r="AI142" s="912"/>
      <c r="AL142" s="911"/>
      <c r="AM142" s="911"/>
      <c r="AO142" s="911"/>
      <c r="AP142" s="911"/>
      <c r="AQ142" s="911"/>
      <c r="AR142" s="912"/>
      <c r="AS142" s="912"/>
      <c r="AV142" s="912"/>
      <c r="AX142" s="911"/>
      <c r="BA142" s="911"/>
      <c r="BB142" s="911"/>
      <c r="BC142" s="911"/>
      <c r="BD142" s="911"/>
      <c r="BE142" s="911"/>
      <c r="BP142" s="911"/>
      <c r="BQ142" s="911"/>
      <c r="BR142" s="911"/>
      <c r="BS142" s="911"/>
      <c r="BX142" s="911"/>
      <c r="BY142" s="911"/>
      <c r="BZ142" s="911"/>
      <c r="CA142" s="911"/>
      <c r="CI142" s="911"/>
      <c r="CJ142" s="911"/>
      <c r="CK142" s="911"/>
      <c r="CL142" s="911"/>
      <c r="CM142" s="911"/>
    </row>
    <row r="143" spans="1:91">
      <c r="A143" s="911"/>
      <c r="B143" s="911"/>
      <c r="C143" s="911"/>
      <c r="D143" s="911"/>
      <c r="E143" s="911"/>
      <c r="F143" s="911"/>
      <c r="G143" s="911"/>
      <c r="H143" s="912"/>
      <c r="J143" s="911"/>
      <c r="M143" s="911"/>
      <c r="N143" s="911"/>
      <c r="O143" s="911"/>
      <c r="P143" s="911"/>
      <c r="Q143" s="911"/>
      <c r="R143" s="911"/>
      <c r="S143" s="911"/>
      <c r="T143" s="911"/>
      <c r="U143" s="911"/>
      <c r="V143" s="911"/>
      <c r="W143" s="911"/>
      <c r="Z143" s="911"/>
      <c r="AA143" s="911"/>
      <c r="AC143" s="911"/>
      <c r="AD143" s="911"/>
      <c r="AH143" s="912"/>
      <c r="AI143" s="912"/>
      <c r="AJ143" s="912"/>
      <c r="AK143" s="912"/>
      <c r="AL143" s="911"/>
      <c r="AM143" s="911"/>
      <c r="AO143" s="911"/>
      <c r="AP143" s="911"/>
      <c r="AQ143" s="911"/>
      <c r="AR143" s="912"/>
      <c r="AS143" s="912"/>
      <c r="AV143" s="912"/>
      <c r="AX143" s="911"/>
      <c r="BA143" s="911"/>
      <c r="BB143" s="911"/>
      <c r="BC143" s="911"/>
      <c r="BD143" s="911"/>
      <c r="BE143" s="911"/>
      <c r="BP143" s="911"/>
      <c r="BQ143" s="911"/>
      <c r="BR143" s="911"/>
      <c r="BS143" s="911"/>
      <c r="BX143" s="911"/>
      <c r="BY143" s="911"/>
      <c r="BZ143" s="911"/>
      <c r="CA143" s="911"/>
      <c r="CI143" s="911"/>
      <c r="CJ143" s="911"/>
      <c r="CK143" s="911"/>
      <c r="CL143" s="911"/>
      <c r="CM143" s="911"/>
    </row>
    <row r="144" spans="1:91">
      <c r="A144" s="911"/>
      <c r="B144" s="911"/>
      <c r="C144" s="911"/>
      <c r="D144" s="911"/>
      <c r="E144" s="911"/>
      <c r="F144" s="911"/>
      <c r="G144" s="911"/>
      <c r="H144" s="912"/>
      <c r="J144" s="911"/>
      <c r="M144" s="911"/>
      <c r="N144" s="911"/>
      <c r="O144" s="911"/>
      <c r="P144" s="911"/>
      <c r="Q144" s="911"/>
      <c r="R144" s="911"/>
      <c r="S144" s="911"/>
      <c r="T144" s="911"/>
      <c r="U144" s="911"/>
      <c r="V144" s="911"/>
      <c r="W144" s="911"/>
      <c r="Z144" s="911"/>
      <c r="AA144" s="911"/>
      <c r="AC144" s="911"/>
      <c r="AD144" s="911"/>
      <c r="AH144" s="912"/>
      <c r="AI144" s="912"/>
      <c r="AJ144" s="912"/>
      <c r="AK144" s="912"/>
      <c r="AL144" s="911"/>
      <c r="AM144" s="911"/>
      <c r="AO144" s="911"/>
      <c r="AP144" s="911"/>
      <c r="AQ144" s="911"/>
      <c r="AR144" s="912"/>
      <c r="AS144" s="912"/>
      <c r="AV144" s="912"/>
      <c r="AX144" s="911"/>
      <c r="BA144" s="911"/>
      <c r="BB144" s="911"/>
      <c r="BC144" s="911"/>
      <c r="BD144" s="911"/>
      <c r="BE144" s="911"/>
      <c r="BP144" s="911"/>
      <c r="BQ144" s="911"/>
      <c r="BR144" s="911"/>
      <c r="BS144" s="911"/>
      <c r="BX144" s="911"/>
      <c r="BY144" s="911"/>
      <c r="BZ144" s="911"/>
      <c r="CA144" s="911"/>
      <c r="CI144" s="911"/>
      <c r="CJ144" s="911"/>
      <c r="CK144" s="911"/>
      <c r="CL144" s="911"/>
      <c r="CM144" s="911"/>
    </row>
    <row r="145" spans="1:91">
      <c r="A145" s="911"/>
      <c r="B145" s="911"/>
      <c r="C145" s="911"/>
      <c r="D145" s="911"/>
      <c r="E145" s="911"/>
      <c r="F145" s="911"/>
      <c r="G145" s="911"/>
      <c r="H145" s="912"/>
      <c r="J145" s="911"/>
      <c r="M145" s="911"/>
      <c r="N145" s="911"/>
      <c r="O145" s="911"/>
      <c r="P145" s="911"/>
      <c r="Q145" s="911"/>
      <c r="R145" s="911"/>
      <c r="S145" s="911"/>
      <c r="T145" s="911"/>
      <c r="U145" s="911"/>
      <c r="V145" s="911"/>
      <c r="W145" s="911"/>
      <c r="Z145" s="911"/>
      <c r="AA145" s="911"/>
      <c r="AC145" s="911"/>
      <c r="AD145" s="911"/>
      <c r="AH145" s="912"/>
      <c r="AI145" s="912"/>
      <c r="AJ145" s="912"/>
      <c r="AK145" s="912"/>
      <c r="AL145" s="911"/>
      <c r="AM145" s="911"/>
      <c r="AO145" s="911"/>
      <c r="AP145" s="911"/>
      <c r="AQ145" s="911"/>
      <c r="AR145" s="912"/>
      <c r="AS145" s="912"/>
      <c r="AV145" s="912"/>
      <c r="AX145" s="911"/>
      <c r="BA145" s="911"/>
      <c r="BB145" s="911"/>
      <c r="BC145" s="911"/>
      <c r="BD145" s="911"/>
      <c r="BE145" s="911"/>
      <c r="BP145" s="911"/>
      <c r="BQ145" s="911"/>
      <c r="BR145" s="911"/>
      <c r="BS145" s="911"/>
      <c r="BX145" s="911"/>
      <c r="BY145" s="911"/>
      <c r="BZ145" s="911"/>
      <c r="CA145" s="911"/>
      <c r="CI145" s="911"/>
      <c r="CJ145" s="911"/>
      <c r="CK145" s="911"/>
      <c r="CL145" s="911"/>
      <c r="CM145" s="911"/>
    </row>
    <row r="146" spans="1:91">
      <c r="A146" s="911"/>
      <c r="B146" s="911"/>
      <c r="C146" s="911"/>
      <c r="D146" s="911"/>
      <c r="E146" s="911"/>
      <c r="F146" s="911"/>
      <c r="G146" s="911"/>
      <c r="H146" s="912"/>
      <c r="J146" s="911"/>
      <c r="M146" s="911"/>
      <c r="N146" s="911"/>
      <c r="O146" s="911"/>
      <c r="P146" s="911"/>
      <c r="Q146" s="911"/>
      <c r="R146" s="911"/>
      <c r="S146" s="911"/>
      <c r="T146" s="911"/>
      <c r="U146" s="911"/>
      <c r="V146" s="911"/>
      <c r="W146" s="911"/>
      <c r="Z146" s="911"/>
      <c r="AA146" s="911"/>
      <c r="AC146" s="911"/>
      <c r="AD146" s="911"/>
      <c r="AH146" s="912"/>
      <c r="AI146" s="912"/>
      <c r="AJ146" s="912"/>
      <c r="AK146" s="912"/>
      <c r="AL146" s="911"/>
      <c r="AM146" s="911"/>
      <c r="AO146" s="911"/>
      <c r="AP146" s="911"/>
      <c r="AQ146" s="911"/>
      <c r="AR146" s="912"/>
      <c r="AS146" s="912"/>
      <c r="AV146" s="912"/>
      <c r="AX146" s="911"/>
      <c r="BA146" s="911"/>
      <c r="BB146" s="911"/>
      <c r="BC146" s="911"/>
      <c r="BD146" s="911"/>
      <c r="BE146" s="911"/>
      <c r="BP146" s="911"/>
      <c r="BQ146" s="911"/>
      <c r="BR146" s="911"/>
      <c r="BS146" s="911"/>
      <c r="BX146" s="911"/>
      <c r="BY146" s="911"/>
      <c r="BZ146" s="911"/>
      <c r="CA146" s="911"/>
      <c r="CI146" s="911"/>
      <c r="CJ146" s="911"/>
      <c r="CK146" s="911"/>
      <c r="CL146" s="911"/>
      <c r="CM146" s="911"/>
    </row>
    <row r="147" spans="1:91">
      <c r="A147" s="911"/>
      <c r="B147" s="911"/>
      <c r="C147" s="911"/>
      <c r="D147" s="911"/>
      <c r="E147" s="911"/>
      <c r="F147" s="911"/>
      <c r="G147" s="911"/>
      <c r="H147" s="912"/>
      <c r="J147" s="911"/>
      <c r="M147" s="911"/>
      <c r="N147" s="911"/>
      <c r="O147" s="911"/>
      <c r="P147" s="911"/>
      <c r="Q147" s="911"/>
      <c r="R147" s="911"/>
      <c r="S147" s="911"/>
      <c r="T147" s="911"/>
      <c r="U147" s="911"/>
      <c r="V147" s="911"/>
      <c r="W147" s="911"/>
      <c r="Z147" s="911"/>
      <c r="AA147" s="911"/>
      <c r="AC147" s="911"/>
      <c r="AD147" s="911"/>
      <c r="AH147" s="912"/>
      <c r="AI147" s="912"/>
      <c r="AJ147" s="912"/>
      <c r="AK147" s="912"/>
      <c r="AL147" s="911"/>
      <c r="AM147" s="911"/>
      <c r="AO147" s="911"/>
      <c r="AP147" s="911"/>
      <c r="AQ147" s="911"/>
      <c r="AR147" s="912"/>
      <c r="AS147" s="912"/>
      <c r="AV147" s="912"/>
      <c r="AX147" s="911"/>
      <c r="BA147" s="911"/>
      <c r="BB147" s="911"/>
      <c r="BC147" s="911"/>
      <c r="BD147" s="911"/>
      <c r="BE147" s="911"/>
      <c r="BP147" s="911"/>
      <c r="BQ147" s="911"/>
      <c r="BR147" s="911"/>
      <c r="BS147" s="911"/>
      <c r="BX147" s="911"/>
      <c r="BY147" s="911"/>
      <c r="BZ147" s="911"/>
      <c r="CA147" s="911"/>
      <c r="CI147" s="911"/>
      <c r="CJ147" s="911"/>
      <c r="CK147" s="911"/>
      <c r="CL147" s="911"/>
      <c r="CM147" s="911"/>
    </row>
    <row r="148" spans="1:91">
      <c r="A148" s="911"/>
      <c r="B148" s="911"/>
      <c r="C148" s="911"/>
      <c r="D148" s="911"/>
      <c r="E148" s="911"/>
      <c r="F148" s="911"/>
      <c r="G148" s="911"/>
      <c r="H148" s="912"/>
      <c r="J148" s="911"/>
      <c r="M148" s="911"/>
      <c r="N148" s="911"/>
      <c r="O148" s="911"/>
      <c r="P148" s="911"/>
      <c r="Q148" s="911"/>
      <c r="R148" s="911"/>
      <c r="S148" s="911"/>
      <c r="T148" s="911"/>
      <c r="U148" s="911"/>
      <c r="V148" s="911"/>
      <c r="W148" s="911"/>
      <c r="Z148" s="911"/>
      <c r="AA148" s="911"/>
      <c r="AC148" s="911"/>
      <c r="AD148" s="911"/>
      <c r="AH148" s="912"/>
      <c r="AI148" s="912"/>
      <c r="AJ148" s="912"/>
      <c r="AK148" s="912"/>
      <c r="AL148" s="911"/>
      <c r="AM148" s="911"/>
      <c r="AO148" s="911"/>
      <c r="AP148" s="911"/>
      <c r="AQ148" s="911"/>
      <c r="AR148" s="912"/>
      <c r="AS148" s="912"/>
      <c r="AV148" s="912"/>
      <c r="AX148" s="911"/>
      <c r="BA148" s="911"/>
      <c r="BB148" s="911"/>
      <c r="BC148" s="911"/>
      <c r="BD148" s="911"/>
      <c r="BE148" s="911"/>
      <c r="BP148" s="911"/>
      <c r="BQ148" s="911"/>
      <c r="BR148" s="911"/>
      <c r="BS148" s="911"/>
      <c r="BX148" s="911"/>
      <c r="BY148" s="911"/>
      <c r="BZ148" s="911"/>
      <c r="CA148" s="911"/>
      <c r="CI148" s="911"/>
      <c r="CJ148" s="911"/>
      <c r="CK148" s="911"/>
      <c r="CL148" s="911"/>
      <c r="CM148" s="911"/>
    </row>
    <row r="149" spans="1:91">
      <c r="A149" s="911"/>
      <c r="B149" s="911"/>
      <c r="C149" s="911"/>
      <c r="D149" s="911"/>
      <c r="E149" s="911"/>
      <c r="F149" s="911"/>
      <c r="G149" s="911"/>
      <c r="H149" s="912"/>
      <c r="J149" s="911"/>
      <c r="M149" s="911"/>
      <c r="N149" s="911"/>
      <c r="O149" s="911"/>
      <c r="P149" s="911"/>
      <c r="Q149" s="911"/>
      <c r="R149" s="911"/>
      <c r="S149" s="911"/>
      <c r="T149" s="911"/>
      <c r="U149" s="911"/>
      <c r="V149" s="911"/>
      <c r="W149" s="911"/>
      <c r="Z149" s="911"/>
      <c r="AA149" s="911"/>
      <c r="AC149" s="911"/>
      <c r="AD149" s="911"/>
      <c r="AH149" s="912"/>
      <c r="AI149" s="912"/>
      <c r="AJ149" s="912"/>
      <c r="AK149" s="912"/>
      <c r="AL149" s="911"/>
      <c r="AM149" s="911"/>
      <c r="AO149" s="911"/>
      <c r="AP149" s="911"/>
      <c r="AQ149" s="911"/>
      <c r="AR149" s="912"/>
      <c r="AS149" s="912"/>
      <c r="AV149" s="912"/>
      <c r="AX149" s="911"/>
      <c r="BA149" s="911"/>
      <c r="BB149" s="911"/>
      <c r="BC149" s="911"/>
      <c r="BD149" s="911"/>
      <c r="BE149" s="911"/>
      <c r="BP149" s="911"/>
      <c r="BQ149" s="911"/>
      <c r="BR149" s="911"/>
      <c r="BS149" s="911"/>
      <c r="BX149" s="911"/>
      <c r="BY149" s="911"/>
      <c r="BZ149" s="911"/>
      <c r="CA149" s="911"/>
      <c r="CI149" s="911"/>
      <c r="CJ149" s="911"/>
      <c r="CK149" s="911"/>
      <c r="CL149" s="911"/>
      <c r="CM149" s="911"/>
    </row>
    <row r="150" spans="1:91">
      <c r="A150" s="911"/>
      <c r="B150" s="911"/>
      <c r="C150" s="911"/>
      <c r="D150" s="911"/>
      <c r="E150" s="911"/>
      <c r="F150" s="911"/>
      <c r="G150" s="911"/>
      <c r="H150" s="912"/>
      <c r="J150" s="911"/>
      <c r="M150" s="911"/>
      <c r="N150" s="911"/>
      <c r="O150" s="911"/>
      <c r="P150" s="911"/>
      <c r="Q150" s="911"/>
      <c r="R150" s="911"/>
      <c r="S150" s="911"/>
      <c r="T150" s="911"/>
      <c r="U150" s="911"/>
      <c r="V150" s="911"/>
      <c r="W150" s="911"/>
      <c r="Z150" s="911"/>
      <c r="AA150" s="911"/>
      <c r="AC150" s="911"/>
      <c r="AD150" s="911"/>
      <c r="AH150" s="912"/>
      <c r="AI150" s="912"/>
      <c r="AJ150" s="912"/>
      <c r="AK150" s="912"/>
      <c r="AL150" s="911"/>
      <c r="AM150" s="911"/>
      <c r="AO150" s="911"/>
      <c r="AP150" s="911"/>
      <c r="AQ150" s="911"/>
      <c r="AR150" s="912"/>
      <c r="AS150" s="912"/>
      <c r="AV150" s="912"/>
      <c r="AX150" s="911"/>
      <c r="BA150" s="911"/>
      <c r="BB150" s="911"/>
      <c r="BC150" s="911"/>
      <c r="BD150" s="911"/>
      <c r="BE150" s="911"/>
      <c r="BP150" s="911"/>
      <c r="BQ150" s="911"/>
      <c r="BR150" s="911"/>
      <c r="BS150" s="911"/>
      <c r="BX150" s="911"/>
      <c r="BY150" s="911"/>
      <c r="BZ150" s="911"/>
      <c r="CA150" s="911"/>
      <c r="CI150" s="911"/>
      <c r="CJ150" s="911"/>
      <c r="CK150" s="911"/>
      <c r="CL150" s="911"/>
      <c r="CM150" s="911"/>
    </row>
    <row r="151" spans="1:91">
      <c r="A151" s="911"/>
      <c r="B151" s="911"/>
      <c r="C151" s="911"/>
      <c r="D151" s="911"/>
      <c r="E151" s="911"/>
      <c r="F151" s="911"/>
      <c r="G151" s="911"/>
      <c r="H151" s="912"/>
      <c r="J151" s="911"/>
      <c r="M151" s="911"/>
      <c r="N151" s="911"/>
      <c r="O151" s="911"/>
      <c r="P151" s="911"/>
      <c r="Q151" s="911"/>
      <c r="R151" s="911"/>
      <c r="S151" s="911"/>
      <c r="T151" s="911"/>
      <c r="U151" s="911"/>
      <c r="V151" s="911"/>
      <c r="W151" s="911"/>
      <c r="Z151" s="911"/>
      <c r="AA151" s="911"/>
      <c r="AC151" s="911"/>
      <c r="AD151" s="911"/>
      <c r="AH151" s="912"/>
      <c r="AI151" s="912"/>
      <c r="AJ151" s="912"/>
      <c r="AK151" s="912"/>
      <c r="AL151" s="911"/>
      <c r="AM151" s="911"/>
      <c r="AO151" s="911"/>
      <c r="AP151" s="911"/>
      <c r="AQ151" s="911"/>
      <c r="AR151" s="912"/>
      <c r="AS151" s="912"/>
      <c r="AV151" s="912"/>
      <c r="AX151" s="911"/>
      <c r="BA151" s="911"/>
      <c r="BB151" s="911"/>
      <c r="BC151" s="911"/>
      <c r="BD151" s="911"/>
      <c r="BE151" s="911"/>
      <c r="BP151" s="911"/>
      <c r="BQ151" s="911"/>
      <c r="BR151" s="911"/>
      <c r="BS151" s="911"/>
      <c r="BX151" s="911"/>
      <c r="BY151" s="911"/>
      <c r="BZ151" s="911"/>
      <c r="CA151" s="911"/>
      <c r="CI151" s="911"/>
      <c r="CJ151" s="911"/>
      <c r="CK151" s="911"/>
      <c r="CL151" s="911"/>
      <c r="CM151" s="911"/>
    </row>
    <row r="152" spans="1:91">
      <c r="A152" s="911"/>
      <c r="B152" s="911"/>
      <c r="C152" s="911"/>
      <c r="D152" s="911"/>
      <c r="E152" s="911"/>
      <c r="F152" s="911"/>
      <c r="G152" s="911"/>
      <c r="H152" s="912"/>
      <c r="J152" s="911"/>
      <c r="M152" s="911"/>
      <c r="N152" s="911"/>
      <c r="O152" s="911"/>
      <c r="P152" s="911"/>
      <c r="Q152" s="911"/>
      <c r="R152" s="911"/>
      <c r="S152" s="911"/>
      <c r="T152" s="911"/>
      <c r="U152" s="911"/>
      <c r="V152" s="911"/>
      <c r="W152" s="911"/>
      <c r="Z152" s="911"/>
      <c r="AA152" s="911"/>
      <c r="AC152" s="911"/>
      <c r="AD152" s="911"/>
      <c r="AH152" s="912"/>
      <c r="AI152" s="912"/>
      <c r="AJ152" s="912"/>
      <c r="AK152" s="912"/>
      <c r="AL152" s="911"/>
      <c r="AM152" s="911"/>
      <c r="AO152" s="911"/>
      <c r="AP152" s="911"/>
      <c r="AQ152" s="911"/>
      <c r="AR152" s="912"/>
      <c r="AS152" s="912"/>
      <c r="AV152" s="912"/>
      <c r="AX152" s="911"/>
      <c r="BA152" s="911"/>
      <c r="BB152" s="911"/>
      <c r="BC152" s="911"/>
      <c r="BD152" s="911"/>
      <c r="BE152" s="911"/>
      <c r="BP152" s="911"/>
      <c r="BQ152" s="911"/>
      <c r="BR152" s="911"/>
      <c r="BS152" s="911"/>
      <c r="BX152" s="911"/>
      <c r="BY152" s="911"/>
      <c r="BZ152" s="911"/>
      <c r="CA152" s="911"/>
      <c r="CI152" s="911"/>
      <c r="CJ152" s="911"/>
      <c r="CK152" s="911"/>
      <c r="CL152" s="911"/>
      <c r="CM152" s="911"/>
    </row>
    <row r="153" spans="1:91">
      <c r="A153" s="911"/>
      <c r="B153" s="911"/>
      <c r="C153" s="911"/>
      <c r="D153" s="911"/>
      <c r="E153" s="911"/>
      <c r="F153" s="911"/>
      <c r="G153" s="911"/>
      <c r="H153" s="912"/>
      <c r="J153" s="911"/>
      <c r="M153" s="911"/>
      <c r="N153" s="911"/>
      <c r="O153" s="911"/>
      <c r="P153" s="911"/>
      <c r="Q153" s="911"/>
      <c r="R153" s="911"/>
      <c r="S153" s="911"/>
      <c r="T153" s="911"/>
      <c r="U153" s="911"/>
      <c r="V153" s="911"/>
      <c r="W153" s="911"/>
      <c r="Z153" s="911"/>
      <c r="AA153" s="911"/>
      <c r="AC153" s="911"/>
      <c r="AD153" s="911"/>
      <c r="AH153" s="912"/>
      <c r="AI153" s="912"/>
      <c r="AJ153" s="912"/>
      <c r="AK153" s="912"/>
      <c r="AL153" s="911"/>
      <c r="AM153" s="911"/>
      <c r="AO153" s="911"/>
      <c r="AP153" s="911"/>
      <c r="AQ153" s="911"/>
      <c r="AR153" s="912"/>
      <c r="AS153" s="912"/>
      <c r="AV153" s="912"/>
      <c r="AX153" s="911"/>
      <c r="BA153" s="911"/>
      <c r="BB153" s="911"/>
      <c r="BC153" s="911"/>
      <c r="BD153" s="911"/>
      <c r="BE153" s="911"/>
      <c r="BP153" s="911"/>
      <c r="BQ153" s="911"/>
      <c r="BR153" s="911"/>
      <c r="BS153" s="911"/>
      <c r="BX153" s="911"/>
      <c r="BY153" s="911"/>
      <c r="BZ153" s="911"/>
      <c r="CA153" s="911"/>
      <c r="CI153" s="911"/>
      <c r="CJ153" s="911"/>
      <c r="CK153" s="911"/>
      <c r="CL153" s="911"/>
      <c r="CM153" s="911"/>
    </row>
    <row r="154" spans="1:91">
      <c r="A154" s="911"/>
      <c r="B154" s="911"/>
      <c r="C154" s="911"/>
      <c r="D154" s="911"/>
      <c r="E154" s="911"/>
      <c r="F154" s="911"/>
      <c r="G154" s="911"/>
      <c r="H154" s="912"/>
      <c r="J154" s="911"/>
      <c r="M154" s="911"/>
      <c r="N154" s="911"/>
      <c r="O154" s="911"/>
      <c r="P154" s="911"/>
      <c r="Q154" s="911"/>
      <c r="R154" s="911"/>
      <c r="S154" s="911"/>
      <c r="T154" s="911"/>
      <c r="U154" s="911"/>
      <c r="V154" s="911"/>
      <c r="W154" s="911"/>
      <c r="Z154" s="911"/>
      <c r="AA154" s="911"/>
      <c r="AC154" s="911"/>
      <c r="AD154" s="911"/>
      <c r="AH154" s="912"/>
      <c r="AI154" s="912"/>
      <c r="AJ154" s="912"/>
      <c r="AK154" s="912"/>
      <c r="AL154" s="911"/>
      <c r="AM154" s="911"/>
      <c r="AO154" s="911"/>
      <c r="AP154" s="911"/>
      <c r="AQ154" s="911"/>
      <c r="AR154" s="912"/>
      <c r="AS154" s="912"/>
      <c r="AV154" s="912"/>
      <c r="AX154" s="911"/>
      <c r="BA154" s="911"/>
      <c r="BB154" s="911"/>
      <c r="BC154" s="911"/>
      <c r="BD154" s="911"/>
      <c r="BE154" s="911"/>
      <c r="BP154" s="911"/>
      <c r="BQ154" s="911"/>
      <c r="BR154" s="911"/>
      <c r="BS154" s="911"/>
      <c r="BX154" s="911"/>
      <c r="BY154" s="911"/>
      <c r="BZ154" s="911"/>
      <c r="CA154" s="911"/>
      <c r="CI154" s="911"/>
      <c r="CJ154" s="911"/>
      <c r="CK154" s="911"/>
      <c r="CL154" s="911"/>
      <c r="CM154" s="911"/>
    </row>
    <row r="155" spans="1:91">
      <c r="A155" s="911"/>
      <c r="B155" s="911"/>
      <c r="C155" s="911"/>
      <c r="D155" s="911"/>
      <c r="E155" s="911"/>
      <c r="F155" s="911"/>
      <c r="G155" s="911"/>
      <c r="H155" s="912"/>
      <c r="J155" s="911"/>
      <c r="M155" s="911"/>
      <c r="N155" s="911"/>
      <c r="O155" s="911"/>
      <c r="P155" s="911"/>
      <c r="Q155" s="911"/>
      <c r="R155" s="911"/>
      <c r="S155" s="911"/>
      <c r="T155" s="911"/>
      <c r="U155" s="911"/>
      <c r="V155" s="911"/>
      <c r="W155" s="911"/>
      <c r="Z155" s="911"/>
      <c r="AA155" s="911"/>
      <c r="AC155" s="911"/>
      <c r="AD155" s="911"/>
      <c r="AH155" s="912"/>
      <c r="AI155" s="912"/>
      <c r="AJ155" s="912"/>
      <c r="AK155" s="912"/>
      <c r="AL155" s="911"/>
      <c r="AM155" s="911"/>
      <c r="AO155" s="911"/>
      <c r="AP155" s="911"/>
      <c r="AQ155" s="911"/>
      <c r="AR155" s="912"/>
      <c r="AS155" s="912"/>
      <c r="AV155" s="912"/>
      <c r="AX155" s="911"/>
      <c r="BA155" s="911"/>
      <c r="BB155" s="911"/>
      <c r="BC155" s="911"/>
      <c r="BD155" s="911"/>
      <c r="BE155" s="911"/>
      <c r="BP155" s="911"/>
      <c r="BQ155" s="911"/>
      <c r="BR155" s="911"/>
      <c r="BS155" s="911"/>
      <c r="BX155" s="911"/>
      <c r="BY155" s="911"/>
      <c r="BZ155" s="911"/>
      <c r="CA155" s="911"/>
      <c r="CI155" s="911"/>
      <c r="CJ155" s="911"/>
      <c r="CK155" s="911"/>
      <c r="CL155" s="911"/>
      <c r="CM155" s="911"/>
    </row>
    <row r="156" spans="1:91">
      <c r="A156" s="911"/>
      <c r="B156" s="911"/>
      <c r="C156" s="911"/>
      <c r="D156" s="911"/>
      <c r="E156" s="911"/>
      <c r="F156" s="911"/>
      <c r="G156" s="911"/>
      <c r="H156" s="912"/>
      <c r="J156" s="911"/>
      <c r="M156" s="911"/>
      <c r="N156" s="911"/>
      <c r="O156" s="911"/>
      <c r="P156" s="911"/>
      <c r="Q156" s="911"/>
      <c r="R156" s="911"/>
      <c r="S156" s="911"/>
      <c r="T156" s="911"/>
      <c r="U156" s="911"/>
      <c r="V156" s="911"/>
      <c r="W156" s="911"/>
      <c r="Z156" s="911"/>
      <c r="AA156" s="911"/>
      <c r="AC156" s="911"/>
      <c r="AD156" s="911"/>
      <c r="AH156" s="912"/>
      <c r="AI156" s="912"/>
      <c r="AJ156" s="912"/>
      <c r="AK156" s="912"/>
      <c r="AL156" s="911"/>
      <c r="AM156" s="911"/>
      <c r="AO156" s="911"/>
      <c r="AP156" s="911"/>
      <c r="AQ156" s="911"/>
      <c r="AR156" s="912"/>
      <c r="AS156" s="912"/>
      <c r="AV156" s="912"/>
      <c r="AX156" s="911"/>
      <c r="BA156" s="911"/>
      <c r="BB156" s="911"/>
      <c r="BC156" s="911"/>
      <c r="BD156" s="911"/>
      <c r="BE156" s="911"/>
      <c r="BP156" s="911"/>
      <c r="BQ156" s="911"/>
      <c r="BR156" s="911"/>
      <c r="BS156" s="911"/>
      <c r="BX156" s="911"/>
      <c r="BY156" s="911"/>
      <c r="BZ156" s="911"/>
      <c r="CA156" s="911"/>
      <c r="CI156" s="911"/>
      <c r="CJ156" s="911"/>
      <c r="CK156" s="911"/>
      <c r="CL156" s="911"/>
      <c r="CM156" s="911"/>
    </row>
    <row r="157" spans="1:91">
      <c r="A157" s="911"/>
      <c r="B157" s="911"/>
      <c r="C157" s="911"/>
      <c r="D157" s="911"/>
      <c r="E157" s="911"/>
      <c r="F157" s="911"/>
      <c r="G157" s="911"/>
      <c r="H157" s="912"/>
      <c r="J157" s="911"/>
      <c r="M157" s="911"/>
      <c r="N157" s="911"/>
      <c r="O157" s="911"/>
      <c r="P157" s="911"/>
      <c r="Q157" s="911"/>
      <c r="R157" s="911"/>
      <c r="S157" s="911"/>
      <c r="T157" s="911"/>
      <c r="U157" s="911"/>
      <c r="V157" s="911"/>
      <c r="W157" s="911"/>
      <c r="Z157" s="911"/>
      <c r="AA157" s="911"/>
      <c r="AC157" s="911"/>
      <c r="AD157" s="911"/>
      <c r="AH157" s="912"/>
      <c r="AI157" s="912"/>
      <c r="AL157" s="911"/>
      <c r="AM157" s="911"/>
      <c r="AO157" s="911"/>
      <c r="AP157" s="911"/>
      <c r="AQ157" s="911"/>
      <c r="AR157" s="912"/>
      <c r="AS157" s="912"/>
      <c r="AV157" s="912"/>
      <c r="AX157" s="911"/>
      <c r="BA157" s="911"/>
      <c r="BB157" s="911"/>
      <c r="BC157" s="911"/>
      <c r="BD157" s="911"/>
      <c r="BE157" s="911"/>
      <c r="BP157" s="911"/>
      <c r="BQ157" s="911"/>
      <c r="BR157" s="911"/>
      <c r="BS157" s="911"/>
      <c r="BX157" s="911"/>
      <c r="BY157" s="911"/>
      <c r="BZ157" s="911"/>
      <c r="CA157" s="911"/>
      <c r="CI157" s="911"/>
      <c r="CJ157" s="911"/>
      <c r="CK157" s="911"/>
      <c r="CL157" s="911"/>
      <c r="CM157" s="911"/>
    </row>
    <row r="158" spans="1:91">
      <c r="A158" s="911"/>
      <c r="B158" s="911"/>
      <c r="C158" s="911"/>
      <c r="D158" s="911"/>
      <c r="E158" s="911"/>
      <c r="F158" s="911"/>
      <c r="G158" s="911"/>
      <c r="H158" s="912"/>
      <c r="I158" s="912"/>
      <c r="J158" s="911"/>
      <c r="M158" s="911"/>
      <c r="N158" s="911"/>
      <c r="O158" s="911"/>
      <c r="P158" s="911"/>
      <c r="Q158" s="911"/>
      <c r="R158" s="911"/>
      <c r="S158" s="911"/>
      <c r="T158" s="911"/>
      <c r="U158" s="911"/>
      <c r="V158" s="911"/>
      <c r="W158" s="911"/>
      <c r="Z158" s="911"/>
      <c r="AA158" s="911"/>
      <c r="AC158" s="911"/>
      <c r="AD158" s="911"/>
      <c r="AH158" s="912"/>
      <c r="AI158" s="912"/>
      <c r="AL158" s="911"/>
      <c r="AM158" s="911"/>
      <c r="AO158" s="911"/>
      <c r="AP158" s="911"/>
      <c r="AQ158" s="911"/>
      <c r="AR158" s="912"/>
      <c r="AS158" s="912"/>
      <c r="AV158" s="912"/>
      <c r="AX158" s="911"/>
      <c r="BA158" s="911"/>
      <c r="BB158" s="911"/>
      <c r="BC158" s="911"/>
      <c r="BD158" s="911"/>
      <c r="BE158" s="911"/>
      <c r="BP158" s="911"/>
      <c r="BQ158" s="911"/>
      <c r="BR158" s="911"/>
      <c r="BS158" s="911"/>
      <c r="BX158" s="911"/>
      <c r="BY158" s="911"/>
      <c r="BZ158" s="911"/>
      <c r="CA158" s="911"/>
      <c r="CI158" s="911"/>
      <c r="CJ158" s="911"/>
      <c r="CK158" s="911"/>
      <c r="CL158" s="911"/>
      <c r="CM158" s="911"/>
    </row>
    <row r="159" spans="1:91">
      <c r="A159" s="911"/>
      <c r="B159" s="911"/>
      <c r="C159" s="911"/>
      <c r="D159" s="911"/>
      <c r="E159" s="911"/>
      <c r="F159" s="911"/>
      <c r="G159" s="911"/>
      <c r="H159" s="912"/>
      <c r="J159" s="911"/>
      <c r="M159" s="911"/>
      <c r="N159" s="911"/>
      <c r="O159" s="911"/>
      <c r="P159" s="911"/>
      <c r="Q159" s="911"/>
      <c r="R159" s="911"/>
      <c r="S159" s="911"/>
      <c r="T159" s="911"/>
      <c r="U159" s="911"/>
      <c r="V159" s="911"/>
      <c r="W159" s="911"/>
      <c r="Z159" s="911"/>
      <c r="AA159" s="911"/>
      <c r="AC159" s="911"/>
      <c r="AD159" s="911"/>
      <c r="AH159" s="912"/>
      <c r="AI159" s="912"/>
      <c r="AL159" s="911"/>
      <c r="AM159" s="911"/>
      <c r="AO159" s="911"/>
      <c r="AP159" s="911"/>
      <c r="AQ159" s="911"/>
      <c r="AR159" s="912"/>
      <c r="AS159" s="912"/>
      <c r="AV159" s="912"/>
      <c r="AX159" s="911"/>
      <c r="BA159" s="911"/>
      <c r="BB159" s="911"/>
      <c r="BC159" s="911"/>
      <c r="BD159" s="911"/>
      <c r="BE159" s="911"/>
      <c r="BP159" s="911"/>
      <c r="BQ159" s="911"/>
      <c r="BR159" s="911"/>
      <c r="BS159" s="911"/>
      <c r="BX159" s="911"/>
      <c r="BY159" s="911"/>
      <c r="BZ159" s="911"/>
      <c r="CA159" s="911"/>
      <c r="CI159" s="911"/>
      <c r="CJ159" s="911"/>
      <c r="CK159" s="911"/>
      <c r="CL159" s="911"/>
      <c r="CM159" s="911"/>
    </row>
    <row r="160" spans="1:91">
      <c r="A160" s="911"/>
      <c r="B160" s="911"/>
      <c r="C160" s="911"/>
      <c r="D160" s="911"/>
      <c r="E160" s="911"/>
      <c r="F160" s="911"/>
      <c r="G160" s="911"/>
      <c r="H160" s="912"/>
      <c r="J160" s="911"/>
      <c r="M160" s="911"/>
      <c r="N160" s="911"/>
      <c r="O160" s="911"/>
      <c r="P160" s="911"/>
      <c r="Q160" s="911"/>
      <c r="R160" s="911"/>
      <c r="S160" s="911"/>
      <c r="T160" s="911"/>
      <c r="U160" s="911"/>
      <c r="V160" s="911"/>
      <c r="W160" s="911"/>
      <c r="Z160" s="911"/>
      <c r="AA160" s="911"/>
      <c r="AC160" s="911"/>
      <c r="AD160" s="911"/>
      <c r="AH160" s="912"/>
      <c r="AI160" s="912"/>
      <c r="AL160" s="911"/>
      <c r="AM160" s="911"/>
      <c r="AO160" s="911"/>
      <c r="AP160" s="911"/>
      <c r="AQ160" s="911"/>
      <c r="AR160" s="912"/>
      <c r="AS160" s="912"/>
      <c r="AV160" s="912"/>
      <c r="AX160" s="911"/>
      <c r="BA160" s="911"/>
      <c r="BB160" s="911"/>
      <c r="BC160" s="911"/>
      <c r="BD160" s="911"/>
      <c r="BE160" s="911"/>
      <c r="BP160" s="911"/>
      <c r="BQ160" s="911"/>
      <c r="BR160" s="911"/>
      <c r="BS160" s="911"/>
      <c r="BX160" s="911"/>
      <c r="BY160" s="911"/>
      <c r="BZ160" s="911"/>
      <c r="CA160" s="911"/>
      <c r="CI160" s="911"/>
      <c r="CJ160" s="911"/>
      <c r="CK160" s="911"/>
      <c r="CL160" s="911"/>
      <c r="CM160" s="911"/>
    </row>
    <row r="161" spans="1:91">
      <c r="A161" s="911"/>
      <c r="B161" s="911"/>
      <c r="C161" s="911"/>
      <c r="D161" s="911"/>
      <c r="E161" s="911"/>
      <c r="F161" s="911"/>
      <c r="G161" s="911"/>
      <c r="H161" s="912"/>
      <c r="J161" s="911"/>
      <c r="M161" s="911"/>
      <c r="N161" s="911"/>
      <c r="O161" s="911"/>
      <c r="P161" s="911"/>
      <c r="Q161" s="911"/>
      <c r="R161" s="911"/>
      <c r="S161" s="911"/>
      <c r="T161" s="911"/>
      <c r="U161" s="911"/>
      <c r="V161" s="911"/>
      <c r="W161" s="911"/>
      <c r="Z161" s="911"/>
      <c r="AA161" s="911"/>
      <c r="AC161" s="911"/>
      <c r="AD161" s="911"/>
      <c r="AH161" s="912"/>
      <c r="AI161" s="912"/>
      <c r="AJ161" s="912"/>
      <c r="AK161" s="912"/>
      <c r="AL161" s="911"/>
      <c r="AM161" s="911"/>
      <c r="AO161" s="911"/>
      <c r="AP161" s="911"/>
      <c r="AQ161" s="911"/>
      <c r="AR161" s="912"/>
      <c r="AS161" s="912"/>
      <c r="AV161" s="912"/>
      <c r="AX161" s="911"/>
      <c r="BA161" s="911"/>
      <c r="BB161" s="911"/>
      <c r="BC161" s="911"/>
      <c r="BD161" s="911"/>
      <c r="BE161" s="911"/>
      <c r="BP161" s="911"/>
      <c r="BQ161" s="911"/>
      <c r="BR161" s="911"/>
      <c r="BS161" s="911"/>
      <c r="BX161" s="911"/>
      <c r="BY161" s="911"/>
      <c r="BZ161" s="911"/>
      <c r="CA161" s="911"/>
      <c r="CI161" s="911"/>
      <c r="CJ161" s="911"/>
      <c r="CK161" s="911"/>
      <c r="CL161" s="911"/>
      <c r="CM161" s="911"/>
    </row>
    <row r="162" spans="1:91">
      <c r="A162" s="911"/>
      <c r="B162" s="911"/>
      <c r="C162" s="911"/>
      <c r="D162" s="911"/>
      <c r="E162" s="911"/>
      <c r="F162" s="911"/>
      <c r="G162" s="911"/>
      <c r="H162" s="912"/>
      <c r="J162" s="911"/>
      <c r="M162" s="911"/>
      <c r="N162" s="911"/>
      <c r="O162" s="911"/>
      <c r="P162" s="911"/>
      <c r="Q162" s="911"/>
      <c r="R162" s="911"/>
      <c r="S162" s="911"/>
      <c r="T162" s="911"/>
      <c r="U162" s="911"/>
      <c r="V162" s="911"/>
      <c r="W162" s="911"/>
      <c r="Z162" s="911"/>
      <c r="AA162" s="911"/>
      <c r="AC162" s="911"/>
      <c r="AD162" s="911"/>
      <c r="AH162" s="912"/>
      <c r="AI162" s="912"/>
      <c r="AJ162" s="912"/>
      <c r="AK162" s="912"/>
      <c r="AL162" s="911"/>
      <c r="AM162" s="911"/>
      <c r="AO162" s="911"/>
      <c r="AP162" s="911"/>
      <c r="AQ162" s="911"/>
      <c r="AR162" s="912"/>
      <c r="AS162" s="912"/>
      <c r="AV162" s="912"/>
      <c r="AX162" s="911"/>
      <c r="BA162" s="911"/>
      <c r="BB162" s="911"/>
      <c r="BC162" s="911"/>
      <c r="BD162" s="911"/>
      <c r="BE162" s="911"/>
      <c r="BP162" s="911"/>
      <c r="BQ162" s="911"/>
      <c r="BR162" s="911"/>
      <c r="BS162" s="911"/>
      <c r="BX162" s="911"/>
      <c r="BY162" s="911"/>
      <c r="BZ162" s="911"/>
      <c r="CA162" s="911"/>
      <c r="CI162" s="911"/>
      <c r="CJ162" s="911"/>
      <c r="CK162" s="911"/>
      <c r="CL162" s="911"/>
      <c r="CM162" s="911"/>
    </row>
    <row r="163" spans="1:91">
      <c r="A163" s="911"/>
      <c r="B163" s="911"/>
      <c r="C163" s="911"/>
      <c r="D163" s="911"/>
      <c r="E163" s="911"/>
      <c r="F163" s="911"/>
      <c r="G163" s="911"/>
      <c r="H163" s="912"/>
      <c r="J163" s="911"/>
      <c r="M163" s="911"/>
      <c r="N163" s="911"/>
      <c r="O163" s="911"/>
      <c r="P163" s="911"/>
      <c r="Q163" s="911"/>
      <c r="R163" s="911"/>
      <c r="S163" s="911"/>
      <c r="T163" s="911"/>
      <c r="U163" s="911"/>
      <c r="V163" s="911"/>
      <c r="W163" s="911"/>
      <c r="Z163" s="911"/>
      <c r="AA163" s="911"/>
      <c r="AC163" s="911"/>
      <c r="AD163" s="911"/>
      <c r="AH163" s="912"/>
      <c r="AI163" s="912"/>
      <c r="AJ163" s="912"/>
      <c r="AK163" s="912"/>
      <c r="AL163" s="911"/>
      <c r="AM163" s="911"/>
      <c r="AO163" s="911"/>
      <c r="AP163" s="911"/>
      <c r="AQ163" s="911"/>
      <c r="AR163" s="912"/>
      <c r="AS163" s="912"/>
      <c r="AV163" s="912"/>
      <c r="AX163" s="911"/>
      <c r="BA163" s="911"/>
      <c r="BB163" s="911"/>
      <c r="BC163" s="911"/>
      <c r="BD163" s="911"/>
      <c r="BE163" s="911"/>
      <c r="BP163" s="911"/>
      <c r="BQ163" s="911"/>
      <c r="BR163" s="911"/>
      <c r="BS163" s="911"/>
      <c r="BX163" s="911"/>
      <c r="BY163" s="911"/>
      <c r="BZ163" s="911"/>
      <c r="CA163" s="911"/>
      <c r="CI163" s="911"/>
      <c r="CJ163" s="911"/>
      <c r="CK163" s="911"/>
      <c r="CL163" s="911"/>
      <c r="CM163" s="911"/>
    </row>
    <row r="164" spans="1:91">
      <c r="A164" s="911"/>
      <c r="B164" s="911"/>
      <c r="C164" s="911"/>
      <c r="D164" s="911"/>
      <c r="E164" s="911"/>
      <c r="F164" s="911"/>
      <c r="G164" s="911"/>
      <c r="H164" s="912"/>
      <c r="J164" s="911"/>
      <c r="M164" s="911"/>
      <c r="N164" s="911"/>
      <c r="O164" s="911"/>
      <c r="P164" s="911"/>
      <c r="Q164" s="911"/>
      <c r="R164" s="911"/>
      <c r="S164" s="911"/>
      <c r="T164" s="911"/>
      <c r="U164" s="911"/>
      <c r="V164" s="911"/>
      <c r="W164" s="911"/>
      <c r="Z164" s="911"/>
      <c r="AA164" s="911"/>
      <c r="AC164" s="911"/>
      <c r="AD164" s="911"/>
      <c r="AH164" s="912"/>
      <c r="AI164" s="912"/>
      <c r="AJ164" s="912"/>
      <c r="AK164" s="912"/>
      <c r="AL164" s="911"/>
      <c r="AM164" s="911"/>
      <c r="AO164" s="911"/>
      <c r="AP164" s="911"/>
      <c r="AQ164" s="911"/>
      <c r="AR164" s="912"/>
      <c r="AS164" s="912"/>
      <c r="AV164" s="912"/>
      <c r="AX164" s="911"/>
      <c r="BA164" s="911"/>
      <c r="BB164" s="911"/>
      <c r="BC164" s="911"/>
      <c r="BD164" s="911"/>
      <c r="BE164" s="911"/>
      <c r="BP164" s="911"/>
      <c r="BQ164" s="911"/>
      <c r="BR164" s="911"/>
      <c r="BS164" s="911"/>
      <c r="BX164" s="911"/>
      <c r="BY164" s="911"/>
      <c r="BZ164" s="911"/>
      <c r="CA164" s="911"/>
      <c r="CI164" s="911"/>
      <c r="CJ164" s="911"/>
      <c r="CK164" s="911"/>
      <c r="CL164" s="911"/>
      <c r="CM164" s="911"/>
    </row>
    <row r="165" spans="1:91">
      <c r="A165" s="911"/>
      <c r="B165" s="911"/>
      <c r="C165" s="911"/>
      <c r="D165" s="911"/>
      <c r="E165" s="911"/>
      <c r="F165" s="911"/>
      <c r="G165" s="911"/>
      <c r="H165" s="912"/>
      <c r="J165" s="911"/>
      <c r="M165" s="911"/>
      <c r="N165" s="911"/>
      <c r="O165" s="911"/>
      <c r="P165" s="911"/>
      <c r="Q165" s="911"/>
      <c r="R165" s="911"/>
      <c r="S165" s="911"/>
      <c r="T165" s="911"/>
      <c r="U165" s="911"/>
      <c r="V165" s="911"/>
      <c r="W165" s="911"/>
      <c r="Z165" s="911"/>
      <c r="AA165" s="911"/>
      <c r="AC165" s="911"/>
      <c r="AD165" s="911"/>
      <c r="AH165" s="912"/>
      <c r="AI165" s="912"/>
      <c r="AJ165" s="912"/>
      <c r="AK165" s="912"/>
      <c r="AL165" s="911"/>
      <c r="AM165" s="911"/>
      <c r="AO165" s="911"/>
      <c r="AP165" s="911"/>
      <c r="AQ165" s="911"/>
      <c r="AR165" s="912"/>
      <c r="AS165" s="912"/>
      <c r="AV165" s="912"/>
      <c r="AX165" s="911"/>
      <c r="BA165" s="911"/>
      <c r="BB165" s="911"/>
      <c r="BC165" s="911"/>
      <c r="BD165" s="911"/>
      <c r="BE165" s="911"/>
      <c r="BP165" s="911"/>
      <c r="BQ165" s="911"/>
      <c r="BR165" s="911"/>
      <c r="BS165" s="911"/>
      <c r="BX165" s="911"/>
      <c r="BY165" s="911"/>
      <c r="BZ165" s="911"/>
      <c r="CA165" s="911"/>
      <c r="CI165" s="911"/>
      <c r="CJ165" s="911"/>
      <c r="CK165" s="911"/>
      <c r="CL165" s="911"/>
      <c r="CM165" s="911"/>
    </row>
    <row r="166" spans="1:91">
      <c r="A166" s="911"/>
      <c r="B166" s="911"/>
      <c r="C166" s="911"/>
      <c r="D166" s="911"/>
      <c r="E166" s="911"/>
      <c r="F166" s="911"/>
      <c r="G166" s="911"/>
      <c r="H166" s="912"/>
      <c r="J166" s="911"/>
      <c r="M166" s="911"/>
      <c r="N166" s="911"/>
      <c r="O166" s="911"/>
      <c r="P166" s="911"/>
      <c r="Q166" s="911"/>
      <c r="R166" s="911"/>
      <c r="S166" s="911"/>
      <c r="T166" s="911"/>
      <c r="U166" s="911"/>
      <c r="V166" s="911"/>
      <c r="W166" s="911"/>
      <c r="Z166" s="911"/>
      <c r="AA166" s="911"/>
      <c r="AC166" s="911"/>
      <c r="AD166" s="911"/>
      <c r="AH166" s="912"/>
      <c r="AI166" s="912"/>
      <c r="AJ166" s="912"/>
      <c r="AK166" s="912"/>
      <c r="AL166" s="911"/>
      <c r="AM166" s="911"/>
      <c r="AO166" s="911"/>
      <c r="AP166" s="911"/>
      <c r="AQ166" s="911"/>
      <c r="AR166" s="912"/>
      <c r="AS166" s="912"/>
      <c r="AV166" s="912"/>
      <c r="AX166" s="911"/>
      <c r="BA166" s="911"/>
      <c r="BB166" s="911"/>
      <c r="BC166" s="911"/>
      <c r="BD166" s="911"/>
      <c r="BE166" s="911"/>
      <c r="BP166" s="911"/>
      <c r="BQ166" s="911"/>
      <c r="BR166" s="911"/>
      <c r="BS166" s="911"/>
      <c r="BX166" s="911"/>
      <c r="BY166" s="911"/>
      <c r="BZ166" s="911"/>
      <c r="CA166" s="911"/>
      <c r="CI166" s="911"/>
      <c r="CJ166" s="911"/>
      <c r="CK166" s="911"/>
      <c r="CL166" s="911"/>
      <c r="CM166" s="911"/>
    </row>
    <row r="167" spans="1:91">
      <c r="A167" s="911"/>
      <c r="B167" s="911"/>
      <c r="C167" s="911"/>
      <c r="D167" s="911"/>
      <c r="E167" s="911"/>
      <c r="F167" s="911"/>
      <c r="G167" s="911"/>
      <c r="H167" s="912"/>
      <c r="J167" s="911"/>
      <c r="M167" s="911"/>
      <c r="N167" s="911"/>
      <c r="O167" s="911"/>
      <c r="P167" s="911"/>
      <c r="Q167" s="911"/>
      <c r="R167" s="911"/>
      <c r="S167" s="911"/>
      <c r="T167" s="911"/>
      <c r="U167" s="911"/>
      <c r="V167" s="911"/>
      <c r="W167" s="911"/>
      <c r="Z167" s="911"/>
      <c r="AA167" s="911"/>
      <c r="AC167" s="911"/>
      <c r="AD167" s="911"/>
      <c r="AH167" s="912"/>
      <c r="AI167" s="912"/>
      <c r="AJ167" s="912"/>
      <c r="AK167" s="912"/>
      <c r="AL167" s="911"/>
      <c r="AM167" s="911"/>
      <c r="AO167" s="911"/>
      <c r="AP167" s="911"/>
      <c r="AQ167" s="911"/>
      <c r="AR167" s="912"/>
      <c r="AS167" s="912"/>
      <c r="AV167" s="912"/>
      <c r="AX167" s="911"/>
      <c r="BA167" s="911"/>
      <c r="BB167" s="911"/>
      <c r="BC167" s="911"/>
      <c r="BD167" s="911"/>
      <c r="BE167" s="911"/>
      <c r="BP167" s="911"/>
      <c r="BQ167" s="911"/>
      <c r="BR167" s="911"/>
      <c r="BS167" s="911"/>
      <c r="BX167" s="911"/>
      <c r="BY167" s="911"/>
      <c r="BZ167" s="911"/>
      <c r="CA167" s="911"/>
      <c r="CI167" s="911"/>
      <c r="CJ167" s="911"/>
      <c r="CK167" s="911"/>
      <c r="CL167" s="911"/>
      <c r="CM167" s="911"/>
    </row>
    <row r="168" spans="1:91">
      <c r="A168" s="911"/>
      <c r="B168" s="911"/>
      <c r="C168" s="911"/>
      <c r="D168" s="911"/>
      <c r="E168" s="911"/>
      <c r="F168" s="911"/>
      <c r="G168" s="911"/>
      <c r="H168" s="912"/>
      <c r="J168" s="911"/>
      <c r="M168" s="911"/>
      <c r="N168" s="911"/>
      <c r="O168" s="911"/>
      <c r="P168" s="911"/>
      <c r="Q168" s="911"/>
      <c r="R168" s="911"/>
      <c r="S168" s="911"/>
      <c r="T168" s="911"/>
      <c r="U168" s="911"/>
      <c r="V168" s="911"/>
      <c r="W168" s="911"/>
      <c r="Z168" s="911"/>
      <c r="AA168" s="911"/>
      <c r="AC168" s="911"/>
      <c r="AD168" s="911"/>
      <c r="AH168" s="912"/>
      <c r="AI168" s="912"/>
      <c r="AJ168" s="912"/>
      <c r="AK168" s="912"/>
      <c r="AL168" s="911"/>
      <c r="AM168" s="911"/>
      <c r="AO168" s="911"/>
      <c r="AP168" s="911"/>
      <c r="AQ168" s="911"/>
      <c r="AR168" s="912"/>
      <c r="AS168" s="912"/>
      <c r="AV168" s="912"/>
      <c r="AX168" s="911"/>
      <c r="BA168" s="911"/>
      <c r="BB168" s="911"/>
      <c r="BC168" s="911"/>
      <c r="BD168" s="911"/>
      <c r="BE168" s="911"/>
      <c r="BP168" s="911"/>
      <c r="BQ168" s="911"/>
      <c r="BR168" s="911"/>
      <c r="BS168" s="911"/>
      <c r="BX168" s="911"/>
      <c r="BY168" s="911"/>
      <c r="BZ168" s="911"/>
      <c r="CA168" s="911"/>
      <c r="CI168" s="911"/>
      <c r="CJ168" s="911"/>
      <c r="CK168" s="911"/>
      <c r="CL168" s="911"/>
      <c r="CM168" s="911"/>
    </row>
    <row r="169" spans="1:91">
      <c r="A169" s="911"/>
      <c r="B169" s="911"/>
      <c r="C169" s="911"/>
      <c r="D169" s="911"/>
      <c r="E169" s="911"/>
      <c r="F169" s="911"/>
      <c r="G169" s="911"/>
      <c r="H169" s="912"/>
      <c r="J169" s="911"/>
      <c r="M169" s="911"/>
      <c r="N169" s="911"/>
      <c r="O169" s="911"/>
      <c r="P169" s="911"/>
      <c r="Q169" s="911"/>
      <c r="R169" s="911"/>
      <c r="S169" s="911"/>
      <c r="T169" s="911"/>
      <c r="U169" s="911"/>
      <c r="V169" s="911"/>
      <c r="W169" s="911"/>
      <c r="Z169" s="911"/>
      <c r="AA169" s="911"/>
      <c r="AC169" s="911"/>
      <c r="AD169" s="911"/>
      <c r="AH169" s="912"/>
      <c r="AI169" s="912"/>
      <c r="AJ169" s="912"/>
      <c r="AK169" s="912"/>
      <c r="AL169" s="911"/>
      <c r="AM169" s="911"/>
      <c r="AO169" s="911"/>
      <c r="AP169" s="911"/>
      <c r="AQ169" s="911"/>
      <c r="AR169" s="912"/>
      <c r="AS169" s="912"/>
      <c r="AV169" s="912"/>
      <c r="AX169" s="911"/>
      <c r="BA169" s="911"/>
      <c r="BB169" s="911"/>
      <c r="BC169" s="911"/>
      <c r="BD169" s="911"/>
      <c r="BE169" s="911"/>
      <c r="BP169" s="911"/>
      <c r="BQ169" s="911"/>
      <c r="BR169" s="911"/>
      <c r="BS169" s="911"/>
      <c r="BX169" s="911"/>
      <c r="BY169" s="911"/>
      <c r="BZ169" s="911"/>
      <c r="CA169" s="911"/>
      <c r="CI169" s="911"/>
      <c r="CJ169" s="911"/>
      <c r="CK169" s="911"/>
      <c r="CL169" s="911"/>
      <c r="CM169" s="911"/>
    </row>
    <row r="170" spans="1:91">
      <c r="A170" s="911"/>
      <c r="B170" s="911"/>
      <c r="C170" s="911"/>
      <c r="D170" s="911"/>
      <c r="E170" s="911"/>
      <c r="F170" s="911"/>
      <c r="G170" s="911"/>
      <c r="H170" s="912"/>
      <c r="J170" s="911"/>
      <c r="M170" s="911"/>
      <c r="N170" s="911"/>
      <c r="O170" s="911"/>
      <c r="P170" s="911"/>
      <c r="Q170" s="911"/>
      <c r="R170" s="911"/>
      <c r="S170" s="911"/>
      <c r="T170" s="911"/>
      <c r="U170" s="911"/>
      <c r="V170" s="911"/>
      <c r="W170" s="911"/>
      <c r="Z170" s="911"/>
      <c r="AA170" s="911"/>
      <c r="AC170" s="911"/>
      <c r="AD170" s="911"/>
      <c r="AH170" s="912"/>
      <c r="AI170" s="912"/>
      <c r="AJ170" s="912"/>
      <c r="AK170" s="912"/>
      <c r="AL170" s="911"/>
      <c r="AM170" s="911"/>
      <c r="AO170" s="911"/>
      <c r="AP170" s="911"/>
      <c r="AQ170" s="911"/>
      <c r="AR170" s="912"/>
      <c r="AS170" s="912"/>
      <c r="AV170" s="912"/>
      <c r="AX170" s="911"/>
      <c r="BA170" s="911"/>
      <c r="BB170" s="911"/>
      <c r="BC170" s="911"/>
      <c r="BD170" s="911"/>
      <c r="BE170" s="911"/>
      <c r="BP170" s="911"/>
      <c r="BQ170" s="911"/>
      <c r="BR170" s="911"/>
      <c r="BS170" s="911"/>
      <c r="BX170" s="911"/>
      <c r="BY170" s="911"/>
      <c r="BZ170" s="911"/>
      <c r="CA170" s="911"/>
      <c r="CI170" s="911"/>
      <c r="CJ170" s="911"/>
      <c r="CK170" s="911"/>
      <c r="CL170" s="911"/>
      <c r="CM170" s="911"/>
    </row>
    <row r="171" spans="1:91">
      <c r="A171" s="911"/>
      <c r="B171" s="911"/>
      <c r="C171" s="911"/>
      <c r="D171" s="911"/>
      <c r="E171" s="911"/>
      <c r="F171" s="911"/>
      <c r="G171" s="911"/>
      <c r="H171" s="912"/>
      <c r="J171" s="911"/>
      <c r="M171" s="911"/>
      <c r="N171" s="911"/>
      <c r="O171" s="911"/>
      <c r="P171" s="911"/>
      <c r="Q171" s="911"/>
      <c r="R171" s="911"/>
      <c r="S171" s="911"/>
      <c r="T171" s="911"/>
      <c r="U171" s="911"/>
      <c r="V171" s="911"/>
      <c r="W171" s="911"/>
      <c r="Z171" s="911"/>
      <c r="AA171" s="911"/>
      <c r="AC171" s="911"/>
      <c r="AD171" s="911"/>
      <c r="AH171" s="912"/>
      <c r="AI171" s="912"/>
      <c r="AJ171" s="912"/>
      <c r="AK171" s="912"/>
      <c r="AL171" s="911"/>
      <c r="AM171" s="911"/>
      <c r="AO171" s="911"/>
      <c r="AP171" s="911"/>
      <c r="AQ171" s="911"/>
      <c r="AR171" s="912"/>
      <c r="AS171" s="912"/>
      <c r="AV171" s="912"/>
      <c r="AX171" s="911"/>
      <c r="BA171" s="911"/>
      <c r="BB171" s="911"/>
      <c r="BC171" s="911"/>
      <c r="BD171" s="911"/>
      <c r="BE171" s="911"/>
      <c r="BP171" s="911"/>
      <c r="BQ171" s="911"/>
      <c r="BR171" s="911"/>
      <c r="BS171" s="911"/>
      <c r="BX171" s="911"/>
      <c r="BY171" s="911"/>
      <c r="BZ171" s="911"/>
      <c r="CA171" s="911"/>
      <c r="CI171" s="911"/>
      <c r="CJ171" s="911"/>
      <c r="CK171" s="911"/>
      <c r="CL171" s="911"/>
      <c r="CM171" s="911"/>
    </row>
    <row r="172" spans="1:91">
      <c r="A172" s="911"/>
      <c r="B172" s="911"/>
      <c r="C172" s="911"/>
      <c r="D172" s="911"/>
      <c r="E172" s="911"/>
      <c r="F172" s="911"/>
      <c r="G172" s="911"/>
      <c r="H172" s="912"/>
      <c r="J172" s="911"/>
      <c r="M172" s="911"/>
      <c r="N172" s="911"/>
      <c r="O172" s="911"/>
      <c r="P172" s="911"/>
      <c r="Q172" s="911"/>
      <c r="R172" s="911"/>
      <c r="S172" s="911"/>
      <c r="T172" s="911"/>
      <c r="U172" s="911"/>
      <c r="V172" s="911"/>
      <c r="W172" s="911"/>
      <c r="Z172" s="911"/>
      <c r="AA172" s="911"/>
      <c r="AC172" s="911"/>
      <c r="AD172" s="911"/>
      <c r="AH172" s="912"/>
      <c r="AI172" s="912"/>
      <c r="AJ172" s="912"/>
      <c r="AK172" s="912"/>
      <c r="AL172" s="911"/>
      <c r="AM172" s="911"/>
      <c r="AO172" s="911"/>
      <c r="AP172" s="911"/>
      <c r="AQ172" s="911"/>
      <c r="AR172" s="912"/>
      <c r="AS172" s="912"/>
      <c r="AV172" s="912"/>
      <c r="AX172" s="911"/>
      <c r="BA172" s="911"/>
      <c r="BB172" s="911"/>
      <c r="BC172" s="911"/>
      <c r="BD172" s="911"/>
      <c r="BE172" s="911"/>
      <c r="BP172" s="911"/>
      <c r="BQ172" s="911"/>
      <c r="BR172" s="911"/>
      <c r="BS172" s="911"/>
      <c r="BX172" s="911"/>
      <c r="BY172" s="911"/>
      <c r="BZ172" s="911"/>
      <c r="CA172" s="911"/>
      <c r="CI172" s="911"/>
      <c r="CJ172" s="911"/>
      <c r="CK172" s="911"/>
      <c r="CL172" s="911"/>
      <c r="CM172" s="911"/>
    </row>
    <row r="173" spans="1:91">
      <c r="A173" s="911"/>
      <c r="B173" s="911"/>
      <c r="C173" s="911"/>
      <c r="D173" s="911"/>
      <c r="E173" s="911"/>
      <c r="F173" s="911"/>
      <c r="G173" s="911"/>
      <c r="H173" s="912"/>
      <c r="J173" s="911"/>
      <c r="M173" s="911"/>
      <c r="N173" s="911"/>
      <c r="O173" s="911"/>
      <c r="P173" s="911"/>
      <c r="Q173" s="911"/>
      <c r="R173" s="911"/>
      <c r="S173" s="911"/>
      <c r="T173" s="911"/>
      <c r="U173" s="911"/>
      <c r="V173" s="911"/>
      <c r="W173" s="911"/>
      <c r="Z173" s="911"/>
      <c r="AA173" s="911"/>
      <c r="AC173" s="911"/>
      <c r="AD173" s="911"/>
      <c r="AH173" s="912"/>
      <c r="AI173" s="912"/>
      <c r="AJ173" s="912"/>
      <c r="AK173" s="912"/>
      <c r="AL173" s="911"/>
      <c r="AM173" s="911"/>
      <c r="AO173" s="911"/>
      <c r="AP173" s="911"/>
      <c r="AQ173" s="911"/>
      <c r="AR173" s="912"/>
      <c r="AS173" s="912"/>
      <c r="AV173" s="912"/>
      <c r="AX173" s="911"/>
      <c r="BA173" s="911"/>
      <c r="BB173" s="911"/>
      <c r="BC173" s="911"/>
      <c r="BD173" s="911"/>
      <c r="BE173" s="911"/>
      <c r="BP173" s="911"/>
      <c r="BQ173" s="911"/>
      <c r="BR173" s="911"/>
      <c r="BS173" s="911"/>
      <c r="BX173" s="911"/>
      <c r="BY173" s="911"/>
      <c r="BZ173" s="911"/>
      <c r="CA173" s="911"/>
      <c r="CI173" s="911"/>
      <c r="CJ173" s="911"/>
      <c r="CK173" s="911"/>
      <c r="CL173" s="911"/>
      <c r="CM173" s="911"/>
    </row>
    <row r="174" spans="1:91">
      <c r="A174" s="911"/>
      <c r="B174" s="911"/>
      <c r="C174" s="911"/>
      <c r="D174" s="911"/>
      <c r="E174" s="911"/>
      <c r="F174" s="911"/>
      <c r="G174" s="911"/>
      <c r="H174" s="912"/>
      <c r="J174" s="911"/>
      <c r="M174" s="911"/>
      <c r="N174" s="911"/>
      <c r="O174" s="911"/>
      <c r="P174" s="911"/>
      <c r="Q174" s="911"/>
      <c r="R174" s="911"/>
      <c r="S174" s="911"/>
      <c r="T174" s="911"/>
      <c r="U174" s="911"/>
      <c r="V174" s="911"/>
      <c r="W174" s="911"/>
      <c r="Z174" s="911"/>
      <c r="AA174" s="911"/>
      <c r="AC174" s="911"/>
      <c r="AD174" s="911"/>
      <c r="AH174" s="912"/>
      <c r="AI174" s="912"/>
      <c r="AJ174" s="912"/>
      <c r="AK174" s="912"/>
      <c r="AL174" s="911"/>
      <c r="AM174" s="911"/>
      <c r="AO174" s="911"/>
      <c r="AP174" s="911"/>
      <c r="AQ174" s="911"/>
      <c r="AR174" s="912"/>
      <c r="AS174" s="912"/>
      <c r="AV174" s="912"/>
      <c r="AX174" s="911"/>
      <c r="BA174" s="911"/>
      <c r="BB174" s="911"/>
      <c r="BC174" s="911"/>
      <c r="BD174" s="911"/>
      <c r="BE174" s="911"/>
      <c r="BP174" s="911"/>
      <c r="BQ174" s="911"/>
      <c r="BR174" s="911"/>
      <c r="BS174" s="911"/>
      <c r="BX174" s="911"/>
      <c r="BY174" s="911"/>
      <c r="BZ174" s="911"/>
      <c r="CA174" s="911"/>
      <c r="CI174" s="911"/>
      <c r="CJ174" s="911"/>
      <c r="CK174" s="911"/>
      <c r="CL174" s="911"/>
      <c r="CM174" s="911"/>
    </row>
    <row r="175" spans="1:91">
      <c r="A175" s="911"/>
      <c r="B175" s="911"/>
      <c r="C175" s="911"/>
      <c r="D175" s="911"/>
      <c r="E175" s="911"/>
      <c r="F175" s="911"/>
      <c r="G175" s="911"/>
      <c r="H175" s="912"/>
      <c r="J175" s="911"/>
      <c r="M175" s="911"/>
      <c r="N175" s="911"/>
      <c r="O175" s="911"/>
      <c r="P175" s="911"/>
      <c r="Q175" s="911"/>
      <c r="R175" s="911"/>
      <c r="S175" s="911"/>
      <c r="T175" s="911"/>
      <c r="U175" s="911"/>
      <c r="V175" s="911"/>
      <c r="W175" s="911"/>
      <c r="Z175" s="911"/>
      <c r="AA175" s="911"/>
      <c r="AC175" s="911"/>
      <c r="AD175" s="911"/>
      <c r="AH175" s="912"/>
      <c r="AI175" s="912"/>
      <c r="AJ175" s="912"/>
      <c r="AK175" s="912"/>
      <c r="AL175" s="911"/>
      <c r="AM175" s="911"/>
      <c r="AO175" s="911"/>
      <c r="AP175" s="911"/>
      <c r="AQ175" s="911"/>
      <c r="AR175" s="912"/>
      <c r="AS175" s="912"/>
      <c r="AV175" s="912"/>
      <c r="AX175" s="911"/>
      <c r="BA175" s="911"/>
      <c r="BB175" s="911"/>
      <c r="BC175" s="911"/>
      <c r="BD175" s="911"/>
      <c r="BE175" s="911"/>
      <c r="BP175" s="911"/>
      <c r="BQ175" s="911"/>
      <c r="BR175" s="911"/>
      <c r="BS175" s="911"/>
      <c r="BX175" s="911"/>
      <c r="BY175" s="911"/>
      <c r="BZ175" s="911"/>
      <c r="CA175" s="911"/>
      <c r="CI175" s="911"/>
      <c r="CJ175" s="911"/>
      <c r="CK175" s="911"/>
      <c r="CL175" s="911"/>
      <c r="CM175" s="911"/>
    </row>
    <row r="176" spans="1:91">
      <c r="A176" s="911"/>
      <c r="B176" s="911"/>
      <c r="C176" s="911"/>
      <c r="D176" s="911"/>
      <c r="E176" s="911"/>
      <c r="F176" s="911"/>
      <c r="G176" s="911"/>
      <c r="H176" s="912"/>
      <c r="J176" s="911"/>
      <c r="M176" s="911"/>
      <c r="N176" s="911"/>
      <c r="O176" s="911"/>
      <c r="P176" s="911"/>
      <c r="Q176" s="911"/>
      <c r="R176" s="911"/>
      <c r="S176" s="911"/>
      <c r="T176" s="911"/>
      <c r="U176" s="911"/>
      <c r="V176" s="911"/>
      <c r="W176" s="911"/>
      <c r="Z176" s="911"/>
      <c r="AA176" s="911"/>
      <c r="AC176" s="911"/>
      <c r="AD176" s="911"/>
      <c r="AH176" s="912"/>
      <c r="AI176" s="912"/>
      <c r="AJ176" s="912"/>
      <c r="AK176" s="912"/>
      <c r="AL176" s="911"/>
      <c r="AM176" s="911"/>
      <c r="AO176" s="911"/>
      <c r="AP176" s="911"/>
      <c r="AQ176" s="911"/>
      <c r="AR176" s="912"/>
      <c r="AS176" s="912"/>
      <c r="AV176" s="912"/>
      <c r="AX176" s="911"/>
      <c r="BA176" s="911"/>
      <c r="BB176" s="911"/>
      <c r="BC176" s="911"/>
      <c r="BD176" s="911"/>
      <c r="BE176" s="911"/>
      <c r="BP176" s="911"/>
      <c r="BQ176" s="911"/>
      <c r="BR176" s="911"/>
      <c r="BS176" s="911"/>
      <c r="BX176" s="911"/>
      <c r="BY176" s="911"/>
      <c r="BZ176" s="911"/>
      <c r="CA176" s="911"/>
      <c r="CI176" s="911"/>
      <c r="CJ176" s="911"/>
      <c r="CK176" s="911"/>
      <c r="CL176" s="911"/>
      <c r="CM176" s="911"/>
    </row>
    <row r="177" spans="1:91">
      <c r="A177" s="911"/>
      <c r="B177" s="911"/>
      <c r="C177" s="911"/>
      <c r="D177" s="911"/>
      <c r="E177" s="911"/>
      <c r="F177" s="911"/>
      <c r="G177" s="911"/>
      <c r="H177" s="912"/>
      <c r="I177" s="912"/>
      <c r="J177" s="911"/>
      <c r="K177" s="912"/>
      <c r="M177" s="911"/>
      <c r="N177" s="911"/>
      <c r="O177" s="911"/>
      <c r="P177" s="911"/>
      <c r="Q177" s="911"/>
      <c r="R177" s="911"/>
      <c r="S177" s="911"/>
      <c r="T177" s="911"/>
      <c r="U177" s="911"/>
      <c r="V177" s="911"/>
      <c r="W177" s="911"/>
      <c r="Z177" s="911"/>
      <c r="AA177" s="911"/>
      <c r="AC177" s="911"/>
      <c r="AD177" s="911"/>
      <c r="AH177" s="912"/>
      <c r="AI177" s="912"/>
      <c r="AJ177" s="912"/>
      <c r="AK177" s="912"/>
      <c r="AL177" s="911"/>
      <c r="AM177" s="911"/>
      <c r="AO177" s="911"/>
      <c r="AP177" s="911"/>
      <c r="AQ177" s="911"/>
      <c r="AR177" s="912"/>
      <c r="AS177" s="912"/>
      <c r="AT177" s="912"/>
      <c r="AU177" s="912"/>
      <c r="AX177" s="911"/>
      <c r="BA177" s="911"/>
      <c r="BB177" s="911"/>
      <c r="BC177" s="911"/>
      <c r="BD177" s="911"/>
      <c r="BE177" s="911"/>
      <c r="BP177" s="911"/>
      <c r="BQ177" s="911"/>
      <c r="BR177" s="911"/>
      <c r="BS177" s="911"/>
      <c r="BX177" s="911"/>
      <c r="BY177" s="911"/>
      <c r="BZ177" s="911"/>
      <c r="CA177" s="911"/>
      <c r="CI177" s="911"/>
      <c r="CJ177" s="911"/>
      <c r="CK177" s="911"/>
      <c r="CL177" s="911"/>
      <c r="CM177" s="911"/>
    </row>
    <row r="178" spans="1:91">
      <c r="A178" s="911"/>
      <c r="B178" s="911"/>
      <c r="C178" s="911"/>
      <c r="D178" s="911"/>
      <c r="E178" s="911"/>
      <c r="F178" s="911"/>
      <c r="G178" s="911"/>
      <c r="H178" s="912"/>
      <c r="J178" s="911"/>
      <c r="M178" s="911"/>
      <c r="N178" s="911"/>
      <c r="O178" s="911"/>
      <c r="P178" s="911"/>
      <c r="Q178" s="911"/>
      <c r="R178" s="911"/>
      <c r="S178" s="911"/>
      <c r="T178" s="911"/>
      <c r="U178" s="911"/>
      <c r="V178" s="911"/>
      <c r="W178" s="911"/>
      <c r="Z178" s="911"/>
      <c r="AA178" s="911"/>
      <c r="AC178" s="911"/>
      <c r="AD178" s="911"/>
      <c r="AH178" s="912"/>
      <c r="AI178" s="912"/>
      <c r="AJ178" s="912"/>
      <c r="AK178" s="912"/>
      <c r="AL178" s="911"/>
      <c r="AM178" s="911"/>
      <c r="AO178" s="911"/>
      <c r="AP178" s="911"/>
      <c r="AQ178" s="911"/>
      <c r="AR178" s="912"/>
      <c r="AS178" s="912"/>
      <c r="AV178" s="912"/>
      <c r="AX178" s="911"/>
      <c r="BA178" s="911"/>
      <c r="BB178" s="911"/>
      <c r="BC178" s="911"/>
      <c r="BD178" s="911"/>
      <c r="BE178" s="911"/>
      <c r="BP178" s="911"/>
      <c r="BQ178" s="911"/>
      <c r="BR178" s="911"/>
      <c r="BS178" s="911"/>
      <c r="BX178" s="911"/>
      <c r="BY178" s="911"/>
      <c r="BZ178" s="911"/>
      <c r="CA178" s="911"/>
      <c r="CI178" s="911"/>
      <c r="CJ178" s="911"/>
      <c r="CK178" s="911"/>
      <c r="CL178" s="911"/>
      <c r="CM178" s="911"/>
    </row>
    <row r="179" spans="1:91">
      <c r="A179" s="911"/>
      <c r="B179" s="911"/>
      <c r="C179" s="911"/>
      <c r="D179" s="911"/>
      <c r="E179" s="911"/>
      <c r="F179" s="911"/>
      <c r="G179" s="911"/>
      <c r="H179" s="912"/>
      <c r="J179" s="911"/>
      <c r="M179" s="911"/>
      <c r="N179" s="911"/>
      <c r="O179" s="911"/>
      <c r="P179" s="911"/>
      <c r="Q179" s="911"/>
      <c r="R179" s="911"/>
      <c r="S179" s="911"/>
      <c r="T179" s="911"/>
      <c r="U179" s="911"/>
      <c r="V179" s="911"/>
      <c r="W179" s="911"/>
      <c r="Z179" s="911"/>
      <c r="AA179" s="911"/>
      <c r="AC179" s="911"/>
      <c r="AD179" s="911"/>
      <c r="AH179" s="912"/>
      <c r="AI179" s="912"/>
      <c r="AJ179" s="912"/>
      <c r="AK179" s="912"/>
      <c r="AL179" s="911"/>
      <c r="AM179" s="911"/>
      <c r="AO179" s="911"/>
      <c r="AP179" s="911"/>
      <c r="AQ179" s="911"/>
      <c r="AR179" s="912"/>
      <c r="AS179" s="912"/>
      <c r="AV179" s="912"/>
      <c r="AX179" s="911"/>
      <c r="BA179" s="911"/>
      <c r="BB179" s="911"/>
      <c r="BC179" s="911"/>
      <c r="BD179" s="911"/>
      <c r="BE179" s="911"/>
      <c r="BP179" s="911"/>
      <c r="BQ179" s="911"/>
      <c r="BR179" s="911"/>
      <c r="BS179" s="911"/>
      <c r="BX179" s="911"/>
      <c r="BY179" s="911"/>
      <c r="BZ179" s="911"/>
      <c r="CA179" s="911"/>
      <c r="CI179" s="911"/>
      <c r="CJ179" s="911"/>
      <c r="CK179" s="911"/>
      <c r="CL179" s="911"/>
      <c r="CM179" s="911"/>
    </row>
    <row r="180" spans="1:91">
      <c r="A180" s="911"/>
      <c r="B180" s="911"/>
      <c r="C180" s="911"/>
      <c r="D180" s="911"/>
      <c r="E180" s="911"/>
      <c r="F180" s="911"/>
      <c r="G180" s="911"/>
      <c r="H180" s="912"/>
      <c r="J180" s="911"/>
      <c r="M180" s="911"/>
      <c r="N180" s="911"/>
      <c r="O180" s="911"/>
      <c r="P180" s="911"/>
      <c r="Q180" s="911"/>
      <c r="R180" s="911"/>
      <c r="S180" s="911"/>
      <c r="T180" s="911"/>
      <c r="U180" s="911"/>
      <c r="V180" s="911"/>
      <c r="W180" s="911"/>
      <c r="Z180" s="911"/>
      <c r="AA180" s="911"/>
      <c r="AC180" s="911"/>
      <c r="AD180" s="911"/>
      <c r="AH180" s="912"/>
      <c r="AI180" s="912"/>
      <c r="AJ180" s="912"/>
      <c r="AK180" s="912"/>
      <c r="AL180" s="911"/>
      <c r="AM180" s="911"/>
      <c r="AO180" s="911"/>
      <c r="AP180" s="911"/>
      <c r="AQ180" s="911"/>
      <c r="AR180" s="912"/>
      <c r="AS180" s="912"/>
      <c r="AV180" s="912"/>
      <c r="AX180" s="911"/>
      <c r="BA180" s="911"/>
      <c r="BB180" s="911"/>
      <c r="BC180" s="911"/>
      <c r="BD180" s="911"/>
      <c r="BE180" s="911"/>
      <c r="BP180" s="911"/>
      <c r="BQ180" s="911"/>
      <c r="BR180" s="911"/>
      <c r="BS180" s="911"/>
      <c r="BX180" s="911"/>
      <c r="BY180" s="911"/>
      <c r="BZ180" s="911"/>
      <c r="CA180" s="911"/>
      <c r="CI180" s="911"/>
      <c r="CJ180" s="911"/>
      <c r="CK180" s="911"/>
      <c r="CL180" s="911"/>
      <c r="CM180" s="911"/>
    </row>
    <row r="181" spans="1:91">
      <c r="A181" s="911"/>
      <c r="B181" s="911"/>
      <c r="C181" s="911"/>
      <c r="D181" s="911"/>
      <c r="E181" s="911"/>
      <c r="F181" s="911"/>
      <c r="G181" s="911"/>
      <c r="H181" s="912"/>
      <c r="J181" s="911"/>
      <c r="M181" s="911"/>
      <c r="N181" s="911"/>
      <c r="O181" s="911"/>
      <c r="P181" s="911"/>
      <c r="Q181" s="911"/>
      <c r="R181" s="911"/>
      <c r="S181" s="911"/>
      <c r="T181" s="911"/>
      <c r="U181" s="911"/>
      <c r="V181" s="911"/>
      <c r="W181" s="911"/>
      <c r="Z181" s="911"/>
      <c r="AA181" s="911"/>
      <c r="AC181" s="911"/>
      <c r="AD181" s="911"/>
      <c r="AH181" s="912"/>
      <c r="AI181" s="912"/>
      <c r="AJ181" s="912"/>
      <c r="AK181" s="912"/>
      <c r="AL181" s="911"/>
      <c r="AM181" s="911"/>
      <c r="AO181" s="911"/>
      <c r="AP181" s="911"/>
      <c r="AQ181" s="911"/>
      <c r="AR181" s="912"/>
      <c r="AS181" s="912"/>
      <c r="AV181" s="912"/>
      <c r="AX181" s="911"/>
      <c r="BA181" s="911"/>
      <c r="BB181" s="911"/>
      <c r="BC181" s="911"/>
      <c r="BD181" s="911"/>
      <c r="BE181" s="911"/>
      <c r="BP181" s="911"/>
      <c r="BQ181" s="911"/>
      <c r="BR181" s="911"/>
      <c r="BS181" s="911"/>
      <c r="BX181" s="911"/>
      <c r="BY181" s="911"/>
      <c r="BZ181" s="911"/>
      <c r="CA181" s="911"/>
      <c r="CI181" s="911"/>
      <c r="CJ181" s="911"/>
      <c r="CK181" s="911"/>
      <c r="CL181" s="911"/>
      <c r="CM181" s="911"/>
    </row>
    <row r="182" spans="1:91">
      <c r="A182" s="911"/>
      <c r="B182" s="911"/>
      <c r="C182" s="911"/>
      <c r="D182" s="911"/>
      <c r="E182" s="911"/>
      <c r="F182" s="911"/>
      <c r="G182" s="911"/>
      <c r="H182" s="912"/>
      <c r="J182" s="911"/>
      <c r="M182" s="911"/>
      <c r="N182" s="911"/>
      <c r="O182" s="911"/>
      <c r="P182" s="911"/>
      <c r="Q182" s="911"/>
      <c r="R182" s="911"/>
      <c r="S182" s="911"/>
      <c r="T182" s="911"/>
      <c r="U182" s="911"/>
      <c r="V182" s="911"/>
      <c r="W182" s="911"/>
      <c r="Z182" s="911"/>
      <c r="AA182" s="911"/>
      <c r="AC182" s="911"/>
      <c r="AD182" s="911"/>
      <c r="AH182" s="912"/>
      <c r="AI182" s="912"/>
      <c r="AJ182" s="912"/>
      <c r="AK182" s="912"/>
      <c r="AL182" s="911"/>
      <c r="AM182" s="911"/>
      <c r="AO182" s="911"/>
      <c r="AP182" s="911"/>
      <c r="AQ182" s="911"/>
      <c r="AR182" s="912"/>
      <c r="AS182" s="912"/>
      <c r="AV182" s="912"/>
      <c r="AX182" s="911"/>
      <c r="BA182" s="911"/>
      <c r="BB182" s="911"/>
      <c r="BC182" s="911"/>
      <c r="BD182" s="911"/>
      <c r="BE182" s="911"/>
      <c r="BP182" s="911"/>
      <c r="BQ182" s="911"/>
      <c r="BR182" s="911"/>
      <c r="BS182" s="911"/>
      <c r="BX182" s="911"/>
      <c r="BY182" s="911"/>
      <c r="BZ182" s="911"/>
      <c r="CA182" s="911"/>
      <c r="CI182" s="911"/>
      <c r="CJ182" s="911"/>
      <c r="CK182" s="911"/>
      <c r="CL182" s="911"/>
      <c r="CM182" s="911"/>
    </row>
    <row r="183" spans="1:91">
      <c r="A183" s="911"/>
      <c r="B183" s="911"/>
      <c r="C183" s="911"/>
      <c r="D183" s="911"/>
      <c r="E183" s="911"/>
      <c r="F183" s="911"/>
      <c r="G183" s="911"/>
      <c r="H183" s="912"/>
      <c r="J183" s="911"/>
      <c r="M183" s="911"/>
      <c r="N183" s="911"/>
      <c r="O183" s="911"/>
      <c r="P183" s="911"/>
      <c r="Q183" s="911"/>
      <c r="R183" s="911"/>
      <c r="S183" s="911"/>
      <c r="T183" s="911"/>
      <c r="U183" s="911"/>
      <c r="V183" s="911"/>
      <c r="W183" s="911"/>
      <c r="Z183" s="911"/>
      <c r="AA183" s="911"/>
      <c r="AC183" s="911"/>
      <c r="AD183" s="911"/>
      <c r="AH183" s="912"/>
      <c r="AI183" s="912"/>
      <c r="AJ183" s="912"/>
      <c r="AK183" s="912"/>
      <c r="AL183" s="911"/>
      <c r="AM183" s="911"/>
      <c r="AO183" s="911"/>
      <c r="AP183" s="911"/>
      <c r="AQ183" s="911"/>
      <c r="AR183" s="912"/>
      <c r="AS183" s="912"/>
      <c r="AV183" s="912"/>
      <c r="AX183" s="911"/>
      <c r="BA183" s="911"/>
      <c r="BB183" s="911"/>
      <c r="BC183" s="911"/>
      <c r="BD183" s="911"/>
      <c r="BE183" s="911"/>
      <c r="BP183" s="911"/>
      <c r="BQ183" s="911"/>
      <c r="BR183" s="911"/>
      <c r="BS183" s="911"/>
      <c r="BX183" s="911"/>
      <c r="BY183" s="911"/>
      <c r="BZ183" s="911"/>
      <c r="CA183" s="911"/>
      <c r="CI183" s="911"/>
      <c r="CJ183" s="911"/>
      <c r="CK183" s="911"/>
      <c r="CL183" s="911"/>
      <c r="CM183" s="911"/>
    </row>
    <row r="184" spans="1:91">
      <c r="A184" s="911"/>
      <c r="B184" s="911"/>
      <c r="C184" s="911"/>
      <c r="D184" s="911"/>
      <c r="E184" s="911"/>
      <c r="F184" s="911"/>
      <c r="G184" s="911"/>
      <c r="H184" s="912"/>
      <c r="J184" s="911"/>
      <c r="M184" s="911"/>
      <c r="N184" s="911"/>
      <c r="O184" s="911"/>
      <c r="P184" s="911"/>
      <c r="Q184" s="911"/>
      <c r="R184" s="911"/>
      <c r="S184" s="911"/>
      <c r="T184" s="911"/>
      <c r="U184" s="911"/>
      <c r="V184" s="911"/>
      <c r="W184" s="911"/>
      <c r="Z184" s="911"/>
      <c r="AA184" s="911"/>
      <c r="AC184" s="911"/>
      <c r="AD184" s="911"/>
      <c r="AH184" s="912"/>
      <c r="AI184" s="912"/>
      <c r="AJ184" s="912"/>
      <c r="AK184" s="912"/>
      <c r="AL184" s="911"/>
      <c r="AM184" s="911"/>
      <c r="AO184" s="911"/>
      <c r="AP184" s="911"/>
      <c r="AQ184" s="911"/>
      <c r="AR184" s="912"/>
      <c r="AS184" s="912"/>
      <c r="AV184" s="912"/>
      <c r="AX184" s="911"/>
      <c r="BA184" s="911"/>
      <c r="BB184" s="911"/>
      <c r="BC184" s="911"/>
      <c r="BD184" s="911"/>
      <c r="BE184" s="911"/>
      <c r="BP184" s="911"/>
      <c r="BQ184" s="911"/>
      <c r="BR184" s="911"/>
      <c r="BS184" s="911"/>
      <c r="BX184" s="911"/>
      <c r="BY184" s="911"/>
      <c r="BZ184" s="911"/>
      <c r="CA184" s="911"/>
      <c r="CI184" s="911"/>
      <c r="CJ184" s="911"/>
      <c r="CK184" s="911"/>
      <c r="CL184" s="911"/>
      <c r="CM184" s="911"/>
    </row>
    <row r="185" spans="1:91">
      <c r="A185" s="911"/>
      <c r="B185" s="911"/>
      <c r="C185" s="911"/>
      <c r="D185" s="911"/>
      <c r="E185" s="911"/>
      <c r="F185" s="911"/>
      <c r="G185" s="911"/>
      <c r="H185" s="912"/>
      <c r="J185" s="911"/>
      <c r="M185" s="911"/>
      <c r="N185" s="911"/>
      <c r="O185" s="911"/>
      <c r="P185" s="911"/>
      <c r="Q185" s="911"/>
      <c r="R185" s="911"/>
      <c r="S185" s="911"/>
      <c r="T185" s="911"/>
      <c r="U185" s="911"/>
      <c r="V185" s="911"/>
      <c r="W185" s="911"/>
      <c r="Z185" s="911"/>
      <c r="AA185" s="911"/>
      <c r="AC185" s="911"/>
      <c r="AD185" s="911"/>
      <c r="AH185" s="912"/>
      <c r="AI185" s="912"/>
      <c r="AJ185" s="912"/>
      <c r="AK185" s="912"/>
      <c r="AL185" s="911"/>
      <c r="AM185" s="911"/>
      <c r="AO185" s="911"/>
      <c r="AP185" s="911"/>
      <c r="AQ185" s="911"/>
      <c r="AR185" s="912"/>
      <c r="AS185" s="912"/>
      <c r="AV185" s="912"/>
      <c r="AX185" s="911"/>
      <c r="BA185" s="911"/>
      <c r="BB185" s="911"/>
      <c r="BC185" s="911"/>
      <c r="BD185" s="911"/>
      <c r="BE185" s="911"/>
      <c r="BP185" s="911"/>
      <c r="BQ185" s="911"/>
      <c r="BR185" s="911"/>
      <c r="BS185" s="911"/>
      <c r="BX185" s="911"/>
      <c r="BY185" s="911"/>
      <c r="BZ185" s="911"/>
      <c r="CA185" s="911"/>
      <c r="CI185" s="911"/>
      <c r="CJ185" s="911"/>
      <c r="CK185" s="911"/>
      <c r="CL185" s="911"/>
      <c r="CM185" s="911"/>
    </row>
    <row r="186" spans="1:91">
      <c r="A186" s="911"/>
      <c r="B186" s="911"/>
      <c r="C186" s="911"/>
      <c r="D186" s="911"/>
      <c r="E186" s="911"/>
      <c r="F186" s="911"/>
      <c r="G186" s="911"/>
      <c r="H186" s="912"/>
      <c r="J186" s="911"/>
      <c r="M186" s="911"/>
      <c r="N186" s="911"/>
      <c r="O186" s="911"/>
      <c r="P186" s="911"/>
      <c r="Q186" s="911"/>
      <c r="R186" s="911"/>
      <c r="S186" s="911"/>
      <c r="T186" s="911"/>
      <c r="U186" s="911"/>
      <c r="V186" s="911"/>
      <c r="W186" s="911"/>
      <c r="Z186" s="911"/>
      <c r="AA186" s="911"/>
      <c r="AC186" s="911"/>
      <c r="AD186" s="911"/>
      <c r="AH186" s="912"/>
      <c r="AI186" s="912"/>
      <c r="AJ186" s="912"/>
      <c r="AK186" s="912"/>
      <c r="AL186" s="911"/>
      <c r="AM186" s="911"/>
      <c r="AO186" s="911"/>
      <c r="AP186" s="911"/>
      <c r="AQ186" s="911"/>
      <c r="AR186" s="912"/>
      <c r="AS186" s="912"/>
      <c r="AV186" s="912"/>
      <c r="AX186" s="911"/>
      <c r="BA186" s="911"/>
      <c r="BB186" s="911"/>
      <c r="BC186" s="911"/>
      <c r="BD186" s="911"/>
      <c r="BE186" s="911"/>
      <c r="BP186" s="911"/>
      <c r="BQ186" s="911"/>
      <c r="BR186" s="911"/>
      <c r="BS186" s="911"/>
      <c r="BX186" s="911"/>
      <c r="BY186" s="911"/>
      <c r="BZ186" s="911"/>
      <c r="CA186" s="911"/>
      <c r="CI186" s="911"/>
      <c r="CJ186" s="911"/>
      <c r="CK186" s="911"/>
      <c r="CL186" s="911"/>
      <c r="CM186" s="911"/>
    </row>
    <row r="187" spans="1:91">
      <c r="A187" s="911"/>
      <c r="B187" s="911"/>
      <c r="C187" s="911"/>
      <c r="D187" s="911"/>
      <c r="E187" s="911"/>
      <c r="F187" s="911"/>
      <c r="G187" s="911"/>
      <c r="H187" s="912"/>
      <c r="J187" s="911"/>
      <c r="M187" s="911"/>
      <c r="N187" s="911"/>
      <c r="O187" s="911"/>
      <c r="P187" s="911"/>
      <c r="Q187" s="911"/>
      <c r="R187" s="911"/>
      <c r="S187" s="911"/>
      <c r="T187" s="911"/>
      <c r="U187" s="911"/>
      <c r="V187" s="911"/>
      <c r="W187" s="911"/>
      <c r="Z187" s="911"/>
      <c r="AA187" s="911"/>
      <c r="AC187" s="911"/>
      <c r="AD187" s="911"/>
      <c r="AH187" s="912"/>
      <c r="AI187" s="912"/>
      <c r="AJ187" s="912"/>
      <c r="AK187" s="912"/>
      <c r="AL187" s="911"/>
      <c r="AM187" s="911"/>
      <c r="AO187" s="911"/>
      <c r="AP187" s="911"/>
      <c r="AQ187" s="911"/>
      <c r="AR187" s="912"/>
      <c r="AS187" s="912"/>
      <c r="AV187" s="912"/>
      <c r="AX187" s="911"/>
      <c r="BA187" s="911"/>
      <c r="BB187" s="911"/>
      <c r="BC187" s="911"/>
      <c r="BD187" s="911"/>
      <c r="BE187" s="911"/>
      <c r="BP187" s="911"/>
      <c r="BQ187" s="911"/>
      <c r="BR187" s="911"/>
      <c r="BS187" s="911"/>
      <c r="BX187" s="911"/>
      <c r="BY187" s="911"/>
      <c r="BZ187" s="911"/>
      <c r="CA187" s="911"/>
      <c r="CI187" s="911"/>
      <c r="CJ187" s="911"/>
      <c r="CK187" s="911"/>
      <c r="CL187" s="911"/>
      <c r="CM187" s="911"/>
    </row>
    <row r="188" spans="1:91">
      <c r="A188" s="911"/>
      <c r="B188" s="911"/>
      <c r="C188" s="911"/>
      <c r="D188" s="911"/>
      <c r="E188" s="911"/>
      <c r="F188" s="911"/>
      <c r="G188" s="911"/>
      <c r="H188" s="912"/>
      <c r="J188" s="911"/>
      <c r="M188" s="911"/>
      <c r="N188" s="911"/>
      <c r="O188" s="911"/>
      <c r="P188" s="911"/>
      <c r="Q188" s="911"/>
      <c r="R188" s="911"/>
      <c r="S188" s="911"/>
      <c r="T188" s="911"/>
      <c r="U188" s="911"/>
      <c r="V188" s="911"/>
      <c r="W188" s="911"/>
      <c r="Z188" s="911"/>
      <c r="AA188" s="911"/>
      <c r="AC188" s="911"/>
      <c r="AD188" s="911"/>
      <c r="AH188" s="912"/>
      <c r="AI188" s="912"/>
      <c r="AJ188" s="912"/>
      <c r="AK188" s="912"/>
      <c r="AL188" s="911"/>
      <c r="AM188" s="911"/>
      <c r="AO188" s="911"/>
      <c r="AP188" s="911"/>
      <c r="AQ188" s="911"/>
      <c r="AR188" s="912"/>
      <c r="AS188" s="912"/>
      <c r="AV188" s="912"/>
      <c r="AX188" s="911"/>
      <c r="BA188" s="911"/>
      <c r="BB188" s="911"/>
      <c r="BC188" s="911"/>
      <c r="BD188" s="911"/>
      <c r="BE188" s="911"/>
      <c r="BP188" s="911"/>
      <c r="BQ188" s="911"/>
      <c r="BR188" s="911"/>
      <c r="BS188" s="911"/>
      <c r="BX188" s="911"/>
      <c r="BY188" s="911"/>
      <c r="BZ188" s="911"/>
      <c r="CA188" s="911"/>
      <c r="CI188" s="911"/>
      <c r="CJ188" s="911"/>
      <c r="CK188" s="911"/>
      <c r="CL188" s="911"/>
      <c r="CM188" s="911"/>
    </row>
    <row r="189" spans="1:91">
      <c r="A189" s="911"/>
      <c r="B189" s="911"/>
      <c r="C189" s="911"/>
      <c r="D189" s="911"/>
      <c r="E189" s="911"/>
      <c r="F189" s="911"/>
      <c r="G189" s="911"/>
      <c r="H189" s="912"/>
      <c r="J189" s="911"/>
      <c r="M189" s="911"/>
      <c r="N189" s="911"/>
      <c r="O189" s="911"/>
      <c r="P189" s="911"/>
      <c r="Q189" s="911"/>
      <c r="R189" s="911"/>
      <c r="S189" s="911"/>
      <c r="T189" s="911"/>
      <c r="U189" s="911"/>
      <c r="V189" s="911"/>
      <c r="W189" s="911"/>
      <c r="Z189" s="911"/>
      <c r="AA189" s="911"/>
      <c r="AC189" s="911"/>
      <c r="AD189" s="911"/>
      <c r="AH189" s="912"/>
      <c r="AI189" s="912"/>
      <c r="AJ189" s="912"/>
      <c r="AK189" s="912"/>
      <c r="AL189" s="911"/>
      <c r="AM189" s="911"/>
      <c r="AO189" s="911"/>
      <c r="AP189" s="911"/>
      <c r="AQ189" s="911"/>
      <c r="AR189" s="912"/>
      <c r="AS189" s="912"/>
      <c r="AV189" s="912"/>
      <c r="AX189" s="911"/>
      <c r="BA189" s="911"/>
      <c r="BB189" s="911"/>
      <c r="BC189" s="911"/>
      <c r="BD189" s="911"/>
      <c r="BE189" s="911"/>
      <c r="BP189" s="911"/>
      <c r="BQ189" s="911"/>
      <c r="BR189" s="911"/>
      <c r="BS189" s="911"/>
      <c r="BX189" s="911"/>
      <c r="BY189" s="911"/>
      <c r="BZ189" s="911"/>
      <c r="CA189" s="911"/>
      <c r="CI189" s="911"/>
      <c r="CJ189" s="911"/>
      <c r="CK189" s="911"/>
      <c r="CL189" s="911"/>
      <c r="CM189" s="911"/>
    </row>
    <row r="190" spans="1:91">
      <c r="A190" s="911"/>
      <c r="B190" s="911"/>
      <c r="C190" s="911"/>
      <c r="D190" s="911"/>
      <c r="E190" s="911"/>
      <c r="F190" s="911"/>
      <c r="G190" s="911"/>
      <c r="H190" s="912"/>
      <c r="J190" s="911"/>
      <c r="M190" s="911"/>
      <c r="N190" s="911"/>
      <c r="O190" s="911"/>
      <c r="P190" s="911"/>
      <c r="Q190" s="911"/>
      <c r="R190" s="911"/>
      <c r="S190" s="911"/>
      <c r="T190" s="911"/>
      <c r="U190" s="911"/>
      <c r="V190" s="911"/>
      <c r="W190" s="911"/>
      <c r="Z190" s="911"/>
      <c r="AA190" s="911"/>
      <c r="AC190" s="911"/>
      <c r="AD190" s="911"/>
      <c r="AH190" s="912"/>
      <c r="AI190" s="912"/>
      <c r="AJ190" s="912"/>
      <c r="AK190" s="912"/>
      <c r="AL190" s="911"/>
      <c r="AM190" s="911"/>
      <c r="AO190" s="911"/>
      <c r="AP190" s="911"/>
      <c r="AQ190" s="911"/>
      <c r="AR190" s="912"/>
      <c r="AS190" s="912"/>
      <c r="AV190" s="912"/>
      <c r="AX190" s="911"/>
      <c r="BA190" s="911"/>
      <c r="BB190" s="911"/>
      <c r="BC190" s="911"/>
      <c r="BD190" s="911"/>
      <c r="BE190" s="911"/>
      <c r="BP190" s="911"/>
      <c r="BQ190" s="911"/>
      <c r="BR190" s="911"/>
      <c r="BS190" s="911"/>
      <c r="BX190" s="911"/>
      <c r="BY190" s="911"/>
      <c r="BZ190" s="911"/>
      <c r="CA190" s="911"/>
      <c r="CI190" s="911"/>
      <c r="CJ190" s="911"/>
      <c r="CK190" s="911"/>
      <c r="CL190" s="911"/>
      <c r="CM190" s="911"/>
    </row>
    <row r="191" spans="1:91">
      <c r="A191" s="911"/>
      <c r="B191" s="911"/>
      <c r="C191" s="911"/>
      <c r="D191" s="911"/>
      <c r="E191" s="911"/>
      <c r="F191" s="911"/>
      <c r="G191" s="911"/>
      <c r="H191" s="912"/>
      <c r="J191" s="911"/>
      <c r="M191" s="911"/>
      <c r="N191" s="911"/>
      <c r="O191" s="911"/>
      <c r="P191" s="911"/>
      <c r="Q191" s="911"/>
      <c r="R191" s="911"/>
      <c r="S191" s="911"/>
      <c r="T191" s="911"/>
      <c r="U191" s="911"/>
      <c r="V191" s="911"/>
      <c r="W191" s="911"/>
      <c r="Z191" s="911"/>
      <c r="AA191" s="911"/>
      <c r="AC191" s="911"/>
      <c r="AD191" s="911"/>
      <c r="AH191" s="912"/>
      <c r="AI191" s="912"/>
      <c r="AJ191" s="912"/>
      <c r="AK191" s="912"/>
      <c r="AL191" s="911"/>
      <c r="AM191" s="911"/>
      <c r="AO191" s="911"/>
      <c r="AP191" s="911"/>
      <c r="AQ191" s="911"/>
      <c r="AR191" s="912"/>
      <c r="AS191" s="912"/>
      <c r="AV191" s="912"/>
      <c r="AX191" s="911"/>
      <c r="BA191" s="911"/>
      <c r="BB191" s="911"/>
      <c r="BC191" s="911"/>
      <c r="BD191" s="911"/>
      <c r="BE191" s="911"/>
      <c r="BP191" s="911"/>
      <c r="BQ191" s="911"/>
      <c r="BR191" s="911"/>
      <c r="BS191" s="911"/>
      <c r="BX191" s="911"/>
      <c r="BY191" s="911"/>
      <c r="BZ191" s="911"/>
      <c r="CA191" s="911"/>
      <c r="CI191" s="911"/>
      <c r="CJ191" s="911"/>
      <c r="CK191" s="911"/>
      <c r="CL191" s="911"/>
      <c r="CM191" s="911"/>
    </row>
    <row r="192" spans="1:91">
      <c r="A192" s="911"/>
      <c r="B192" s="911"/>
      <c r="C192" s="911"/>
      <c r="D192" s="911"/>
      <c r="E192" s="911"/>
      <c r="F192" s="911"/>
      <c r="G192" s="911"/>
      <c r="H192" s="912"/>
      <c r="J192" s="911"/>
      <c r="M192" s="911"/>
      <c r="N192" s="911"/>
      <c r="O192" s="911"/>
      <c r="P192" s="911"/>
      <c r="Q192" s="911"/>
      <c r="R192" s="911"/>
      <c r="S192" s="911"/>
      <c r="T192" s="911"/>
      <c r="U192" s="911"/>
      <c r="V192" s="911"/>
      <c r="W192" s="911"/>
      <c r="Z192" s="911"/>
      <c r="AA192" s="911"/>
      <c r="AC192" s="911"/>
      <c r="AD192" s="911"/>
      <c r="AH192" s="912"/>
      <c r="AI192" s="912"/>
      <c r="AJ192" s="912"/>
      <c r="AK192" s="912"/>
      <c r="AL192" s="911"/>
      <c r="AM192" s="911"/>
      <c r="AO192" s="911"/>
      <c r="AP192" s="911"/>
      <c r="AQ192" s="911"/>
      <c r="AR192" s="912"/>
      <c r="AS192" s="912"/>
      <c r="AV192" s="912"/>
      <c r="AX192" s="911"/>
      <c r="BA192" s="911"/>
      <c r="BB192" s="911"/>
      <c r="BC192" s="911"/>
      <c r="BD192" s="911"/>
      <c r="BE192" s="911"/>
      <c r="BP192" s="911"/>
      <c r="BQ192" s="911"/>
      <c r="BR192" s="911"/>
      <c r="BS192" s="911"/>
      <c r="BX192" s="911"/>
      <c r="BY192" s="911"/>
      <c r="BZ192" s="911"/>
      <c r="CA192" s="911"/>
      <c r="CI192" s="911"/>
      <c r="CJ192" s="911"/>
      <c r="CK192" s="911"/>
      <c r="CL192" s="911"/>
      <c r="CM192" s="911"/>
    </row>
    <row r="193" spans="1:91">
      <c r="A193" s="911"/>
      <c r="B193" s="911"/>
      <c r="C193" s="911"/>
      <c r="D193" s="911"/>
      <c r="E193" s="911"/>
      <c r="F193" s="911"/>
      <c r="G193" s="911"/>
      <c r="H193" s="912"/>
      <c r="J193" s="911"/>
      <c r="M193" s="911"/>
      <c r="N193" s="911"/>
      <c r="O193" s="911"/>
      <c r="P193" s="911"/>
      <c r="Q193" s="911"/>
      <c r="R193" s="911"/>
      <c r="S193" s="911"/>
      <c r="T193" s="911"/>
      <c r="U193" s="911"/>
      <c r="V193" s="911"/>
      <c r="W193" s="911"/>
      <c r="Z193" s="911"/>
      <c r="AA193" s="911"/>
      <c r="AC193" s="911"/>
      <c r="AD193" s="911"/>
      <c r="AH193" s="912"/>
      <c r="AI193" s="912"/>
      <c r="AJ193" s="912"/>
      <c r="AK193" s="912"/>
      <c r="AL193" s="911"/>
      <c r="AM193" s="911"/>
      <c r="AO193" s="911"/>
      <c r="AP193" s="911"/>
      <c r="AQ193" s="911"/>
      <c r="AR193" s="912"/>
      <c r="AS193" s="912"/>
      <c r="AV193" s="912"/>
      <c r="AX193" s="911"/>
      <c r="BA193" s="911"/>
      <c r="BB193" s="911"/>
      <c r="BC193" s="911"/>
      <c r="BD193" s="911"/>
      <c r="BE193" s="911"/>
      <c r="BP193" s="911"/>
      <c r="BQ193" s="911"/>
      <c r="BR193" s="911"/>
      <c r="BS193" s="911"/>
      <c r="BX193" s="911"/>
      <c r="BY193" s="911"/>
      <c r="BZ193" s="911"/>
      <c r="CA193" s="911"/>
      <c r="CI193" s="911"/>
      <c r="CJ193" s="911"/>
      <c r="CK193" s="911"/>
      <c r="CL193" s="911"/>
      <c r="CM193" s="911"/>
    </row>
    <row r="194" spans="1:91">
      <c r="A194" s="911"/>
      <c r="B194" s="911"/>
      <c r="C194" s="911"/>
      <c r="D194" s="911"/>
      <c r="E194" s="911"/>
      <c r="F194" s="911"/>
      <c r="G194" s="911"/>
      <c r="H194" s="912"/>
      <c r="J194" s="911"/>
      <c r="M194" s="911"/>
      <c r="N194" s="911"/>
      <c r="O194" s="911"/>
      <c r="P194" s="911"/>
      <c r="Q194" s="911"/>
      <c r="R194" s="911"/>
      <c r="S194" s="911"/>
      <c r="T194" s="911"/>
      <c r="U194" s="911"/>
      <c r="V194" s="911"/>
      <c r="W194" s="911"/>
      <c r="Z194" s="911"/>
      <c r="AA194" s="911"/>
      <c r="AC194" s="911"/>
      <c r="AD194" s="911"/>
      <c r="AH194" s="912"/>
      <c r="AI194" s="912"/>
      <c r="AJ194" s="912"/>
      <c r="AK194" s="912"/>
      <c r="AL194" s="911"/>
      <c r="AM194" s="911"/>
      <c r="AO194" s="911"/>
      <c r="AP194" s="911"/>
      <c r="AQ194" s="911"/>
      <c r="AR194" s="912"/>
      <c r="AS194" s="912"/>
      <c r="AV194" s="912"/>
      <c r="AX194" s="911"/>
      <c r="BA194" s="911"/>
      <c r="BB194" s="911"/>
      <c r="BC194" s="911"/>
      <c r="BD194" s="911"/>
      <c r="BE194" s="911"/>
      <c r="BP194" s="911"/>
      <c r="BQ194" s="911"/>
      <c r="BR194" s="911"/>
      <c r="BS194" s="911"/>
      <c r="BX194" s="911"/>
      <c r="BY194" s="911"/>
      <c r="BZ194" s="911"/>
      <c r="CA194" s="911"/>
      <c r="CI194" s="911"/>
      <c r="CJ194" s="911"/>
      <c r="CK194" s="911"/>
      <c r="CL194" s="911"/>
      <c r="CM194" s="911"/>
    </row>
    <row r="195" spans="1:91">
      <c r="A195" s="911"/>
      <c r="B195" s="911"/>
      <c r="C195" s="911"/>
      <c r="D195" s="911"/>
      <c r="E195" s="911"/>
      <c r="F195" s="911"/>
      <c r="G195" s="911"/>
      <c r="H195" s="912"/>
      <c r="J195" s="911"/>
      <c r="M195" s="911"/>
      <c r="N195" s="911"/>
      <c r="O195" s="911"/>
      <c r="P195" s="911"/>
      <c r="Q195" s="911"/>
      <c r="R195" s="911"/>
      <c r="S195" s="911"/>
      <c r="T195" s="911"/>
      <c r="U195" s="911"/>
      <c r="V195" s="911"/>
      <c r="W195" s="911"/>
      <c r="Z195" s="911"/>
      <c r="AA195" s="911"/>
      <c r="AC195" s="911"/>
      <c r="AD195" s="911"/>
      <c r="AH195" s="912"/>
      <c r="AI195" s="912"/>
      <c r="AJ195" s="912"/>
      <c r="AK195" s="912"/>
      <c r="AL195" s="911"/>
      <c r="AM195" s="911"/>
      <c r="AO195" s="911"/>
      <c r="AP195" s="911"/>
      <c r="AQ195" s="911"/>
      <c r="AR195" s="912"/>
      <c r="AS195" s="912"/>
      <c r="AV195" s="912"/>
      <c r="AX195" s="911"/>
      <c r="BA195" s="911"/>
      <c r="BB195" s="911"/>
      <c r="BC195" s="911"/>
      <c r="BD195" s="911"/>
      <c r="BE195" s="911"/>
      <c r="BP195" s="911"/>
      <c r="BQ195" s="911"/>
      <c r="BR195" s="911"/>
      <c r="BS195" s="911"/>
      <c r="BX195" s="911"/>
      <c r="BY195" s="911"/>
      <c r="BZ195" s="911"/>
      <c r="CA195" s="911"/>
      <c r="CI195" s="911"/>
      <c r="CJ195" s="911"/>
      <c r="CK195" s="911"/>
      <c r="CL195" s="911"/>
      <c r="CM195" s="911"/>
    </row>
    <row r="196" spans="1:91">
      <c r="A196" s="911"/>
      <c r="B196" s="911"/>
      <c r="C196" s="911"/>
      <c r="D196" s="911"/>
      <c r="E196" s="911"/>
      <c r="F196" s="911"/>
      <c r="G196" s="911"/>
      <c r="H196" s="912"/>
      <c r="J196" s="911"/>
      <c r="M196" s="911"/>
      <c r="N196" s="911"/>
      <c r="O196" s="911"/>
      <c r="P196" s="911"/>
      <c r="Q196" s="911"/>
      <c r="R196" s="911"/>
      <c r="S196" s="911"/>
      <c r="T196" s="911"/>
      <c r="U196" s="911"/>
      <c r="V196" s="911"/>
      <c r="W196" s="911"/>
      <c r="Z196" s="911"/>
      <c r="AA196" s="911"/>
      <c r="AC196" s="911"/>
      <c r="AD196" s="911"/>
      <c r="AH196" s="912"/>
      <c r="AI196" s="912"/>
      <c r="AJ196" s="912"/>
      <c r="AK196" s="912"/>
      <c r="AL196" s="911"/>
      <c r="AM196" s="911"/>
      <c r="AO196" s="911"/>
      <c r="AP196" s="911"/>
      <c r="AQ196" s="911"/>
      <c r="AR196" s="912"/>
      <c r="AS196" s="912"/>
      <c r="AV196" s="912"/>
      <c r="AX196" s="911"/>
      <c r="BA196" s="911"/>
      <c r="BB196" s="911"/>
      <c r="BC196" s="911"/>
      <c r="BD196" s="911"/>
      <c r="BE196" s="911"/>
      <c r="BP196" s="911"/>
      <c r="BQ196" s="911"/>
      <c r="BR196" s="911"/>
      <c r="BS196" s="911"/>
      <c r="BX196" s="911"/>
      <c r="BY196" s="911"/>
      <c r="BZ196" s="911"/>
      <c r="CA196" s="911"/>
      <c r="CI196" s="911"/>
      <c r="CJ196" s="911"/>
      <c r="CK196" s="911"/>
      <c r="CL196" s="911"/>
      <c r="CM196" s="911"/>
    </row>
    <row r="197" spans="1:91">
      <c r="A197" s="911"/>
      <c r="B197" s="911"/>
      <c r="C197" s="911"/>
      <c r="D197" s="911"/>
      <c r="E197" s="911"/>
      <c r="F197" s="911"/>
      <c r="G197" s="911"/>
      <c r="H197" s="912"/>
      <c r="J197" s="911"/>
      <c r="M197" s="911"/>
      <c r="N197" s="911"/>
      <c r="O197" s="911"/>
      <c r="P197" s="911"/>
      <c r="Q197" s="911"/>
      <c r="R197" s="911"/>
      <c r="S197" s="911"/>
      <c r="T197" s="911"/>
      <c r="U197" s="911"/>
      <c r="V197" s="911"/>
      <c r="W197" s="911"/>
      <c r="Z197" s="911"/>
      <c r="AA197" s="911"/>
      <c r="AC197" s="911"/>
      <c r="AD197" s="911"/>
      <c r="AH197" s="912"/>
      <c r="AI197" s="912"/>
      <c r="AJ197" s="912"/>
      <c r="AK197" s="912"/>
      <c r="AL197" s="911"/>
      <c r="AM197" s="911"/>
      <c r="AO197" s="911"/>
      <c r="AP197" s="911"/>
      <c r="AQ197" s="911"/>
      <c r="AR197" s="912"/>
      <c r="AS197" s="912"/>
      <c r="AV197" s="912"/>
      <c r="AX197" s="911"/>
      <c r="BA197" s="911"/>
      <c r="BB197" s="911"/>
      <c r="BC197" s="911"/>
      <c r="BD197" s="911"/>
      <c r="BE197" s="911"/>
      <c r="BP197" s="911"/>
      <c r="BQ197" s="911"/>
      <c r="BR197" s="911"/>
      <c r="BS197" s="911"/>
      <c r="BX197" s="911"/>
      <c r="BY197" s="911"/>
      <c r="BZ197" s="911"/>
      <c r="CA197" s="911"/>
      <c r="CI197" s="911"/>
      <c r="CJ197" s="911"/>
      <c r="CK197" s="911"/>
      <c r="CL197" s="911"/>
      <c r="CM197" s="911"/>
    </row>
    <row r="198" spans="1:91">
      <c r="A198" s="911"/>
      <c r="B198" s="911"/>
      <c r="C198" s="911"/>
      <c r="D198" s="911"/>
      <c r="E198" s="911"/>
      <c r="F198" s="911"/>
      <c r="G198" s="911"/>
      <c r="H198" s="912"/>
      <c r="J198" s="911"/>
      <c r="M198" s="911"/>
      <c r="N198" s="911"/>
      <c r="O198" s="911"/>
      <c r="P198" s="911"/>
      <c r="Q198" s="911"/>
      <c r="R198" s="911"/>
      <c r="S198" s="911"/>
      <c r="T198" s="911"/>
      <c r="U198" s="911"/>
      <c r="V198" s="911"/>
      <c r="W198" s="911"/>
      <c r="Z198" s="911"/>
      <c r="AA198" s="911"/>
      <c r="AC198" s="911"/>
      <c r="AD198" s="911"/>
      <c r="AH198" s="912"/>
      <c r="AI198" s="912"/>
      <c r="AJ198" s="912"/>
      <c r="AK198" s="912"/>
      <c r="AL198" s="911"/>
      <c r="AM198" s="911"/>
      <c r="AO198" s="911"/>
      <c r="AP198" s="911"/>
      <c r="AQ198" s="911"/>
      <c r="AR198" s="912"/>
      <c r="AS198" s="912"/>
      <c r="AV198" s="912"/>
      <c r="AX198" s="911"/>
      <c r="BA198" s="911"/>
      <c r="BB198" s="911"/>
      <c r="BC198" s="911"/>
      <c r="BD198" s="911"/>
      <c r="BE198" s="911"/>
      <c r="BP198" s="911"/>
      <c r="BQ198" s="911"/>
      <c r="BR198" s="911"/>
      <c r="BS198" s="911"/>
      <c r="BX198" s="911"/>
      <c r="BY198" s="911"/>
      <c r="BZ198" s="911"/>
      <c r="CA198" s="911"/>
      <c r="CI198" s="911"/>
      <c r="CJ198" s="911"/>
      <c r="CK198" s="911"/>
      <c r="CL198" s="911"/>
      <c r="CM198" s="911"/>
    </row>
    <row r="199" spans="1:91">
      <c r="A199" s="911"/>
      <c r="B199" s="911"/>
      <c r="C199" s="911"/>
      <c r="D199" s="911"/>
      <c r="E199" s="911"/>
      <c r="F199" s="911"/>
      <c r="G199" s="911"/>
      <c r="H199" s="912"/>
      <c r="J199" s="911"/>
      <c r="M199" s="911"/>
      <c r="N199" s="911"/>
      <c r="O199" s="911"/>
      <c r="P199" s="911"/>
      <c r="Q199" s="911"/>
      <c r="R199" s="911"/>
      <c r="S199" s="911"/>
      <c r="T199" s="911"/>
      <c r="U199" s="911"/>
      <c r="V199" s="911"/>
      <c r="W199" s="911"/>
      <c r="Z199" s="911"/>
      <c r="AA199" s="911"/>
      <c r="AC199" s="911"/>
      <c r="AD199" s="911"/>
      <c r="AH199" s="912"/>
      <c r="AI199" s="912"/>
      <c r="AJ199" s="912"/>
      <c r="AK199" s="912"/>
      <c r="AL199" s="911"/>
      <c r="AM199" s="911"/>
      <c r="AO199" s="911"/>
      <c r="AP199" s="911"/>
      <c r="AQ199" s="911"/>
      <c r="AR199" s="912"/>
      <c r="AS199" s="912"/>
      <c r="AV199" s="912"/>
      <c r="AX199" s="911"/>
      <c r="BA199" s="911"/>
      <c r="BB199" s="911"/>
      <c r="BC199" s="911"/>
      <c r="BD199" s="911"/>
      <c r="BE199" s="911"/>
      <c r="BP199" s="911"/>
      <c r="BQ199" s="911"/>
      <c r="BR199" s="911"/>
      <c r="BS199" s="911"/>
      <c r="BX199" s="911"/>
      <c r="BY199" s="911"/>
      <c r="BZ199" s="911"/>
      <c r="CA199" s="911"/>
      <c r="CI199" s="911"/>
      <c r="CJ199" s="911"/>
      <c r="CK199" s="911"/>
      <c r="CL199" s="911"/>
      <c r="CM199" s="911"/>
    </row>
    <row r="200" spans="1:91">
      <c r="A200" s="911"/>
      <c r="B200" s="911"/>
      <c r="C200" s="911"/>
      <c r="D200" s="911"/>
      <c r="E200" s="911"/>
      <c r="F200" s="911"/>
      <c r="G200" s="911"/>
      <c r="H200" s="912"/>
      <c r="J200" s="911"/>
      <c r="M200" s="911"/>
      <c r="N200" s="911"/>
      <c r="O200" s="911"/>
      <c r="P200" s="911"/>
      <c r="Q200" s="911"/>
      <c r="R200" s="911"/>
      <c r="S200" s="911"/>
      <c r="T200" s="911"/>
      <c r="U200" s="911"/>
      <c r="V200" s="911"/>
      <c r="W200" s="911"/>
      <c r="Z200" s="911"/>
      <c r="AA200" s="911"/>
      <c r="AC200" s="911"/>
      <c r="AD200" s="911"/>
      <c r="AH200" s="912"/>
      <c r="AI200" s="912"/>
      <c r="AJ200" s="912"/>
      <c r="AK200" s="912"/>
      <c r="AL200" s="911"/>
      <c r="AM200" s="911"/>
      <c r="AO200" s="911"/>
      <c r="AP200" s="911"/>
      <c r="AQ200" s="911"/>
      <c r="AR200" s="912"/>
      <c r="AS200" s="912"/>
      <c r="AV200" s="912"/>
      <c r="AX200" s="911"/>
      <c r="BA200" s="911"/>
      <c r="BB200" s="911"/>
      <c r="BC200" s="911"/>
      <c r="BD200" s="911"/>
      <c r="BE200" s="911"/>
      <c r="BP200" s="911"/>
      <c r="BQ200" s="911"/>
      <c r="BR200" s="911"/>
      <c r="BS200" s="911"/>
      <c r="BX200" s="911"/>
      <c r="BY200" s="911"/>
      <c r="BZ200" s="911"/>
      <c r="CA200" s="911"/>
      <c r="CI200" s="911"/>
      <c r="CJ200" s="911"/>
      <c r="CK200" s="911"/>
      <c r="CL200" s="911"/>
      <c r="CM200" s="911"/>
    </row>
    <row r="201" spans="1:91">
      <c r="A201" s="911"/>
      <c r="B201" s="911"/>
      <c r="C201" s="911"/>
      <c r="D201" s="911"/>
      <c r="E201" s="911"/>
      <c r="F201" s="911"/>
      <c r="G201" s="911"/>
      <c r="H201" s="912"/>
      <c r="J201" s="911"/>
      <c r="M201" s="911"/>
      <c r="N201" s="911"/>
      <c r="O201" s="911"/>
      <c r="P201" s="911"/>
      <c r="Q201" s="911"/>
      <c r="R201" s="911"/>
      <c r="S201" s="911"/>
      <c r="T201" s="911"/>
      <c r="U201" s="911"/>
      <c r="V201" s="911"/>
      <c r="W201" s="911"/>
      <c r="Z201" s="911"/>
      <c r="AA201" s="911"/>
      <c r="AC201" s="911"/>
      <c r="AD201" s="911"/>
      <c r="AH201" s="912"/>
      <c r="AI201" s="912"/>
      <c r="AJ201" s="912"/>
      <c r="AK201" s="912"/>
      <c r="AL201" s="911"/>
      <c r="AM201" s="911"/>
      <c r="AO201" s="911"/>
      <c r="AP201" s="911"/>
      <c r="AQ201" s="911"/>
      <c r="AR201" s="912"/>
      <c r="AS201" s="912"/>
      <c r="AV201" s="912"/>
      <c r="AX201" s="911"/>
      <c r="BA201" s="911"/>
      <c r="BB201" s="911"/>
      <c r="BC201" s="911"/>
      <c r="BD201" s="911"/>
      <c r="BE201" s="911"/>
      <c r="BP201" s="911"/>
      <c r="BQ201" s="911"/>
      <c r="BR201" s="911"/>
      <c r="BS201" s="911"/>
      <c r="BX201" s="911"/>
      <c r="BY201" s="911"/>
      <c r="BZ201" s="911"/>
      <c r="CA201" s="911"/>
      <c r="CI201" s="911"/>
      <c r="CJ201" s="911"/>
      <c r="CK201" s="911"/>
      <c r="CL201" s="911"/>
      <c r="CM201" s="911"/>
    </row>
    <row r="202" spans="1:91">
      <c r="A202" s="911"/>
      <c r="B202" s="911"/>
      <c r="C202" s="911"/>
      <c r="D202" s="911"/>
      <c r="E202" s="911"/>
      <c r="F202" s="911"/>
      <c r="G202" s="911"/>
      <c r="H202" s="912"/>
      <c r="J202" s="911"/>
      <c r="M202" s="911"/>
      <c r="N202" s="911"/>
      <c r="O202" s="911"/>
      <c r="P202" s="911"/>
      <c r="Q202" s="911"/>
      <c r="R202" s="911"/>
      <c r="S202" s="911"/>
      <c r="T202" s="911"/>
      <c r="U202" s="911"/>
      <c r="V202" s="911"/>
      <c r="W202" s="911"/>
      <c r="Z202" s="911"/>
      <c r="AA202" s="911"/>
      <c r="AC202" s="911"/>
      <c r="AD202" s="911"/>
      <c r="AH202" s="912"/>
      <c r="AI202" s="912"/>
      <c r="AJ202" s="912"/>
      <c r="AK202" s="912"/>
      <c r="AL202" s="911"/>
      <c r="AM202" s="911"/>
      <c r="AO202" s="911"/>
      <c r="AP202" s="911"/>
      <c r="AQ202" s="911"/>
      <c r="AR202" s="912"/>
      <c r="AS202" s="912"/>
      <c r="AV202" s="912"/>
      <c r="AX202" s="911"/>
      <c r="BA202" s="911"/>
      <c r="BB202" s="911"/>
      <c r="BC202" s="911"/>
      <c r="BD202" s="911"/>
      <c r="BE202" s="911"/>
      <c r="BP202" s="911"/>
      <c r="BQ202" s="911"/>
      <c r="BR202" s="911"/>
      <c r="BS202" s="911"/>
      <c r="BX202" s="911"/>
      <c r="BY202" s="911"/>
      <c r="BZ202" s="911"/>
      <c r="CA202" s="911"/>
      <c r="CI202" s="911"/>
      <c r="CJ202" s="911"/>
      <c r="CK202" s="911"/>
      <c r="CL202" s="911"/>
      <c r="CM202" s="911"/>
    </row>
    <row r="203" spans="1:91">
      <c r="A203" s="911"/>
      <c r="B203" s="911"/>
      <c r="C203" s="911"/>
      <c r="D203" s="911"/>
      <c r="E203" s="911"/>
      <c r="F203" s="911"/>
      <c r="G203" s="911"/>
      <c r="H203" s="912"/>
      <c r="J203" s="911"/>
      <c r="M203" s="911"/>
      <c r="N203" s="911"/>
      <c r="O203" s="911"/>
      <c r="P203" s="911"/>
      <c r="Q203" s="911"/>
      <c r="R203" s="911"/>
      <c r="S203" s="911"/>
      <c r="T203" s="911"/>
      <c r="U203" s="911"/>
      <c r="V203" s="911"/>
      <c r="W203" s="911"/>
      <c r="Z203" s="911"/>
      <c r="AA203" s="911"/>
      <c r="AC203" s="911"/>
      <c r="AD203" s="911"/>
      <c r="AH203" s="912"/>
      <c r="AI203" s="912"/>
      <c r="AJ203" s="912"/>
      <c r="AK203" s="912"/>
      <c r="AL203" s="911"/>
      <c r="AM203" s="911"/>
      <c r="AO203" s="911"/>
      <c r="AP203" s="911"/>
      <c r="AQ203" s="911"/>
      <c r="AR203" s="912"/>
      <c r="AS203" s="912"/>
      <c r="AV203" s="912"/>
      <c r="AX203" s="911"/>
      <c r="BA203" s="911"/>
      <c r="BB203" s="911"/>
      <c r="BC203" s="911"/>
      <c r="BD203" s="911"/>
      <c r="BE203" s="911"/>
      <c r="BP203" s="911"/>
      <c r="BQ203" s="911"/>
      <c r="BR203" s="911"/>
      <c r="BS203" s="911"/>
      <c r="BX203" s="911"/>
      <c r="BY203" s="911"/>
      <c r="BZ203" s="911"/>
      <c r="CA203" s="911"/>
      <c r="CI203" s="911"/>
      <c r="CJ203" s="911"/>
      <c r="CK203" s="911"/>
      <c r="CL203" s="911"/>
      <c r="CM203" s="911"/>
    </row>
    <row r="204" spans="1:91">
      <c r="A204" s="911"/>
      <c r="B204" s="911"/>
      <c r="C204" s="911"/>
      <c r="D204" s="911"/>
      <c r="E204" s="911"/>
      <c r="F204" s="911"/>
      <c r="G204" s="911"/>
      <c r="H204" s="912"/>
      <c r="J204" s="911"/>
      <c r="M204" s="911"/>
      <c r="N204" s="911"/>
      <c r="O204" s="911"/>
      <c r="P204" s="911"/>
      <c r="Q204" s="911"/>
      <c r="R204" s="911"/>
      <c r="S204" s="911"/>
      <c r="T204" s="911"/>
      <c r="U204" s="911"/>
      <c r="V204" s="911"/>
      <c r="W204" s="911"/>
      <c r="Z204" s="911"/>
      <c r="AA204" s="911"/>
      <c r="AC204" s="911"/>
      <c r="AD204" s="911"/>
      <c r="AH204" s="912"/>
      <c r="AI204" s="912"/>
      <c r="AJ204" s="912"/>
      <c r="AK204" s="912"/>
      <c r="AL204" s="911"/>
      <c r="AM204" s="911"/>
      <c r="AO204" s="911"/>
      <c r="AP204" s="911"/>
      <c r="AQ204" s="911"/>
      <c r="AR204" s="912"/>
      <c r="AS204" s="912"/>
      <c r="AV204" s="912"/>
      <c r="AX204" s="911"/>
      <c r="BA204" s="911"/>
      <c r="BB204" s="911"/>
      <c r="BC204" s="911"/>
      <c r="BD204" s="911"/>
      <c r="BE204" s="911"/>
      <c r="BP204" s="911"/>
      <c r="BQ204" s="911"/>
      <c r="BR204" s="911"/>
      <c r="BS204" s="911"/>
      <c r="BX204" s="911"/>
      <c r="BY204" s="911"/>
      <c r="BZ204" s="911"/>
      <c r="CA204" s="911"/>
      <c r="CI204" s="911"/>
      <c r="CJ204" s="911"/>
      <c r="CK204" s="911"/>
      <c r="CL204" s="911"/>
      <c r="CM204" s="911"/>
    </row>
    <row r="205" spans="1:91">
      <c r="A205" s="911"/>
      <c r="B205" s="911"/>
      <c r="C205" s="911"/>
      <c r="D205" s="911"/>
      <c r="E205" s="911"/>
      <c r="F205" s="911"/>
      <c r="G205" s="911"/>
      <c r="H205" s="912"/>
      <c r="J205" s="911"/>
      <c r="M205" s="911"/>
      <c r="N205" s="911"/>
      <c r="O205" s="911"/>
      <c r="P205" s="911"/>
      <c r="Q205" s="911"/>
      <c r="R205" s="911"/>
      <c r="S205" s="911"/>
      <c r="T205" s="911"/>
      <c r="U205" s="911"/>
      <c r="V205" s="911"/>
      <c r="W205" s="911"/>
      <c r="Z205" s="911"/>
      <c r="AA205" s="911"/>
      <c r="AC205" s="911"/>
      <c r="AD205" s="911"/>
      <c r="AH205" s="912"/>
      <c r="AI205" s="912"/>
      <c r="AJ205" s="912"/>
      <c r="AK205" s="912"/>
      <c r="AL205" s="911"/>
      <c r="AM205" s="911"/>
      <c r="AO205" s="911"/>
      <c r="AP205" s="911"/>
      <c r="AQ205" s="911"/>
      <c r="AR205" s="912"/>
      <c r="AS205" s="912"/>
      <c r="AV205" s="912"/>
      <c r="AX205" s="911"/>
      <c r="BA205" s="911"/>
      <c r="BB205" s="911"/>
      <c r="BC205" s="911"/>
      <c r="BD205" s="911"/>
      <c r="BE205" s="911"/>
      <c r="BP205" s="911"/>
      <c r="BQ205" s="911"/>
      <c r="BR205" s="911"/>
      <c r="BS205" s="911"/>
      <c r="BX205" s="911"/>
      <c r="BY205" s="911"/>
      <c r="BZ205" s="911"/>
      <c r="CA205" s="911"/>
      <c r="CI205" s="911"/>
      <c r="CJ205" s="911"/>
      <c r="CK205" s="911"/>
      <c r="CL205" s="911"/>
      <c r="CM205" s="911"/>
    </row>
    <row r="206" spans="1:91">
      <c r="A206" s="911"/>
      <c r="B206" s="911"/>
      <c r="C206" s="911"/>
      <c r="D206" s="911"/>
      <c r="E206" s="911"/>
      <c r="F206" s="911"/>
      <c r="G206" s="911"/>
      <c r="H206" s="912"/>
      <c r="J206" s="911"/>
      <c r="M206" s="911"/>
      <c r="N206" s="911"/>
      <c r="O206" s="911"/>
      <c r="P206" s="911"/>
      <c r="Q206" s="911"/>
      <c r="R206" s="911"/>
      <c r="S206" s="911"/>
      <c r="T206" s="911"/>
      <c r="U206" s="911"/>
      <c r="V206" s="911"/>
      <c r="W206" s="911"/>
      <c r="Z206" s="911"/>
      <c r="AA206" s="911"/>
      <c r="AC206" s="911"/>
      <c r="AD206" s="911"/>
      <c r="AH206" s="912"/>
      <c r="AI206" s="912"/>
      <c r="AJ206" s="912"/>
      <c r="AK206" s="912"/>
      <c r="AL206" s="911"/>
      <c r="AM206" s="911"/>
      <c r="AO206" s="911"/>
      <c r="AP206" s="911"/>
      <c r="AQ206" s="911"/>
      <c r="AR206" s="912"/>
      <c r="AS206" s="912"/>
      <c r="AV206" s="912"/>
      <c r="AX206" s="911"/>
      <c r="BA206" s="911"/>
      <c r="BB206" s="911"/>
      <c r="BC206" s="911"/>
      <c r="BD206" s="911"/>
      <c r="BE206" s="911"/>
      <c r="BP206" s="911"/>
      <c r="BQ206" s="911"/>
      <c r="BR206" s="911"/>
      <c r="BS206" s="911"/>
      <c r="BX206" s="911"/>
      <c r="BY206" s="911"/>
      <c r="BZ206" s="911"/>
      <c r="CA206" s="911"/>
      <c r="CI206" s="911"/>
      <c r="CJ206" s="911"/>
      <c r="CK206" s="911"/>
      <c r="CL206" s="911"/>
      <c r="CM206" s="911"/>
    </row>
    <row r="207" spans="1:91">
      <c r="A207" s="911"/>
      <c r="B207" s="911"/>
      <c r="C207" s="911"/>
      <c r="D207" s="911"/>
      <c r="E207" s="911"/>
      <c r="F207" s="911"/>
      <c r="G207" s="911"/>
      <c r="H207" s="912"/>
      <c r="J207" s="911"/>
      <c r="M207" s="911"/>
      <c r="N207" s="911"/>
      <c r="O207" s="911"/>
      <c r="P207" s="911"/>
      <c r="Q207" s="911"/>
      <c r="R207" s="911"/>
      <c r="S207" s="911"/>
      <c r="T207" s="911"/>
      <c r="U207" s="911"/>
      <c r="V207" s="911"/>
      <c r="W207" s="911"/>
      <c r="Z207" s="911"/>
      <c r="AA207" s="911"/>
      <c r="AC207" s="911"/>
      <c r="AD207" s="911"/>
      <c r="AH207" s="912"/>
      <c r="AI207" s="912"/>
      <c r="AJ207" s="912"/>
      <c r="AK207" s="912"/>
      <c r="AL207" s="911"/>
      <c r="AM207" s="911"/>
      <c r="AO207" s="911"/>
      <c r="AP207" s="911"/>
      <c r="AQ207" s="911"/>
      <c r="AR207" s="912"/>
      <c r="AS207" s="912"/>
      <c r="AV207" s="912"/>
      <c r="AX207" s="911"/>
      <c r="BA207" s="911"/>
      <c r="BB207" s="911"/>
      <c r="BC207" s="911"/>
      <c r="BD207" s="911"/>
      <c r="BE207" s="911"/>
      <c r="BP207" s="911"/>
      <c r="BQ207" s="911"/>
      <c r="BR207" s="911"/>
      <c r="BS207" s="911"/>
      <c r="BX207" s="911"/>
      <c r="BY207" s="911"/>
      <c r="BZ207" s="911"/>
      <c r="CA207" s="911"/>
      <c r="CI207" s="911"/>
      <c r="CJ207" s="911"/>
      <c r="CK207" s="911"/>
      <c r="CL207" s="911"/>
      <c r="CM207" s="911"/>
    </row>
    <row r="208" spans="1:91">
      <c r="A208" s="911"/>
      <c r="B208" s="911"/>
      <c r="C208" s="911"/>
      <c r="D208" s="911"/>
      <c r="E208" s="911"/>
      <c r="F208" s="911"/>
      <c r="G208" s="911"/>
      <c r="H208" s="912"/>
      <c r="J208" s="911"/>
      <c r="M208" s="911"/>
      <c r="N208" s="911"/>
      <c r="O208" s="911"/>
      <c r="P208" s="911"/>
      <c r="Q208" s="911"/>
      <c r="R208" s="911"/>
      <c r="S208" s="911"/>
      <c r="T208" s="911"/>
      <c r="U208" s="911"/>
      <c r="V208" s="911"/>
      <c r="W208" s="911"/>
      <c r="Z208" s="911"/>
      <c r="AA208" s="911"/>
      <c r="AC208" s="911"/>
      <c r="AD208" s="911"/>
      <c r="AH208" s="912"/>
      <c r="AI208" s="912"/>
      <c r="AJ208" s="912"/>
      <c r="AK208" s="912"/>
      <c r="AL208" s="911"/>
      <c r="AM208" s="911"/>
      <c r="AO208" s="911"/>
      <c r="AP208" s="911"/>
      <c r="AQ208" s="911"/>
      <c r="AR208" s="912"/>
      <c r="AS208" s="912"/>
      <c r="AV208" s="912"/>
      <c r="AX208" s="911"/>
      <c r="BA208" s="911"/>
      <c r="BB208" s="911"/>
      <c r="BC208" s="911"/>
      <c r="BD208" s="911"/>
      <c r="BE208" s="911"/>
      <c r="BP208" s="911"/>
      <c r="BQ208" s="911"/>
      <c r="BR208" s="911"/>
      <c r="BS208" s="911"/>
      <c r="BX208" s="911"/>
      <c r="BY208" s="911"/>
      <c r="BZ208" s="911"/>
      <c r="CA208" s="911"/>
      <c r="CI208" s="911"/>
      <c r="CJ208" s="911"/>
      <c r="CK208" s="911"/>
      <c r="CL208" s="911"/>
      <c r="CM208" s="911"/>
    </row>
    <row r="209" spans="1:91">
      <c r="A209" s="911"/>
      <c r="B209" s="911"/>
      <c r="C209" s="911"/>
      <c r="D209" s="911"/>
      <c r="E209" s="911"/>
      <c r="F209" s="911"/>
      <c r="G209" s="911"/>
      <c r="H209" s="912"/>
      <c r="J209" s="911"/>
      <c r="M209" s="911"/>
      <c r="N209" s="911"/>
      <c r="O209" s="911"/>
      <c r="P209" s="911"/>
      <c r="Q209" s="911"/>
      <c r="R209" s="911"/>
      <c r="S209" s="911"/>
      <c r="T209" s="911"/>
      <c r="U209" s="911"/>
      <c r="V209" s="911"/>
      <c r="W209" s="911"/>
      <c r="Z209" s="911"/>
      <c r="AA209" s="911"/>
      <c r="AC209" s="911"/>
      <c r="AD209" s="911"/>
      <c r="AH209" s="912"/>
      <c r="AI209" s="912"/>
      <c r="AJ209" s="912"/>
      <c r="AK209" s="912"/>
      <c r="AL209" s="911"/>
      <c r="AM209" s="911"/>
      <c r="AO209" s="911"/>
      <c r="AP209" s="911"/>
      <c r="AQ209" s="911"/>
      <c r="AR209" s="912"/>
      <c r="AS209" s="912"/>
      <c r="AV209" s="912"/>
      <c r="AX209" s="911"/>
      <c r="BA209" s="911"/>
      <c r="BB209" s="911"/>
      <c r="BC209" s="911"/>
      <c r="BD209" s="911"/>
      <c r="BE209" s="911"/>
      <c r="BP209" s="911"/>
      <c r="BQ209" s="911"/>
      <c r="BR209" s="911"/>
      <c r="BS209" s="911"/>
      <c r="BX209" s="911"/>
      <c r="BY209" s="911"/>
      <c r="BZ209" s="911"/>
      <c r="CA209" s="911"/>
      <c r="CI209" s="911"/>
      <c r="CJ209" s="911"/>
      <c r="CK209" s="911"/>
      <c r="CL209" s="911"/>
      <c r="CM209" s="911"/>
    </row>
    <row r="210" spans="1:91">
      <c r="A210" s="911"/>
      <c r="B210" s="911"/>
      <c r="C210" s="911"/>
      <c r="D210" s="911"/>
      <c r="E210" s="911"/>
      <c r="F210" s="911"/>
      <c r="G210" s="911"/>
      <c r="H210" s="912"/>
      <c r="J210" s="911"/>
      <c r="M210" s="911"/>
      <c r="N210" s="911"/>
      <c r="O210" s="911"/>
      <c r="P210" s="911"/>
      <c r="Q210" s="911"/>
      <c r="R210" s="911"/>
      <c r="S210" s="911"/>
      <c r="T210" s="911"/>
      <c r="U210" s="911"/>
      <c r="V210" s="911"/>
      <c r="W210" s="911"/>
      <c r="Z210" s="911"/>
      <c r="AA210" s="911"/>
      <c r="AC210" s="911"/>
      <c r="AD210" s="911"/>
      <c r="AH210" s="912"/>
      <c r="AI210" s="912"/>
      <c r="AJ210" s="912"/>
      <c r="AK210" s="912"/>
      <c r="AL210" s="911"/>
      <c r="AM210" s="911"/>
      <c r="AO210" s="911"/>
      <c r="AP210" s="911"/>
      <c r="AQ210" s="911"/>
      <c r="AR210" s="912"/>
      <c r="AS210" s="912"/>
      <c r="AV210" s="912"/>
      <c r="AX210" s="911"/>
      <c r="BA210" s="911"/>
      <c r="BB210" s="911"/>
      <c r="BC210" s="911"/>
      <c r="BD210" s="911"/>
      <c r="BE210" s="911"/>
      <c r="BP210" s="911"/>
      <c r="BQ210" s="911"/>
      <c r="BR210" s="911"/>
      <c r="BS210" s="911"/>
      <c r="BX210" s="911"/>
      <c r="BY210" s="911"/>
      <c r="BZ210" s="911"/>
      <c r="CA210" s="911"/>
      <c r="CI210" s="911"/>
      <c r="CJ210" s="911"/>
      <c r="CK210" s="911"/>
      <c r="CL210" s="911"/>
      <c r="CM210" s="911"/>
    </row>
    <row r="211" spans="1:91">
      <c r="A211" s="911"/>
      <c r="B211" s="911"/>
      <c r="C211" s="911"/>
      <c r="D211" s="911"/>
      <c r="E211" s="911"/>
      <c r="F211" s="911"/>
      <c r="G211" s="911"/>
      <c r="H211" s="912"/>
      <c r="J211" s="911"/>
      <c r="M211" s="911"/>
      <c r="N211" s="911"/>
      <c r="O211" s="911"/>
      <c r="P211" s="911"/>
      <c r="Q211" s="911"/>
      <c r="R211" s="911"/>
      <c r="S211" s="911"/>
      <c r="T211" s="911"/>
      <c r="U211" s="911"/>
      <c r="V211" s="911"/>
      <c r="W211" s="911"/>
      <c r="Z211" s="911"/>
      <c r="AA211" s="911"/>
      <c r="AC211" s="911"/>
      <c r="AD211" s="911"/>
      <c r="AH211" s="912"/>
      <c r="AI211" s="912"/>
      <c r="AJ211" s="912"/>
      <c r="AK211" s="912"/>
      <c r="AL211" s="911"/>
      <c r="AM211" s="911"/>
      <c r="AO211" s="911"/>
      <c r="AP211" s="911"/>
      <c r="AQ211" s="911"/>
      <c r="AR211" s="912"/>
      <c r="AS211" s="912"/>
      <c r="AV211" s="912"/>
      <c r="AX211" s="911"/>
      <c r="BA211" s="911"/>
      <c r="BB211" s="911"/>
      <c r="BC211" s="911"/>
      <c r="BD211" s="911"/>
      <c r="BE211" s="911"/>
      <c r="BP211" s="911"/>
      <c r="BQ211" s="911"/>
      <c r="BR211" s="911"/>
      <c r="BS211" s="911"/>
      <c r="BX211" s="911"/>
      <c r="BY211" s="911"/>
      <c r="BZ211" s="911"/>
      <c r="CA211" s="911"/>
      <c r="CI211" s="911"/>
      <c r="CJ211" s="911"/>
      <c r="CK211" s="911"/>
      <c r="CL211" s="911"/>
      <c r="CM211" s="911"/>
    </row>
    <row r="212" spans="1:91">
      <c r="A212" s="911"/>
      <c r="B212" s="911"/>
      <c r="C212" s="911"/>
      <c r="D212" s="911"/>
      <c r="E212" s="911"/>
      <c r="F212" s="911"/>
      <c r="G212" s="911"/>
      <c r="H212" s="912"/>
      <c r="J212" s="911"/>
      <c r="M212" s="911"/>
      <c r="N212" s="911"/>
      <c r="O212" s="911"/>
      <c r="P212" s="911"/>
      <c r="Q212" s="911"/>
      <c r="R212" s="911"/>
      <c r="S212" s="911"/>
      <c r="T212" s="911"/>
      <c r="U212" s="911"/>
      <c r="V212" s="911"/>
      <c r="W212" s="911"/>
      <c r="Z212" s="911"/>
      <c r="AA212" s="911"/>
      <c r="AC212" s="911"/>
      <c r="AD212" s="911"/>
      <c r="AH212" s="912"/>
      <c r="AI212" s="912"/>
      <c r="AJ212" s="912"/>
      <c r="AK212" s="912"/>
      <c r="AL212" s="911"/>
      <c r="AM212" s="911"/>
      <c r="AO212" s="911"/>
      <c r="AP212" s="911"/>
      <c r="AQ212" s="911"/>
      <c r="AR212" s="912"/>
      <c r="AS212" s="912"/>
      <c r="AV212" s="912"/>
      <c r="AX212" s="911"/>
      <c r="BA212" s="911"/>
      <c r="BB212" s="911"/>
      <c r="BC212" s="911"/>
      <c r="BD212" s="911"/>
      <c r="BE212" s="911"/>
      <c r="BP212" s="911"/>
      <c r="BQ212" s="911"/>
      <c r="BR212" s="911"/>
      <c r="BS212" s="911"/>
      <c r="BX212" s="911"/>
      <c r="BY212" s="911"/>
      <c r="BZ212" s="911"/>
      <c r="CA212" s="911"/>
      <c r="CI212" s="911"/>
      <c r="CJ212" s="911"/>
      <c r="CK212" s="911"/>
      <c r="CL212" s="911"/>
      <c r="CM212" s="911"/>
    </row>
    <row r="213" spans="1:91">
      <c r="A213" s="911"/>
      <c r="B213" s="911"/>
      <c r="C213" s="911"/>
      <c r="D213" s="911"/>
      <c r="E213" s="911"/>
      <c r="F213" s="911"/>
      <c r="G213" s="911"/>
      <c r="H213" s="912"/>
      <c r="J213" s="911"/>
      <c r="M213" s="911"/>
      <c r="N213" s="911"/>
      <c r="O213" s="911"/>
      <c r="P213" s="911"/>
      <c r="Q213" s="911"/>
      <c r="R213" s="911"/>
      <c r="S213" s="911"/>
      <c r="T213" s="911"/>
      <c r="U213" s="911"/>
      <c r="V213" s="911"/>
      <c r="W213" s="911"/>
      <c r="Z213" s="911"/>
      <c r="AA213" s="911"/>
      <c r="AC213" s="911"/>
      <c r="AD213" s="911"/>
      <c r="AH213" s="912"/>
      <c r="AI213" s="912"/>
      <c r="AJ213" s="912"/>
      <c r="AK213" s="912"/>
      <c r="AL213" s="911"/>
      <c r="AM213" s="911"/>
      <c r="AO213" s="911"/>
      <c r="AP213" s="911"/>
      <c r="AQ213" s="911"/>
      <c r="AR213" s="912"/>
      <c r="AS213" s="912"/>
      <c r="AV213" s="912"/>
      <c r="AX213" s="911"/>
      <c r="BA213" s="911"/>
      <c r="BB213" s="911"/>
      <c r="BC213" s="911"/>
      <c r="BD213" s="911"/>
      <c r="BE213" s="911"/>
      <c r="BP213" s="911"/>
      <c r="BQ213" s="911"/>
      <c r="BR213" s="911"/>
      <c r="BS213" s="911"/>
      <c r="BX213" s="911"/>
      <c r="BY213" s="911"/>
      <c r="BZ213" s="911"/>
      <c r="CA213" s="911"/>
      <c r="CI213" s="911"/>
      <c r="CJ213" s="911"/>
      <c r="CK213" s="911"/>
      <c r="CL213" s="911"/>
      <c r="CM213" s="911"/>
    </row>
    <row r="214" spans="1:91">
      <c r="A214" s="911"/>
      <c r="B214" s="911"/>
      <c r="C214" s="911"/>
      <c r="D214" s="911"/>
      <c r="E214" s="911"/>
      <c r="F214" s="911"/>
      <c r="G214" s="911"/>
      <c r="H214" s="912"/>
      <c r="J214" s="911"/>
      <c r="M214" s="911"/>
      <c r="N214" s="911"/>
      <c r="O214" s="911"/>
      <c r="P214" s="911"/>
      <c r="Q214" s="911"/>
      <c r="R214" s="911"/>
      <c r="S214" s="911"/>
      <c r="T214" s="911"/>
      <c r="U214" s="911"/>
      <c r="V214" s="911"/>
      <c r="W214" s="911"/>
      <c r="Z214" s="911"/>
      <c r="AA214" s="911"/>
      <c r="AC214" s="911"/>
      <c r="AD214" s="911"/>
      <c r="AH214" s="912"/>
      <c r="AI214" s="912"/>
      <c r="AJ214" s="912"/>
      <c r="AK214" s="912"/>
      <c r="AL214" s="911"/>
      <c r="AM214" s="911"/>
      <c r="AO214" s="911"/>
      <c r="AP214" s="911"/>
      <c r="AQ214" s="911"/>
      <c r="AR214" s="912"/>
      <c r="AS214" s="912"/>
      <c r="AV214" s="912"/>
      <c r="AX214" s="911"/>
      <c r="BA214" s="911"/>
      <c r="BB214" s="911"/>
      <c r="BC214" s="911"/>
      <c r="BD214" s="911"/>
      <c r="BE214" s="911"/>
      <c r="BP214" s="911"/>
      <c r="BQ214" s="911"/>
      <c r="BR214" s="911"/>
      <c r="BS214" s="911"/>
      <c r="BX214" s="911"/>
      <c r="BY214" s="911"/>
      <c r="BZ214" s="911"/>
      <c r="CA214" s="911"/>
      <c r="CI214" s="911"/>
      <c r="CJ214" s="911"/>
      <c r="CK214" s="911"/>
      <c r="CL214" s="911"/>
      <c r="CM214" s="911"/>
    </row>
    <row r="215" spans="1:91">
      <c r="A215" s="911"/>
      <c r="B215" s="911"/>
      <c r="C215" s="911"/>
      <c r="D215" s="911"/>
      <c r="E215" s="911"/>
      <c r="F215" s="911"/>
      <c r="G215" s="911"/>
      <c r="H215" s="912"/>
      <c r="J215" s="911"/>
      <c r="M215" s="911"/>
      <c r="N215" s="911"/>
      <c r="O215" s="911"/>
      <c r="P215" s="911"/>
      <c r="Q215" s="911"/>
      <c r="R215" s="911"/>
      <c r="S215" s="911"/>
      <c r="T215" s="911"/>
      <c r="U215" s="911"/>
      <c r="V215" s="911"/>
      <c r="W215" s="911"/>
      <c r="Z215" s="911"/>
      <c r="AA215" s="911"/>
      <c r="AC215" s="911"/>
      <c r="AD215" s="911"/>
      <c r="AH215" s="912"/>
      <c r="AI215" s="912"/>
      <c r="AJ215" s="912"/>
      <c r="AK215" s="912"/>
      <c r="AL215" s="911"/>
      <c r="AM215" s="911"/>
      <c r="AO215" s="911"/>
      <c r="AP215" s="911"/>
      <c r="AQ215" s="911"/>
      <c r="AR215" s="912"/>
      <c r="AS215" s="912"/>
      <c r="AV215" s="912"/>
      <c r="AX215" s="911"/>
      <c r="BA215" s="911"/>
      <c r="BB215" s="911"/>
      <c r="BC215" s="911"/>
      <c r="BD215" s="911"/>
      <c r="BE215" s="911"/>
      <c r="BP215" s="911"/>
      <c r="BQ215" s="911"/>
      <c r="BR215" s="911"/>
      <c r="BS215" s="911"/>
      <c r="BX215" s="911"/>
      <c r="BY215" s="911"/>
      <c r="BZ215" s="911"/>
      <c r="CA215" s="911"/>
      <c r="CI215" s="911"/>
      <c r="CJ215" s="911"/>
      <c r="CK215" s="911"/>
      <c r="CL215" s="911"/>
      <c r="CM215" s="911"/>
    </row>
    <row r="216" spans="1:91">
      <c r="A216" s="911"/>
      <c r="B216" s="911"/>
      <c r="C216" s="911"/>
      <c r="D216" s="911"/>
      <c r="E216" s="911"/>
      <c r="F216" s="911"/>
      <c r="G216" s="911"/>
      <c r="H216" s="912"/>
      <c r="J216" s="911"/>
      <c r="M216" s="911"/>
      <c r="N216" s="911"/>
      <c r="O216" s="911"/>
      <c r="P216" s="911"/>
      <c r="Q216" s="911"/>
      <c r="R216" s="911"/>
      <c r="S216" s="911"/>
      <c r="T216" s="911"/>
      <c r="U216" s="911"/>
      <c r="V216" s="911"/>
      <c r="W216" s="911"/>
      <c r="Z216" s="911"/>
      <c r="AA216" s="911"/>
      <c r="AC216" s="911"/>
      <c r="AD216" s="911"/>
      <c r="AH216" s="912"/>
      <c r="AI216" s="912"/>
      <c r="AJ216" s="912"/>
      <c r="AK216" s="912"/>
      <c r="AL216" s="911"/>
      <c r="AM216" s="911"/>
      <c r="AO216" s="911"/>
      <c r="AP216" s="911"/>
      <c r="AQ216" s="911"/>
      <c r="AR216" s="912"/>
      <c r="AS216" s="912"/>
      <c r="AV216" s="912"/>
      <c r="AX216" s="911"/>
      <c r="BA216" s="911"/>
      <c r="BB216" s="911"/>
      <c r="BC216" s="911"/>
      <c r="BD216" s="911"/>
      <c r="BE216" s="911"/>
      <c r="BP216" s="911"/>
      <c r="BQ216" s="911"/>
      <c r="BR216" s="911"/>
      <c r="BS216" s="911"/>
      <c r="BX216" s="911"/>
      <c r="BY216" s="911"/>
      <c r="BZ216" s="911"/>
      <c r="CA216" s="911"/>
      <c r="CI216" s="911"/>
      <c r="CJ216" s="911"/>
      <c r="CK216" s="911"/>
      <c r="CL216" s="911"/>
      <c r="CM216" s="911"/>
    </row>
    <row r="217" spans="1:91">
      <c r="A217" s="911"/>
      <c r="B217" s="911"/>
      <c r="C217" s="911"/>
      <c r="D217" s="911"/>
      <c r="E217" s="911"/>
      <c r="F217" s="911"/>
      <c r="G217" s="911"/>
      <c r="H217" s="912"/>
      <c r="J217" s="911"/>
      <c r="M217" s="911"/>
      <c r="N217" s="911"/>
      <c r="O217" s="911"/>
      <c r="P217" s="911"/>
      <c r="Q217" s="911"/>
      <c r="R217" s="911"/>
      <c r="S217" s="911"/>
      <c r="T217" s="911"/>
      <c r="U217" s="911"/>
      <c r="V217" s="911"/>
      <c r="W217" s="911"/>
      <c r="Z217" s="911"/>
      <c r="AA217" s="911"/>
      <c r="AC217" s="911"/>
      <c r="AD217" s="911"/>
      <c r="AH217" s="912"/>
      <c r="AI217" s="912"/>
      <c r="AJ217" s="912"/>
      <c r="AK217" s="912"/>
      <c r="AL217" s="911"/>
      <c r="AM217" s="911"/>
      <c r="AO217" s="911"/>
      <c r="AP217" s="911"/>
      <c r="AQ217" s="911"/>
      <c r="AR217" s="912"/>
      <c r="AS217" s="912"/>
      <c r="AV217" s="912"/>
      <c r="AX217" s="911"/>
      <c r="BA217" s="911"/>
      <c r="BB217" s="911"/>
      <c r="BC217" s="911"/>
      <c r="BD217" s="911"/>
      <c r="BE217" s="911"/>
      <c r="BP217" s="911"/>
      <c r="BQ217" s="911"/>
      <c r="BR217" s="911"/>
      <c r="BS217" s="911"/>
      <c r="BX217" s="911"/>
      <c r="BY217" s="911"/>
      <c r="BZ217" s="911"/>
      <c r="CA217" s="911"/>
      <c r="CI217" s="911"/>
      <c r="CJ217" s="911"/>
      <c r="CK217" s="911"/>
      <c r="CL217" s="911"/>
      <c r="CM217" s="911"/>
    </row>
    <row r="218" spans="1:91">
      <c r="A218" s="911"/>
      <c r="B218" s="911"/>
      <c r="C218" s="911"/>
      <c r="D218" s="911"/>
      <c r="E218" s="911"/>
      <c r="F218" s="911"/>
      <c r="G218" s="911"/>
      <c r="H218" s="912"/>
      <c r="J218" s="911"/>
      <c r="M218" s="911"/>
      <c r="N218" s="911"/>
      <c r="O218" s="911"/>
      <c r="P218" s="911"/>
      <c r="Q218" s="911"/>
      <c r="R218" s="911"/>
      <c r="S218" s="911"/>
      <c r="T218" s="911"/>
      <c r="U218" s="911"/>
      <c r="V218" s="911"/>
      <c r="W218" s="911"/>
      <c r="Z218" s="911"/>
      <c r="AA218" s="911"/>
      <c r="AC218" s="911"/>
      <c r="AD218" s="911"/>
      <c r="AH218" s="912"/>
      <c r="AI218" s="912"/>
      <c r="AL218" s="911"/>
      <c r="AM218" s="911"/>
      <c r="AO218" s="911"/>
      <c r="AP218" s="911"/>
      <c r="AQ218" s="911"/>
      <c r="AR218" s="912"/>
      <c r="AS218" s="912"/>
      <c r="AV218" s="912"/>
      <c r="AX218" s="911"/>
      <c r="BA218" s="911"/>
      <c r="BB218" s="911"/>
      <c r="BC218" s="911"/>
      <c r="BD218" s="911"/>
      <c r="BE218" s="911"/>
      <c r="BP218" s="911"/>
      <c r="BQ218" s="911"/>
      <c r="BR218" s="911"/>
      <c r="BS218" s="911"/>
      <c r="BX218" s="911"/>
      <c r="BY218" s="911"/>
      <c r="BZ218" s="911"/>
      <c r="CA218" s="911"/>
      <c r="CI218" s="911"/>
      <c r="CJ218" s="911"/>
      <c r="CK218" s="911"/>
      <c r="CL218" s="911"/>
      <c r="CM218" s="911"/>
    </row>
    <row r="219" spans="1:91">
      <c r="A219" s="911"/>
      <c r="B219" s="911"/>
      <c r="C219" s="911"/>
      <c r="D219" s="911"/>
      <c r="E219" s="911"/>
      <c r="F219" s="911"/>
      <c r="G219" s="911"/>
      <c r="H219" s="912"/>
      <c r="J219" s="911"/>
      <c r="M219" s="911"/>
      <c r="N219" s="911"/>
      <c r="O219" s="911"/>
      <c r="P219" s="911"/>
      <c r="Q219" s="911"/>
      <c r="R219" s="911"/>
      <c r="S219" s="911"/>
      <c r="T219" s="911"/>
      <c r="U219" s="911"/>
      <c r="V219" s="911"/>
      <c r="W219" s="911"/>
      <c r="Z219" s="911"/>
      <c r="AA219" s="911"/>
      <c r="AC219" s="911"/>
      <c r="AD219" s="911"/>
      <c r="AH219" s="912"/>
      <c r="AI219" s="912"/>
      <c r="AJ219" s="912"/>
      <c r="AK219" s="912"/>
      <c r="AL219" s="911"/>
      <c r="AM219" s="911"/>
      <c r="AO219" s="911"/>
      <c r="AP219" s="911"/>
      <c r="AQ219" s="911"/>
      <c r="AR219" s="912"/>
      <c r="AS219" s="912"/>
      <c r="AV219" s="912"/>
      <c r="AX219" s="911"/>
      <c r="BA219" s="911"/>
      <c r="BB219" s="911"/>
      <c r="BC219" s="911"/>
      <c r="BD219" s="911"/>
      <c r="BE219" s="911"/>
      <c r="BP219" s="911"/>
      <c r="BQ219" s="911"/>
      <c r="BR219" s="911"/>
      <c r="BS219" s="911"/>
      <c r="BX219" s="911"/>
      <c r="BY219" s="911"/>
      <c r="BZ219" s="911"/>
      <c r="CA219" s="911"/>
      <c r="CI219" s="911"/>
      <c r="CJ219" s="911"/>
      <c r="CK219" s="911"/>
      <c r="CL219" s="911"/>
      <c r="CM219" s="911"/>
    </row>
    <row r="220" spans="1:91">
      <c r="A220" s="911"/>
      <c r="B220" s="911"/>
      <c r="C220" s="911"/>
      <c r="D220" s="911"/>
      <c r="E220" s="911"/>
      <c r="F220" s="911"/>
      <c r="G220" s="911"/>
      <c r="H220" s="912"/>
      <c r="J220" s="911"/>
      <c r="M220" s="911"/>
      <c r="N220" s="911"/>
      <c r="O220" s="911"/>
      <c r="P220" s="911"/>
      <c r="Q220" s="911"/>
      <c r="R220" s="911"/>
      <c r="S220" s="911"/>
      <c r="T220" s="911"/>
      <c r="U220" s="911"/>
      <c r="V220" s="911"/>
      <c r="W220" s="911"/>
      <c r="Z220" s="911"/>
      <c r="AA220" s="911"/>
      <c r="AC220" s="911"/>
      <c r="AD220" s="911"/>
      <c r="AH220" s="912"/>
      <c r="AI220" s="912"/>
      <c r="AJ220" s="912"/>
      <c r="AK220" s="912"/>
      <c r="AL220" s="911"/>
      <c r="AM220" s="911"/>
      <c r="AO220" s="911"/>
      <c r="AP220" s="911"/>
      <c r="AQ220" s="911"/>
      <c r="AR220" s="912"/>
      <c r="AS220" s="912"/>
      <c r="AV220" s="912"/>
      <c r="AX220" s="911"/>
      <c r="BA220" s="911"/>
      <c r="BB220" s="911"/>
      <c r="BC220" s="911"/>
      <c r="BD220" s="911"/>
      <c r="BE220" s="911"/>
      <c r="BP220" s="911"/>
      <c r="BQ220" s="911"/>
      <c r="BR220" s="911"/>
      <c r="BS220" s="911"/>
      <c r="BX220" s="911"/>
      <c r="BY220" s="911"/>
      <c r="BZ220" s="911"/>
      <c r="CA220" s="911"/>
      <c r="CI220" s="911"/>
      <c r="CJ220" s="911"/>
      <c r="CK220" s="911"/>
      <c r="CL220" s="911"/>
      <c r="CM220" s="911"/>
    </row>
    <row r="221" spans="1:91">
      <c r="A221" s="911"/>
      <c r="B221" s="911"/>
      <c r="C221" s="911"/>
      <c r="D221" s="911"/>
      <c r="E221" s="911"/>
      <c r="F221" s="911"/>
      <c r="G221" s="911"/>
      <c r="H221" s="912"/>
      <c r="J221" s="911"/>
      <c r="M221" s="911"/>
      <c r="N221" s="911"/>
      <c r="O221" s="911"/>
      <c r="P221" s="911"/>
      <c r="Q221" s="911"/>
      <c r="R221" s="911"/>
      <c r="S221" s="911"/>
      <c r="T221" s="911"/>
      <c r="U221" s="911"/>
      <c r="V221" s="911"/>
      <c r="W221" s="911"/>
      <c r="Z221" s="911"/>
      <c r="AA221" s="911"/>
      <c r="AC221" s="911"/>
      <c r="AD221" s="911"/>
      <c r="AH221" s="912"/>
      <c r="AI221" s="912"/>
      <c r="AJ221" s="912"/>
      <c r="AK221" s="912"/>
      <c r="AL221" s="911"/>
      <c r="AM221" s="911"/>
      <c r="AO221" s="911"/>
      <c r="AP221" s="911"/>
      <c r="AQ221" s="911"/>
      <c r="AR221" s="912"/>
      <c r="AS221" s="912"/>
      <c r="AV221" s="912"/>
      <c r="AX221" s="911"/>
      <c r="BA221" s="911"/>
      <c r="BB221" s="911"/>
      <c r="BC221" s="911"/>
      <c r="BD221" s="911"/>
      <c r="BE221" s="911"/>
      <c r="BP221" s="911"/>
      <c r="BQ221" s="911"/>
      <c r="BR221" s="911"/>
      <c r="BS221" s="911"/>
      <c r="BX221" s="911"/>
      <c r="BY221" s="911"/>
      <c r="BZ221" s="911"/>
      <c r="CA221" s="911"/>
      <c r="CI221" s="911"/>
      <c r="CJ221" s="911"/>
      <c r="CK221" s="911"/>
      <c r="CL221" s="911"/>
      <c r="CM221" s="911"/>
    </row>
    <row r="222" spans="1:91">
      <c r="A222" s="911"/>
      <c r="B222" s="911"/>
      <c r="C222" s="911"/>
      <c r="D222" s="911"/>
      <c r="E222" s="911"/>
      <c r="F222" s="911"/>
      <c r="G222" s="911"/>
      <c r="H222" s="912"/>
      <c r="J222" s="911"/>
      <c r="M222" s="911"/>
      <c r="N222" s="911"/>
      <c r="O222" s="911"/>
      <c r="P222" s="911"/>
      <c r="Q222" s="911"/>
      <c r="R222" s="911"/>
      <c r="S222" s="911"/>
      <c r="T222" s="911"/>
      <c r="U222" s="911"/>
      <c r="V222" s="911"/>
      <c r="W222" s="911"/>
      <c r="Z222" s="911"/>
      <c r="AA222" s="911"/>
      <c r="AC222" s="911"/>
      <c r="AD222" s="911"/>
      <c r="AH222" s="912"/>
      <c r="AI222" s="912"/>
      <c r="AJ222" s="912"/>
      <c r="AK222" s="912"/>
      <c r="AL222" s="911"/>
      <c r="AM222" s="911"/>
      <c r="AO222" s="911"/>
      <c r="AP222" s="911"/>
      <c r="AQ222" s="911"/>
      <c r="AR222" s="912"/>
      <c r="AS222" s="912"/>
      <c r="AV222" s="912"/>
      <c r="AX222" s="911"/>
      <c r="BA222" s="911"/>
      <c r="BB222" s="911"/>
      <c r="BC222" s="911"/>
      <c r="BD222" s="911"/>
      <c r="BE222" s="911"/>
      <c r="BP222" s="911"/>
      <c r="BQ222" s="911"/>
      <c r="BR222" s="911"/>
      <c r="BS222" s="911"/>
      <c r="BX222" s="911"/>
      <c r="BY222" s="911"/>
      <c r="BZ222" s="911"/>
      <c r="CA222" s="911"/>
      <c r="CI222" s="911"/>
      <c r="CJ222" s="911"/>
      <c r="CK222" s="911"/>
      <c r="CL222" s="911"/>
      <c r="CM222" s="911"/>
    </row>
    <row r="223" spans="1:91">
      <c r="A223" s="911"/>
      <c r="B223" s="911"/>
      <c r="C223" s="911"/>
      <c r="D223" s="911"/>
      <c r="E223" s="911"/>
      <c r="F223" s="911"/>
      <c r="G223" s="911"/>
      <c r="H223" s="912"/>
      <c r="J223" s="911"/>
      <c r="M223" s="911"/>
      <c r="N223" s="911"/>
      <c r="O223" s="911"/>
      <c r="P223" s="911"/>
      <c r="Q223" s="911"/>
      <c r="R223" s="911"/>
      <c r="S223" s="911"/>
      <c r="T223" s="911"/>
      <c r="U223" s="911"/>
      <c r="V223" s="911"/>
      <c r="W223" s="911"/>
      <c r="Z223" s="911"/>
      <c r="AA223" s="911"/>
      <c r="AC223" s="911"/>
      <c r="AD223" s="911"/>
      <c r="AH223" s="912"/>
      <c r="AI223" s="912"/>
      <c r="AJ223" s="912"/>
      <c r="AK223" s="912"/>
      <c r="AL223" s="911"/>
      <c r="AM223" s="911"/>
      <c r="AO223" s="911"/>
      <c r="AP223" s="911"/>
      <c r="AQ223" s="911"/>
      <c r="AR223" s="912"/>
      <c r="AS223" s="912"/>
      <c r="AV223" s="912"/>
      <c r="AX223" s="911"/>
      <c r="BA223" s="911"/>
      <c r="BB223" s="911"/>
      <c r="BC223" s="911"/>
      <c r="BD223" s="911"/>
      <c r="BE223" s="911"/>
      <c r="BP223" s="911"/>
      <c r="BQ223" s="911"/>
      <c r="BR223" s="911"/>
      <c r="BS223" s="911"/>
      <c r="BX223" s="911"/>
      <c r="BY223" s="911"/>
      <c r="BZ223" s="911"/>
      <c r="CA223" s="911"/>
      <c r="CI223" s="911"/>
      <c r="CJ223" s="911"/>
      <c r="CK223" s="911"/>
      <c r="CL223" s="911"/>
      <c r="CM223" s="911"/>
    </row>
    <row r="224" spans="1:91">
      <c r="A224" s="911"/>
      <c r="B224" s="911"/>
      <c r="C224" s="911"/>
      <c r="D224" s="911"/>
      <c r="E224" s="911"/>
      <c r="F224" s="911"/>
      <c r="G224" s="911"/>
      <c r="H224" s="912"/>
      <c r="J224" s="911"/>
      <c r="M224" s="911"/>
      <c r="N224" s="911"/>
      <c r="O224" s="911"/>
      <c r="P224" s="911"/>
      <c r="Q224" s="911"/>
      <c r="R224" s="911"/>
      <c r="S224" s="911"/>
      <c r="T224" s="911"/>
      <c r="U224" s="911"/>
      <c r="V224" s="911"/>
      <c r="W224" s="911"/>
      <c r="Z224" s="911"/>
      <c r="AA224" s="911"/>
      <c r="AC224" s="911"/>
      <c r="AD224" s="911"/>
      <c r="AH224" s="912"/>
      <c r="AI224" s="912"/>
      <c r="AJ224" s="912"/>
      <c r="AK224" s="912"/>
      <c r="AL224" s="911"/>
      <c r="AM224" s="911"/>
      <c r="AO224" s="911"/>
      <c r="AP224" s="911"/>
      <c r="AQ224" s="911"/>
      <c r="AR224" s="912"/>
      <c r="AS224" s="912"/>
      <c r="AV224" s="912"/>
      <c r="AX224" s="911"/>
      <c r="BA224" s="911"/>
      <c r="BB224" s="911"/>
      <c r="BC224" s="911"/>
      <c r="BD224" s="911"/>
      <c r="BE224" s="911"/>
      <c r="BP224" s="911"/>
      <c r="BQ224" s="911"/>
      <c r="BR224" s="911"/>
      <c r="BS224" s="911"/>
      <c r="BX224" s="911"/>
      <c r="BY224" s="911"/>
      <c r="BZ224" s="911"/>
      <c r="CA224" s="911"/>
      <c r="CI224" s="911"/>
      <c r="CJ224" s="911"/>
      <c r="CK224" s="911"/>
      <c r="CL224" s="911"/>
      <c r="CM224" s="911"/>
    </row>
    <row r="225" spans="1:91">
      <c r="A225" s="911"/>
      <c r="B225" s="911"/>
      <c r="C225" s="911"/>
      <c r="D225" s="911"/>
      <c r="E225" s="911"/>
      <c r="F225" s="911"/>
      <c r="G225" s="911"/>
      <c r="H225" s="912"/>
      <c r="J225" s="911"/>
      <c r="M225" s="911"/>
      <c r="N225" s="911"/>
      <c r="O225" s="911"/>
      <c r="P225" s="911"/>
      <c r="Q225" s="911"/>
      <c r="R225" s="911"/>
      <c r="S225" s="911"/>
      <c r="T225" s="911"/>
      <c r="U225" s="911"/>
      <c r="V225" s="911"/>
      <c r="W225" s="911"/>
      <c r="Z225" s="911"/>
      <c r="AA225" s="911"/>
      <c r="AC225" s="911"/>
      <c r="AD225" s="911"/>
      <c r="AH225" s="912"/>
      <c r="AI225" s="912"/>
      <c r="AJ225" s="912"/>
      <c r="AK225" s="912"/>
      <c r="AL225" s="911"/>
      <c r="AM225" s="911"/>
      <c r="AO225" s="911"/>
      <c r="AP225" s="911"/>
      <c r="AQ225" s="911"/>
      <c r="AR225" s="912"/>
      <c r="AS225" s="912"/>
      <c r="AV225" s="912"/>
      <c r="AX225" s="911"/>
      <c r="BA225" s="911"/>
      <c r="BB225" s="911"/>
      <c r="BC225" s="911"/>
      <c r="BD225" s="911"/>
      <c r="BE225" s="911"/>
      <c r="BP225" s="911"/>
      <c r="BQ225" s="911"/>
      <c r="BR225" s="911"/>
      <c r="BS225" s="911"/>
      <c r="BX225" s="911"/>
      <c r="BY225" s="911"/>
      <c r="BZ225" s="911"/>
      <c r="CA225" s="911"/>
      <c r="CI225" s="911"/>
      <c r="CJ225" s="911"/>
      <c r="CK225" s="911"/>
      <c r="CL225" s="911"/>
      <c r="CM225" s="911"/>
    </row>
    <row r="226" spans="1:91">
      <c r="A226" s="911"/>
      <c r="B226" s="911"/>
      <c r="C226" s="911"/>
      <c r="D226" s="911"/>
      <c r="E226" s="911"/>
      <c r="F226" s="911"/>
      <c r="G226" s="911"/>
      <c r="H226" s="912"/>
      <c r="J226" s="911"/>
      <c r="M226" s="911"/>
      <c r="N226" s="911"/>
      <c r="O226" s="911"/>
      <c r="P226" s="911"/>
      <c r="Q226" s="911"/>
      <c r="R226" s="911"/>
      <c r="S226" s="911"/>
      <c r="T226" s="911"/>
      <c r="U226" s="911"/>
      <c r="V226" s="911"/>
      <c r="W226" s="911"/>
      <c r="Z226" s="911"/>
      <c r="AA226" s="911"/>
      <c r="AC226" s="911"/>
      <c r="AD226" s="911"/>
      <c r="AH226" s="912"/>
      <c r="AI226" s="912"/>
      <c r="AJ226" s="912"/>
      <c r="AK226" s="912"/>
      <c r="AL226" s="911"/>
      <c r="AM226" s="911"/>
      <c r="AO226" s="911"/>
      <c r="AP226" s="911"/>
      <c r="AQ226" s="911"/>
      <c r="AR226" s="912"/>
      <c r="AS226" s="912"/>
      <c r="AV226" s="912"/>
      <c r="AX226" s="911"/>
      <c r="BA226" s="911"/>
      <c r="BB226" s="911"/>
      <c r="BC226" s="911"/>
      <c r="BD226" s="911"/>
      <c r="BE226" s="911"/>
      <c r="BP226" s="911"/>
      <c r="BQ226" s="911"/>
      <c r="BR226" s="911"/>
      <c r="BS226" s="911"/>
      <c r="BX226" s="911"/>
      <c r="BY226" s="911"/>
      <c r="BZ226" s="911"/>
      <c r="CA226" s="911"/>
      <c r="CI226" s="911"/>
      <c r="CJ226" s="911"/>
      <c r="CK226" s="911"/>
      <c r="CL226" s="911"/>
      <c r="CM226" s="911"/>
    </row>
    <row r="227" spans="1:91">
      <c r="A227" s="911"/>
      <c r="B227" s="911"/>
      <c r="C227" s="911"/>
      <c r="D227" s="911"/>
      <c r="E227" s="911"/>
      <c r="F227" s="911"/>
      <c r="G227" s="911"/>
      <c r="H227" s="912"/>
      <c r="J227" s="911"/>
      <c r="M227" s="911"/>
      <c r="N227" s="911"/>
      <c r="O227" s="911"/>
      <c r="P227" s="911"/>
      <c r="Q227" s="911"/>
      <c r="R227" s="911"/>
      <c r="S227" s="911"/>
      <c r="T227" s="911"/>
      <c r="U227" s="911"/>
      <c r="V227" s="911"/>
      <c r="W227" s="911"/>
      <c r="Z227" s="911"/>
      <c r="AA227" s="911"/>
      <c r="AC227" s="911"/>
      <c r="AD227" s="911"/>
      <c r="AH227" s="912"/>
      <c r="AI227" s="912"/>
      <c r="AJ227" s="912"/>
      <c r="AK227" s="912"/>
      <c r="AL227" s="911"/>
      <c r="AM227" s="911"/>
      <c r="AO227" s="911"/>
      <c r="AP227" s="911"/>
      <c r="AQ227" s="911"/>
      <c r="AR227" s="912"/>
      <c r="AS227" s="912"/>
      <c r="AV227" s="912"/>
      <c r="AX227" s="911"/>
      <c r="BA227" s="911"/>
      <c r="BB227" s="911"/>
      <c r="BC227" s="911"/>
      <c r="BD227" s="911"/>
      <c r="BE227" s="911"/>
      <c r="BP227" s="911"/>
      <c r="BQ227" s="911"/>
      <c r="BR227" s="911"/>
      <c r="BS227" s="911"/>
      <c r="BX227" s="911"/>
      <c r="BY227" s="911"/>
      <c r="BZ227" s="911"/>
      <c r="CA227" s="911"/>
      <c r="CI227" s="911"/>
      <c r="CJ227" s="911"/>
      <c r="CK227" s="911"/>
      <c r="CL227" s="911"/>
      <c r="CM227" s="911"/>
    </row>
    <row r="228" spans="1:91">
      <c r="A228" s="911"/>
      <c r="B228" s="911"/>
      <c r="C228" s="911"/>
      <c r="D228" s="911"/>
      <c r="E228" s="911"/>
      <c r="F228" s="911"/>
      <c r="G228" s="911"/>
      <c r="H228" s="912"/>
      <c r="J228" s="911"/>
      <c r="M228" s="911"/>
      <c r="N228" s="911"/>
      <c r="O228" s="911"/>
      <c r="P228" s="911"/>
      <c r="Q228" s="911"/>
      <c r="R228" s="911"/>
      <c r="S228" s="911"/>
      <c r="T228" s="911"/>
      <c r="U228" s="911"/>
      <c r="V228" s="911"/>
      <c r="W228" s="911"/>
      <c r="Z228" s="911"/>
      <c r="AA228" s="911"/>
      <c r="AC228" s="911"/>
      <c r="AD228" s="911"/>
      <c r="AH228" s="912"/>
      <c r="AI228" s="912"/>
      <c r="AJ228" s="912"/>
      <c r="AK228" s="912"/>
      <c r="AL228" s="911"/>
      <c r="AM228" s="911"/>
      <c r="AO228" s="911"/>
      <c r="AP228" s="911"/>
      <c r="AQ228" s="911"/>
      <c r="AR228" s="912"/>
      <c r="AS228" s="912"/>
      <c r="AV228" s="912"/>
      <c r="AX228" s="911"/>
      <c r="BA228" s="911"/>
      <c r="BB228" s="911"/>
      <c r="BC228" s="911"/>
      <c r="BD228" s="911"/>
      <c r="BE228" s="911"/>
      <c r="BP228" s="911"/>
      <c r="BQ228" s="911"/>
      <c r="BR228" s="911"/>
      <c r="BS228" s="911"/>
      <c r="BX228" s="911"/>
      <c r="BY228" s="911"/>
      <c r="BZ228" s="911"/>
      <c r="CA228" s="911"/>
      <c r="CI228" s="911"/>
      <c r="CJ228" s="911"/>
      <c r="CK228" s="911"/>
      <c r="CL228" s="911"/>
      <c r="CM228" s="911"/>
    </row>
    <row r="229" spans="1:91">
      <c r="A229" s="911"/>
      <c r="B229" s="911"/>
      <c r="C229" s="911"/>
      <c r="D229" s="911"/>
      <c r="E229" s="911"/>
      <c r="F229" s="911"/>
      <c r="G229" s="911"/>
      <c r="H229" s="912"/>
      <c r="J229" s="911"/>
      <c r="M229" s="911"/>
      <c r="N229" s="911"/>
      <c r="O229" s="911"/>
      <c r="P229" s="911"/>
      <c r="Q229" s="911"/>
      <c r="R229" s="911"/>
      <c r="S229" s="911"/>
      <c r="T229" s="911"/>
      <c r="U229" s="911"/>
      <c r="V229" s="911"/>
      <c r="W229" s="911"/>
      <c r="Z229" s="911"/>
      <c r="AA229" s="911"/>
      <c r="AC229" s="911"/>
      <c r="AD229" s="911"/>
      <c r="AH229" s="912"/>
      <c r="AI229" s="912"/>
      <c r="AJ229" s="912"/>
      <c r="AK229" s="912"/>
      <c r="AL229" s="911"/>
      <c r="AM229" s="911"/>
      <c r="AO229" s="911"/>
      <c r="AP229" s="911"/>
      <c r="AQ229" s="911"/>
      <c r="AR229" s="912"/>
      <c r="AS229" s="912"/>
      <c r="AV229" s="912"/>
      <c r="AX229" s="911"/>
      <c r="BA229" s="911"/>
      <c r="BB229" s="911"/>
      <c r="BC229" s="911"/>
      <c r="BD229" s="911"/>
      <c r="BE229" s="911"/>
      <c r="BP229" s="911"/>
      <c r="BQ229" s="911"/>
      <c r="BR229" s="911"/>
      <c r="BS229" s="911"/>
      <c r="BX229" s="911"/>
      <c r="BY229" s="911"/>
      <c r="BZ229" s="911"/>
      <c r="CA229" s="911"/>
      <c r="CI229" s="911"/>
      <c r="CJ229" s="911"/>
      <c r="CK229" s="911"/>
      <c r="CL229" s="911"/>
      <c r="CM229" s="911"/>
    </row>
    <row r="230" spans="1:91">
      <c r="A230" s="911"/>
      <c r="B230" s="911"/>
      <c r="C230" s="911"/>
      <c r="D230" s="911"/>
      <c r="E230" s="911"/>
      <c r="F230" s="911"/>
      <c r="G230" s="911"/>
      <c r="H230" s="912"/>
      <c r="J230" s="911"/>
      <c r="M230" s="911"/>
      <c r="N230" s="911"/>
      <c r="O230" s="911"/>
      <c r="P230" s="911"/>
      <c r="Q230" s="911"/>
      <c r="R230" s="911"/>
      <c r="S230" s="911"/>
      <c r="T230" s="911"/>
      <c r="U230" s="911"/>
      <c r="V230" s="911"/>
      <c r="W230" s="911"/>
      <c r="Z230" s="911"/>
      <c r="AA230" s="911"/>
      <c r="AC230" s="911"/>
      <c r="AD230" s="911"/>
      <c r="AH230" s="912"/>
      <c r="AI230" s="912"/>
      <c r="AJ230" s="912"/>
      <c r="AK230" s="912"/>
      <c r="AL230" s="911"/>
      <c r="AM230" s="911"/>
      <c r="AO230" s="911"/>
      <c r="AP230" s="911"/>
      <c r="AQ230" s="911"/>
      <c r="AR230" s="912"/>
      <c r="AS230" s="912"/>
      <c r="AV230" s="912"/>
      <c r="AX230" s="911"/>
      <c r="BA230" s="911"/>
      <c r="BB230" s="911"/>
      <c r="BC230" s="911"/>
      <c r="BD230" s="911"/>
      <c r="BE230" s="911"/>
      <c r="BP230" s="911"/>
      <c r="BQ230" s="911"/>
      <c r="BR230" s="911"/>
      <c r="BS230" s="911"/>
      <c r="BX230" s="911"/>
      <c r="BY230" s="911"/>
      <c r="BZ230" s="911"/>
      <c r="CA230" s="911"/>
      <c r="CI230" s="911"/>
      <c r="CJ230" s="911"/>
      <c r="CK230" s="911"/>
      <c r="CL230" s="911"/>
      <c r="CM230" s="911"/>
    </row>
    <row r="231" spans="1:91">
      <c r="A231" s="911"/>
      <c r="B231" s="911"/>
      <c r="C231" s="911"/>
      <c r="D231" s="911"/>
      <c r="E231" s="911"/>
      <c r="F231" s="911"/>
      <c r="G231" s="911"/>
      <c r="H231" s="912"/>
      <c r="J231" s="911"/>
      <c r="M231" s="911"/>
      <c r="N231" s="911"/>
      <c r="O231" s="911"/>
      <c r="P231" s="911"/>
      <c r="Q231" s="911"/>
      <c r="R231" s="911"/>
      <c r="S231" s="911"/>
      <c r="T231" s="911"/>
      <c r="U231" s="911"/>
      <c r="V231" s="911"/>
      <c r="W231" s="911"/>
      <c r="Z231" s="911"/>
      <c r="AA231" s="911"/>
      <c r="AC231" s="911"/>
      <c r="AD231" s="911"/>
      <c r="AH231" s="912"/>
      <c r="AI231" s="912"/>
      <c r="AJ231" s="912"/>
      <c r="AK231" s="912"/>
      <c r="AL231" s="911"/>
      <c r="AM231" s="911"/>
      <c r="AO231" s="911"/>
      <c r="AP231" s="911"/>
      <c r="AQ231" s="911"/>
      <c r="AR231" s="912"/>
      <c r="AS231" s="912"/>
      <c r="AV231" s="912"/>
      <c r="AX231" s="911"/>
      <c r="BA231" s="911"/>
      <c r="BB231" s="911"/>
      <c r="BC231" s="911"/>
      <c r="BD231" s="911"/>
      <c r="BE231" s="911"/>
      <c r="BP231" s="911"/>
      <c r="BQ231" s="911"/>
      <c r="BR231" s="911"/>
      <c r="BS231" s="911"/>
      <c r="BX231" s="911"/>
      <c r="BY231" s="911"/>
      <c r="BZ231" s="911"/>
      <c r="CA231" s="911"/>
      <c r="CI231" s="911"/>
      <c r="CJ231" s="911"/>
      <c r="CK231" s="911"/>
      <c r="CL231" s="911"/>
      <c r="CM231" s="911"/>
    </row>
    <row r="232" spans="1:91">
      <c r="A232" s="911"/>
      <c r="B232" s="911"/>
      <c r="C232" s="911"/>
      <c r="D232" s="911"/>
      <c r="E232" s="911"/>
      <c r="F232" s="911"/>
      <c r="G232" s="911"/>
      <c r="H232" s="912"/>
      <c r="J232" s="911"/>
      <c r="M232" s="911"/>
      <c r="N232" s="911"/>
      <c r="O232" s="911"/>
      <c r="P232" s="911"/>
      <c r="Q232" s="911"/>
      <c r="R232" s="911"/>
      <c r="S232" s="911"/>
      <c r="T232" s="911"/>
      <c r="U232" s="911"/>
      <c r="V232" s="911"/>
      <c r="W232" s="911"/>
      <c r="Z232" s="911"/>
      <c r="AA232" s="911"/>
      <c r="AC232" s="911"/>
      <c r="AD232" s="911"/>
      <c r="AH232" s="912"/>
      <c r="AI232" s="912"/>
      <c r="AJ232" s="912"/>
      <c r="AK232" s="912"/>
      <c r="AL232" s="911"/>
      <c r="AM232" s="911"/>
      <c r="AO232" s="911"/>
      <c r="AP232" s="911"/>
      <c r="AQ232" s="911"/>
      <c r="AR232" s="912"/>
      <c r="AS232" s="912"/>
      <c r="AV232" s="912"/>
      <c r="AX232" s="911"/>
      <c r="BA232" s="911"/>
      <c r="BB232" s="911"/>
      <c r="BC232" s="911"/>
      <c r="BD232" s="911"/>
      <c r="BE232" s="911"/>
      <c r="BP232" s="911"/>
      <c r="BQ232" s="911"/>
      <c r="BR232" s="911"/>
      <c r="BS232" s="911"/>
      <c r="BX232" s="911"/>
      <c r="BY232" s="911"/>
      <c r="BZ232" s="911"/>
      <c r="CA232" s="911"/>
      <c r="CI232" s="911"/>
      <c r="CJ232" s="911"/>
      <c r="CK232" s="911"/>
      <c r="CL232" s="911"/>
      <c r="CM232" s="911"/>
    </row>
    <row r="233" spans="1:91">
      <c r="A233" s="911"/>
      <c r="B233" s="911"/>
      <c r="C233" s="911"/>
      <c r="D233" s="911"/>
      <c r="E233" s="911"/>
      <c r="F233" s="911"/>
      <c r="G233" s="911"/>
      <c r="H233" s="912"/>
      <c r="J233" s="911"/>
      <c r="M233" s="911"/>
      <c r="N233" s="911"/>
      <c r="O233" s="911"/>
      <c r="P233" s="911"/>
      <c r="Q233" s="911"/>
      <c r="R233" s="911"/>
      <c r="S233" s="911"/>
      <c r="T233" s="911"/>
      <c r="U233" s="911"/>
      <c r="V233" s="911"/>
      <c r="W233" s="911"/>
      <c r="Z233" s="911"/>
      <c r="AA233" s="911"/>
      <c r="AC233" s="911"/>
      <c r="AD233" s="911"/>
      <c r="AH233" s="912"/>
      <c r="AI233" s="912"/>
      <c r="AJ233" s="912"/>
      <c r="AK233" s="912"/>
      <c r="AL233" s="911"/>
      <c r="AM233" s="911"/>
      <c r="AO233" s="911"/>
      <c r="AP233" s="911"/>
      <c r="AQ233" s="911"/>
      <c r="AR233" s="912"/>
      <c r="AS233" s="912"/>
      <c r="AV233" s="912"/>
      <c r="AX233" s="911"/>
      <c r="BA233" s="911"/>
      <c r="BB233" s="911"/>
      <c r="BC233" s="911"/>
      <c r="BD233" s="911"/>
      <c r="BE233" s="911"/>
      <c r="BP233" s="911"/>
      <c r="BQ233" s="911"/>
      <c r="BR233" s="911"/>
      <c r="BS233" s="911"/>
      <c r="BX233" s="911"/>
      <c r="BY233" s="911"/>
      <c r="BZ233" s="911"/>
      <c r="CA233" s="911"/>
      <c r="CI233" s="911"/>
      <c r="CJ233" s="911"/>
      <c r="CK233" s="911"/>
      <c r="CL233" s="911"/>
      <c r="CM233" s="911"/>
    </row>
    <row r="234" spans="1:91">
      <c r="A234" s="911"/>
      <c r="B234" s="911"/>
      <c r="C234" s="911"/>
      <c r="D234" s="911"/>
      <c r="E234" s="911"/>
      <c r="F234" s="911"/>
      <c r="G234" s="911"/>
      <c r="H234" s="912"/>
      <c r="J234" s="911"/>
      <c r="M234" s="911"/>
      <c r="N234" s="911"/>
      <c r="O234" s="911"/>
      <c r="P234" s="911"/>
      <c r="Q234" s="911"/>
      <c r="R234" s="911"/>
      <c r="S234" s="911"/>
      <c r="T234" s="911"/>
      <c r="U234" s="911"/>
      <c r="V234" s="911"/>
      <c r="W234" s="911"/>
      <c r="Z234" s="911"/>
      <c r="AA234" s="911"/>
      <c r="AC234" s="911"/>
      <c r="AD234" s="911"/>
      <c r="AH234" s="912"/>
      <c r="AI234" s="912"/>
      <c r="AJ234" s="912"/>
      <c r="AK234" s="912"/>
      <c r="AL234" s="911"/>
      <c r="AM234" s="911"/>
      <c r="AO234" s="911"/>
      <c r="AP234" s="911"/>
      <c r="AQ234" s="911"/>
      <c r="AR234" s="912"/>
      <c r="AS234" s="912"/>
      <c r="AV234" s="912"/>
      <c r="AX234" s="911"/>
      <c r="BA234" s="911"/>
      <c r="BB234" s="911"/>
      <c r="BC234" s="911"/>
      <c r="BD234" s="911"/>
      <c r="BE234" s="911"/>
      <c r="BP234" s="911"/>
      <c r="BQ234" s="911"/>
      <c r="BR234" s="911"/>
      <c r="BS234" s="911"/>
      <c r="BX234" s="911"/>
      <c r="BY234" s="911"/>
      <c r="BZ234" s="911"/>
      <c r="CA234" s="911"/>
      <c r="CI234" s="911"/>
      <c r="CJ234" s="911"/>
      <c r="CK234" s="911"/>
      <c r="CL234" s="911"/>
      <c r="CM234" s="911"/>
    </row>
    <row r="235" spans="1:91">
      <c r="A235" s="911"/>
      <c r="B235" s="911"/>
      <c r="C235" s="911"/>
      <c r="D235" s="911"/>
      <c r="E235" s="911"/>
      <c r="F235" s="911"/>
      <c r="G235" s="911"/>
      <c r="H235" s="912"/>
      <c r="J235" s="911"/>
      <c r="M235" s="911"/>
      <c r="N235" s="911"/>
      <c r="O235" s="911"/>
      <c r="P235" s="911"/>
      <c r="Q235" s="911"/>
      <c r="R235" s="911"/>
      <c r="S235" s="911"/>
      <c r="T235" s="911"/>
      <c r="U235" s="911"/>
      <c r="V235" s="911"/>
      <c r="W235" s="911"/>
      <c r="Z235" s="911"/>
      <c r="AA235" s="911"/>
      <c r="AC235" s="911"/>
      <c r="AD235" s="911"/>
      <c r="AH235" s="912"/>
      <c r="AI235" s="912"/>
      <c r="AJ235" s="912"/>
      <c r="AK235" s="912"/>
      <c r="AL235" s="911"/>
      <c r="AM235" s="911"/>
      <c r="AO235" s="911"/>
      <c r="AP235" s="911"/>
      <c r="AQ235" s="911"/>
      <c r="AR235" s="912"/>
      <c r="AS235" s="912"/>
      <c r="AV235" s="912"/>
      <c r="AX235" s="911"/>
      <c r="BA235" s="911"/>
      <c r="BB235" s="911"/>
      <c r="BC235" s="911"/>
      <c r="BD235" s="911"/>
      <c r="BE235" s="911"/>
      <c r="BP235" s="911"/>
      <c r="BQ235" s="911"/>
      <c r="BR235" s="911"/>
      <c r="BS235" s="911"/>
      <c r="BX235" s="911"/>
      <c r="BY235" s="911"/>
      <c r="BZ235" s="911"/>
      <c r="CA235" s="911"/>
      <c r="CI235" s="911"/>
      <c r="CJ235" s="911"/>
      <c r="CK235" s="911"/>
      <c r="CL235" s="911"/>
      <c r="CM235" s="911"/>
    </row>
    <row r="236" spans="1:91">
      <c r="A236" s="911"/>
      <c r="B236" s="911"/>
      <c r="C236" s="911"/>
      <c r="D236" s="911"/>
      <c r="E236" s="911"/>
      <c r="F236" s="911"/>
      <c r="G236" s="911"/>
      <c r="H236" s="912"/>
      <c r="J236" s="911"/>
      <c r="M236" s="911"/>
      <c r="N236" s="911"/>
      <c r="O236" s="911"/>
      <c r="P236" s="911"/>
      <c r="Q236" s="911"/>
      <c r="R236" s="911"/>
      <c r="S236" s="911"/>
      <c r="T236" s="911"/>
      <c r="U236" s="911"/>
      <c r="V236" s="911"/>
      <c r="W236" s="911"/>
      <c r="Z236" s="911"/>
      <c r="AA236" s="911"/>
      <c r="AC236" s="911"/>
      <c r="AD236" s="911"/>
      <c r="AH236" s="912"/>
      <c r="AI236" s="912"/>
      <c r="AJ236" s="912"/>
      <c r="AK236" s="912"/>
      <c r="AL236" s="911"/>
      <c r="AM236" s="911"/>
      <c r="AO236" s="911"/>
      <c r="AP236" s="911"/>
      <c r="AQ236" s="911"/>
      <c r="AR236" s="912"/>
      <c r="AS236" s="912"/>
      <c r="AV236" s="912"/>
      <c r="AX236" s="911"/>
      <c r="BA236" s="911"/>
      <c r="BB236" s="911"/>
      <c r="BC236" s="911"/>
      <c r="BD236" s="911"/>
      <c r="BE236" s="911"/>
      <c r="BP236" s="911"/>
      <c r="BQ236" s="911"/>
      <c r="BR236" s="911"/>
      <c r="BS236" s="911"/>
      <c r="BX236" s="911"/>
      <c r="BY236" s="911"/>
      <c r="BZ236" s="911"/>
      <c r="CA236" s="911"/>
      <c r="CI236" s="911"/>
      <c r="CJ236" s="911"/>
      <c r="CK236" s="911"/>
      <c r="CL236" s="911"/>
      <c r="CM236" s="911"/>
    </row>
    <row r="237" spans="1:91">
      <c r="A237" s="911"/>
      <c r="B237" s="911"/>
      <c r="C237" s="911"/>
      <c r="D237" s="911"/>
      <c r="E237" s="911"/>
      <c r="F237" s="911"/>
      <c r="G237" s="911"/>
      <c r="H237" s="912"/>
      <c r="J237" s="911"/>
      <c r="M237" s="911"/>
      <c r="N237" s="911"/>
      <c r="O237" s="911"/>
      <c r="P237" s="911"/>
      <c r="Q237" s="911"/>
      <c r="R237" s="911"/>
      <c r="S237" s="911"/>
      <c r="T237" s="911"/>
      <c r="U237" s="911"/>
      <c r="V237" s="911"/>
      <c r="W237" s="911"/>
      <c r="Z237" s="911"/>
      <c r="AA237" s="911"/>
      <c r="AC237" s="911"/>
      <c r="AD237" s="911"/>
      <c r="AH237" s="912"/>
      <c r="AI237" s="912"/>
      <c r="AJ237" s="912"/>
      <c r="AK237" s="912"/>
      <c r="AL237" s="911"/>
      <c r="AM237" s="911"/>
      <c r="AO237" s="911"/>
      <c r="AP237" s="911"/>
      <c r="AQ237" s="911"/>
      <c r="AR237" s="912"/>
      <c r="AS237" s="912"/>
      <c r="AV237" s="912"/>
      <c r="AX237" s="911"/>
      <c r="BA237" s="911"/>
      <c r="BB237" s="911"/>
      <c r="BC237" s="911"/>
      <c r="BD237" s="911"/>
      <c r="BE237" s="911"/>
      <c r="BP237" s="911"/>
      <c r="BQ237" s="911"/>
      <c r="BR237" s="911"/>
      <c r="BS237" s="911"/>
      <c r="BX237" s="911"/>
      <c r="BY237" s="911"/>
      <c r="BZ237" s="911"/>
      <c r="CA237" s="911"/>
      <c r="CI237" s="911"/>
      <c r="CJ237" s="911"/>
      <c r="CK237" s="911"/>
      <c r="CL237" s="911"/>
      <c r="CM237" s="911"/>
    </row>
    <row r="238" spans="1:91">
      <c r="A238" s="911"/>
      <c r="B238" s="911"/>
      <c r="C238" s="911"/>
      <c r="D238" s="911"/>
      <c r="E238" s="911"/>
      <c r="F238" s="911"/>
      <c r="G238" s="911"/>
      <c r="H238" s="912"/>
      <c r="J238" s="911"/>
      <c r="M238" s="911"/>
      <c r="N238" s="911"/>
      <c r="O238" s="911"/>
      <c r="P238" s="911"/>
      <c r="Q238" s="911"/>
      <c r="R238" s="911"/>
      <c r="S238" s="911"/>
      <c r="T238" s="911"/>
      <c r="U238" s="911"/>
      <c r="V238" s="911"/>
      <c r="W238" s="911"/>
      <c r="Z238" s="911"/>
      <c r="AA238" s="911"/>
      <c r="AC238" s="911"/>
      <c r="AD238" s="911"/>
      <c r="AH238" s="912"/>
      <c r="AI238" s="912"/>
      <c r="AJ238" s="912"/>
      <c r="AK238" s="912"/>
      <c r="AL238" s="911"/>
      <c r="AM238" s="911"/>
      <c r="AO238" s="911"/>
      <c r="AP238" s="911"/>
      <c r="AQ238" s="911"/>
      <c r="AR238" s="912"/>
      <c r="AS238" s="912"/>
      <c r="AV238" s="912"/>
      <c r="AX238" s="911"/>
      <c r="BA238" s="911"/>
      <c r="BB238" s="911"/>
      <c r="BC238" s="911"/>
      <c r="BD238" s="911"/>
      <c r="BE238" s="911"/>
      <c r="BP238" s="911"/>
      <c r="BQ238" s="911"/>
      <c r="BR238" s="911"/>
      <c r="BS238" s="911"/>
      <c r="BX238" s="911"/>
      <c r="BY238" s="911"/>
      <c r="BZ238" s="911"/>
      <c r="CA238" s="911"/>
      <c r="CI238" s="911"/>
      <c r="CJ238" s="911"/>
      <c r="CK238" s="911"/>
      <c r="CL238" s="911"/>
      <c r="CM238" s="911"/>
    </row>
    <row r="239" spans="1:91">
      <c r="A239" s="911"/>
      <c r="B239" s="911"/>
      <c r="C239" s="911"/>
      <c r="D239" s="911"/>
      <c r="E239" s="911"/>
      <c r="F239" s="911"/>
      <c r="G239" s="911"/>
      <c r="H239" s="912"/>
      <c r="J239" s="911"/>
      <c r="M239" s="911"/>
      <c r="N239" s="911"/>
      <c r="O239" s="911"/>
      <c r="P239" s="911"/>
      <c r="Q239" s="911"/>
      <c r="R239" s="911"/>
      <c r="S239" s="911"/>
      <c r="T239" s="911"/>
      <c r="U239" s="911"/>
      <c r="V239" s="911"/>
      <c r="W239" s="911"/>
      <c r="Z239" s="911"/>
      <c r="AA239" s="911"/>
      <c r="AC239" s="911"/>
      <c r="AD239" s="911"/>
      <c r="AH239" s="912"/>
      <c r="AI239" s="912"/>
      <c r="AJ239" s="912"/>
      <c r="AK239" s="912"/>
      <c r="AL239" s="911"/>
      <c r="AM239" s="911"/>
      <c r="AO239" s="911"/>
      <c r="AP239" s="911"/>
      <c r="AQ239" s="911"/>
      <c r="AR239" s="912"/>
      <c r="AS239" s="912"/>
      <c r="AV239" s="912"/>
      <c r="AX239" s="911"/>
      <c r="BA239" s="911"/>
      <c r="BB239" s="911"/>
      <c r="BC239" s="911"/>
      <c r="BD239" s="911"/>
      <c r="BE239" s="911"/>
      <c r="BP239" s="911"/>
      <c r="BQ239" s="911"/>
      <c r="BR239" s="911"/>
      <c r="BS239" s="911"/>
      <c r="BX239" s="911"/>
      <c r="BY239" s="911"/>
      <c r="BZ239" s="911"/>
      <c r="CA239" s="911"/>
      <c r="CI239" s="911"/>
      <c r="CJ239" s="911"/>
      <c r="CK239" s="911"/>
      <c r="CL239" s="911"/>
      <c r="CM239" s="911"/>
    </row>
    <row r="240" spans="1:91">
      <c r="A240" s="911"/>
      <c r="B240" s="911"/>
      <c r="C240" s="911"/>
      <c r="D240" s="911"/>
      <c r="E240" s="911"/>
      <c r="F240" s="911"/>
      <c r="G240" s="911"/>
      <c r="H240" s="912"/>
      <c r="J240" s="911"/>
      <c r="M240" s="911"/>
      <c r="N240" s="911"/>
      <c r="O240" s="911"/>
      <c r="P240" s="911"/>
      <c r="Q240" s="911"/>
      <c r="R240" s="911"/>
      <c r="S240" s="911"/>
      <c r="T240" s="911"/>
      <c r="U240" s="911"/>
      <c r="V240" s="911"/>
      <c r="W240" s="911"/>
      <c r="Z240" s="911"/>
      <c r="AA240" s="911"/>
      <c r="AC240" s="911"/>
      <c r="AD240" s="911"/>
      <c r="AH240" s="912"/>
      <c r="AI240" s="912"/>
      <c r="AJ240" s="912"/>
      <c r="AK240" s="912"/>
      <c r="AL240" s="911"/>
      <c r="AM240" s="911"/>
      <c r="AO240" s="911"/>
      <c r="AP240" s="911"/>
      <c r="AQ240" s="911"/>
      <c r="AR240" s="912"/>
      <c r="AS240" s="912"/>
      <c r="AV240" s="912"/>
      <c r="AX240" s="911"/>
      <c r="BA240" s="911"/>
      <c r="BB240" s="911"/>
      <c r="BC240" s="911"/>
      <c r="BD240" s="911"/>
      <c r="BE240" s="911"/>
      <c r="BP240" s="911"/>
      <c r="BQ240" s="911"/>
      <c r="BR240" s="911"/>
      <c r="BS240" s="911"/>
      <c r="BX240" s="911"/>
      <c r="BY240" s="911"/>
      <c r="BZ240" s="911"/>
      <c r="CA240" s="911"/>
      <c r="CI240" s="911"/>
      <c r="CJ240" s="911"/>
      <c r="CK240" s="911"/>
      <c r="CL240" s="911"/>
      <c r="CM240" s="911"/>
    </row>
    <row r="241" spans="1:91">
      <c r="A241" s="911"/>
      <c r="B241" s="911"/>
      <c r="C241" s="911"/>
      <c r="D241" s="911"/>
      <c r="E241" s="911"/>
      <c r="F241" s="911"/>
      <c r="G241" s="911"/>
      <c r="H241" s="912"/>
      <c r="J241" s="911"/>
      <c r="M241" s="911"/>
      <c r="N241" s="911"/>
      <c r="O241" s="911"/>
      <c r="P241" s="911"/>
      <c r="Q241" s="911"/>
      <c r="R241" s="911"/>
      <c r="S241" s="911"/>
      <c r="T241" s="911"/>
      <c r="U241" s="911"/>
      <c r="V241" s="911"/>
      <c r="W241" s="911"/>
      <c r="Z241" s="911"/>
      <c r="AA241" s="911"/>
      <c r="AC241" s="911"/>
      <c r="AD241" s="911"/>
      <c r="AH241" s="912"/>
      <c r="AI241" s="912"/>
      <c r="AJ241" s="912"/>
      <c r="AK241" s="912"/>
      <c r="AL241" s="911"/>
      <c r="AM241" s="911"/>
      <c r="AO241" s="911"/>
      <c r="AP241" s="911"/>
      <c r="AQ241" s="911"/>
      <c r="AR241" s="912"/>
      <c r="AS241" s="912"/>
      <c r="AV241" s="912"/>
      <c r="AX241" s="911"/>
      <c r="BA241" s="911"/>
      <c r="BB241" s="911"/>
      <c r="BC241" s="911"/>
      <c r="BD241" s="911"/>
      <c r="BE241" s="911"/>
      <c r="BP241" s="911"/>
      <c r="BQ241" s="911"/>
      <c r="BR241" s="911"/>
      <c r="BS241" s="911"/>
      <c r="BX241" s="911"/>
      <c r="BY241" s="911"/>
      <c r="BZ241" s="911"/>
      <c r="CA241" s="911"/>
      <c r="CI241" s="911"/>
      <c r="CJ241" s="911"/>
      <c r="CK241" s="911"/>
      <c r="CL241" s="911"/>
      <c r="CM241" s="911"/>
    </row>
    <row r="242" spans="1:91">
      <c r="A242" s="911"/>
      <c r="B242" s="911"/>
      <c r="C242" s="911"/>
      <c r="D242" s="911"/>
      <c r="E242" s="911"/>
      <c r="F242" s="911"/>
      <c r="G242" s="911"/>
      <c r="H242" s="912"/>
      <c r="J242" s="911"/>
      <c r="M242" s="911"/>
      <c r="N242" s="911"/>
      <c r="O242" s="911"/>
      <c r="P242" s="911"/>
      <c r="Q242" s="911"/>
      <c r="R242" s="911"/>
      <c r="S242" s="911"/>
      <c r="T242" s="911"/>
      <c r="U242" s="911"/>
      <c r="V242" s="911"/>
      <c r="W242" s="911"/>
      <c r="Z242" s="911"/>
      <c r="AA242" s="911"/>
      <c r="AC242" s="911"/>
      <c r="AD242" s="911"/>
      <c r="AH242" s="912"/>
      <c r="AI242" s="912"/>
      <c r="AL242" s="911"/>
      <c r="AM242" s="911"/>
      <c r="AO242" s="911"/>
      <c r="AP242" s="911"/>
      <c r="AQ242" s="911"/>
      <c r="AR242" s="912"/>
      <c r="AS242" s="912"/>
      <c r="AV242" s="912"/>
      <c r="AX242" s="911"/>
      <c r="BA242" s="911"/>
      <c r="BB242" s="911"/>
      <c r="BC242" s="911"/>
      <c r="BD242" s="911"/>
      <c r="BE242" s="911"/>
      <c r="BP242" s="911"/>
      <c r="BQ242" s="911"/>
      <c r="BR242" s="911"/>
      <c r="BS242" s="911"/>
      <c r="BX242" s="911"/>
      <c r="BY242" s="911"/>
      <c r="BZ242" s="911"/>
      <c r="CA242" s="911"/>
      <c r="CI242" s="911"/>
      <c r="CJ242" s="911"/>
      <c r="CK242" s="911"/>
      <c r="CL242" s="911"/>
      <c r="CM242" s="911"/>
    </row>
    <row r="243" spans="1:91">
      <c r="A243" s="911"/>
      <c r="B243" s="911"/>
      <c r="C243" s="911"/>
      <c r="D243" s="911"/>
      <c r="E243" s="911"/>
      <c r="F243" s="911"/>
      <c r="G243" s="911"/>
      <c r="H243" s="912"/>
      <c r="J243" s="911"/>
      <c r="M243" s="911"/>
      <c r="N243" s="911"/>
      <c r="O243" s="911"/>
      <c r="P243" s="911"/>
      <c r="Q243" s="911"/>
      <c r="R243" s="911"/>
      <c r="S243" s="911"/>
      <c r="T243" s="911"/>
      <c r="U243" s="911"/>
      <c r="V243" s="911"/>
      <c r="W243" s="911"/>
      <c r="Z243" s="911"/>
      <c r="AA243" s="911"/>
      <c r="AC243" s="911"/>
      <c r="AD243" s="911"/>
      <c r="AH243" s="912"/>
      <c r="AI243" s="912"/>
      <c r="AJ243" s="912"/>
      <c r="AK243" s="912"/>
      <c r="AL243" s="911"/>
      <c r="AM243" s="911"/>
      <c r="AO243" s="911"/>
      <c r="AP243" s="911"/>
      <c r="AQ243" s="911"/>
      <c r="AR243" s="912"/>
      <c r="AS243" s="912"/>
      <c r="AV243" s="912"/>
      <c r="AX243" s="911"/>
      <c r="BA243" s="911"/>
      <c r="BB243" s="911"/>
      <c r="BC243" s="911"/>
      <c r="BD243" s="911"/>
      <c r="BE243" s="911"/>
      <c r="BP243" s="911"/>
      <c r="BQ243" s="911"/>
      <c r="BR243" s="911"/>
      <c r="BS243" s="911"/>
      <c r="BX243" s="911"/>
      <c r="BY243" s="911"/>
      <c r="BZ243" s="911"/>
      <c r="CA243" s="911"/>
      <c r="CI243" s="911"/>
      <c r="CJ243" s="911"/>
      <c r="CK243" s="911"/>
      <c r="CL243" s="911"/>
      <c r="CM243" s="911"/>
    </row>
    <row r="244" spans="1:91">
      <c r="A244" s="911"/>
      <c r="B244" s="911"/>
      <c r="C244" s="911"/>
      <c r="D244" s="911"/>
      <c r="E244" s="911"/>
      <c r="F244" s="911"/>
      <c r="G244" s="911"/>
      <c r="H244" s="912"/>
      <c r="J244" s="911"/>
      <c r="M244" s="911"/>
      <c r="N244" s="911"/>
      <c r="O244" s="911"/>
      <c r="P244" s="911"/>
      <c r="Q244" s="911"/>
      <c r="R244" s="911"/>
      <c r="S244" s="911"/>
      <c r="T244" s="911"/>
      <c r="U244" s="911"/>
      <c r="V244" s="911"/>
      <c r="W244" s="911"/>
      <c r="Z244" s="911"/>
      <c r="AA244" s="911"/>
      <c r="AC244" s="911"/>
      <c r="AD244" s="911"/>
      <c r="AH244" s="912"/>
      <c r="AI244" s="912"/>
      <c r="AJ244" s="912"/>
      <c r="AK244" s="912"/>
      <c r="AL244" s="911"/>
      <c r="AM244" s="911"/>
      <c r="AO244" s="911"/>
      <c r="AP244" s="911"/>
      <c r="AQ244" s="911"/>
      <c r="AR244" s="912"/>
      <c r="AS244" s="912"/>
      <c r="AV244" s="912"/>
      <c r="AX244" s="911"/>
      <c r="BA244" s="911"/>
      <c r="BB244" s="911"/>
      <c r="BC244" s="911"/>
      <c r="BD244" s="911"/>
      <c r="BE244" s="911"/>
      <c r="BP244" s="911"/>
      <c r="BQ244" s="911"/>
      <c r="BR244" s="911"/>
      <c r="BS244" s="911"/>
      <c r="BX244" s="911"/>
      <c r="BY244" s="911"/>
      <c r="BZ244" s="911"/>
      <c r="CA244" s="911"/>
      <c r="CI244" s="911"/>
      <c r="CJ244" s="911"/>
      <c r="CK244" s="911"/>
      <c r="CL244" s="911"/>
      <c r="CM244" s="911"/>
    </row>
    <row r="245" spans="1:91">
      <c r="A245" s="911"/>
      <c r="B245" s="911"/>
      <c r="C245" s="911"/>
      <c r="D245" s="911"/>
      <c r="E245" s="911"/>
      <c r="F245" s="911"/>
      <c r="G245" s="911"/>
      <c r="H245" s="912"/>
      <c r="J245" s="911"/>
      <c r="M245" s="911"/>
      <c r="N245" s="911"/>
      <c r="O245" s="911"/>
      <c r="P245" s="911"/>
      <c r="Q245" s="911"/>
      <c r="R245" s="911"/>
      <c r="S245" s="911"/>
      <c r="T245" s="911"/>
      <c r="U245" s="911"/>
      <c r="V245" s="911"/>
      <c r="W245" s="911"/>
      <c r="Z245" s="911"/>
      <c r="AA245" s="911"/>
      <c r="AC245" s="911"/>
      <c r="AD245" s="911"/>
      <c r="AH245" s="912"/>
      <c r="AI245" s="912"/>
      <c r="AJ245" s="912"/>
      <c r="AK245" s="912"/>
      <c r="AL245" s="911"/>
      <c r="AM245" s="911"/>
      <c r="AO245" s="911"/>
      <c r="AP245" s="911"/>
      <c r="AQ245" s="911"/>
      <c r="AR245" s="912"/>
      <c r="AS245" s="912"/>
      <c r="AX245" s="911"/>
      <c r="BA245" s="911"/>
      <c r="BB245" s="911"/>
      <c r="BC245" s="911"/>
      <c r="BD245" s="911"/>
      <c r="BE245" s="911"/>
      <c r="BP245" s="911"/>
      <c r="BQ245" s="911"/>
      <c r="BR245" s="911"/>
      <c r="BS245" s="911"/>
      <c r="BX245" s="911"/>
      <c r="BY245" s="911"/>
      <c r="BZ245" s="911"/>
      <c r="CA245" s="911"/>
      <c r="CG245" s="912"/>
      <c r="CH245" s="912"/>
      <c r="CI245" s="911"/>
      <c r="CJ245" s="911"/>
      <c r="CK245" s="911"/>
      <c r="CL245" s="911"/>
      <c r="CM245" s="911"/>
    </row>
    <row r="246" spans="1:91">
      <c r="A246" s="911"/>
      <c r="B246" s="911"/>
      <c r="C246" s="911"/>
      <c r="D246" s="911"/>
      <c r="E246" s="911"/>
      <c r="F246" s="911"/>
      <c r="G246" s="911"/>
      <c r="H246" s="912"/>
      <c r="J246" s="911"/>
      <c r="M246" s="911"/>
      <c r="N246" s="911"/>
      <c r="O246" s="911"/>
      <c r="P246" s="911"/>
      <c r="Q246" s="911"/>
      <c r="R246" s="911"/>
      <c r="S246" s="911"/>
      <c r="T246" s="911"/>
      <c r="U246" s="911"/>
      <c r="V246" s="911"/>
      <c r="W246" s="911"/>
      <c r="Z246" s="911"/>
      <c r="AA246" s="911"/>
      <c r="AC246" s="911"/>
      <c r="AD246" s="911"/>
      <c r="AH246" s="912"/>
      <c r="AI246" s="912"/>
      <c r="AJ246" s="912"/>
      <c r="AK246" s="912"/>
      <c r="AL246" s="911"/>
      <c r="AM246" s="911"/>
      <c r="AO246" s="911"/>
      <c r="AP246" s="911"/>
      <c r="AQ246" s="911"/>
      <c r="AR246" s="912"/>
      <c r="AS246" s="912"/>
      <c r="AX246" s="911"/>
      <c r="BA246" s="911"/>
      <c r="BB246" s="911"/>
      <c r="BC246" s="911"/>
      <c r="BD246" s="911"/>
      <c r="BE246" s="911"/>
      <c r="BP246" s="911"/>
      <c r="BQ246" s="911"/>
      <c r="BR246" s="911"/>
      <c r="BS246" s="911"/>
      <c r="BX246" s="911"/>
      <c r="BY246" s="911"/>
      <c r="BZ246" s="911"/>
      <c r="CA246" s="911"/>
      <c r="CG246" s="912"/>
      <c r="CH246" s="912"/>
      <c r="CI246" s="911"/>
      <c r="CJ246" s="911"/>
      <c r="CK246" s="911"/>
      <c r="CL246" s="911"/>
      <c r="CM246" s="911"/>
    </row>
    <row r="247" spans="1:91">
      <c r="A247" s="911"/>
      <c r="B247" s="911"/>
      <c r="C247" s="911"/>
      <c r="D247" s="911"/>
      <c r="E247" s="911"/>
      <c r="F247" s="911"/>
      <c r="G247" s="911"/>
      <c r="H247" s="912"/>
      <c r="J247" s="911"/>
      <c r="M247" s="911"/>
      <c r="N247" s="911"/>
      <c r="O247" s="911"/>
      <c r="P247" s="911"/>
      <c r="Q247" s="911"/>
      <c r="R247" s="911"/>
      <c r="S247" s="911"/>
      <c r="T247" s="911"/>
      <c r="U247" s="911"/>
      <c r="V247" s="911"/>
      <c r="W247" s="911"/>
      <c r="Z247" s="911"/>
      <c r="AA247" s="911"/>
      <c r="AC247" s="911"/>
      <c r="AD247" s="911"/>
      <c r="AH247" s="912"/>
      <c r="AI247" s="912"/>
      <c r="AJ247" s="912"/>
      <c r="AK247" s="912"/>
      <c r="AL247" s="911"/>
      <c r="AM247" s="911"/>
      <c r="AO247" s="911"/>
      <c r="AP247" s="911"/>
      <c r="AQ247" s="911"/>
      <c r="AR247" s="912"/>
      <c r="AS247" s="912"/>
      <c r="AX247" s="911"/>
      <c r="BA247" s="911"/>
      <c r="BB247" s="911"/>
      <c r="BC247" s="911"/>
      <c r="BD247" s="911"/>
      <c r="BE247" s="911"/>
      <c r="BP247" s="911"/>
      <c r="BQ247" s="911"/>
      <c r="BR247" s="911"/>
      <c r="BS247" s="911"/>
      <c r="BX247" s="911"/>
      <c r="BY247" s="911"/>
      <c r="BZ247" s="911"/>
      <c r="CA247" s="911"/>
      <c r="CG247" s="912"/>
      <c r="CH247" s="912"/>
      <c r="CI247" s="911"/>
      <c r="CJ247" s="911"/>
      <c r="CK247" s="911"/>
      <c r="CL247" s="911"/>
      <c r="CM247" s="911"/>
    </row>
    <row r="248" spans="1:91">
      <c r="A248" s="911"/>
      <c r="B248" s="911"/>
      <c r="C248" s="911"/>
      <c r="D248" s="911"/>
      <c r="E248" s="911"/>
      <c r="F248" s="911"/>
      <c r="G248" s="911"/>
      <c r="H248" s="912"/>
      <c r="J248" s="911"/>
      <c r="M248" s="911"/>
      <c r="N248" s="911"/>
      <c r="O248" s="911"/>
      <c r="P248" s="911"/>
      <c r="Q248" s="911"/>
      <c r="R248" s="911"/>
      <c r="S248" s="911"/>
      <c r="T248" s="911"/>
      <c r="U248" s="911"/>
      <c r="V248" s="911"/>
      <c r="W248" s="911"/>
      <c r="Z248" s="911"/>
      <c r="AA248" s="911"/>
      <c r="AC248" s="911"/>
      <c r="AD248" s="911"/>
      <c r="AH248" s="912"/>
      <c r="AI248" s="912"/>
      <c r="AJ248" s="912"/>
      <c r="AK248" s="912"/>
      <c r="AL248" s="911"/>
      <c r="AM248" s="911"/>
      <c r="AO248" s="911"/>
      <c r="AP248" s="911"/>
      <c r="AQ248" s="911"/>
      <c r="AR248" s="912"/>
      <c r="AS248" s="912"/>
      <c r="AX248" s="911"/>
      <c r="BA248" s="911"/>
      <c r="BB248" s="911"/>
      <c r="BC248" s="911"/>
      <c r="BD248" s="911"/>
      <c r="BE248" s="911"/>
      <c r="BP248" s="911"/>
      <c r="BQ248" s="911"/>
      <c r="BR248" s="911"/>
      <c r="BS248" s="911"/>
      <c r="BX248" s="911"/>
      <c r="BY248" s="911"/>
      <c r="BZ248" s="911"/>
      <c r="CA248" s="911"/>
      <c r="CG248" s="912"/>
      <c r="CH248" s="912"/>
      <c r="CI248" s="911"/>
      <c r="CJ248" s="911"/>
      <c r="CK248" s="911"/>
      <c r="CL248" s="911"/>
      <c r="CM248" s="911"/>
    </row>
    <row r="249" spans="1:91">
      <c r="A249" s="911"/>
      <c r="B249" s="911"/>
      <c r="C249" s="911"/>
      <c r="D249" s="911"/>
      <c r="E249" s="911"/>
      <c r="F249" s="911"/>
      <c r="G249" s="911"/>
      <c r="H249" s="912"/>
      <c r="J249" s="911"/>
      <c r="M249" s="911"/>
      <c r="N249" s="911"/>
      <c r="O249" s="911"/>
      <c r="P249" s="911"/>
      <c r="Q249" s="911"/>
      <c r="R249" s="911"/>
      <c r="S249" s="911"/>
      <c r="T249" s="911"/>
      <c r="U249" s="911"/>
      <c r="V249" s="911"/>
      <c r="W249" s="911"/>
      <c r="Z249" s="911"/>
      <c r="AA249" s="911"/>
      <c r="AC249" s="911"/>
      <c r="AD249" s="911"/>
      <c r="AH249" s="912"/>
      <c r="AI249" s="912"/>
      <c r="AJ249" s="912"/>
      <c r="AK249" s="912"/>
      <c r="AL249" s="911"/>
      <c r="AM249" s="911"/>
      <c r="AO249" s="911"/>
      <c r="AP249" s="911"/>
      <c r="AQ249" s="911"/>
      <c r="AR249" s="912"/>
      <c r="AS249" s="912"/>
      <c r="AX249" s="911"/>
      <c r="BA249" s="911"/>
      <c r="BB249" s="911"/>
      <c r="BC249" s="911"/>
      <c r="BD249" s="911"/>
      <c r="BE249" s="911"/>
      <c r="BP249" s="911"/>
      <c r="BQ249" s="911"/>
      <c r="BR249" s="911"/>
      <c r="BS249" s="911"/>
      <c r="BX249" s="911"/>
      <c r="BY249" s="911"/>
      <c r="BZ249" s="911"/>
      <c r="CA249" s="911"/>
      <c r="CG249" s="912"/>
      <c r="CH249" s="912"/>
      <c r="CI249" s="911"/>
      <c r="CJ249" s="911"/>
      <c r="CK249" s="911"/>
      <c r="CL249" s="911"/>
      <c r="CM249" s="911"/>
    </row>
    <row r="250" spans="1:91">
      <c r="A250" s="911"/>
      <c r="B250" s="911"/>
      <c r="C250" s="911"/>
      <c r="D250" s="911"/>
      <c r="E250" s="911"/>
      <c r="F250" s="911"/>
      <c r="G250" s="911"/>
      <c r="H250" s="912"/>
      <c r="J250" s="911"/>
      <c r="M250" s="911"/>
      <c r="N250" s="911"/>
      <c r="O250" s="911"/>
      <c r="P250" s="911"/>
      <c r="Q250" s="911"/>
      <c r="R250" s="911"/>
      <c r="S250" s="911"/>
      <c r="T250" s="911"/>
      <c r="U250" s="911"/>
      <c r="V250" s="911"/>
      <c r="W250" s="911"/>
      <c r="Z250" s="911"/>
      <c r="AA250" s="911"/>
      <c r="AC250" s="911"/>
      <c r="AD250" s="911"/>
      <c r="AH250" s="912"/>
      <c r="AI250" s="912"/>
      <c r="AJ250" s="912"/>
      <c r="AK250" s="912"/>
      <c r="AL250" s="911"/>
      <c r="AM250" s="911"/>
      <c r="AO250" s="911"/>
      <c r="AP250" s="911"/>
      <c r="AQ250" s="911"/>
      <c r="AR250" s="912"/>
      <c r="AS250" s="912"/>
      <c r="AX250" s="911"/>
      <c r="BA250" s="911"/>
      <c r="BB250" s="911"/>
      <c r="BC250" s="911"/>
      <c r="BD250" s="911"/>
      <c r="BE250" s="911"/>
      <c r="BP250" s="911"/>
      <c r="BQ250" s="911"/>
      <c r="BR250" s="911"/>
      <c r="BS250" s="911"/>
      <c r="BX250" s="911"/>
      <c r="BY250" s="911"/>
      <c r="BZ250" s="911"/>
      <c r="CA250" s="911"/>
      <c r="CG250" s="912"/>
      <c r="CH250" s="912"/>
      <c r="CI250" s="911"/>
      <c r="CJ250" s="911"/>
      <c r="CK250" s="911"/>
      <c r="CL250" s="911"/>
      <c r="CM250" s="911"/>
    </row>
    <row r="251" spans="1:91">
      <c r="A251" s="911"/>
      <c r="B251" s="911"/>
      <c r="C251" s="911"/>
      <c r="D251" s="911"/>
      <c r="E251" s="911"/>
      <c r="F251" s="911"/>
      <c r="G251" s="911"/>
      <c r="H251" s="912"/>
      <c r="J251" s="911"/>
      <c r="M251" s="911"/>
      <c r="N251" s="911"/>
      <c r="O251" s="911"/>
      <c r="P251" s="911"/>
      <c r="Q251" s="911"/>
      <c r="R251" s="911"/>
      <c r="S251" s="911"/>
      <c r="T251" s="911"/>
      <c r="U251" s="911"/>
      <c r="V251" s="911"/>
      <c r="W251" s="911"/>
      <c r="Z251" s="911"/>
      <c r="AA251" s="911"/>
      <c r="AC251" s="911"/>
      <c r="AD251" s="911"/>
      <c r="AH251" s="912"/>
      <c r="AI251" s="912"/>
      <c r="AJ251" s="912"/>
      <c r="AK251" s="912"/>
      <c r="AL251" s="911"/>
      <c r="AM251" s="911"/>
      <c r="AO251" s="911"/>
      <c r="AP251" s="911"/>
      <c r="AQ251" s="911"/>
      <c r="AR251" s="912"/>
      <c r="AS251" s="912"/>
      <c r="AX251" s="911"/>
      <c r="BA251" s="911"/>
      <c r="BB251" s="911"/>
      <c r="BC251" s="911"/>
      <c r="BD251" s="911"/>
      <c r="BE251" s="911"/>
      <c r="BP251" s="911"/>
      <c r="BQ251" s="911"/>
      <c r="BR251" s="911"/>
      <c r="BS251" s="911"/>
      <c r="BX251" s="911"/>
      <c r="BY251" s="911"/>
      <c r="BZ251" s="911"/>
      <c r="CA251" s="911"/>
      <c r="CG251" s="912"/>
      <c r="CH251" s="912"/>
      <c r="CI251" s="911"/>
      <c r="CJ251" s="911"/>
      <c r="CK251" s="911"/>
      <c r="CL251" s="911"/>
      <c r="CM251" s="911"/>
    </row>
    <row r="252" spans="1:91">
      <c r="A252" s="911"/>
      <c r="B252" s="911"/>
      <c r="C252" s="911"/>
      <c r="D252" s="911"/>
      <c r="E252" s="911"/>
      <c r="F252" s="911"/>
      <c r="G252" s="911"/>
      <c r="H252" s="912"/>
      <c r="J252" s="911"/>
      <c r="M252" s="911"/>
      <c r="N252" s="911"/>
      <c r="O252" s="911"/>
      <c r="P252" s="911"/>
      <c r="Q252" s="911"/>
      <c r="R252" s="911"/>
      <c r="S252" s="911"/>
      <c r="T252" s="911"/>
      <c r="U252" s="911"/>
      <c r="V252" s="911"/>
      <c r="W252" s="911"/>
      <c r="Z252" s="911"/>
      <c r="AA252" s="911"/>
      <c r="AC252" s="911"/>
      <c r="AD252" s="911"/>
      <c r="AH252" s="912"/>
      <c r="AI252" s="912"/>
      <c r="AJ252" s="912"/>
      <c r="AK252" s="912"/>
      <c r="AL252" s="911"/>
      <c r="AM252" s="911"/>
      <c r="AO252" s="911"/>
      <c r="AP252" s="911"/>
      <c r="AQ252" s="911"/>
      <c r="AR252" s="912"/>
      <c r="AS252" s="912"/>
      <c r="AV252" s="912"/>
      <c r="AX252" s="911"/>
      <c r="BA252" s="911"/>
      <c r="BB252" s="911"/>
      <c r="BC252" s="911"/>
      <c r="BD252" s="911"/>
      <c r="BE252" s="911"/>
      <c r="BP252" s="911"/>
      <c r="BQ252" s="911"/>
      <c r="BR252" s="911"/>
      <c r="BS252" s="911"/>
      <c r="BX252" s="911"/>
      <c r="BY252" s="911"/>
      <c r="BZ252" s="911"/>
      <c r="CA252" s="911"/>
      <c r="CI252" s="911"/>
      <c r="CJ252" s="911"/>
      <c r="CK252" s="911"/>
      <c r="CL252" s="911"/>
      <c r="CM252" s="911"/>
    </row>
    <row r="253" spans="1:91">
      <c r="A253" s="911"/>
      <c r="B253" s="911"/>
      <c r="C253" s="911"/>
      <c r="D253" s="911"/>
      <c r="E253" s="911"/>
      <c r="F253" s="911"/>
      <c r="G253" s="911"/>
      <c r="H253" s="912"/>
      <c r="J253" s="911"/>
      <c r="M253" s="911"/>
      <c r="N253" s="911"/>
      <c r="O253" s="911"/>
      <c r="P253" s="911"/>
      <c r="Q253" s="911"/>
      <c r="R253" s="911"/>
      <c r="S253" s="911"/>
      <c r="T253" s="911"/>
      <c r="U253" s="911"/>
      <c r="V253" s="911"/>
      <c r="W253" s="911"/>
      <c r="Z253" s="911"/>
      <c r="AA253" s="911"/>
      <c r="AC253" s="911"/>
      <c r="AD253" s="911"/>
      <c r="AH253" s="912"/>
      <c r="AI253" s="912"/>
      <c r="AJ253" s="912"/>
      <c r="AK253" s="912"/>
      <c r="AL253" s="911"/>
      <c r="AM253" s="911"/>
      <c r="AO253" s="911"/>
      <c r="AP253" s="911"/>
      <c r="AQ253" s="911"/>
      <c r="AR253" s="912"/>
      <c r="AS253" s="912"/>
      <c r="AV253" s="912"/>
      <c r="AX253" s="911"/>
      <c r="BA253" s="911"/>
      <c r="BB253" s="911"/>
      <c r="BC253" s="911"/>
      <c r="BD253" s="911"/>
      <c r="BE253" s="911"/>
      <c r="BP253" s="911"/>
      <c r="BQ253" s="911"/>
      <c r="BR253" s="911"/>
      <c r="BS253" s="911"/>
      <c r="BX253" s="911"/>
      <c r="BY253" s="911"/>
      <c r="BZ253" s="911"/>
      <c r="CA253" s="911"/>
      <c r="CI253" s="911"/>
      <c r="CJ253" s="911"/>
      <c r="CK253" s="911"/>
      <c r="CL253" s="911"/>
      <c r="CM253" s="911"/>
    </row>
    <row r="254" spans="1:91">
      <c r="A254" s="911"/>
      <c r="B254" s="911"/>
      <c r="C254" s="911"/>
      <c r="D254" s="911"/>
      <c r="E254" s="911"/>
      <c r="F254" s="911"/>
      <c r="G254" s="911"/>
      <c r="H254" s="912"/>
      <c r="J254" s="911"/>
      <c r="M254" s="911"/>
      <c r="N254" s="911"/>
      <c r="O254" s="911"/>
      <c r="P254" s="911"/>
      <c r="Q254" s="911"/>
      <c r="R254" s="911"/>
      <c r="S254" s="911"/>
      <c r="T254" s="911"/>
      <c r="U254" s="911"/>
      <c r="V254" s="911"/>
      <c r="W254" s="911"/>
      <c r="Z254" s="911"/>
      <c r="AA254" s="911"/>
      <c r="AC254" s="911"/>
      <c r="AD254" s="911"/>
      <c r="AH254" s="912"/>
      <c r="AI254" s="912"/>
      <c r="AJ254" s="912"/>
      <c r="AK254" s="912"/>
      <c r="AL254" s="911"/>
      <c r="AM254" s="911"/>
      <c r="AO254" s="911"/>
      <c r="AP254" s="911"/>
      <c r="AQ254" s="911"/>
      <c r="AR254" s="912"/>
      <c r="AS254" s="912"/>
      <c r="AV254" s="912"/>
      <c r="AX254" s="911"/>
      <c r="BA254" s="911"/>
      <c r="BB254" s="911"/>
      <c r="BC254" s="911"/>
      <c r="BD254" s="911"/>
      <c r="BE254" s="911"/>
      <c r="BP254" s="911"/>
      <c r="BQ254" s="911"/>
      <c r="BR254" s="911"/>
      <c r="BS254" s="911"/>
      <c r="BX254" s="911"/>
      <c r="BY254" s="911"/>
      <c r="BZ254" s="911"/>
      <c r="CA254" s="911"/>
      <c r="CI254" s="911"/>
      <c r="CJ254" s="911"/>
      <c r="CK254" s="911"/>
      <c r="CL254" s="911"/>
      <c r="CM254" s="911"/>
    </row>
    <row r="255" spans="1:91">
      <c r="A255" s="911"/>
      <c r="B255" s="911"/>
      <c r="C255" s="911"/>
      <c r="D255" s="911"/>
      <c r="E255" s="911"/>
      <c r="F255" s="911"/>
      <c r="G255" s="911"/>
      <c r="H255" s="912"/>
      <c r="J255" s="911"/>
      <c r="M255" s="911"/>
      <c r="N255" s="911"/>
      <c r="O255" s="911"/>
      <c r="P255" s="911"/>
      <c r="Q255" s="911"/>
      <c r="R255" s="911"/>
      <c r="S255" s="911"/>
      <c r="T255" s="911"/>
      <c r="U255" s="911"/>
      <c r="V255" s="911"/>
      <c r="W255" s="911"/>
      <c r="Z255" s="911"/>
      <c r="AA255" s="911"/>
      <c r="AC255" s="911"/>
      <c r="AD255" s="911"/>
      <c r="AH255" s="912"/>
      <c r="AI255" s="912"/>
      <c r="AJ255" s="912"/>
      <c r="AK255" s="912"/>
      <c r="AL255" s="911"/>
      <c r="AM255" s="911"/>
      <c r="AO255" s="911"/>
      <c r="AP255" s="911"/>
      <c r="AQ255" s="911"/>
      <c r="AR255" s="912"/>
      <c r="AS255" s="912"/>
      <c r="AV255" s="912"/>
      <c r="AX255" s="911"/>
      <c r="BA255" s="911"/>
      <c r="BB255" s="911"/>
      <c r="BC255" s="911"/>
      <c r="BD255" s="911"/>
      <c r="BE255" s="911"/>
      <c r="BP255" s="911"/>
      <c r="BQ255" s="911"/>
      <c r="BR255" s="911"/>
      <c r="BS255" s="911"/>
      <c r="BX255" s="911"/>
      <c r="BY255" s="911"/>
      <c r="BZ255" s="911"/>
      <c r="CA255" s="911"/>
      <c r="CI255" s="911"/>
      <c r="CJ255" s="911"/>
      <c r="CK255" s="911"/>
      <c r="CL255" s="911"/>
      <c r="CM255" s="911"/>
    </row>
    <row r="256" spans="1:91">
      <c r="A256" s="911"/>
      <c r="B256" s="911"/>
      <c r="C256" s="911"/>
      <c r="D256" s="911"/>
      <c r="E256" s="911"/>
      <c r="F256" s="911"/>
      <c r="G256" s="911"/>
      <c r="H256" s="912"/>
      <c r="J256" s="911"/>
      <c r="M256" s="911"/>
      <c r="N256" s="911"/>
      <c r="O256" s="911"/>
      <c r="P256" s="911"/>
      <c r="Q256" s="911"/>
      <c r="R256" s="911"/>
      <c r="S256" s="911"/>
      <c r="T256" s="911"/>
      <c r="U256" s="911"/>
      <c r="V256" s="911"/>
      <c r="W256" s="911"/>
      <c r="Z256" s="911"/>
      <c r="AA256" s="911"/>
      <c r="AC256" s="911"/>
      <c r="AD256" s="911"/>
      <c r="AH256" s="912"/>
      <c r="AI256" s="912"/>
      <c r="AJ256" s="912"/>
      <c r="AK256" s="912"/>
      <c r="AL256" s="911"/>
      <c r="AM256" s="911"/>
      <c r="AO256" s="911"/>
      <c r="AP256" s="911"/>
      <c r="AQ256" s="911"/>
      <c r="AR256" s="912"/>
      <c r="AS256" s="912"/>
      <c r="AV256" s="912"/>
      <c r="AX256" s="911"/>
      <c r="BA256" s="911"/>
      <c r="BB256" s="911"/>
      <c r="BC256" s="911"/>
      <c r="BD256" s="911"/>
      <c r="BE256" s="911"/>
      <c r="BP256" s="911"/>
      <c r="BQ256" s="911"/>
      <c r="BR256" s="911"/>
      <c r="BS256" s="911"/>
      <c r="BX256" s="911"/>
      <c r="BY256" s="911"/>
      <c r="BZ256" s="911"/>
      <c r="CA256" s="911"/>
      <c r="CI256" s="911"/>
      <c r="CJ256" s="911"/>
      <c r="CK256" s="911"/>
      <c r="CL256" s="911"/>
      <c r="CM256" s="911"/>
    </row>
    <row r="257" spans="1:91">
      <c r="A257" s="911"/>
      <c r="B257" s="911"/>
      <c r="C257" s="911"/>
      <c r="D257" s="911"/>
      <c r="E257" s="911"/>
      <c r="F257" s="911"/>
      <c r="G257" s="911"/>
      <c r="H257" s="912"/>
      <c r="J257" s="911"/>
      <c r="M257" s="911"/>
      <c r="N257" s="911"/>
      <c r="O257" s="911"/>
      <c r="P257" s="911"/>
      <c r="Q257" s="911"/>
      <c r="R257" s="911"/>
      <c r="S257" s="911"/>
      <c r="T257" s="911"/>
      <c r="U257" s="911"/>
      <c r="V257" s="911"/>
      <c r="W257" s="911"/>
      <c r="Z257" s="911"/>
      <c r="AA257" s="911"/>
      <c r="AC257" s="911"/>
      <c r="AD257" s="911"/>
      <c r="AH257" s="912"/>
      <c r="AI257" s="912"/>
      <c r="AJ257" s="912"/>
      <c r="AK257" s="912"/>
      <c r="AL257" s="911"/>
      <c r="AM257" s="911"/>
      <c r="AO257" s="911"/>
      <c r="AP257" s="911"/>
      <c r="AQ257" s="911"/>
      <c r="AR257" s="912"/>
      <c r="AS257" s="912"/>
      <c r="AV257" s="912"/>
      <c r="AX257" s="911"/>
      <c r="BA257" s="911"/>
      <c r="BB257" s="911"/>
      <c r="BC257" s="911"/>
      <c r="BD257" s="911"/>
      <c r="BE257" s="911"/>
      <c r="BP257" s="911"/>
      <c r="BQ257" s="911"/>
      <c r="BR257" s="911"/>
      <c r="BS257" s="911"/>
      <c r="BX257" s="911"/>
      <c r="BY257" s="911"/>
      <c r="BZ257" s="911"/>
      <c r="CA257" s="911"/>
      <c r="CI257" s="911"/>
      <c r="CJ257" s="911"/>
      <c r="CK257" s="911"/>
      <c r="CL257" s="911"/>
      <c r="CM257" s="911"/>
    </row>
    <row r="258" spans="1:91">
      <c r="A258" s="911"/>
      <c r="B258" s="911"/>
      <c r="C258" s="911"/>
      <c r="D258" s="911"/>
      <c r="E258" s="911"/>
      <c r="F258" s="911"/>
      <c r="G258" s="911"/>
      <c r="H258" s="912"/>
      <c r="J258" s="911"/>
      <c r="M258" s="911"/>
      <c r="N258" s="911"/>
      <c r="O258" s="911"/>
      <c r="P258" s="911"/>
      <c r="Q258" s="911"/>
      <c r="R258" s="911"/>
      <c r="S258" s="911"/>
      <c r="T258" s="911"/>
      <c r="U258" s="911"/>
      <c r="V258" s="911"/>
      <c r="W258" s="911"/>
      <c r="Z258" s="911"/>
      <c r="AA258" s="911"/>
      <c r="AC258" s="911"/>
      <c r="AD258" s="911"/>
      <c r="AH258" s="912"/>
      <c r="AI258" s="912"/>
      <c r="AJ258" s="912"/>
      <c r="AK258" s="912"/>
      <c r="AL258" s="911"/>
      <c r="AM258" s="911"/>
      <c r="AO258" s="911"/>
      <c r="AP258" s="911"/>
      <c r="AQ258" s="911"/>
      <c r="AR258" s="912"/>
      <c r="AS258" s="912"/>
      <c r="AV258" s="912"/>
      <c r="AX258" s="911"/>
      <c r="BA258" s="911"/>
      <c r="BB258" s="911"/>
      <c r="BC258" s="911"/>
      <c r="BD258" s="911"/>
      <c r="BE258" s="911"/>
      <c r="BP258" s="911"/>
      <c r="BQ258" s="911"/>
      <c r="BR258" s="911"/>
      <c r="BS258" s="911"/>
      <c r="BX258" s="911"/>
      <c r="BY258" s="911"/>
      <c r="BZ258" s="911"/>
      <c r="CA258" s="911"/>
      <c r="CI258" s="911"/>
      <c r="CJ258" s="911"/>
      <c r="CK258" s="911"/>
      <c r="CL258" s="911"/>
      <c r="CM258" s="911"/>
    </row>
    <row r="259" spans="1:91">
      <c r="A259" s="911"/>
      <c r="B259" s="911"/>
      <c r="C259" s="911"/>
      <c r="D259" s="911"/>
      <c r="E259" s="911"/>
      <c r="F259" s="911"/>
      <c r="G259" s="911"/>
      <c r="H259" s="912"/>
      <c r="J259" s="911"/>
      <c r="M259" s="911"/>
      <c r="N259" s="911"/>
      <c r="O259" s="911"/>
      <c r="P259" s="911"/>
      <c r="Q259" s="911"/>
      <c r="R259" s="911"/>
      <c r="S259" s="911"/>
      <c r="T259" s="911"/>
      <c r="U259" s="911"/>
      <c r="V259" s="911"/>
      <c r="W259" s="911"/>
      <c r="Z259" s="911"/>
      <c r="AA259" s="911"/>
      <c r="AC259" s="911"/>
      <c r="AD259" s="911"/>
      <c r="AH259" s="912"/>
      <c r="AI259" s="912"/>
      <c r="AJ259" s="912"/>
      <c r="AK259" s="912"/>
      <c r="AL259" s="911"/>
      <c r="AM259" s="911"/>
      <c r="AO259" s="911"/>
      <c r="AP259" s="911"/>
      <c r="AQ259" s="911"/>
      <c r="AR259" s="912"/>
      <c r="AS259" s="912"/>
      <c r="AV259" s="912"/>
      <c r="AX259" s="911"/>
      <c r="BA259" s="911"/>
      <c r="BB259" s="911"/>
      <c r="BC259" s="911"/>
      <c r="BD259" s="911"/>
      <c r="BE259" s="911"/>
      <c r="BP259" s="911"/>
      <c r="BQ259" s="911"/>
      <c r="BR259" s="911"/>
      <c r="BS259" s="911"/>
      <c r="BX259" s="911"/>
      <c r="BY259" s="911"/>
      <c r="BZ259" s="911"/>
      <c r="CA259" s="911"/>
      <c r="CI259" s="911"/>
      <c r="CJ259" s="911"/>
      <c r="CK259" s="911"/>
      <c r="CL259" s="911"/>
      <c r="CM259" s="911"/>
    </row>
    <row r="260" spans="1:91">
      <c r="A260" s="911"/>
      <c r="B260" s="911"/>
      <c r="C260" s="911"/>
      <c r="D260" s="911"/>
      <c r="E260" s="911"/>
      <c r="F260" s="911"/>
      <c r="G260" s="911"/>
      <c r="H260" s="912"/>
      <c r="J260" s="911"/>
      <c r="M260" s="911"/>
      <c r="N260" s="911"/>
      <c r="O260" s="911"/>
      <c r="P260" s="911"/>
      <c r="Q260" s="911"/>
      <c r="R260" s="911"/>
      <c r="S260" s="911"/>
      <c r="T260" s="911"/>
      <c r="U260" s="911"/>
      <c r="V260" s="911"/>
      <c r="W260" s="911"/>
      <c r="Z260" s="911"/>
      <c r="AA260" s="911"/>
      <c r="AC260" s="911"/>
      <c r="AD260" s="911"/>
      <c r="AH260" s="912"/>
      <c r="AI260" s="912"/>
      <c r="AJ260" s="912"/>
      <c r="AK260" s="912"/>
      <c r="AL260" s="911"/>
      <c r="AM260" s="911"/>
      <c r="AO260" s="911"/>
      <c r="AP260" s="911"/>
      <c r="AQ260" s="911"/>
      <c r="AR260" s="912"/>
      <c r="AS260" s="912"/>
      <c r="AV260" s="912"/>
      <c r="AX260" s="911"/>
      <c r="BA260" s="911"/>
      <c r="BB260" s="911"/>
      <c r="BC260" s="911"/>
      <c r="BD260" s="911"/>
      <c r="BE260" s="911"/>
      <c r="BP260" s="911"/>
      <c r="BQ260" s="911"/>
      <c r="BR260" s="911"/>
      <c r="BS260" s="911"/>
      <c r="BX260" s="911"/>
      <c r="BY260" s="911"/>
      <c r="BZ260" s="911"/>
      <c r="CA260" s="911"/>
      <c r="CI260" s="911"/>
      <c r="CJ260" s="911"/>
      <c r="CK260" s="911"/>
      <c r="CL260" s="911"/>
      <c r="CM260" s="911"/>
    </row>
    <row r="261" spans="1:91">
      <c r="A261" s="911"/>
      <c r="B261" s="911"/>
      <c r="C261" s="911"/>
      <c r="D261" s="911"/>
      <c r="E261" s="911"/>
      <c r="F261" s="911"/>
      <c r="G261" s="911"/>
      <c r="H261" s="912"/>
      <c r="J261" s="911"/>
      <c r="M261" s="911"/>
      <c r="N261" s="911"/>
      <c r="O261" s="911"/>
      <c r="P261" s="911"/>
      <c r="Q261" s="911"/>
      <c r="R261" s="911"/>
      <c r="S261" s="911"/>
      <c r="T261" s="911"/>
      <c r="U261" s="911"/>
      <c r="V261" s="911"/>
      <c r="W261" s="911"/>
      <c r="Z261" s="911"/>
      <c r="AA261" s="911"/>
      <c r="AC261" s="911"/>
      <c r="AD261" s="911"/>
      <c r="AH261" s="912"/>
      <c r="AI261" s="912"/>
      <c r="AJ261" s="912"/>
      <c r="AK261" s="912"/>
      <c r="AL261" s="911"/>
      <c r="AM261" s="911"/>
      <c r="AO261" s="911"/>
      <c r="AP261" s="911"/>
      <c r="AQ261" s="911"/>
      <c r="AR261" s="912"/>
      <c r="AS261" s="912"/>
      <c r="AV261" s="912"/>
      <c r="AX261" s="911"/>
      <c r="BA261" s="911"/>
      <c r="BB261" s="911"/>
      <c r="BC261" s="911"/>
      <c r="BD261" s="911"/>
      <c r="BE261" s="911"/>
      <c r="BP261" s="911"/>
      <c r="BQ261" s="911"/>
      <c r="BR261" s="911"/>
      <c r="BS261" s="911"/>
      <c r="BX261" s="911"/>
      <c r="BY261" s="911"/>
      <c r="BZ261" s="911"/>
      <c r="CA261" s="911"/>
      <c r="CI261" s="911"/>
      <c r="CJ261" s="911"/>
      <c r="CK261" s="911"/>
      <c r="CL261" s="911"/>
      <c r="CM261" s="911"/>
    </row>
    <row r="262" spans="1:91">
      <c r="A262" s="911"/>
      <c r="B262" s="911"/>
      <c r="C262" s="911"/>
      <c r="D262" s="911"/>
      <c r="E262" s="911"/>
      <c r="F262" s="911"/>
      <c r="G262" s="911"/>
      <c r="H262" s="912"/>
      <c r="J262" s="911"/>
      <c r="M262" s="911"/>
      <c r="N262" s="911"/>
      <c r="O262" s="911"/>
      <c r="P262" s="911"/>
      <c r="Q262" s="911"/>
      <c r="R262" s="911"/>
      <c r="S262" s="911"/>
      <c r="T262" s="911"/>
      <c r="U262" s="911"/>
      <c r="V262" s="911"/>
      <c r="W262" s="911"/>
      <c r="Z262" s="911"/>
      <c r="AA262" s="911"/>
      <c r="AC262" s="911"/>
      <c r="AD262" s="911"/>
      <c r="AH262" s="912"/>
      <c r="AI262" s="912"/>
      <c r="AJ262" s="912"/>
      <c r="AK262" s="912"/>
      <c r="AL262" s="911"/>
      <c r="AM262" s="911"/>
      <c r="AO262" s="911"/>
      <c r="AP262" s="911"/>
      <c r="AQ262" s="911"/>
      <c r="AR262" s="912"/>
      <c r="AS262" s="912"/>
      <c r="AV262" s="912"/>
      <c r="AX262" s="911"/>
      <c r="BA262" s="911"/>
      <c r="BB262" s="911"/>
      <c r="BC262" s="911"/>
      <c r="BD262" s="911"/>
      <c r="BE262" s="911"/>
      <c r="BP262" s="911"/>
      <c r="BQ262" s="911"/>
      <c r="BR262" s="911"/>
      <c r="BS262" s="911"/>
      <c r="BX262" s="911"/>
      <c r="BY262" s="911"/>
      <c r="BZ262" s="911"/>
      <c r="CA262" s="911"/>
      <c r="CI262" s="911"/>
      <c r="CJ262" s="911"/>
      <c r="CK262" s="911"/>
      <c r="CL262" s="911"/>
      <c r="CM262" s="911"/>
    </row>
    <row r="263" spans="1:91">
      <c r="A263" s="911"/>
      <c r="B263" s="911"/>
      <c r="C263" s="911"/>
      <c r="D263" s="911"/>
      <c r="E263" s="911"/>
      <c r="F263" s="911"/>
      <c r="G263" s="911"/>
      <c r="H263" s="912"/>
      <c r="J263" s="911"/>
      <c r="M263" s="911"/>
      <c r="N263" s="911"/>
      <c r="O263" s="911"/>
      <c r="P263" s="911"/>
      <c r="Q263" s="911"/>
      <c r="R263" s="911"/>
      <c r="S263" s="911"/>
      <c r="T263" s="911"/>
      <c r="U263" s="911"/>
      <c r="V263" s="911"/>
      <c r="W263" s="911"/>
      <c r="Z263" s="911"/>
      <c r="AA263" s="911"/>
      <c r="AC263" s="911"/>
      <c r="AD263" s="911"/>
      <c r="AH263" s="912"/>
      <c r="AI263" s="912"/>
      <c r="AJ263" s="912"/>
      <c r="AK263" s="912"/>
      <c r="AL263" s="911"/>
      <c r="AM263" s="911"/>
      <c r="AO263" s="911"/>
      <c r="AP263" s="911"/>
      <c r="AQ263" s="911"/>
      <c r="AR263" s="912"/>
      <c r="AS263" s="912"/>
      <c r="AV263" s="912"/>
      <c r="AX263" s="911"/>
      <c r="BA263" s="911"/>
      <c r="BB263" s="911"/>
      <c r="BC263" s="911"/>
      <c r="BD263" s="911"/>
      <c r="BE263" s="911"/>
      <c r="BP263" s="911"/>
      <c r="BQ263" s="911"/>
      <c r="BR263" s="911"/>
      <c r="BS263" s="911"/>
      <c r="BX263" s="911"/>
      <c r="BY263" s="911"/>
      <c r="BZ263" s="911"/>
      <c r="CA263" s="911"/>
      <c r="CI263" s="911"/>
      <c r="CJ263" s="911"/>
      <c r="CK263" s="911"/>
      <c r="CL263" s="911"/>
      <c r="CM263" s="911"/>
    </row>
    <row r="264" spans="1:91">
      <c r="A264" s="911"/>
      <c r="B264" s="911"/>
      <c r="C264" s="911"/>
      <c r="D264" s="911"/>
      <c r="E264" s="911"/>
      <c r="F264" s="911"/>
      <c r="G264" s="911"/>
      <c r="H264" s="912"/>
      <c r="J264" s="911"/>
      <c r="M264" s="911"/>
      <c r="N264" s="911"/>
      <c r="O264" s="911"/>
      <c r="P264" s="911"/>
      <c r="Q264" s="911"/>
      <c r="R264" s="911"/>
      <c r="S264" s="911"/>
      <c r="T264" s="911"/>
      <c r="U264" s="911"/>
      <c r="V264" s="911"/>
      <c r="W264" s="911"/>
      <c r="Z264" s="911"/>
      <c r="AA264" s="911"/>
      <c r="AC264" s="911"/>
      <c r="AD264" s="911"/>
      <c r="AH264" s="912"/>
      <c r="AI264" s="912"/>
      <c r="AJ264" s="912"/>
      <c r="AK264" s="912"/>
      <c r="AL264" s="911"/>
      <c r="AM264" s="911"/>
      <c r="AO264" s="911"/>
      <c r="AP264" s="911"/>
      <c r="AQ264" s="911"/>
      <c r="AR264" s="912"/>
      <c r="AS264" s="912"/>
      <c r="AV264" s="912"/>
      <c r="AX264" s="911"/>
      <c r="BA264" s="911"/>
      <c r="BB264" s="911"/>
      <c r="BC264" s="911"/>
      <c r="BD264" s="911"/>
      <c r="BE264" s="911"/>
      <c r="BP264" s="911"/>
      <c r="BQ264" s="911"/>
      <c r="BR264" s="911"/>
      <c r="BS264" s="911"/>
      <c r="BX264" s="911"/>
      <c r="BY264" s="911"/>
      <c r="BZ264" s="911"/>
      <c r="CA264" s="911"/>
      <c r="CI264" s="911"/>
      <c r="CJ264" s="911"/>
      <c r="CK264" s="911"/>
      <c r="CL264" s="911"/>
      <c r="CM264" s="911"/>
    </row>
    <row r="265" spans="1:91">
      <c r="A265" s="911"/>
      <c r="B265" s="911"/>
      <c r="C265" s="911"/>
      <c r="D265" s="911"/>
      <c r="E265" s="911"/>
      <c r="F265" s="911"/>
      <c r="G265" s="911"/>
      <c r="H265" s="912"/>
      <c r="J265" s="911"/>
      <c r="M265" s="911"/>
      <c r="N265" s="911"/>
      <c r="O265" s="911"/>
      <c r="P265" s="911"/>
      <c r="Q265" s="911"/>
      <c r="R265" s="911"/>
      <c r="S265" s="911"/>
      <c r="T265" s="911"/>
      <c r="U265" s="911"/>
      <c r="V265" s="911"/>
      <c r="W265" s="911"/>
      <c r="Z265" s="911"/>
      <c r="AA265" s="911"/>
      <c r="AC265" s="911"/>
      <c r="AD265" s="911"/>
      <c r="AH265" s="912"/>
      <c r="AI265" s="912"/>
      <c r="AJ265" s="912"/>
      <c r="AK265" s="912"/>
      <c r="AL265" s="911"/>
      <c r="AM265" s="911"/>
      <c r="AO265" s="911"/>
      <c r="AP265" s="911"/>
      <c r="AQ265" s="911"/>
      <c r="AR265" s="912"/>
      <c r="AS265" s="912"/>
      <c r="AV265" s="912"/>
      <c r="AX265" s="911"/>
      <c r="BA265" s="911"/>
      <c r="BB265" s="911"/>
      <c r="BC265" s="911"/>
      <c r="BD265" s="911"/>
      <c r="BE265" s="911"/>
      <c r="BP265" s="911"/>
      <c r="BQ265" s="911"/>
      <c r="BR265" s="911"/>
      <c r="BS265" s="911"/>
      <c r="BX265" s="911"/>
      <c r="BY265" s="911"/>
      <c r="BZ265" s="911"/>
      <c r="CA265" s="911"/>
      <c r="CI265" s="911"/>
      <c r="CJ265" s="911"/>
      <c r="CK265" s="911"/>
      <c r="CL265" s="911"/>
      <c r="CM265" s="911"/>
    </row>
    <row r="266" spans="1:91">
      <c r="A266" s="911"/>
      <c r="B266" s="911"/>
      <c r="C266" s="911"/>
      <c r="D266" s="911"/>
      <c r="E266" s="911"/>
      <c r="F266" s="911"/>
      <c r="G266" s="911"/>
      <c r="H266" s="912"/>
      <c r="J266" s="911"/>
      <c r="M266" s="911"/>
      <c r="N266" s="911"/>
      <c r="O266" s="911"/>
      <c r="P266" s="911"/>
      <c r="Q266" s="911"/>
      <c r="R266" s="911"/>
      <c r="S266" s="911"/>
      <c r="T266" s="911"/>
      <c r="U266" s="911"/>
      <c r="V266" s="911"/>
      <c r="W266" s="911"/>
      <c r="Z266" s="911"/>
      <c r="AA266" s="911"/>
      <c r="AC266" s="911"/>
      <c r="AD266" s="911"/>
      <c r="AH266" s="912"/>
      <c r="AI266" s="912"/>
      <c r="AJ266" s="912"/>
      <c r="AK266" s="912"/>
      <c r="AL266" s="911"/>
      <c r="AM266" s="911"/>
      <c r="AO266" s="911"/>
      <c r="AP266" s="911"/>
      <c r="AQ266" s="911"/>
      <c r="AR266" s="912"/>
      <c r="AS266" s="912"/>
      <c r="AV266" s="912"/>
      <c r="AX266" s="911"/>
      <c r="BA266" s="911"/>
      <c r="BB266" s="911"/>
      <c r="BC266" s="911"/>
      <c r="BD266" s="911"/>
      <c r="BE266" s="911"/>
      <c r="BP266" s="911"/>
      <c r="BQ266" s="911"/>
      <c r="BR266" s="911"/>
      <c r="BS266" s="911"/>
      <c r="BX266" s="911"/>
      <c r="BY266" s="911"/>
      <c r="BZ266" s="911"/>
      <c r="CA266" s="911"/>
      <c r="CI266" s="911"/>
      <c r="CJ266" s="911"/>
      <c r="CK266" s="911"/>
      <c r="CL266" s="911"/>
      <c r="CM266" s="911"/>
    </row>
    <row r="267" spans="1:91">
      <c r="A267" s="911"/>
      <c r="B267" s="911"/>
      <c r="C267" s="911"/>
      <c r="D267" s="911"/>
      <c r="E267" s="911"/>
      <c r="F267" s="911"/>
      <c r="G267" s="911"/>
      <c r="H267" s="912"/>
      <c r="J267" s="911"/>
      <c r="M267" s="911"/>
      <c r="N267" s="911"/>
      <c r="O267" s="911"/>
      <c r="P267" s="911"/>
      <c r="Q267" s="911"/>
      <c r="R267" s="911"/>
      <c r="S267" s="911"/>
      <c r="T267" s="911"/>
      <c r="U267" s="911"/>
      <c r="V267" s="911"/>
      <c r="W267" s="911"/>
      <c r="Z267" s="911"/>
      <c r="AA267" s="911"/>
      <c r="AC267" s="911"/>
      <c r="AD267" s="911"/>
      <c r="AH267" s="912"/>
      <c r="AI267" s="912"/>
      <c r="AJ267" s="912"/>
      <c r="AK267" s="912"/>
      <c r="AL267" s="911"/>
      <c r="AM267" s="911"/>
      <c r="AO267" s="911"/>
      <c r="AP267" s="911"/>
      <c r="AQ267" s="911"/>
      <c r="AR267" s="912"/>
      <c r="AS267" s="912"/>
      <c r="AV267" s="912"/>
      <c r="AX267" s="911"/>
      <c r="BA267" s="911"/>
      <c r="BB267" s="911"/>
      <c r="BC267" s="911"/>
      <c r="BD267" s="911"/>
      <c r="BE267" s="911"/>
      <c r="BP267" s="911"/>
      <c r="BQ267" s="911"/>
      <c r="BR267" s="911"/>
      <c r="BS267" s="911"/>
      <c r="BX267" s="911"/>
      <c r="BY267" s="911"/>
      <c r="BZ267" s="911"/>
      <c r="CA267" s="911"/>
      <c r="CI267" s="911"/>
      <c r="CJ267" s="911"/>
      <c r="CK267" s="911"/>
      <c r="CL267" s="911"/>
      <c r="CM267" s="911"/>
    </row>
    <row r="268" spans="1:91">
      <c r="A268" s="911"/>
      <c r="B268" s="911"/>
      <c r="C268" s="911"/>
      <c r="D268" s="911"/>
      <c r="E268" s="911"/>
      <c r="F268" s="911"/>
      <c r="G268" s="911"/>
      <c r="H268" s="912"/>
      <c r="J268" s="911"/>
      <c r="M268" s="911"/>
      <c r="N268" s="911"/>
      <c r="O268" s="911"/>
      <c r="P268" s="911"/>
      <c r="Q268" s="911"/>
      <c r="R268" s="911"/>
      <c r="S268" s="911"/>
      <c r="T268" s="911"/>
      <c r="U268" s="911"/>
      <c r="V268" s="911"/>
      <c r="W268" s="911"/>
      <c r="Z268" s="911"/>
      <c r="AA268" s="911"/>
      <c r="AC268" s="911"/>
      <c r="AD268" s="911"/>
      <c r="AH268" s="912"/>
      <c r="AI268" s="912"/>
      <c r="AJ268" s="912"/>
      <c r="AK268" s="912"/>
      <c r="AL268" s="911"/>
      <c r="AM268" s="911"/>
      <c r="AO268" s="911"/>
      <c r="AP268" s="911"/>
      <c r="AQ268" s="911"/>
      <c r="AR268" s="912"/>
      <c r="AS268" s="912"/>
      <c r="AV268" s="912"/>
      <c r="AX268" s="911"/>
      <c r="BA268" s="911"/>
      <c r="BB268" s="911"/>
      <c r="BC268" s="911"/>
      <c r="BD268" s="911"/>
      <c r="BE268" s="911"/>
      <c r="BP268" s="911"/>
      <c r="BQ268" s="911"/>
      <c r="BR268" s="911"/>
      <c r="BS268" s="911"/>
      <c r="BX268" s="911"/>
      <c r="BY268" s="911"/>
      <c r="BZ268" s="911"/>
      <c r="CA268" s="911"/>
      <c r="CI268" s="911"/>
      <c r="CJ268" s="911"/>
      <c r="CK268" s="911"/>
      <c r="CL268" s="911"/>
      <c r="CM268" s="911"/>
    </row>
    <row r="269" spans="1:91">
      <c r="A269" s="911"/>
      <c r="B269" s="911"/>
      <c r="C269" s="911"/>
      <c r="D269" s="911"/>
      <c r="E269" s="911"/>
      <c r="F269" s="911"/>
      <c r="G269" s="911"/>
      <c r="H269" s="912"/>
      <c r="J269" s="911"/>
      <c r="M269" s="911"/>
      <c r="N269" s="911"/>
      <c r="O269" s="911"/>
      <c r="P269" s="911"/>
      <c r="Q269" s="911"/>
      <c r="R269" s="911"/>
      <c r="S269" s="911"/>
      <c r="T269" s="911"/>
      <c r="U269" s="911"/>
      <c r="V269" s="911"/>
      <c r="W269" s="911"/>
      <c r="Z269" s="911"/>
      <c r="AA269" s="911"/>
      <c r="AC269" s="911"/>
      <c r="AD269" s="911"/>
      <c r="AH269" s="912"/>
      <c r="AI269" s="912"/>
      <c r="AJ269" s="912"/>
      <c r="AK269" s="912"/>
      <c r="AL269" s="911"/>
      <c r="AM269" s="911"/>
      <c r="AO269" s="911"/>
      <c r="AP269" s="911"/>
      <c r="AQ269" s="911"/>
      <c r="AR269" s="912"/>
      <c r="AS269" s="912"/>
      <c r="AV269" s="912"/>
      <c r="AX269" s="911"/>
      <c r="BA269" s="911"/>
      <c r="BB269" s="911"/>
      <c r="BC269" s="911"/>
      <c r="BD269" s="911"/>
      <c r="BE269" s="911"/>
      <c r="BP269" s="911"/>
      <c r="BQ269" s="911"/>
      <c r="BR269" s="911"/>
      <c r="BS269" s="911"/>
      <c r="BX269" s="911"/>
      <c r="BY269" s="911"/>
      <c r="BZ269" s="911"/>
      <c r="CA269" s="911"/>
      <c r="CI269" s="911"/>
      <c r="CJ269" s="911"/>
      <c r="CK269" s="911"/>
      <c r="CL269" s="911"/>
      <c r="CM269" s="911"/>
    </row>
    <row r="270" spans="1:91">
      <c r="A270" s="911"/>
      <c r="B270" s="911"/>
      <c r="C270" s="911"/>
      <c r="D270" s="911"/>
      <c r="E270" s="911"/>
      <c r="F270" s="911"/>
      <c r="G270" s="911"/>
      <c r="H270" s="912"/>
      <c r="J270" s="911"/>
      <c r="M270" s="911"/>
      <c r="N270" s="911"/>
      <c r="O270" s="911"/>
      <c r="P270" s="911"/>
      <c r="Q270" s="911"/>
      <c r="R270" s="911"/>
      <c r="S270" s="911"/>
      <c r="T270" s="911"/>
      <c r="U270" s="911"/>
      <c r="V270" s="911"/>
      <c r="W270" s="911"/>
      <c r="Z270" s="911"/>
      <c r="AA270" s="911"/>
      <c r="AC270" s="911"/>
      <c r="AD270" s="911"/>
      <c r="AH270" s="912"/>
      <c r="AI270" s="912"/>
      <c r="AJ270" s="912"/>
      <c r="AK270" s="912"/>
      <c r="AL270" s="911"/>
      <c r="AM270" s="911"/>
      <c r="AO270" s="911"/>
      <c r="AP270" s="911"/>
      <c r="AQ270" s="911"/>
      <c r="AR270" s="912"/>
      <c r="AS270" s="912"/>
      <c r="AV270" s="912"/>
      <c r="AX270" s="911"/>
      <c r="BA270" s="911"/>
      <c r="BB270" s="911"/>
      <c r="BC270" s="911"/>
      <c r="BD270" s="911"/>
      <c r="BE270" s="911"/>
      <c r="BP270" s="911"/>
      <c r="BQ270" s="911"/>
      <c r="BR270" s="911"/>
      <c r="BS270" s="911"/>
      <c r="BX270" s="911"/>
      <c r="BY270" s="911"/>
      <c r="BZ270" s="911"/>
      <c r="CA270" s="911"/>
      <c r="CI270" s="911"/>
      <c r="CJ270" s="911"/>
      <c r="CK270" s="911"/>
      <c r="CL270" s="911"/>
      <c r="CM270" s="911"/>
    </row>
    <row r="271" spans="1:91">
      <c r="A271" s="911"/>
      <c r="B271" s="911"/>
      <c r="C271" s="911"/>
      <c r="D271" s="911"/>
      <c r="E271" s="911"/>
      <c r="F271" s="911"/>
      <c r="G271" s="911"/>
      <c r="H271" s="912"/>
      <c r="J271" s="911"/>
      <c r="M271" s="911"/>
      <c r="N271" s="911"/>
      <c r="O271" s="911"/>
      <c r="P271" s="911"/>
      <c r="Q271" s="911"/>
      <c r="R271" s="911"/>
      <c r="S271" s="911"/>
      <c r="T271" s="911"/>
      <c r="U271" s="911"/>
      <c r="V271" s="911"/>
      <c r="W271" s="911"/>
      <c r="Z271" s="911"/>
      <c r="AA271" s="911"/>
      <c r="AC271" s="911"/>
      <c r="AD271" s="911"/>
      <c r="AH271" s="912"/>
      <c r="AI271" s="912"/>
      <c r="AL271" s="911"/>
      <c r="AM271" s="911"/>
      <c r="AO271" s="911"/>
      <c r="AP271" s="911"/>
      <c r="AQ271" s="911"/>
      <c r="AR271" s="912"/>
      <c r="AS271" s="912"/>
      <c r="AV271" s="912"/>
      <c r="AX271" s="911"/>
      <c r="BA271" s="911"/>
      <c r="BB271" s="911"/>
      <c r="BC271" s="911"/>
      <c r="BD271" s="911"/>
      <c r="BE271" s="911"/>
      <c r="BP271" s="911"/>
      <c r="BQ271" s="911"/>
      <c r="BR271" s="911"/>
      <c r="BS271" s="911"/>
      <c r="BX271" s="911"/>
      <c r="BY271" s="911"/>
      <c r="BZ271" s="911"/>
      <c r="CA271" s="911"/>
      <c r="CI271" s="911"/>
      <c r="CJ271" s="911"/>
      <c r="CK271" s="911"/>
      <c r="CL271" s="911"/>
      <c r="CM271" s="911"/>
    </row>
    <row r="272" spans="1:91">
      <c r="A272" s="911"/>
      <c r="B272" s="911"/>
      <c r="C272" s="911"/>
      <c r="D272" s="911"/>
      <c r="E272" s="911"/>
      <c r="F272" s="911"/>
      <c r="G272" s="911"/>
      <c r="H272" s="912"/>
      <c r="J272" s="911"/>
      <c r="M272" s="911"/>
      <c r="N272" s="911"/>
      <c r="O272" s="911"/>
      <c r="P272" s="911"/>
      <c r="Q272" s="911"/>
      <c r="R272" s="911"/>
      <c r="S272" s="911"/>
      <c r="T272" s="911"/>
      <c r="U272" s="911"/>
      <c r="V272" s="911"/>
      <c r="W272" s="911"/>
      <c r="Z272" s="911"/>
      <c r="AA272" s="911"/>
      <c r="AC272" s="911"/>
      <c r="AD272" s="911"/>
      <c r="AH272" s="912"/>
      <c r="AI272" s="912"/>
      <c r="AL272" s="911"/>
      <c r="AM272" s="911"/>
      <c r="AO272" s="911"/>
      <c r="AP272" s="911"/>
      <c r="AQ272" s="911"/>
      <c r="AR272" s="912"/>
      <c r="AS272" s="912"/>
      <c r="AV272" s="912"/>
      <c r="AX272" s="911"/>
      <c r="BA272" s="911"/>
      <c r="BB272" s="911"/>
      <c r="BC272" s="911"/>
      <c r="BD272" s="911"/>
      <c r="BE272" s="911"/>
      <c r="BP272" s="911"/>
      <c r="BQ272" s="911"/>
      <c r="BR272" s="911"/>
      <c r="BS272" s="911"/>
      <c r="BX272" s="911"/>
      <c r="BY272" s="911"/>
      <c r="BZ272" s="911"/>
      <c r="CA272" s="911"/>
      <c r="CI272" s="911"/>
      <c r="CJ272" s="911"/>
      <c r="CK272" s="911"/>
      <c r="CL272" s="911"/>
      <c r="CM272" s="911"/>
    </row>
    <row r="273" spans="1:91">
      <c r="A273" s="911"/>
      <c r="B273" s="911"/>
      <c r="C273" s="911"/>
      <c r="D273" s="911"/>
      <c r="E273" s="911"/>
      <c r="F273" s="911"/>
      <c r="G273" s="911"/>
      <c r="H273" s="912"/>
      <c r="J273" s="911"/>
      <c r="M273" s="911"/>
      <c r="N273" s="911"/>
      <c r="O273" s="911"/>
      <c r="P273" s="911"/>
      <c r="Q273" s="911"/>
      <c r="R273" s="911"/>
      <c r="S273" s="911"/>
      <c r="T273" s="911"/>
      <c r="U273" s="911"/>
      <c r="V273" s="911"/>
      <c r="W273" s="911"/>
      <c r="Z273" s="911"/>
      <c r="AA273" s="911"/>
      <c r="AC273" s="911"/>
      <c r="AD273" s="911"/>
      <c r="AH273" s="912"/>
      <c r="AI273" s="912"/>
      <c r="AL273" s="911"/>
      <c r="AM273" s="911"/>
      <c r="AO273" s="911"/>
      <c r="AP273" s="911"/>
      <c r="AQ273" s="911"/>
      <c r="AR273" s="912"/>
      <c r="AS273" s="912"/>
      <c r="AV273" s="912"/>
      <c r="AW273" s="912"/>
      <c r="AX273" s="911"/>
      <c r="BA273" s="911"/>
      <c r="BB273" s="911"/>
      <c r="BC273" s="911"/>
      <c r="BD273" s="911"/>
      <c r="BE273" s="911"/>
      <c r="BP273" s="911"/>
      <c r="BQ273" s="911"/>
      <c r="BR273" s="911"/>
      <c r="BS273" s="911"/>
      <c r="BX273" s="911"/>
      <c r="BY273" s="911"/>
      <c r="BZ273" s="911"/>
      <c r="CA273" s="911"/>
      <c r="CI273" s="911"/>
      <c r="CJ273" s="911"/>
      <c r="CK273" s="911"/>
      <c r="CL273" s="911"/>
      <c r="CM273" s="911"/>
    </row>
    <row r="274" spans="1:91">
      <c r="A274" s="911"/>
      <c r="B274" s="911"/>
      <c r="C274" s="911"/>
      <c r="D274" s="911"/>
      <c r="E274" s="911"/>
      <c r="F274" s="911"/>
      <c r="G274" s="911"/>
      <c r="H274" s="912"/>
      <c r="I274" s="912"/>
      <c r="J274" s="911"/>
      <c r="M274" s="911"/>
      <c r="N274" s="911"/>
      <c r="O274" s="911"/>
      <c r="P274" s="911"/>
      <c r="Q274" s="911"/>
      <c r="R274" s="911"/>
      <c r="S274" s="911"/>
      <c r="T274" s="911"/>
      <c r="U274" s="911"/>
      <c r="V274" s="911"/>
      <c r="W274" s="911"/>
      <c r="Z274" s="911"/>
      <c r="AA274" s="911"/>
      <c r="AC274" s="911"/>
      <c r="AD274" s="911"/>
      <c r="AH274" s="912"/>
      <c r="AI274" s="912"/>
      <c r="AL274" s="911"/>
      <c r="AM274" s="911"/>
      <c r="AO274" s="911"/>
      <c r="AP274" s="911"/>
      <c r="AQ274" s="911"/>
      <c r="AR274" s="912"/>
      <c r="AS274" s="912"/>
      <c r="AV274" s="912"/>
      <c r="AX274" s="911"/>
      <c r="BA274" s="911"/>
      <c r="BB274" s="911"/>
      <c r="BC274" s="911"/>
      <c r="BD274" s="911"/>
      <c r="BE274" s="911"/>
      <c r="BP274" s="911"/>
      <c r="BQ274" s="911"/>
      <c r="BR274" s="911"/>
      <c r="BS274" s="911"/>
      <c r="BX274" s="911"/>
      <c r="BY274" s="911"/>
      <c r="BZ274" s="911"/>
      <c r="CA274" s="911"/>
      <c r="CI274" s="911"/>
      <c r="CJ274" s="911"/>
      <c r="CK274" s="911"/>
      <c r="CL274" s="911"/>
      <c r="CM274" s="911"/>
    </row>
    <row r="275" spans="1:91">
      <c r="A275" s="911"/>
      <c r="B275" s="911"/>
      <c r="C275" s="911"/>
      <c r="D275" s="911"/>
      <c r="E275" s="911"/>
      <c r="F275" s="911"/>
      <c r="G275" s="911"/>
      <c r="H275" s="912"/>
      <c r="I275" s="912"/>
      <c r="J275" s="911"/>
      <c r="M275" s="911"/>
      <c r="N275" s="911"/>
      <c r="O275" s="911"/>
      <c r="P275" s="911"/>
      <c r="Q275" s="911"/>
      <c r="R275" s="911"/>
      <c r="S275" s="911"/>
      <c r="T275" s="911"/>
      <c r="U275" s="911"/>
      <c r="V275" s="911"/>
      <c r="W275" s="911"/>
      <c r="Z275" s="911"/>
      <c r="AA275" s="911"/>
      <c r="AC275" s="911"/>
      <c r="AD275" s="911"/>
      <c r="AH275" s="912"/>
      <c r="AI275" s="912"/>
      <c r="AL275" s="911"/>
      <c r="AM275" s="911"/>
      <c r="AO275" s="911"/>
      <c r="AP275" s="911"/>
      <c r="AQ275" s="911"/>
      <c r="AR275" s="912"/>
      <c r="AS275" s="912"/>
      <c r="AV275" s="912"/>
      <c r="AX275" s="911"/>
      <c r="BA275" s="911"/>
      <c r="BB275" s="911"/>
      <c r="BC275" s="911"/>
      <c r="BD275" s="911"/>
      <c r="BE275" s="911"/>
      <c r="BP275" s="911"/>
      <c r="BQ275" s="911"/>
      <c r="BR275" s="911"/>
      <c r="BS275" s="911"/>
      <c r="BX275" s="911"/>
      <c r="BY275" s="911"/>
      <c r="BZ275" s="911"/>
      <c r="CA275" s="911"/>
      <c r="CI275" s="911"/>
      <c r="CJ275" s="911"/>
      <c r="CK275" s="911"/>
      <c r="CL275" s="911"/>
      <c r="CM275" s="911"/>
    </row>
    <row r="276" spans="1:91">
      <c r="A276" s="911"/>
      <c r="B276" s="911"/>
      <c r="C276" s="911"/>
      <c r="D276" s="911"/>
      <c r="E276" s="911"/>
      <c r="F276" s="911"/>
      <c r="G276" s="911"/>
      <c r="H276" s="912"/>
      <c r="J276" s="911"/>
      <c r="M276" s="911"/>
      <c r="N276" s="911"/>
      <c r="O276" s="911"/>
      <c r="P276" s="911"/>
      <c r="Q276" s="911"/>
      <c r="R276" s="911"/>
      <c r="S276" s="911"/>
      <c r="T276" s="911"/>
      <c r="U276" s="911"/>
      <c r="V276" s="911"/>
      <c r="W276" s="911"/>
      <c r="Z276" s="911"/>
      <c r="AA276" s="911"/>
      <c r="AC276" s="911"/>
      <c r="AD276" s="911"/>
      <c r="AH276" s="912"/>
      <c r="AI276" s="912"/>
      <c r="AL276" s="911"/>
      <c r="AM276" s="911"/>
      <c r="AO276" s="911"/>
      <c r="AP276" s="911"/>
      <c r="AQ276" s="911"/>
      <c r="AR276" s="912"/>
      <c r="AS276" s="912"/>
      <c r="AV276" s="912"/>
      <c r="AW276" s="912"/>
      <c r="AX276" s="911"/>
      <c r="BA276" s="911"/>
      <c r="BB276" s="911"/>
      <c r="BC276" s="911"/>
      <c r="BD276" s="911"/>
      <c r="BE276" s="911"/>
      <c r="BP276" s="911"/>
      <c r="BQ276" s="911"/>
      <c r="BR276" s="911"/>
      <c r="BS276" s="911"/>
      <c r="BX276" s="911"/>
      <c r="BY276" s="911"/>
      <c r="BZ276" s="911"/>
      <c r="CA276" s="911"/>
      <c r="CI276" s="911"/>
      <c r="CJ276" s="911"/>
      <c r="CK276" s="911"/>
      <c r="CL276" s="911"/>
      <c r="CM276" s="911"/>
    </row>
    <row r="277" spans="1:91">
      <c r="A277" s="911"/>
      <c r="B277" s="911"/>
      <c r="C277" s="911"/>
      <c r="D277" s="911"/>
      <c r="E277" s="911"/>
      <c r="F277" s="911"/>
      <c r="G277" s="911"/>
      <c r="H277" s="912"/>
      <c r="J277" s="911"/>
      <c r="M277" s="911"/>
      <c r="N277" s="911"/>
      <c r="O277" s="911"/>
      <c r="P277" s="911"/>
      <c r="Q277" s="911"/>
      <c r="R277" s="911"/>
      <c r="S277" s="911"/>
      <c r="T277" s="911"/>
      <c r="U277" s="911"/>
      <c r="V277" s="911"/>
      <c r="W277" s="911"/>
      <c r="Z277" s="911"/>
      <c r="AA277" s="911"/>
      <c r="AC277" s="911"/>
      <c r="AD277" s="911"/>
      <c r="AH277" s="912"/>
      <c r="AI277" s="912"/>
      <c r="AJ277" s="912"/>
      <c r="AK277" s="912"/>
      <c r="AL277" s="911"/>
      <c r="AM277" s="911"/>
      <c r="AO277" s="911"/>
      <c r="AP277" s="911"/>
      <c r="AQ277" s="911"/>
      <c r="AR277" s="912"/>
      <c r="AS277" s="912"/>
      <c r="AV277" s="912"/>
      <c r="AX277" s="911"/>
      <c r="BA277" s="911"/>
      <c r="BB277" s="911"/>
      <c r="BC277" s="911"/>
      <c r="BD277" s="911"/>
      <c r="BE277" s="911"/>
      <c r="BP277" s="911"/>
      <c r="BQ277" s="911"/>
      <c r="BR277" s="911"/>
      <c r="BS277" s="911"/>
      <c r="BX277" s="911"/>
      <c r="BY277" s="911"/>
      <c r="BZ277" s="911"/>
      <c r="CA277" s="911"/>
      <c r="CG277" s="912"/>
      <c r="CH277" s="912"/>
      <c r="CI277" s="911"/>
      <c r="CJ277" s="911"/>
      <c r="CK277" s="911"/>
      <c r="CL277" s="911"/>
      <c r="CM277" s="911"/>
    </row>
    <row r="278" spans="1:91">
      <c r="A278" s="911"/>
      <c r="B278" s="911"/>
      <c r="C278" s="911"/>
      <c r="D278" s="911"/>
      <c r="E278" s="911"/>
      <c r="F278" s="911"/>
      <c r="G278" s="911"/>
      <c r="H278" s="912"/>
      <c r="J278" s="911"/>
      <c r="M278" s="911"/>
      <c r="N278" s="911"/>
      <c r="O278" s="911"/>
      <c r="P278" s="911"/>
      <c r="Q278" s="911"/>
      <c r="R278" s="911"/>
      <c r="S278" s="911"/>
      <c r="T278" s="911"/>
      <c r="U278" s="911"/>
      <c r="V278" s="911"/>
      <c r="W278" s="911"/>
      <c r="Z278" s="911"/>
      <c r="AA278" s="911"/>
      <c r="AC278" s="911"/>
      <c r="AD278" s="911"/>
      <c r="AH278" s="912"/>
      <c r="AI278" s="912"/>
      <c r="AJ278" s="912"/>
      <c r="AK278" s="912"/>
      <c r="AL278" s="911"/>
      <c r="AM278" s="911"/>
      <c r="AO278" s="911"/>
      <c r="AP278" s="911"/>
      <c r="AQ278" s="911"/>
      <c r="AR278" s="912"/>
      <c r="AS278" s="912"/>
      <c r="AV278" s="912"/>
      <c r="AX278" s="911"/>
      <c r="BA278" s="911"/>
      <c r="BB278" s="911"/>
      <c r="BC278" s="911"/>
      <c r="BD278" s="911"/>
      <c r="BE278" s="911"/>
      <c r="BP278" s="911"/>
      <c r="BQ278" s="911"/>
      <c r="BR278" s="911"/>
      <c r="BS278" s="911"/>
      <c r="BX278" s="911"/>
      <c r="BY278" s="911"/>
      <c r="BZ278" s="911"/>
      <c r="CA278" s="911"/>
      <c r="CG278" s="912"/>
      <c r="CH278" s="912"/>
      <c r="CI278" s="911"/>
      <c r="CJ278" s="911"/>
      <c r="CK278" s="911"/>
      <c r="CL278" s="911"/>
      <c r="CM278" s="911"/>
    </row>
    <row r="279" spans="1:91">
      <c r="A279" s="911"/>
      <c r="B279" s="911"/>
      <c r="C279" s="911"/>
      <c r="D279" s="911"/>
      <c r="E279" s="911"/>
      <c r="F279" s="911"/>
      <c r="G279" s="911"/>
      <c r="H279" s="912"/>
      <c r="J279" s="911"/>
      <c r="M279" s="911"/>
      <c r="N279" s="911"/>
      <c r="O279" s="911"/>
      <c r="P279" s="911"/>
      <c r="Q279" s="911"/>
      <c r="R279" s="911"/>
      <c r="S279" s="911"/>
      <c r="T279" s="911"/>
      <c r="U279" s="911"/>
      <c r="V279" s="911"/>
      <c r="W279" s="911"/>
      <c r="Z279" s="911"/>
      <c r="AA279" s="911"/>
      <c r="AC279" s="911"/>
      <c r="AD279" s="911"/>
      <c r="AH279" s="912"/>
      <c r="AI279" s="912"/>
      <c r="AJ279" s="912"/>
      <c r="AK279" s="912"/>
      <c r="AL279" s="911"/>
      <c r="AM279" s="911"/>
      <c r="AO279" s="911"/>
      <c r="AP279" s="911"/>
      <c r="AQ279" s="911"/>
      <c r="AR279" s="912"/>
      <c r="AS279" s="912"/>
      <c r="AV279" s="912"/>
      <c r="AX279" s="911"/>
      <c r="BA279" s="911"/>
      <c r="BB279" s="911"/>
      <c r="BC279" s="911"/>
      <c r="BD279" s="911"/>
      <c r="BE279" s="911"/>
      <c r="BP279" s="911"/>
      <c r="BQ279" s="911"/>
      <c r="BR279" s="911"/>
      <c r="BS279" s="911"/>
      <c r="BX279" s="911"/>
      <c r="BY279" s="911"/>
      <c r="BZ279" s="911"/>
      <c r="CA279" s="911"/>
      <c r="CG279" s="912"/>
      <c r="CH279" s="912"/>
      <c r="CI279" s="911"/>
      <c r="CJ279" s="911"/>
      <c r="CK279" s="911"/>
      <c r="CL279" s="911"/>
      <c r="CM279" s="911"/>
    </row>
    <row r="280" spans="1:91">
      <c r="A280" s="911"/>
      <c r="B280" s="911"/>
      <c r="C280" s="911"/>
      <c r="D280" s="911"/>
      <c r="E280" s="911"/>
      <c r="F280" s="911"/>
      <c r="G280" s="911"/>
      <c r="H280" s="912"/>
      <c r="J280" s="911"/>
      <c r="M280" s="911"/>
      <c r="N280" s="911"/>
      <c r="O280" s="911"/>
      <c r="P280" s="911"/>
      <c r="Q280" s="911"/>
      <c r="R280" s="911"/>
      <c r="S280" s="911"/>
      <c r="T280" s="911"/>
      <c r="U280" s="911"/>
      <c r="V280" s="911"/>
      <c r="W280" s="911"/>
      <c r="Z280" s="911"/>
      <c r="AA280" s="911"/>
      <c r="AC280" s="911"/>
      <c r="AD280" s="911"/>
      <c r="AH280" s="912"/>
      <c r="AI280" s="912"/>
      <c r="AJ280" s="912"/>
      <c r="AK280" s="912"/>
      <c r="AL280" s="911"/>
      <c r="AM280" s="911"/>
      <c r="AO280" s="911"/>
      <c r="AP280" s="911"/>
      <c r="AQ280" s="911"/>
      <c r="AR280" s="912"/>
      <c r="AS280" s="912"/>
      <c r="AV280" s="912"/>
      <c r="AX280" s="911"/>
      <c r="BA280" s="911"/>
      <c r="BB280" s="911"/>
      <c r="BC280" s="911"/>
      <c r="BD280" s="911"/>
      <c r="BE280" s="911"/>
      <c r="BP280" s="911"/>
      <c r="BQ280" s="911"/>
      <c r="BR280" s="911"/>
      <c r="BS280" s="911"/>
      <c r="BX280" s="911"/>
      <c r="BY280" s="911"/>
      <c r="BZ280" s="911"/>
      <c r="CA280" s="911"/>
      <c r="CG280" s="912"/>
      <c r="CH280" s="912"/>
      <c r="CI280" s="911"/>
      <c r="CJ280" s="911"/>
      <c r="CK280" s="911"/>
      <c r="CL280" s="911"/>
      <c r="CM280" s="911"/>
    </row>
    <row r="281" spans="1:91">
      <c r="A281" s="911"/>
      <c r="B281" s="911"/>
      <c r="C281" s="911"/>
      <c r="D281" s="911"/>
      <c r="E281" s="911"/>
      <c r="F281" s="911"/>
      <c r="G281" s="911"/>
      <c r="H281" s="912"/>
      <c r="J281" s="911"/>
      <c r="M281" s="911"/>
      <c r="N281" s="911"/>
      <c r="O281" s="911"/>
      <c r="P281" s="911"/>
      <c r="Q281" s="911"/>
      <c r="R281" s="911"/>
      <c r="S281" s="911"/>
      <c r="T281" s="911"/>
      <c r="U281" s="911"/>
      <c r="V281" s="911"/>
      <c r="W281" s="911"/>
      <c r="Z281" s="911"/>
      <c r="AA281" s="911"/>
      <c r="AC281" s="911"/>
      <c r="AD281" s="911"/>
      <c r="AH281" s="912"/>
      <c r="AI281" s="912"/>
      <c r="AJ281" s="912"/>
      <c r="AK281" s="912"/>
      <c r="AL281" s="911"/>
      <c r="AM281" s="911"/>
      <c r="AO281" s="911"/>
      <c r="AP281" s="911"/>
      <c r="AQ281" s="911"/>
      <c r="AR281" s="912"/>
      <c r="AS281" s="912"/>
      <c r="AV281" s="912"/>
      <c r="AX281" s="911"/>
      <c r="BA281" s="911"/>
      <c r="BB281" s="911"/>
      <c r="BC281" s="911"/>
      <c r="BD281" s="911"/>
      <c r="BE281" s="911"/>
      <c r="BP281" s="911"/>
      <c r="BQ281" s="911"/>
      <c r="BR281" s="911"/>
      <c r="BS281" s="911"/>
      <c r="BX281" s="911"/>
      <c r="BY281" s="911"/>
      <c r="BZ281" s="911"/>
      <c r="CA281" s="911"/>
      <c r="CG281" s="912"/>
      <c r="CH281" s="912"/>
      <c r="CI281" s="911"/>
      <c r="CJ281" s="911"/>
      <c r="CK281" s="911"/>
      <c r="CL281" s="911"/>
      <c r="CM281" s="911"/>
    </row>
    <row r="282" spans="1:91">
      <c r="A282" s="911"/>
      <c r="B282" s="911"/>
      <c r="C282" s="911"/>
      <c r="D282" s="911"/>
      <c r="E282" s="911"/>
      <c r="F282" s="911"/>
      <c r="G282" s="911"/>
      <c r="H282" s="912"/>
      <c r="J282" s="911"/>
      <c r="M282" s="911"/>
      <c r="N282" s="911"/>
      <c r="O282" s="911"/>
      <c r="P282" s="911"/>
      <c r="Q282" s="911"/>
      <c r="R282" s="911"/>
      <c r="S282" s="911"/>
      <c r="T282" s="911"/>
      <c r="U282" s="911"/>
      <c r="V282" s="911"/>
      <c r="W282" s="911"/>
      <c r="Z282" s="911"/>
      <c r="AA282" s="911"/>
      <c r="AC282" s="911"/>
      <c r="AD282" s="911"/>
      <c r="AH282" s="912"/>
      <c r="AI282" s="912"/>
      <c r="AJ282" s="912"/>
      <c r="AK282" s="912"/>
      <c r="AL282" s="911"/>
      <c r="AM282" s="911"/>
      <c r="AO282" s="911"/>
      <c r="AP282" s="911"/>
      <c r="AQ282" s="911"/>
      <c r="AR282" s="912"/>
      <c r="AS282" s="912"/>
      <c r="AV282" s="912"/>
      <c r="AX282" s="911"/>
      <c r="BA282" s="911"/>
      <c r="BB282" s="911"/>
      <c r="BC282" s="911"/>
      <c r="BD282" s="911"/>
      <c r="BE282" s="911"/>
      <c r="BP282" s="911"/>
      <c r="BQ282" s="911"/>
      <c r="BR282" s="911"/>
      <c r="BS282" s="911"/>
      <c r="BX282" s="911"/>
      <c r="BY282" s="911"/>
      <c r="BZ282" s="911"/>
      <c r="CA282" s="911"/>
      <c r="CG282" s="912"/>
      <c r="CH282" s="912"/>
      <c r="CI282" s="911"/>
      <c r="CJ282" s="911"/>
      <c r="CK282" s="911"/>
      <c r="CL282" s="911"/>
      <c r="CM282" s="911"/>
    </row>
    <row r="283" spans="1:91">
      <c r="A283" s="911"/>
      <c r="B283" s="911"/>
      <c r="C283" s="911"/>
      <c r="D283" s="911"/>
      <c r="E283" s="911"/>
      <c r="F283" s="911"/>
      <c r="G283" s="911"/>
      <c r="H283" s="912"/>
      <c r="J283" s="911"/>
      <c r="M283" s="911"/>
      <c r="N283" s="911"/>
      <c r="O283" s="911"/>
      <c r="P283" s="911"/>
      <c r="Q283" s="911"/>
      <c r="R283" s="911"/>
      <c r="S283" s="911"/>
      <c r="T283" s="911"/>
      <c r="U283" s="911"/>
      <c r="V283" s="911"/>
      <c r="W283" s="911"/>
      <c r="Z283" s="911"/>
      <c r="AA283" s="911"/>
      <c r="AC283" s="911"/>
      <c r="AD283" s="911"/>
      <c r="AH283" s="912"/>
      <c r="AI283" s="912"/>
      <c r="AJ283" s="912"/>
      <c r="AK283" s="912"/>
      <c r="AL283" s="911"/>
      <c r="AM283" s="911"/>
      <c r="AO283" s="911"/>
      <c r="AP283" s="911"/>
      <c r="AQ283" s="911"/>
      <c r="AR283" s="912"/>
      <c r="AS283" s="912"/>
      <c r="AV283" s="912"/>
      <c r="AX283" s="911"/>
      <c r="BA283" s="911"/>
      <c r="BB283" s="911"/>
      <c r="BC283" s="911"/>
      <c r="BD283" s="911"/>
      <c r="BE283" s="911"/>
      <c r="BP283" s="911"/>
      <c r="BQ283" s="911"/>
      <c r="BR283" s="911"/>
      <c r="BS283" s="911"/>
      <c r="BX283" s="911"/>
      <c r="BY283" s="911"/>
      <c r="BZ283" s="911"/>
      <c r="CA283" s="911"/>
      <c r="CG283" s="912"/>
      <c r="CH283" s="912"/>
      <c r="CI283" s="911"/>
      <c r="CJ283" s="911"/>
      <c r="CK283" s="911"/>
      <c r="CL283" s="911"/>
      <c r="CM283" s="911"/>
    </row>
    <row r="284" spans="1:91">
      <c r="A284" s="911"/>
      <c r="B284" s="911"/>
      <c r="C284" s="911"/>
      <c r="D284" s="911"/>
      <c r="E284" s="911"/>
      <c r="F284" s="911"/>
      <c r="G284" s="911"/>
      <c r="H284" s="912"/>
      <c r="J284" s="911"/>
      <c r="M284" s="911"/>
      <c r="N284" s="911"/>
      <c r="O284" s="911"/>
      <c r="P284" s="911"/>
      <c r="Q284" s="911"/>
      <c r="R284" s="911"/>
      <c r="S284" s="911"/>
      <c r="T284" s="911"/>
      <c r="U284" s="911"/>
      <c r="V284" s="911"/>
      <c r="W284" s="911"/>
      <c r="Z284" s="911"/>
      <c r="AA284" s="911"/>
      <c r="AC284" s="911"/>
      <c r="AD284" s="911"/>
      <c r="AH284" s="912"/>
      <c r="AI284" s="912"/>
      <c r="AJ284" s="912"/>
      <c r="AK284" s="912"/>
      <c r="AL284" s="911"/>
      <c r="AM284" s="911"/>
      <c r="AO284" s="911"/>
      <c r="AP284" s="911"/>
      <c r="AQ284" s="911"/>
      <c r="AR284" s="912"/>
      <c r="AS284" s="912"/>
      <c r="AV284" s="912"/>
      <c r="AX284" s="911"/>
      <c r="BA284" s="911"/>
      <c r="BB284" s="911"/>
      <c r="BC284" s="911"/>
      <c r="BD284" s="911"/>
      <c r="BE284" s="911"/>
      <c r="BP284" s="911"/>
      <c r="BQ284" s="911"/>
      <c r="BR284" s="911"/>
      <c r="BS284" s="911"/>
      <c r="BX284" s="911"/>
      <c r="BY284" s="911"/>
      <c r="BZ284" s="911"/>
      <c r="CA284" s="911"/>
      <c r="CG284" s="912"/>
      <c r="CH284" s="912"/>
      <c r="CI284" s="911"/>
      <c r="CJ284" s="911"/>
      <c r="CK284" s="911"/>
      <c r="CL284" s="911"/>
      <c r="CM284" s="911"/>
    </row>
    <row r="285" spans="1:91">
      <c r="A285" s="911"/>
      <c r="B285" s="911"/>
      <c r="C285" s="911"/>
      <c r="D285" s="911"/>
      <c r="E285" s="911"/>
      <c r="F285" s="911"/>
      <c r="G285" s="911"/>
      <c r="H285" s="912"/>
      <c r="J285" s="911"/>
      <c r="M285" s="911"/>
      <c r="N285" s="911"/>
      <c r="O285" s="911"/>
      <c r="P285" s="911"/>
      <c r="Q285" s="911"/>
      <c r="R285" s="911"/>
      <c r="S285" s="911"/>
      <c r="T285" s="911"/>
      <c r="U285" s="911"/>
      <c r="V285" s="911"/>
      <c r="W285" s="911"/>
      <c r="Z285" s="911"/>
      <c r="AA285" s="911"/>
      <c r="AC285" s="911"/>
      <c r="AD285" s="911"/>
      <c r="AH285" s="912"/>
      <c r="AI285" s="912"/>
      <c r="AJ285" s="912"/>
      <c r="AK285" s="912"/>
      <c r="AL285" s="911"/>
      <c r="AM285" s="911"/>
      <c r="AO285" s="911"/>
      <c r="AP285" s="911"/>
      <c r="AQ285" s="911"/>
      <c r="AR285" s="912"/>
      <c r="AS285" s="912"/>
      <c r="AV285" s="912"/>
      <c r="AX285" s="911"/>
      <c r="BA285" s="911"/>
      <c r="BB285" s="911"/>
      <c r="BC285" s="911"/>
      <c r="BD285" s="911"/>
      <c r="BE285" s="911"/>
      <c r="BP285" s="911"/>
      <c r="BQ285" s="911"/>
      <c r="BR285" s="911"/>
      <c r="BS285" s="911"/>
      <c r="BX285" s="911"/>
      <c r="BY285" s="911"/>
      <c r="BZ285" s="911"/>
      <c r="CA285" s="911"/>
      <c r="CG285" s="912"/>
      <c r="CH285" s="912"/>
      <c r="CI285" s="911"/>
      <c r="CJ285" s="911"/>
      <c r="CK285" s="911"/>
      <c r="CL285" s="911"/>
      <c r="CM285" s="911"/>
    </row>
    <row r="286" spans="1:91">
      <c r="A286" s="911"/>
      <c r="B286" s="911"/>
      <c r="C286" s="911"/>
      <c r="D286" s="911"/>
      <c r="E286" s="911"/>
      <c r="F286" s="911"/>
      <c r="G286" s="911"/>
      <c r="H286" s="912"/>
      <c r="J286" s="911"/>
      <c r="M286" s="911"/>
      <c r="N286" s="911"/>
      <c r="O286" s="911"/>
      <c r="P286" s="911"/>
      <c r="Q286" s="911"/>
      <c r="R286" s="911"/>
      <c r="S286" s="911"/>
      <c r="T286" s="911"/>
      <c r="U286" s="911"/>
      <c r="V286" s="911"/>
      <c r="W286" s="911"/>
      <c r="Z286" s="911"/>
      <c r="AA286" s="911"/>
      <c r="AC286" s="911"/>
      <c r="AD286" s="911"/>
      <c r="AH286" s="912"/>
      <c r="AI286" s="912"/>
      <c r="AJ286" s="912"/>
      <c r="AK286" s="912"/>
      <c r="AL286" s="911"/>
      <c r="AM286" s="911"/>
      <c r="AO286" s="911"/>
      <c r="AP286" s="911"/>
      <c r="AQ286" s="911"/>
      <c r="AR286" s="912"/>
      <c r="AS286" s="912"/>
      <c r="AV286" s="912"/>
      <c r="AX286" s="911"/>
      <c r="BA286" s="911"/>
      <c r="BB286" s="911"/>
      <c r="BC286" s="911"/>
      <c r="BD286" s="911"/>
      <c r="BE286" s="911"/>
      <c r="BP286" s="911"/>
      <c r="BQ286" s="911"/>
      <c r="BR286" s="911"/>
      <c r="BS286" s="911"/>
      <c r="BX286" s="911"/>
      <c r="BY286" s="911"/>
      <c r="BZ286" s="911"/>
      <c r="CA286" s="911"/>
      <c r="CG286" s="912"/>
      <c r="CH286" s="912"/>
      <c r="CI286" s="911"/>
      <c r="CJ286" s="911"/>
      <c r="CK286" s="911"/>
      <c r="CL286" s="911"/>
      <c r="CM286" s="911"/>
    </row>
    <row r="287" spans="1:91">
      <c r="A287" s="911"/>
      <c r="B287" s="911"/>
      <c r="C287" s="911"/>
      <c r="D287" s="911"/>
      <c r="E287" s="911"/>
      <c r="F287" s="911"/>
      <c r="G287" s="911"/>
      <c r="H287" s="912"/>
      <c r="J287" s="911"/>
      <c r="M287" s="911"/>
      <c r="N287" s="911"/>
      <c r="O287" s="911"/>
      <c r="P287" s="911"/>
      <c r="Q287" s="911"/>
      <c r="R287" s="911"/>
      <c r="S287" s="911"/>
      <c r="T287" s="911"/>
      <c r="U287" s="911"/>
      <c r="V287" s="911"/>
      <c r="W287" s="911"/>
      <c r="Z287" s="911"/>
      <c r="AA287" s="911"/>
      <c r="AC287" s="911"/>
      <c r="AD287" s="911"/>
      <c r="AH287" s="912"/>
      <c r="AI287" s="912"/>
      <c r="AJ287" s="912"/>
      <c r="AK287" s="912"/>
      <c r="AL287" s="911"/>
      <c r="AM287" s="911"/>
      <c r="AO287" s="911"/>
      <c r="AP287" s="911"/>
      <c r="AQ287" s="911"/>
      <c r="AR287" s="912"/>
      <c r="AS287" s="912"/>
      <c r="AV287" s="912"/>
      <c r="AX287" s="911"/>
      <c r="BA287" s="911"/>
      <c r="BB287" s="911"/>
      <c r="BC287" s="911"/>
      <c r="BD287" s="911"/>
      <c r="BE287" s="911"/>
      <c r="BP287" s="911"/>
      <c r="BQ287" s="911"/>
      <c r="BR287" s="911"/>
      <c r="BS287" s="911"/>
      <c r="BX287" s="911"/>
      <c r="BY287" s="911"/>
      <c r="BZ287" s="911"/>
      <c r="CA287" s="911"/>
      <c r="CG287" s="912"/>
      <c r="CH287" s="912"/>
      <c r="CI287" s="911"/>
      <c r="CJ287" s="911"/>
      <c r="CK287" s="911"/>
      <c r="CL287" s="911"/>
      <c r="CM287" s="911"/>
    </row>
    <row r="288" spans="1:91">
      <c r="A288" s="911"/>
      <c r="B288" s="911"/>
      <c r="C288" s="911"/>
      <c r="D288" s="911"/>
      <c r="E288" s="911"/>
      <c r="F288" s="911"/>
      <c r="G288" s="911"/>
      <c r="H288" s="912"/>
      <c r="J288" s="911"/>
      <c r="M288" s="911"/>
      <c r="N288" s="911"/>
      <c r="O288" s="911"/>
      <c r="P288" s="911"/>
      <c r="Q288" s="911"/>
      <c r="R288" s="911"/>
      <c r="S288" s="911"/>
      <c r="T288" s="911"/>
      <c r="U288" s="911"/>
      <c r="V288" s="911"/>
      <c r="W288" s="911"/>
      <c r="Z288" s="911"/>
      <c r="AA288" s="911"/>
      <c r="AC288" s="911"/>
      <c r="AD288" s="911"/>
      <c r="AH288" s="912"/>
      <c r="AI288" s="912"/>
      <c r="AJ288" s="912"/>
      <c r="AK288" s="912"/>
      <c r="AL288" s="911"/>
      <c r="AM288" s="911"/>
      <c r="AO288" s="911"/>
      <c r="AP288" s="911"/>
      <c r="AQ288" s="911"/>
      <c r="AR288" s="912"/>
      <c r="AS288" s="912"/>
      <c r="AV288" s="912"/>
      <c r="AX288" s="911"/>
      <c r="BA288" s="911"/>
      <c r="BB288" s="911"/>
      <c r="BC288" s="911"/>
      <c r="BD288" s="911"/>
      <c r="BE288" s="911"/>
      <c r="BP288" s="911"/>
      <c r="BQ288" s="911"/>
      <c r="BR288" s="911"/>
      <c r="BS288" s="911"/>
      <c r="BX288" s="911"/>
      <c r="BY288" s="911"/>
      <c r="BZ288" s="911"/>
      <c r="CA288" s="911"/>
      <c r="CG288" s="912"/>
      <c r="CH288" s="912"/>
      <c r="CI288" s="911"/>
      <c r="CJ288" s="911"/>
      <c r="CK288" s="911"/>
      <c r="CL288" s="911"/>
      <c r="CM288" s="911"/>
    </row>
    <row r="289" spans="1:91">
      <c r="A289" s="911"/>
      <c r="B289" s="911"/>
      <c r="C289" s="911"/>
      <c r="D289" s="911"/>
      <c r="E289" s="911"/>
      <c r="F289" s="911"/>
      <c r="G289" s="911"/>
      <c r="H289" s="912"/>
      <c r="J289" s="911"/>
      <c r="M289" s="911"/>
      <c r="N289" s="911"/>
      <c r="O289" s="911"/>
      <c r="P289" s="911"/>
      <c r="Q289" s="911"/>
      <c r="R289" s="911"/>
      <c r="S289" s="911"/>
      <c r="T289" s="911"/>
      <c r="U289" s="911"/>
      <c r="V289" s="911"/>
      <c r="W289" s="911"/>
      <c r="Z289" s="911"/>
      <c r="AA289" s="911"/>
      <c r="AC289" s="911"/>
      <c r="AD289" s="911"/>
      <c r="AH289" s="912"/>
      <c r="AI289" s="912"/>
      <c r="AJ289" s="912"/>
      <c r="AK289" s="912"/>
      <c r="AL289" s="911"/>
      <c r="AM289" s="911"/>
      <c r="AO289" s="911"/>
      <c r="AP289" s="911"/>
      <c r="AQ289" s="911"/>
      <c r="AR289" s="912"/>
      <c r="AS289" s="912"/>
      <c r="AV289" s="912"/>
      <c r="AX289" s="911"/>
      <c r="BA289" s="911"/>
      <c r="BB289" s="911"/>
      <c r="BC289" s="911"/>
      <c r="BD289" s="911"/>
      <c r="BE289" s="911"/>
      <c r="BP289" s="911"/>
      <c r="BQ289" s="911"/>
      <c r="BR289" s="911"/>
      <c r="BS289" s="911"/>
      <c r="BX289" s="911"/>
      <c r="BY289" s="911"/>
      <c r="BZ289" s="911"/>
      <c r="CA289" s="911"/>
      <c r="CG289" s="912"/>
      <c r="CH289" s="912"/>
      <c r="CI289" s="911"/>
      <c r="CJ289" s="911"/>
      <c r="CK289" s="911"/>
      <c r="CL289" s="911"/>
      <c r="CM289" s="911"/>
    </row>
    <row r="290" spans="1:91">
      <c r="A290" s="911"/>
      <c r="B290" s="911"/>
      <c r="C290" s="911"/>
      <c r="D290" s="911"/>
      <c r="E290" s="911"/>
      <c r="F290" s="911"/>
      <c r="G290" s="911"/>
      <c r="H290" s="912"/>
      <c r="J290" s="911"/>
      <c r="M290" s="911"/>
      <c r="N290" s="911"/>
      <c r="O290" s="911"/>
      <c r="P290" s="911"/>
      <c r="Q290" s="911"/>
      <c r="R290" s="911"/>
      <c r="S290" s="911"/>
      <c r="T290" s="911"/>
      <c r="U290" s="911"/>
      <c r="V290" s="911"/>
      <c r="W290" s="911"/>
      <c r="Z290" s="911"/>
      <c r="AA290" s="911"/>
      <c r="AC290" s="911"/>
      <c r="AD290" s="911"/>
      <c r="AH290" s="912"/>
      <c r="AI290" s="912"/>
      <c r="AJ290" s="912"/>
      <c r="AK290" s="912"/>
      <c r="AL290" s="911"/>
      <c r="AM290" s="911"/>
      <c r="AO290" s="911"/>
      <c r="AP290" s="911"/>
      <c r="AQ290" s="911"/>
      <c r="AR290" s="912"/>
      <c r="AS290" s="912"/>
      <c r="AV290" s="912"/>
      <c r="AX290" s="911"/>
      <c r="BA290" s="911"/>
      <c r="BB290" s="911"/>
      <c r="BC290" s="911"/>
      <c r="BD290" s="911"/>
      <c r="BE290" s="911"/>
      <c r="BP290" s="911"/>
      <c r="BQ290" s="911"/>
      <c r="BR290" s="911"/>
      <c r="BS290" s="911"/>
      <c r="BX290" s="911"/>
      <c r="BY290" s="911"/>
      <c r="BZ290" s="911"/>
      <c r="CA290" s="911"/>
      <c r="CI290" s="911"/>
      <c r="CJ290" s="911"/>
      <c r="CK290" s="911"/>
      <c r="CL290" s="911"/>
      <c r="CM290" s="911"/>
    </row>
    <row r="291" spans="1:91">
      <c r="A291" s="911"/>
      <c r="B291" s="911"/>
      <c r="C291" s="911"/>
      <c r="D291" s="911"/>
      <c r="E291" s="911"/>
      <c r="F291" s="911"/>
      <c r="G291" s="911"/>
      <c r="H291" s="912"/>
      <c r="J291" s="911"/>
      <c r="M291" s="911"/>
      <c r="N291" s="911"/>
      <c r="O291" s="911"/>
      <c r="P291" s="911"/>
      <c r="Q291" s="911"/>
      <c r="R291" s="911"/>
      <c r="S291" s="911"/>
      <c r="T291" s="911"/>
      <c r="U291" s="911"/>
      <c r="V291" s="911"/>
      <c r="W291" s="911"/>
      <c r="Z291" s="911"/>
      <c r="AA291" s="911"/>
      <c r="AC291" s="911"/>
      <c r="AD291" s="911"/>
      <c r="AH291" s="912"/>
      <c r="AI291" s="912"/>
      <c r="AJ291" s="912"/>
      <c r="AK291" s="912"/>
      <c r="AL291" s="911"/>
      <c r="AM291" s="911"/>
      <c r="AO291" s="911"/>
      <c r="AP291" s="911"/>
      <c r="AQ291" s="911"/>
      <c r="AR291" s="912"/>
      <c r="AS291" s="912"/>
      <c r="AV291" s="912"/>
      <c r="AX291" s="911"/>
      <c r="BA291" s="911"/>
      <c r="BB291" s="911"/>
      <c r="BC291" s="911"/>
      <c r="BD291" s="911"/>
      <c r="BE291" s="911"/>
      <c r="BP291" s="911"/>
      <c r="BQ291" s="911"/>
      <c r="BR291" s="911"/>
      <c r="BS291" s="911"/>
      <c r="BX291" s="911"/>
      <c r="BY291" s="911"/>
      <c r="BZ291" s="911"/>
      <c r="CA291" s="911"/>
      <c r="CI291" s="911"/>
      <c r="CJ291" s="911"/>
      <c r="CK291" s="911"/>
      <c r="CL291" s="911"/>
      <c r="CM291" s="911"/>
    </row>
    <row r="292" spans="1:91">
      <c r="A292" s="911"/>
      <c r="B292" s="911"/>
      <c r="C292" s="911"/>
      <c r="D292" s="911"/>
      <c r="E292" s="911"/>
      <c r="F292" s="911"/>
      <c r="G292" s="911"/>
      <c r="H292" s="912"/>
      <c r="J292" s="911"/>
      <c r="M292" s="911"/>
      <c r="N292" s="911"/>
      <c r="O292" s="911"/>
      <c r="P292" s="911"/>
      <c r="Q292" s="911"/>
      <c r="R292" s="911"/>
      <c r="S292" s="911"/>
      <c r="T292" s="911"/>
      <c r="U292" s="911"/>
      <c r="V292" s="911"/>
      <c r="W292" s="911"/>
      <c r="Z292" s="911"/>
      <c r="AA292" s="911"/>
      <c r="AC292" s="911"/>
      <c r="AD292" s="911"/>
      <c r="AH292" s="912"/>
      <c r="AI292" s="912"/>
      <c r="AJ292" s="912"/>
      <c r="AK292" s="912"/>
      <c r="AL292" s="911"/>
      <c r="AM292" s="911"/>
      <c r="AO292" s="911"/>
      <c r="AP292" s="911"/>
      <c r="AQ292" s="911"/>
      <c r="AR292" s="912"/>
      <c r="AS292" s="912"/>
      <c r="AV292" s="912"/>
      <c r="AX292" s="911"/>
      <c r="BA292" s="911"/>
      <c r="BB292" s="911"/>
      <c r="BC292" s="911"/>
      <c r="BD292" s="911"/>
      <c r="BE292" s="911"/>
      <c r="BP292" s="911"/>
      <c r="BQ292" s="911"/>
      <c r="BR292" s="911"/>
      <c r="BS292" s="911"/>
      <c r="BX292" s="911"/>
      <c r="BY292" s="911"/>
      <c r="BZ292" s="911"/>
      <c r="CA292" s="911"/>
      <c r="CI292" s="911"/>
      <c r="CJ292" s="911"/>
      <c r="CK292" s="911"/>
      <c r="CL292" s="911"/>
      <c r="CM292" s="911"/>
    </row>
    <row r="293" spans="1:91">
      <c r="A293" s="911"/>
      <c r="B293" s="911"/>
      <c r="C293" s="911"/>
      <c r="D293" s="911"/>
      <c r="E293" s="911"/>
      <c r="F293" s="911"/>
      <c r="G293" s="911"/>
      <c r="H293" s="912"/>
      <c r="J293" s="911"/>
      <c r="M293" s="911"/>
      <c r="N293" s="911"/>
      <c r="O293" s="911"/>
      <c r="P293" s="911"/>
      <c r="Q293" s="911"/>
      <c r="R293" s="911"/>
      <c r="S293" s="911"/>
      <c r="T293" s="911"/>
      <c r="U293" s="911"/>
      <c r="V293" s="911"/>
      <c r="W293" s="911"/>
      <c r="Z293" s="911"/>
      <c r="AA293" s="911"/>
      <c r="AC293" s="911"/>
      <c r="AD293" s="911"/>
      <c r="AH293" s="912"/>
      <c r="AI293" s="912"/>
      <c r="AJ293" s="912"/>
      <c r="AK293" s="912"/>
      <c r="AL293" s="911"/>
      <c r="AM293" s="911"/>
      <c r="AO293" s="911"/>
      <c r="AP293" s="911"/>
      <c r="AQ293" s="911"/>
      <c r="AR293" s="912"/>
      <c r="AS293" s="912"/>
      <c r="AV293" s="912"/>
      <c r="AX293" s="911"/>
      <c r="BA293" s="911"/>
      <c r="BB293" s="911"/>
      <c r="BC293" s="911"/>
      <c r="BD293" s="911"/>
      <c r="BE293" s="911"/>
      <c r="BP293" s="911"/>
      <c r="BQ293" s="911"/>
      <c r="BR293" s="911"/>
      <c r="BS293" s="911"/>
      <c r="BX293" s="911"/>
      <c r="BY293" s="911"/>
      <c r="BZ293" s="911"/>
      <c r="CA293" s="911"/>
      <c r="CI293" s="911"/>
      <c r="CJ293" s="911"/>
      <c r="CK293" s="911"/>
      <c r="CL293" s="911"/>
      <c r="CM293" s="911"/>
    </row>
    <row r="294" spans="1:91">
      <c r="A294" s="911"/>
      <c r="B294" s="911"/>
      <c r="C294" s="911"/>
      <c r="D294" s="911"/>
      <c r="E294" s="911"/>
      <c r="F294" s="911"/>
      <c r="G294" s="911"/>
      <c r="H294" s="912"/>
      <c r="J294" s="911"/>
      <c r="M294" s="911"/>
      <c r="N294" s="911"/>
      <c r="O294" s="911"/>
      <c r="P294" s="911"/>
      <c r="Q294" s="911"/>
      <c r="R294" s="911"/>
      <c r="S294" s="911"/>
      <c r="T294" s="911"/>
      <c r="U294" s="911"/>
      <c r="V294" s="911"/>
      <c r="W294" s="911"/>
      <c r="Z294" s="911"/>
      <c r="AA294" s="911"/>
      <c r="AC294" s="911"/>
      <c r="AD294" s="911"/>
      <c r="AH294" s="912"/>
      <c r="AI294" s="912"/>
      <c r="AJ294" s="912"/>
      <c r="AK294" s="912"/>
      <c r="AL294" s="911"/>
      <c r="AM294" s="911"/>
      <c r="AO294" s="911"/>
      <c r="AP294" s="911"/>
      <c r="AQ294" s="911"/>
      <c r="AR294" s="912"/>
      <c r="AS294" s="912"/>
      <c r="AV294" s="912"/>
      <c r="AX294" s="911"/>
      <c r="BA294" s="911"/>
      <c r="BB294" s="911"/>
      <c r="BC294" s="911"/>
      <c r="BD294" s="911"/>
      <c r="BE294" s="911"/>
      <c r="BP294" s="911"/>
      <c r="BQ294" s="911"/>
      <c r="BR294" s="911"/>
      <c r="BS294" s="911"/>
      <c r="BX294" s="911"/>
      <c r="BY294" s="911"/>
      <c r="BZ294" s="911"/>
      <c r="CA294" s="911"/>
      <c r="CI294" s="911"/>
      <c r="CJ294" s="911"/>
      <c r="CK294" s="911"/>
      <c r="CL294" s="911"/>
      <c r="CM294" s="911"/>
    </row>
    <row r="295" spans="1:91">
      <c r="A295" s="911"/>
      <c r="B295" s="911"/>
      <c r="C295" s="911"/>
      <c r="D295" s="911"/>
      <c r="E295" s="911"/>
      <c r="F295" s="911"/>
      <c r="G295" s="911"/>
      <c r="H295" s="912"/>
      <c r="J295" s="911"/>
      <c r="M295" s="911"/>
      <c r="N295" s="911"/>
      <c r="O295" s="911"/>
      <c r="P295" s="911"/>
      <c r="Q295" s="911"/>
      <c r="R295" s="911"/>
      <c r="S295" s="911"/>
      <c r="T295" s="911"/>
      <c r="U295" s="911"/>
      <c r="V295" s="911"/>
      <c r="W295" s="911"/>
      <c r="Z295" s="911"/>
      <c r="AA295" s="911"/>
      <c r="AC295" s="911"/>
      <c r="AD295" s="911"/>
      <c r="AH295" s="912"/>
      <c r="AI295" s="912"/>
      <c r="AJ295" s="912"/>
      <c r="AK295" s="912"/>
      <c r="AL295" s="911"/>
      <c r="AM295" s="911"/>
      <c r="AO295" s="911"/>
      <c r="AP295" s="911"/>
      <c r="AQ295" s="911"/>
      <c r="AR295" s="912"/>
      <c r="AS295" s="912"/>
      <c r="AV295" s="912"/>
      <c r="AX295" s="911"/>
      <c r="BA295" s="911"/>
      <c r="BB295" s="911"/>
      <c r="BC295" s="911"/>
      <c r="BD295" s="911"/>
      <c r="BE295" s="911"/>
      <c r="BP295" s="911"/>
      <c r="BQ295" s="911"/>
      <c r="BR295" s="911"/>
      <c r="BS295" s="911"/>
      <c r="BX295" s="911"/>
      <c r="BY295" s="911"/>
      <c r="BZ295" s="911"/>
      <c r="CA295" s="911"/>
      <c r="CG295" s="912"/>
      <c r="CH295" s="912"/>
      <c r="CI295" s="911"/>
      <c r="CJ295" s="911"/>
      <c r="CK295" s="911"/>
      <c r="CL295" s="911"/>
      <c r="CM295" s="911"/>
    </row>
    <row r="296" spans="1:91">
      <c r="A296" s="911"/>
      <c r="B296" s="911"/>
      <c r="C296" s="911"/>
      <c r="D296" s="911"/>
      <c r="E296" s="911"/>
      <c r="F296" s="911"/>
      <c r="G296" s="911"/>
      <c r="H296" s="912"/>
      <c r="J296" s="911"/>
      <c r="M296" s="911"/>
      <c r="N296" s="911"/>
      <c r="O296" s="911"/>
      <c r="P296" s="911"/>
      <c r="Q296" s="911"/>
      <c r="R296" s="911"/>
      <c r="S296" s="911"/>
      <c r="T296" s="911"/>
      <c r="U296" s="911"/>
      <c r="V296" s="911"/>
      <c r="W296" s="911"/>
      <c r="Z296" s="911"/>
      <c r="AA296" s="911"/>
      <c r="AC296" s="911"/>
      <c r="AD296" s="911"/>
      <c r="AH296" s="912"/>
      <c r="AI296" s="912"/>
      <c r="AJ296" s="912"/>
      <c r="AK296" s="912"/>
      <c r="AL296" s="911"/>
      <c r="AM296" s="911"/>
      <c r="AO296" s="911"/>
      <c r="AP296" s="911"/>
      <c r="AQ296" s="911"/>
      <c r="AR296" s="912"/>
      <c r="AS296" s="912"/>
      <c r="AV296" s="912"/>
      <c r="AX296" s="911"/>
      <c r="BA296" s="911"/>
      <c r="BB296" s="911"/>
      <c r="BC296" s="911"/>
      <c r="BD296" s="911"/>
      <c r="BE296" s="911"/>
      <c r="BP296" s="911"/>
      <c r="BQ296" s="911"/>
      <c r="BR296" s="911"/>
      <c r="BS296" s="911"/>
      <c r="BX296" s="911"/>
      <c r="BY296" s="911"/>
      <c r="BZ296" s="911"/>
      <c r="CA296" s="911"/>
      <c r="CG296" s="912"/>
      <c r="CH296" s="912"/>
      <c r="CI296" s="911"/>
      <c r="CJ296" s="911"/>
      <c r="CK296" s="911"/>
      <c r="CL296" s="911"/>
      <c r="CM296" s="911"/>
    </row>
    <row r="297" spans="1:91">
      <c r="A297" s="911"/>
      <c r="B297" s="911"/>
      <c r="C297" s="911"/>
      <c r="D297" s="911"/>
      <c r="E297" s="911"/>
      <c r="F297" s="911"/>
      <c r="G297" s="911"/>
      <c r="H297" s="912"/>
      <c r="J297" s="911"/>
      <c r="M297" s="911"/>
      <c r="N297" s="911"/>
      <c r="O297" s="911"/>
      <c r="P297" s="911"/>
      <c r="Q297" s="911"/>
      <c r="R297" s="911"/>
      <c r="S297" s="911"/>
      <c r="T297" s="911"/>
      <c r="U297" s="911"/>
      <c r="V297" s="911"/>
      <c r="W297" s="911"/>
      <c r="Z297" s="911"/>
      <c r="AA297" s="911"/>
      <c r="AC297" s="911"/>
      <c r="AD297" s="911"/>
      <c r="AH297" s="912"/>
      <c r="AI297" s="912"/>
      <c r="AJ297" s="912"/>
      <c r="AK297" s="912"/>
      <c r="AL297" s="911"/>
      <c r="AM297" s="911"/>
      <c r="AO297" s="911"/>
      <c r="AP297" s="911"/>
      <c r="AQ297" s="911"/>
      <c r="AR297" s="912"/>
      <c r="AS297" s="912"/>
      <c r="AV297" s="912"/>
      <c r="AX297" s="911"/>
      <c r="BA297" s="911"/>
      <c r="BB297" s="911"/>
      <c r="BC297" s="911"/>
      <c r="BD297" s="911"/>
      <c r="BE297" s="911"/>
      <c r="BP297" s="911"/>
      <c r="BQ297" s="911"/>
      <c r="BR297" s="911"/>
      <c r="BS297" s="911"/>
      <c r="BX297" s="911"/>
      <c r="BY297" s="911"/>
      <c r="BZ297" s="911"/>
      <c r="CA297" s="911"/>
      <c r="CG297" s="912"/>
      <c r="CH297" s="912"/>
      <c r="CI297" s="911"/>
      <c r="CJ297" s="911"/>
      <c r="CK297" s="911"/>
      <c r="CL297" s="911"/>
      <c r="CM297" s="911"/>
    </row>
    <row r="298" spans="1:91">
      <c r="A298" s="911"/>
      <c r="B298" s="911"/>
      <c r="C298" s="911"/>
      <c r="D298" s="911"/>
      <c r="E298" s="911"/>
      <c r="F298" s="911"/>
      <c r="G298" s="911"/>
      <c r="H298" s="912"/>
      <c r="J298" s="911"/>
      <c r="M298" s="911"/>
      <c r="N298" s="911"/>
      <c r="O298" s="911"/>
      <c r="P298" s="911"/>
      <c r="Q298" s="911"/>
      <c r="R298" s="911"/>
      <c r="S298" s="911"/>
      <c r="T298" s="911"/>
      <c r="U298" s="911"/>
      <c r="V298" s="911"/>
      <c r="W298" s="911"/>
      <c r="Z298" s="911"/>
      <c r="AA298" s="911"/>
      <c r="AC298" s="911"/>
      <c r="AD298" s="911"/>
      <c r="AH298" s="912"/>
      <c r="AI298" s="912"/>
      <c r="AJ298" s="912"/>
      <c r="AK298" s="912"/>
      <c r="AL298" s="911"/>
      <c r="AM298" s="911"/>
      <c r="AO298" s="911"/>
      <c r="AP298" s="911"/>
      <c r="AQ298" s="911"/>
      <c r="AR298" s="912"/>
      <c r="AS298" s="912"/>
      <c r="AV298" s="912"/>
      <c r="AX298" s="911"/>
      <c r="BA298" s="911"/>
      <c r="BB298" s="911"/>
      <c r="BC298" s="911"/>
      <c r="BD298" s="911"/>
      <c r="BE298" s="911"/>
      <c r="BP298" s="911"/>
      <c r="BQ298" s="911"/>
      <c r="BR298" s="911"/>
      <c r="BS298" s="911"/>
      <c r="BX298" s="911"/>
      <c r="BY298" s="911"/>
      <c r="BZ298" s="911"/>
      <c r="CA298" s="911"/>
      <c r="CG298" s="912"/>
      <c r="CH298" s="912"/>
      <c r="CI298" s="911"/>
      <c r="CJ298" s="911"/>
      <c r="CK298" s="911"/>
      <c r="CL298" s="911"/>
      <c r="CM298" s="911"/>
    </row>
    <row r="299" spans="1:91">
      <c r="A299" s="911"/>
      <c r="B299" s="911"/>
      <c r="C299" s="911"/>
      <c r="D299" s="911"/>
      <c r="E299" s="911"/>
      <c r="F299" s="911"/>
      <c r="G299" s="911"/>
      <c r="H299" s="912"/>
      <c r="J299" s="911"/>
      <c r="M299" s="911"/>
      <c r="N299" s="911"/>
      <c r="O299" s="911"/>
      <c r="P299" s="911"/>
      <c r="Q299" s="911"/>
      <c r="R299" s="911"/>
      <c r="S299" s="911"/>
      <c r="T299" s="911"/>
      <c r="U299" s="911"/>
      <c r="V299" s="911"/>
      <c r="W299" s="911"/>
      <c r="Z299" s="911"/>
      <c r="AA299" s="911"/>
      <c r="AC299" s="911"/>
      <c r="AD299" s="911"/>
      <c r="AH299" s="912"/>
      <c r="AI299" s="912"/>
      <c r="AJ299" s="912"/>
      <c r="AK299" s="912"/>
      <c r="AL299" s="911"/>
      <c r="AM299" s="911"/>
      <c r="AO299" s="911"/>
      <c r="AP299" s="911"/>
      <c r="AQ299" s="911"/>
      <c r="AR299" s="912"/>
      <c r="AS299" s="912"/>
      <c r="AV299" s="912"/>
      <c r="AX299" s="911"/>
      <c r="BA299" s="911"/>
      <c r="BB299" s="911"/>
      <c r="BC299" s="911"/>
      <c r="BD299" s="911"/>
      <c r="BE299" s="911"/>
      <c r="BP299" s="911"/>
      <c r="BQ299" s="911"/>
      <c r="BR299" s="911"/>
      <c r="BS299" s="911"/>
      <c r="BX299" s="911"/>
      <c r="BY299" s="911"/>
      <c r="BZ299" s="911"/>
      <c r="CA299" s="911"/>
      <c r="CG299" s="912"/>
      <c r="CH299" s="912"/>
      <c r="CI299" s="911"/>
      <c r="CJ299" s="911"/>
      <c r="CK299" s="911"/>
      <c r="CL299" s="911"/>
      <c r="CM299" s="911"/>
    </row>
    <row r="300" spans="1:91">
      <c r="A300" s="911"/>
      <c r="B300" s="911"/>
      <c r="C300" s="911"/>
      <c r="D300" s="911"/>
      <c r="E300" s="911"/>
      <c r="F300" s="911"/>
      <c r="G300" s="911"/>
      <c r="H300" s="912"/>
      <c r="J300" s="911"/>
      <c r="M300" s="911"/>
      <c r="N300" s="911"/>
      <c r="O300" s="911"/>
      <c r="P300" s="911"/>
      <c r="Q300" s="911"/>
      <c r="R300" s="911"/>
      <c r="S300" s="911"/>
      <c r="T300" s="911"/>
      <c r="U300" s="911"/>
      <c r="V300" s="911"/>
      <c r="W300" s="911"/>
      <c r="Z300" s="911"/>
      <c r="AA300" s="911"/>
      <c r="AC300" s="911"/>
      <c r="AD300" s="911"/>
      <c r="AH300" s="912"/>
      <c r="AI300" s="912"/>
      <c r="AJ300" s="912"/>
      <c r="AK300" s="912"/>
      <c r="AL300" s="911"/>
      <c r="AM300" s="911"/>
      <c r="AO300" s="911"/>
      <c r="AP300" s="911"/>
      <c r="AQ300" s="911"/>
      <c r="AR300" s="912"/>
      <c r="AS300" s="912"/>
      <c r="AV300" s="912"/>
      <c r="AX300" s="911"/>
      <c r="BA300" s="911"/>
      <c r="BB300" s="911"/>
      <c r="BC300" s="911"/>
      <c r="BD300" s="911"/>
      <c r="BE300" s="911"/>
      <c r="BP300" s="911"/>
      <c r="BQ300" s="911"/>
      <c r="BR300" s="911"/>
      <c r="BS300" s="911"/>
      <c r="BX300" s="911"/>
      <c r="BY300" s="911"/>
      <c r="BZ300" s="911"/>
      <c r="CA300" s="911"/>
      <c r="CG300" s="912"/>
      <c r="CH300" s="912"/>
      <c r="CI300" s="911"/>
      <c r="CJ300" s="911"/>
      <c r="CK300" s="911"/>
      <c r="CL300" s="911"/>
      <c r="CM300" s="911"/>
    </row>
    <row r="301" spans="1:91">
      <c r="A301" s="911"/>
      <c r="B301" s="911"/>
      <c r="C301" s="911"/>
      <c r="D301" s="911"/>
      <c r="E301" s="911"/>
      <c r="F301" s="911"/>
      <c r="G301" s="911"/>
      <c r="H301" s="912"/>
      <c r="J301" s="911"/>
      <c r="M301" s="911"/>
      <c r="N301" s="911"/>
      <c r="O301" s="911"/>
      <c r="P301" s="911"/>
      <c r="Q301" s="911"/>
      <c r="R301" s="911"/>
      <c r="S301" s="911"/>
      <c r="T301" s="911"/>
      <c r="U301" s="911"/>
      <c r="V301" s="911"/>
      <c r="W301" s="911"/>
      <c r="Z301" s="911"/>
      <c r="AA301" s="911"/>
      <c r="AC301" s="911"/>
      <c r="AD301" s="911"/>
      <c r="AH301" s="912"/>
      <c r="AI301" s="912"/>
      <c r="AJ301" s="912"/>
      <c r="AK301" s="912"/>
      <c r="AL301" s="911"/>
      <c r="AM301" s="911"/>
      <c r="AO301" s="911"/>
      <c r="AP301" s="911"/>
      <c r="AQ301" s="911"/>
      <c r="AR301" s="912"/>
      <c r="AS301" s="912"/>
      <c r="AV301" s="912"/>
      <c r="AX301" s="911"/>
      <c r="BA301" s="911"/>
      <c r="BB301" s="911"/>
      <c r="BC301" s="911"/>
      <c r="BD301" s="911"/>
      <c r="BE301" s="911"/>
      <c r="BP301" s="911"/>
      <c r="BQ301" s="911"/>
      <c r="BR301" s="911"/>
      <c r="BS301" s="911"/>
      <c r="BX301" s="911"/>
      <c r="BY301" s="911"/>
      <c r="BZ301" s="911"/>
      <c r="CA301" s="911"/>
      <c r="CG301" s="912"/>
      <c r="CH301" s="912"/>
      <c r="CI301" s="911"/>
      <c r="CJ301" s="911"/>
      <c r="CK301" s="911"/>
      <c r="CL301" s="911"/>
      <c r="CM301" s="911"/>
    </row>
    <row r="302" spans="1:91">
      <c r="A302" s="911"/>
      <c r="B302" s="911"/>
      <c r="C302" s="911"/>
      <c r="D302" s="911"/>
      <c r="E302" s="911"/>
      <c r="F302" s="911"/>
      <c r="G302" s="911"/>
      <c r="H302" s="912"/>
      <c r="J302" s="911"/>
      <c r="M302" s="911"/>
      <c r="N302" s="911"/>
      <c r="O302" s="911"/>
      <c r="P302" s="911"/>
      <c r="Q302" s="911"/>
      <c r="R302" s="911"/>
      <c r="S302" s="911"/>
      <c r="T302" s="911"/>
      <c r="U302" s="911"/>
      <c r="V302" s="911"/>
      <c r="W302" s="911"/>
      <c r="Z302" s="911"/>
      <c r="AA302" s="911"/>
      <c r="AC302" s="911"/>
      <c r="AD302" s="911"/>
      <c r="AH302" s="912"/>
      <c r="AI302" s="912"/>
      <c r="AJ302" s="912"/>
      <c r="AK302" s="912"/>
      <c r="AL302" s="911"/>
      <c r="AM302" s="911"/>
      <c r="AO302" s="911"/>
      <c r="AP302" s="911"/>
      <c r="AQ302" s="911"/>
      <c r="AR302" s="912"/>
      <c r="AS302" s="912"/>
      <c r="AV302" s="912"/>
      <c r="AX302" s="911"/>
      <c r="BA302" s="911"/>
      <c r="BB302" s="911"/>
      <c r="BC302" s="911"/>
      <c r="BD302" s="911"/>
      <c r="BE302" s="911"/>
      <c r="BP302" s="911"/>
      <c r="BQ302" s="911"/>
      <c r="BR302" s="911"/>
      <c r="BS302" s="911"/>
      <c r="BX302" s="911"/>
      <c r="BY302" s="911"/>
      <c r="BZ302" s="911"/>
      <c r="CA302" s="911"/>
      <c r="CG302" s="912"/>
      <c r="CH302" s="912"/>
      <c r="CI302" s="911"/>
      <c r="CJ302" s="911"/>
      <c r="CK302" s="911"/>
      <c r="CL302" s="911"/>
      <c r="CM302" s="911"/>
    </row>
    <row r="303" spans="1:91">
      <c r="A303" s="911"/>
      <c r="B303" s="911"/>
      <c r="C303" s="911"/>
      <c r="D303" s="911"/>
      <c r="E303" s="911"/>
      <c r="F303" s="911"/>
      <c r="G303" s="911"/>
      <c r="H303" s="912"/>
      <c r="J303" s="911"/>
      <c r="M303" s="911"/>
      <c r="N303" s="911"/>
      <c r="O303" s="911"/>
      <c r="P303" s="911"/>
      <c r="Q303" s="911"/>
      <c r="R303" s="911"/>
      <c r="S303" s="911"/>
      <c r="T303" s="911"/>
      <c r="U303" s="911"/>
      <c r="V303" s="911"/>
      <c r="W303" s="911"/>
      <c r="Z303" s="911"/>
      <c r="AA303" s="911"/>
      <c r="AC303" s="911"/>
      <c r="AD303" s="911"/>
      <c r="AH303" s="912"/>
      <c r="AI303" s="912"/>
      <c r="AJ303" s="912"/>
      <c r="AK303" s="912"/>
      <c r="AL303" s="911"/>
      <c r="AM303" s="911"/>
      <c r="AO303" s="911"/>
      <c r="AP303" s="911"/>
      <c r="AQ303" s="911"/>
      <c r="AR303" s="912"/>
      <c r="AS303" s="912"/>
      <c r="AV303" s="912"/>
      <c r="AX303" s="911"/>
      <c r="BA303" s="911"/>
      <c r="BB303" s="911"/>
      <c r="BC303" s="911"/>
      <c r="BD303" s="911"/>
      <c r="BE303" s="911"/>
      <c r="BP303" s="911"/>
      <c r="BQ303" s="911"/>
      <c r="BR303" s="911"/>
      <c r="BS303" s="911"/>
      <c r="BX303" s="911"/>
      <c r="BY303" s="911"/>
      <c r="BZ303" s="911"/>
      <c r="CA303" s="911"/>
      <c r="CI303" s="911"/>
      <c r="CJ303" s="911"/>
      <c r="CK303" s="911"/>
      <c r="CL303" s="911"/>
      <c r="CM303" s="911"/>
    </row>
    <row r="304" spans="1:91">
      <c r="A304" s="911"/>
      <c r="B304" s="911"/>
      <c r="C304" s="911"/>
      <c r="D304" s="911"/>
      <c r="E304" s="911"/>
      <c r="F304" s="911"/>
      <c r="G304" s="911"/>
      <c r="H304" s="912"/>
      <c r="J304" s="911"/>
      <c r="M304" s="911"/>
      <c r="N304" s="911"/>
      <c r="O304" s="911"/>
      <c r="P304" s="911"/>
      <c r="Q304" s="911"/>
      <c r="R304" s="911"/>
      <c r="S304" s="911"/>
      <c r="T304" s="911"/>
      <c r="U304" s="911"/>
      <c r="V304" s="911"/>
      <c r="W304" s="911"/>
      <c r="Z304" s="911"/>
      <c r="AA304" s="911"/>
      <c r="AC304" s="911"/>
      <c r="AD304" s="911"/>
      <c r="AH304" s="912"/>
      <c r="AI304" s="912"/>
      <c r="AJ304" s="912"/>
      <c r="AK304" s="912"/>
      <c r="AL304" s="911"/>
      <c r="AM304" s="911"/>
      <c r="AO304" s="911"/>
      <c r="AP304" s="911"/>
      <c r="AQ304" s="911"/>
      <c r="AR304" s="912"/>
      <c r="AS304" s="912"/>
      <c r="AV304" s="912"/>
      <c r="AX304" s="911"/>
      <c r="BA304" s="911"/>
      <c r="BB304" s="911"/>
      <c r="BC304" s="911"/>
      <c r="BD304" s="911"/>
      <c r="BE304" s="911"/>
      <c r="BP304" s="911"/>
      <c r="BQ304" s="911"/>
      <c r="BR304" s="911"/>
      <c r="BS304" s="911"/>
      <c r="BX304" s="911"/>
      <c r="BY304" s="911"/>
      <c r="BZ304" s="911"/>
      <c r="CA304" s="911"/>
      <c r="CI304" s="911"/>
      <c r="CJ304" s="911"/>
      <c r="CK304" s="911"/>
      <c r="CL304" s="911"/>
      <c r="CM304" s="911"/>
    </row>
    <row r="305" spans="1:91">
      <c r="A305" s="911"/>
      <c r="B305" s="911"/>
      <c r="C305" s="911"/>
      <c r="D305" s="911"/>
      <c r="E305" s="911"/>
      <c r="F305" s="911"/>
      <c r="G305" s="911"/>
      <c r="H305" s="912"/>
      <c r="J305" s="911"/>
      <c r="M305" s="911"/>
      <c r="N305" s="911"/>
      <c r="O305" s="911"/>
      <c r="P305" s="911"/>
      <c r="Q305" s="911"/>
      <c r="R305" s="911"/>
      <c r="S305" s="911"/>
      <c r="T305" s="911"/>
      <c r="U305" s="911"/>
      <c r="V305" s="911"/>
      <c r="W305" s="911"/>
      <c r="Z305" s="911"/>
      <c r="AA305" s="911"/>
      <c r="AC305" s="911"/>
      <c r="AD305" s="911"/>
      <c r="AH305" s="912"/>
      <c r="AI305" s="912"/>
      <c r="AJ305" s="912"/>
      <c r="AK305" s="912"/>
      <c r="AL305" s="911"/>
      <c r="AM305" s="911"/>
      <c r="AO305" s="911"/>
      <c r="AP305" s="911"/>
      <c r="AQ305" s="911"/>
      <c r="AR305" s="912"/>
      <c r="AS305" s="912"/>
      <c r="AV305" s="912"/>
      <c r="AX305" s="911"/>
      <c r="BA305" s="911"/>
      <c r="BB305" s="911"/>
      <c r="BC305" s="911"/>
      <c r="BD305" s="911"/>
      <c r="BE305" s="911"/>
      <c r="BP305" s="911"/>
      <c r="BQ305" s="911"/>
      <c r="BR305" s="911"/>
      <c r="BS305" s="911"/>
      <c r="BX305" s="911"/>
      <c r="BY305" s="911"/>
      <c r="BZ305" s="911"/>
      <c r="CA305" s="911"/>
      <c r="CI305" s="911"/>
      <c r="CJ305" s="911"/>
      <c r="CK305" s="911"/>
      <c r="CL305" s="911"/>
      <c r="CM305" s="911"/>
    </row>
    <row r="306" spans="1:91">
      <c r="A306" s="911"/>
      <c r="B306" s="911"/>
      <c r="C306" s="911"/>
      <c r="D306" s="911"/>
      <c r="E306" s="911"/>
      <c r="F306" s="911"/>
      <c r="G306" s="911"/>
      <c r="H306" s="912"/>
      <c r="J306" s="911"/>
      <c r="M306" s="911"/>
      <c r="N306" s="911"/>
      <c r="O306" s="911"/>
      <c r="P306" s="911"/>
      <c r="Q306" s="911"/>
      <c r="R306" s="911"/>
      <c r="S306" s="911"/>
      <c r="T306" s="911"/>
      <c r="U306" s="911"/>
      <c r="V306" s="911"/>
      <c r="W306" s="911"/>
      <c r="Z306" s="911"/>
      <c r="AA306" s="911"/>
      <c r="AC306" s="911"/>
      <c r="AD306" s="911"/>
      <c r="AH306" s="912"/>
      <c r="AI306" s="912"/>
      <c r="AJ306" s="912"/>
      <c r="AK306" s="912"/>
      <c r="AL306" s="911"/>
      <c r="AM306" s="911"/>
      <c r="AO306" s="911"/>
      <c r="AP306" s="911"/>
      <c r="AQ306" s="911"/>
      <c r="AR306" s="912"/>
      <c r="AS306" s="912"/>
      <c r="AV306" s="912"/>
      <c r="AX306" s="911"/>
      <c r="BA306" s="911"/>
      <c r="BB306" s="911"/>
      <c r="BC306" s="911"/>
      <c r="BD306" s="911"/>
      <c r="BE306" s="911"/>
      <c r="BP306" s="911"/>
      <c r="BQ306" s="911"/>
      <c r="BR306" s="911"/>
      <c r="BS306" s="911"/>
      <c r="BX306" s="911"/>
      <c r="BY306" s="911"/>
      <c r="BZ306" s="911"/>
      <c r="CA306" s="911"/>
      <c r="CI306" s="911"/>
      <c r="CJ306" s="911"/>
      <c r="CK306" s="911"/>
      <c r="CL306" s="911"/>
      <c r="CM306" s="911"/>
    </row>
    <row r="307" spans="1:91">
      <c r="A307" s="911"/>
      <c r="B307" s="911"/>
      <c r="C307" s="911"/>
      <c r="D307" s="911"/>
      <c r="E307" s="911"/>
      <c r="F307" s="911"/>
      <c r="G307" s="911"/>
      <c r="H307" s="912"/>
      <c r="J307" s="911"/>
      <c r="M307" s="911"/>
      <c r="N307" s="911"/>
      <c r="O307" s="911"/>
      <c r="P307" s="911"/>
      <c r="Q307" s="911"/>
      <c r="R307" s="911"/>
      <c r="S307" s="911"/>
      <c r="T307" s="911"/>
      <c r="U307" s="911"/>
      <c r="V307" s="911"/>
      <c r="W307" s="911"/>
      <c r="Z307" s="911"/>
      <c r="AA307" s="911"/>
      <c r="AC307" s="911"/>
      <c r="AD307" s="911"/>
      <c r="AH307" s="912"/>
      <c r="AI307" s="912"/>
      <c r="AL307" s="911"/>
      <c r="AM307" s="911"/>
      <c r="AO307" s="911"/>
      <c r="AP307" s="911"/>
      <c r="AQ307" s="911"/>
      <c r="AR307" s="912"/>
      <c r="AS307" s="912"/>
      <c r="AV307" s="912"/>
      <c r="AX307" s="911"/>
      <c r="BA307" s="911"/>
      <c r="BB307" s="911"/>
      <c r="BC307" s="911"/>
      <c r="BD307" s="911"/>
      <c r="BE307" s="911"/>
      <c r="BP307" s="911"/>
      <c r="BQ307" s="911"/>
      <c r="BR307" s="911"/>
      <c r="BS307" s="911"/>
      <c r="BX307" s="911"/>
      <c r="BY307" s="911"/>
      <c r="BZ307" s="911"/>
      <c r="CA307" s="911"/>
      <c r="CI307" s="911"/>
      <c r="CJ307" s="911"/>
      <c r="CK307" s="911"/>
      <c r="CL307" s="911"/>
      <c r="CM307" s="911"/>
    </row>
    <row r="308" spans="1:91">
      <c r="A308" s="911"/>
      <c r="B308" s="911"/>
      <c r="C308" s="911"/>
      <c r="D308" s="911"/>
      <c r="E308" s="911"/>
      <c r="F308" s="911"/>
      <c r="G308" s="911"/>
      <c r="H308" s="912"/>
      <c r="J308" s="911"/>
      <c r="M308" s="911"/>
      <c r="N308" s="911"/>
      <c r="O308" s="911"/>
      <c r="P308" s="911"/>
      <c r="Q308" s="911"/>
      <c r="R308" s="911"/>
      <c r="S308" s="911"/>
      <c r="T308" s="911"/>
      <c r="U308" s="911"/>
      <c r="V308" s="911"/>
      <c r="W308" s="911"/>
      <c r="Z308" s="911"/>
      <c r="AA308" s="911"/>
      <c r="AC308" s="911"/>
      <c r="AD308" s="911"/>
      <c r="AH308" s="912"/>
      <c r="AI308" s="912"/>
      <c r="AL308" s="911"/>
      <c r="AM308" s="911"/>
      <c r="AO308" s="911"/>
      <c r="AP308" s="911"/>
      <c r="AQ308" s="911"/>
      <c r="AR308" s="912"/>
      <c r="AS308" s="912"/>
      <c r="AV308" s="912"/>
      <c r="AX308" s="911"/>
      <c r="BA308" s="911"/>
      <c r="BB308" s="911"/>
      <c r="BC308" s="911"/>
      <c r="BD308" s="911"/>
      <c r="BE308" s="911"/>
      <c r="BP308" s="911"/>
      <c r="BQ308" s="911"/>
      <c r="BR308" s="911"/>
      <c r="BS308" s="911"/>
      <c r="BX308" s="911"/>
      <c r="BY308" s="911"/>
      <c r="BZ308" s="911"/>
      <c r="CA308" s="911"/>
      <c r="CI308" s="911"/>
      <c r="CJ308" s="911"/>
      <c r="CK308" s="911"/>
      <c r="CL308" s="911"/>
      <c r="CM308" s="911"/>
    </row>
    <row r="309" spans="1:91">
      <c r="A309" s="911"/>
      <c r="B309" s="911"/>
      <c r="C309" s="911"/>
      <c r="D309" s="911"/>
      <c r="E309" s="911"/>
      <c r="F309" s="911"/>
      <c r="G309" s="911"/>
      <c r="H309" s="912"/>
      <c r="I309" s="912"/>
      <c r="J309" s="911"/>
      <c r="K309" s="912"/>
      <c r="M309" s="911"/>
      <c r="N309" s="911"/>
      <c r="O309" s="911"/>
      <c r="P309" s="911"/>
      <c r="Q309" s="911"/>
      <c r="R309" s="911"/>
      <c r="S309" s="911"/>
      <c r="T309" s="911"/>
      <c r="U309" s="911"/>
      <c r="V309" s="911"/>
      <c r="W309" s="911"/>
      <c r="Z309" s="911"/>
      <c r="AA309" s="911"/>
      <c r="AC309" s="911"/>
      <c r="AD309" s="911"/>
      <c r="AH309" s="912"/>
      <c r="AI309" s="912"/>
      <c r="AL309" s="911"/>
      <c r="AM309" s="911"/>
      <c r="AO309" s="911"/>
      <c r="AP309" s="911"/>
      <c r="AQ309" s="911"/>
      <c r="AR309" s="912"/>
      <c r="AS309" s="912"/>
      <c r="AV309" s="912"/>
      <c r="AX309" s="911"/>
      <c r="BA309" s="911"/>
      <c r="BB309" s="911"/>
      <c r="BC309" s="911"/>
      <c r="BD309" s="911"/>
      <c r="BE309" s="911"/>
      <c r="BP309" s="911"/>
      <c r="BQ309" s="911"/>
      <c r="BR309" s="911"/>
      <c r="BS309" s="911"/>
      <c r="BX309" s="911"/>
      <c r="BY309" s="911"/>
      <c r="BZ309" s="911"/>
      <c r="CA309" s="911"/>
      <c r="CI309" s="911"/>
      <c r="CJ309" s="911"/>
      <c r="CK309" s="911"/>
      <c r="CL309" s="911"/>
      <c r="CM309" s="911"/>
    </row>
    <row r="310" spans="1:91">
      <c r="A310" s="911"/>
      <c r="B310" s="911"/>
      <c r="C310" s="911"/>
      <c r="D310" s="911"/>
      <c r="E310" s="911"/>
      <c r="F310" s="911"/>
      <c r="G310" s="911"/>
      <c r="H310" s="912"/>
      <c r="J310" s="911"/>
      <c r="M310" s="911"/>
      <c r="N310" s="911"/>
      <c r="O310" s="911"/>
      <c r="P310" s="911"/>
      <c r="Q310" s="911"/>
      <c r="R310" s="911"/>
      <c r="S310" s="911"/>
      <c r="T310" s="911"/>
      <c r="U310" s="911"/>
      <c r="V310" s="911"/>
      <c r="W310" s="911"/>
      <c r="Z310" s="911"/>
      <c r="AA310" s="911"/>
      <c r="AC310" s="911"/>
      <c r="AD310" s="911"/>
      <c r="AH310" s="912"/>
      <c r="AI310" s="912"/>
      <c r="AL310" s="911"/>
      <c r="AM310" s="911"/>
      <c r="AO310" s="911"/>
      <c r="AP310" s="911"/>
      <c r="AQ310" s="911"/>
      <c r="AR310" s="912"/>
      <c r="AS310" s="912"/>
      <c r="AV310" s="912"/>
      <c r="AX310" s="911"/>
      <c r="BA310" s="911"/>
      <c r="BB310" s="911"/>
      <c r="BC310" s="911"/>
      <c r="BD310" s="911"/>
      <c r="BE310" s="911"/>
      <c r="BP310" s="911"/>
      <c r="BQ310" s="911"/>
      <c r="BR310" s="911"/>
      <c r="BS310" s="911"/>
      <c r="BX310" s="911"/>
      <c r="BY310" s="911"/>
      <c r="BZ310" s="911"/>
      <c r="CA310" s="911"/>
      <c r="CI310" s="911"/>
      <c r="CJ310" s="911"/>
      <c r="CK310" s="911"/>
      <c r="CL310" s="911"/>
      <c r="CM310" s="911"/>
    </row>
    <row r="311" spans="1:91">
      <c r="A311" s="911"/>
      <c r="B311" s="911"/>
      <c r="C311" s="911"/>
      <c r="D311" s="911"/>
      <c r="E311" s="911"/>
      <c r="F311" s="911"/>
      <c r="G311" s="911"/>
      <c r="H311" s="912"/>
      <c r="J311" s="911"/>
      <c r="M311" s="911"/>
      <c r="N311" s="911"/>
      <c r="O311" s="911"/>
      <c r="P311" s="911"/>
      <c r="Q311" s="911"/>
      <c r="R311" s="911"/>
      <c r="S311" s="911"/>
      <c r="T311" s="911"/>
      <c r="U311" s="911"/>
      <c r="V311" s="911"/>
      <c r="W311" s="911"/>
      <c r="Z311" s="911"/>
      <c r="AA311" s="911"/>
      <c r="AC311" s="911"/>
      <c r="AD311" s="911"/>
      <c r="AH311" s="912"/>
      <c r="AI311" s="912"/>
      <c r="AJ311" s="912"/>
      <c r="AK311" s="912"/>
      <c r="AL311" s="911"/>
      <c r="AM311" s="911"/>
      <c r="AO311" s="911"/>
      <c r="AP311" s="911"/>
      <c r="AQ311" s="911"/>
      <c r="AR311" s="912"/>
      <c r="AS311" s="912"/>
      <c r="AV311" s="912"/>
      <c r="AX311" s="911"/>
      <c r="BA311" s="911"/>
      <c r="BB311" s="911"/>
      <c r="BC311" s="911"/>
      <c r="BD311" s="911"/>
      <c r="BE311" s="911"/>
      <c r="BP311" s="911"/>
      <c r="BQ311" s="911"/>
      <c r="BR311" s="911"/>
      <c r="BS311" s="911"/>
      <c r="BX311" s="911"/>
      <c r="BY311" s="911"/>
      <c r="BZ311" s="911"/>
      <c r="CA311" s="911"/>
      <c r="CI311" s="911"/>
      <c r="CJ311" s="911"/>
      <c r="CK311" s="911"/>
      <c r="CL311" s="911"/>
      <c r="CM311" s="911"/>
    </row>
    <row r="312" spans="1:91">
      <c r="A312" s="911"/>
      <c r="B312" s="911"/>
      <c r="C312" s="911"/>
      <c r="D312" s="911"/>
      <c r="E312" s="911"/>
      <c r="F312" s="911"/>
      <c r="G312" s="911"/>
      <c r="H312" s="912"/>
      <c r="J312" s="911"/>
      <c r="M312" s="911"/>
      <c r="N312" s="911"/>
      <c r="O312" s="911"/>
      <c r="P312" s="911"/>
      <c r="Q312" s="911"/>
      <c r="R312" s="911"/>
      <c r="S312" s="911"/>
      <c r="T312" s="911"/>
      <c r="U312" s="911"/>
      <c r="V312" s="911"/>
      <c r="W312" s="911"/>
      <c r="Z312" s="911"/>
      <c r="AA312" s="911"/>
      <c r="AC312" s="911"/>
      <c r="AD312" s="911"/>
      <c r="AH312" s="912"/>
      <c r="AI312" s="912"/>
      <c r="AJ312" s="912"/>
      <c r="AK312" s="912"/>
      <c r="AL312" s="911"/>
      <c r="AM312" s="911"/>
      <c r="AO312" s="911"/>
      <c r="AP312" s="911"/>
      <c r="AQ312" s="911"/>
      <c r="AR312" s="912"/>
      <c r="AS312" s="912"/>
      <c r="AV312" s="912"/>
      <c r="AX312" s="911"/>
      <c r="BA312" s="911"/>
      <c r="BB312" s="911"/>
      <c r="BC312" s="911"/>
      <c r="BD312" s="911"/>
      <c r="BE312" s="911"/>
      <c r="BP312" s="911"/>
      <c r="BQ312" s="911"/>
      <c r="BR312" s="911"/>
      <c r="BS312" s="911"/>
      <c r="BX312" s="911"/>
      <c r="BY312" s="911"/>
      <c r="BZ312" s="911"/>
      <c r="CA312" s="911"/>
      <c r="CI312" s="911"/>
      <c r="CJ312" s="911"/>
      <c r="CK312" s="911"/>
      <c r="CL312" s="911"/>
      <c r="CM312" s="911"/>
    </row>
    <row r="313" spans="1:91">
      <c r="A313" s="911"/>
      <c r="B313" s="911"/>
      <c r="C313" s="911"/>
      <c r="D313" s="911"/>
      <c r="E313" s="911"/>
      <c r="F313" s="911"/>
      <c r="G313" s="911"/>
      <c r="H313" s="912"/>
      <c r="J313" s="911"/>
      <c r="M313" s="911"/>
      <c r="N313" s="911"/>
      <c r="O313" s="911"/>
      <c r="P313" s="911"/>
      <c r="Q313" s="911"/>
      <c r="R313" s="911"/>
      <c r="S313" s="911"/>
      <c r="T313" s="911"/>
      <c r="U313" s="911"/>
      <c r="V313" s="911"/>
      <c r="W313" s="911"/>
      <c r="Z313" s="911"/>
      <c r="AA313" s="911"/>
      <c r="AC313" s="911"/>
      <c r="AD313" s="911"/>
      <c r="AH313" s="912"/>
      <c r="AI313" s="912"/>
      <c r="AJ313" s="912"/>
      <c r="AK313" s="912"/>
      <c r="AL313" s="911"/>
      <c r="AM313" s="911"/>
      <c r="AO313" s="911"/>
      <c r="AP313" s="911"/>
      <c r="AQ313" s="911"/>
      <c r="AR313" s="912"/>
      <c r="AS313" s="912"/>
      <c r="AV313" s="912"/>
      <c r="AX313" s="911"/>
      <c r="BA313" s="911"/>
      <c r="BB313" s="911"/>
      <c r="BC313" s="911"/>
      <c r="BD313" s="911"/>
      <c r="BE313" s="911"/>
      <c r="BP313" s="911"/>
      <c r="BQ313" s="911"/>
      <c r="BR313" s="911"/>
      <c r="BS313" s="911"/>
      <c r="BX313" s="911"/>
      <c r="BY313" s="911"/>
      <c r="BZ313" s="911"/>
      <c r="CA313" s="911"/>
      <c r="CI313" s="911"/>
      <c r="CJ313" s="911"/>
      <c r="CK313" s="911"/>
      <c r="CL313" s="911"/>
      <c r="CM313" s="911"/>
    </row>
    <row r="314" spans="1:91">
      <c r="A314" s="911"/>
      <c r="B314" s="911"/>
      <c r="C314" s="911"/>
      <c r="D314" s="911"/>
      <c r="E314" s="911"/>
      <c r="F314" s="911"/>
      <c r="G314" s="911"/>
      <c r="H314" s="912"/>
      <c r="J314" s="911"/>
      <c r="M314" s="911"/>
      <c r="N314" s="911"/>
      <c r="O314" s="911"/>
      <c r="P314" s="911"/>
      <c r="Q314" s="911"/>
      <c r="R314" s="911"/>
      <c r="S314" s="911"/>
      <c r="T314" s="911"/>
      <c r="U314" s="911"/>
      <c r="V314" s="911"/>
      <c r="W314" s="911"/>
      <c r="Z314" s="911"/>
      <c r="AA314" s="911"/>
      <c r="AC314" s="911"/>
      <c r="AD314" s="911"/>
      <c r="AH314" s="912"/>
      <c r="AI314" s="912"/>
      <c r="AJ314" s="912"/>
      <c r="AK314" s="912"/>
      <c r="AL314" s="911"/>
      <c r="AM314" s="911"/>
      <c r="AO314" s="911"/>
      <c r="AP314" s="911"/>
      <c r="AQ314" s="911"/>
      <c r="AR314" s="912"/>
      <c r="AS314" s="912"/>
      <c r="AV314" s="912"/>
      <c r="AX314" s="911"/>
      <c r="BA314" s="911"/>
      <c r="BB314" s="911"/>
      <c r="BC314" s="911"/>
      <c r="BD314" s="911"/>
      <c r="BE314" s="911"/>
      <c r="BP314" s="911"/>
      <c r="BQ314" s="911"/>
      <c r="BR314" s="911"/>
      <c r="BS314" s="911"/>
      <c r="BX314" s="911"/>
      <c r="BY314" s="911"/>
      <c r="BZ314" s="911"/>
      <c r="CA314" s="911"/>
      <c r="CI314" s="911"/>
      <c r="CJ314" s="911"/>
      <c r="CK314" s="911"/>
      <c r="CL314" s="911"/>
      <c r="CM314" s="911"/>
    </row>
    <row r="315" spans="1:91">
      <c r="A315" s="911"/>
      <c r="B315" s="911"/>
      <c r="C315" s="911"/>
      <c r="D315" s="911"/>
      <c r="E315" s="911"/>
      <c r="F315" s="911"/>
      <c r="G315" s="911"/>
      <c r="H315" s="912"/>
      <c r="J315" s="911"/>
      <c r="M315" s="911"/>
      <c r="N315" s="911"/>
      <c r="O315" s="911"/>
      <c r="P315" s="911"/>
      <c r="Q315" s="911"/>
      <c r="R315" s="911"/>
      <c r="S315" s="911"/>
      <c r="T315" s="911"/>
      <c r="U315" s="911"/>
      <c r="V315" s="911"/>
      <c r="W315" s="911"/>
      <c r="Z315" s="911"/>
      <c r="AA315" s="911"/>
      <c r="AC315" s="911"/>
      <c r="AD315" s="911"/>
      <c r="AH315" s="912"/>
      <c r="AI315" s="912"/>
      <c r="AJ315" s="912"/>
      <c r="AK315" s="912"/>
      <c r="AL315" s="911"/>
      <c r="AM315" s="911"/>
      <c r="AO315" s="911"/>
      <c r="AP315" s="911"/>
      <c r="AQ315" s="911"/>
      <c r="AR315" s="912"/>
      <c r="AS315" s="912"/>
      <c r="AV315" s="912"/>
      <c r="AX315" s="911"/>
      <c r="BA315" s="911"/>
      <c r="BB315" s="911"/>
      <c r="BC315" s="911"/>
      <c r="BD315" s="911"/>
      <c r="BE315" s="911"/>
      <c r="BP315" s="911"/>
      <c r="BQ315" s="911"/>
      <c r="BR315" s="911"/>
      <c r="BS315" s="911"/>
      <c r="BX315" s="911"/>
      <c r="BY315" s="911"/>
      <c r="BZ315" s="911"/>
      <c r="CA315" s="911"/>
      <c r="CI315" s="911"/>
      <c r="CJ315" s="911"/>
      <c r="CK315" s="911"/>
      <c r="CL315" s="911"/>
      <c r="CM315" s="911"/>
    </row>
    <row r="316" spans="1:91">
      <c r="A316" s="911"/>
      <c r="B316" s="911"/>
      <c r="C316" s="911"/>
      <c r="D316" s="911"/>
      <c r="E316" s="911"/>
      <c r="F316" s="911"/>
      <c r="G316" s="911"/>
      <c r="H316" s="912"/>
      <c r="J316" s="911"/>
      <c r="M316" s="911"/>
      <c r="N316" s="911"/>
      <c r="O316" s="911"/>
      <c r="P316" s="911"/>
      <c r="Q316" s="911"/>
      <c r="R316" s="911"/>
      <c r="S316" s="911"/>
      <c r="T316" s="911"/>
      <c r="U316" s="911"/>
      <c r="V316" s="911"/>
      <c r="W316" s="911"/>
      <c r="Z316" s="911"/>
      <c r="AA316" s="911"/>
      <c r="AC316" s="911"/>
      <c r="AD316" s="911"/>
      <c r="AH316" s="912"/>
      <c r="AI316" s="912"/>
      <c r="AJ316" s="912"/>
      <c r="AK316" s="912"/>
      <c r="AL316" s="911"/>
      <c r="AM316" s="911"/>
      <c r="AO316" s="911"/>
      <c r="AP316" s="911"/>
      <c r="AQ316" s="911"/>
      <c r="AR316" s="912"/>
      <c r="AS316" s="912"/>
      <c r="AV316" s="912"/>
      <c r="AX316" s="911"/>
      <c r="BA316" s="911"/>
      <c r="BB316" s="911"/>
      <c r="BC316" s="911"/>
      <c r="BD316" s="911"/>
      <c r="BE316" s="911"/>
      <c r="BP316" s="911"/>
      <c r="BQ316" s="911"/>
      <c r="BR316" s="911"/>
      <c r="BS316" s="911"/>
      <c r="BX316" s="911"/>
      <c r="BY316" s="911"/>
      <c r="BZ316" s="911"/>
      <c r="CA316" s="911"/>
      <c r="CI316" s="911"/>
      <c r="CJ316" s="911"/>
      <c r="CK316" s="911"/>
      <c r="CL316" s="911"/>
      <c r="CM316" s="911"/>
    </row>
    <row r="317" spans="1:91">
      <c r="A317" s="911"/>
      <c r="B317" s="911"/>
      <c r="C317" s="911"/>
      <c r="D317" s="911"/>
      <c r="E317" s="911"/>
      <c r="F317" s="911"/>
      <c r="G317" s="911"/>
      <c r="H317" s="912"/>
      <c r="J317" s="911"/>
      <c r="M317" s="911"/>
      <c r="N317" s="911"/>
      <c r="O317" s="911"/>
      <c r="P317" s="911"/>
      <c r="Q317" s="911"/>
      <c r="R317" s="911"/>
      <c r="S317" s="911"/>
      <c r="T317" s="911"/>
      <c r="U317" s="911"/>
      <c r="V317" s="911"/>
      <c r="W317" s="911"/>
      <c r="Z317" s="911"/>
      <c r="AA317" s="911"/>
      <c r="AC317" s="911"/>
      <c r="AD317" s="911"/>
      <c r="AH317" s="912"/>
      <c r="AI317" s="912"/>
      <c r="AJ317" s="912"/>
      <c r="AK317" s="912"/>
      <c r="AL317" s="911"/>
      <c r="AM317" s="911"/>
      <c r="AO317" s="911"/>
      <c r="AP317" s="911"/>
      <c r="AQ317" s="911"/>
      <c r="AR317" s="912"/>
      <c r="AS317" s="912"/>
      <c r="AV317" s="912"/>
      <c r="AX317" s="911"/>
      <c r="BA317" s="911"/>
      <c r="BB317" s="911"/>
      <c r="BC317" s="911"/>
      <c r="BD317" s="911"/>
      <c r="BE317" s="911"/>
      <c r="BP317" s="911"/>
      <c r="BQ317" s="911"/>
      <c r="BR317" s="911"/>
      <c r="BS317" s="911"/>
      <c r="BX317" s="911"/>
      <c r="BY317" s="911"/>
      <c r="BZ317" s="911"/>
      <c r="CA317" s="911"/>
      <c r="CI317" s="911"/>
      <c r="CJ317" s="911"/>
      <c r="CK317" s="911"/>
      <c r="CL317" s="911"/>
      <c r="CM317" s="911"/>
    </row>
    <row r="318" spans="1:91">
      <c r="A318" s="911"/>
      <c r="B318" s="911"/>
      <c r="C318" s="911"/>
      <c r="D318" s="911"/>
      <c r="E318" s="911"/>
      <c r="F318" s="911"/>
      <c r="G318" s="911"/>
      <c r="H318" s="912"/>
      <c r="J318" s="911"/>
      <c r="M318" s="911"/>
      <c r="N318" s="911"/>
      <c r="O318" s="911"/>
      <c r="P318" s="911"/>
      <c r="Q318" s="911"/>
      <c r="R318" s="911"/>
      <c r="S318" s="911"/>
      <c r="T318" s="911"/>
      <c r="U318" s="911"/>
      <c r="V318" s="911"/>
      <c r="W318" s="911"/>
      <c r="Z318" s="911"/>
      <c r="AA318" s="911"/>
      <c r="AC318" s="911"/>
      <c r="AD318" s="911"/>
      <c r="AH318" s="912"/>
      <c r="AI318" s="912"/>
      <c r="AJ318" s="912"/>
      <c r="AK318" s="912"/>
      <c r="AL318" s="911"/>
      <c r="AM318" s="911"/>
      <c r="AO318" s="911"/>
      <c r="AP318" s="911"/>
      <c r="AQ318" s="911"/>
      <c r="AR318" s="912"/>
      <c r="AS318" s="912"/>
      <c r="AV318" s="912"/>
      <c r="AX318" s="911"/>
      <c r="BA318" s="911"/>
      <c r="BB318" s="911"/>
      <c r="BC318" s="911"/>
      <c r="BD318" s="911"/>
      <c r="BE318" s="911"/>
      <c r="BP318" s="911"/>
      <c r="BQ318" s="911"/>
      <c r="BR318" s="911"/>
      <c r="BS318" s="911"/>
      <c r="BX318" s="911"/>
      <c r="BY318" s="911"/>
      <c r="BZ318" s="911"/>
      <c r="CA318" s="911"/>
      <c r="CI318" s="911"/>
      <c r="CJ318" s="911"/>
      <c r="CK318" s="911"/>
      <c r="CL318" s="911"/>
      <c r="CM318" s="911"/>
    </row>
    <row r="319" spans="1:91">
      <c r="A319" s="911"/>
      <c r="B319" s="911"/>
      <c r="C319" s="911"/>
      <c r="D319" s="911"/>
      <c r="E319" s="911"/>
      <c r="F319" s="911"/>
      <c r="G319" s="911"/>
      <c r="H319" s="912"/>
      <c r="I319" s="912"/>
      <c r="J319" s="911"/>
      <c r="M319" s="911"/>
      <c r="N319" s="911"/>
      <c r="O319" s="911"/>
      <c r="P319" s="911"/>
      <c r="Q319" s="911"/>
      <c r="R319" s="911"/>
      <c r="S319" s="911"/>
      <c r="T319" s="911"/>
      <c r="U319" s="911"/>
      <c r="V319" s="911"/>
      <c r="W319" s="911"/>
      <c r="Z319" s="911"/>
      <c r="AA319" s="911"/>
      <c r="AC319" s="911"/>
      <c r="AD319" s="911"/>
      <c r="AH319" s="912"/>
      <c r="AI319" s="912"/>
      <c r="AL319" s="911"/>
      <c r="AM319" s="911"/>
      <c r="AO319" s="911"/>
      <c r="AP319" s="911"/>
      <c r="AQ319" s="911"/>
      <c r="AR319" s="912"/>
      <c r="AS319" s="912"/>
      <c r="AV319" s="912"/>
      <c r="AX319" s="911"/>
      <c r="BA319" s="911"/>
      <c r="BB319" s="911"/>
      <c r="BC319" s="911"/>
      <c r="BD319" s="911"/>
      <c r="BE319" s="911"/>
      <c r="BP319" s="911"/>
      <c r="BQ319" s="911"/>
      <c r="BR319" s="911"/>
      <c r="BS319" s="911"/>
      <c r="BX319" s="911"/>
      <c r="BY319" s="911"/>
      <c r="BZ319" s="911"/>
      <c r="CA319" s="911"/>
      <c r="CI319" s="911"/>
      <c r="CJ319" s="911"/>
      <c r="CK319" s="911"/>
      <c r="CL319" s="911"/>
      <c r="CM319" s="911"/>
    </row>
    <row r="320" spans="1:91">
      <c r="A320" s="911"/>
      <c r="B320" s="911"/>
      <c r="C320" s="911"/>
      <c r="D320" s="911"/>
      <c r="E320" s="911"/>
      <c r="F320" s="911"/>
      <c r="G320" s="911"/>
      <c r="H320" s="912"/>
      <c r="J320" s="911"/>
      <c r="M320" s="911"/>
      <c r="N320" s="911"/>
      <c r="O320" s="911"/>
      <c r="P320" s="911"/>
      <c r="Q320" s="911"/>
      <c r="R320" s="911"/>
      <c r="S320" s="911"/>
      <c r="T320" s="911"/>
      <c r="U320" s="911"/>
      <c r="V320" s="911"/>
      <c r="W320" s="911"/>
      <c r="Z320" s="911"/>
      <c r="AA320" s="911"/>
      <c r="AC320" s="911"/>
      <c r="AD320" s="911"/>
      <c r="AH320" s="912"/>
      <c r="AI320" s="912"/>
      <c r="AJ320" s="912"/>
      <c r="AK320" s="912"/>
      <c r="AL320" s="911"/>
      <c r="AM320" s="911"/>
      <c r="AO320" s="911"/>
      <c r="AP320" s="911"/>
      <c r="AQ320" s="911"/>
      <c r="AR320" s="912"/>
      <c r="AS320" s="912"/>
      <c r="AV320" s="912"/>
      <c r="AX320" s="911"/>
      <c r="BA320" s="911"/>
      <c r="BB320" s="911"/>
      <c r="BC320" s="911"/>
      <c r="BD320" s="911"/>
      <c r="BE320" s="911"/>
      <c r="BP320" s="911"/>
      <c r="BQ320" s="911"/>
      <c r="BR320" s="911"/>
      <c r="BS320" s="911"/>
      <c r="BX320" s="911"/>
      <c r="BY320" s="911"/>
      <c r="BZ320" s="911"/>
      <c r="CA320" s="911"/>
      <c r="CI320" s="911"/>
      <c r="CJ320" s="911"/>
      <c r="CK320" s="911"/>
      <c r="CL320" s="911"/>
      <c r="CM320" s="911"/>
    </row>
    <row r="321" spans="1:91">
      <c r="A321" s="911"/>
      <c r="B321" s="911"/>
      <c r="C321" s="911"/>
      <c r="D321" s="911"/>
      <c r="E321" s="911"/>
      <c r="F321" s="911"/>
      <c r="G321" s="911"/>
      <c r="H321" s="912"/>
      <c r="J321" s="911"/>
      <c r="M321" s="911"/>
      <c r="N321" s="911"/>
      <c r="O321" s="911"/>
      <c r="P321" s="911"/>
      <c r="Q321" s="911"/>
      <c r="R321" s="911"/>
      <c r="S321" s="911"/>
      <c r="T321" s="911"/>
      <c r="U321" s="911"/>
      <c r="V321" s="911"/>
      <c r="W321" s="911"/>
      <c r="Z321" s="911"/>
      <c r="AA321" s="911"/>
      <c r="AC321" s="911"/>
      <c r="AD321" s="911"/>
      <c r="AH321" s="912"/>
      <c r="AI321" s="912"/>
      <c r="AJ321" s="912"/>
      <c r="AK321" s="912"/>
      <c r="AL321" s="911"/>
      <c r="AM321" s="911"/>
      <c r="AO321" s="911"/>
      <c r="AP321" s="911"/>
      <c r="AQ321" s="911"/>
      <c r="AR321" s="912"/>
      <c r="AS321" s="912"/>
      <c r="AV321" s="912"/>
      <c r="AX321" s="911"/>
      <c r="BA321" s="911"/>
      <c r="BB321" s="911"/>
      <c r="BC321" s="911"/>
      <c r="BD321" s="911"/>
      <c r="BE321" s="911"/>
      <c r="BP321" s="911"/>
      <c r="BQ321" s="911"/>
      <c r="BR321" s="911"/>
      <c r="BS321" s="911"/>
      <c r="BX321" s="911"/>
      <c r="BY321" s="911"/>
      <c r="BZ321" s="911"/>
      <c r="CA321" s="911"/>
      <c r="CI321" s="911"/>
      <c r="CJ321" s="911"/>
      <c r="CK321" s="911"/>
      <c r="CL321" s="911"/>
      <c r="CM321" s="911"/>
    </row>
    <row r="322" spans="1:91">
      <c r="A322" s="911"/>
      <c r="B322" s="911"/>
      <c r="C322" s="911"/>
      <c r="D322" s="911"/>
      <c r="E322" s="911"/>
      <c r="F322" s="911"/>
      <c r="G322" s="911"/>
      <c r="H322" s="912"/>
      <c r="J322" s="911"/>
      <c r="M322" s="911"/>
      <c r="N322" s="911"/>
      <c r="O322" s="911"/>
      <c r="P322" s="911"/>
      <c r="Q322" s="911"/>
      <c r="R322" s="911"/>
      <c r="S322" s="911"/>
      <c r="T322" s="911"/>
      <c r="U322" s="911"/>
      <c r="V322" s="911"/>
      <c r="W322" s="911"/>
      <c r="Z322" s="911"/>
      <c r="AA322" s="911"/>
      <c r="AC322" s="911"/>
      <c r="AD322" s="911"/>
      <c r="AH322" s="912"/>
      <c r="AI322" s="912"/>
      <c r="AJ322" s="912"/>
      <c r="AK322" s="912"/>
      <c r="AL322" s="911"/>
      <c r="AM322" s="911"/>
      <c r="AO322" s="911"/>
      <c r="AP322" s="911"/>
      <c r="AQ322" s="911"/>
      <c r="AR322" s="912"/>
      <c r="AS322" s="912"/>
      <c r="AV322" s="912"/>
      <c r="AX322" s="911"/>
      <c r="BA322" s="911"/>
      <c r="BB322" s="911"/>
      <c r="BC322" s="911"/>
      <c r="BD322" s="911"/>
      <c r="BE322" s="911"/>
      <c r="BP322" s="911"/>
      <c r="BQ322" s="911"/>
      <c r="BR322" s="911"/>
      <c r="BS322" s="911"/>
      <c r="BX322" s="911"/>
      <c r="BY322" s="911"/>
      <c r="BZ322" s="911"/>
      <c r="CA322" s="911"/>
      <c r="CI322" s="911"/>
      <c r="CJ322" s="911"/>
      <c r="CK322" s="911"/>
      <c r="CL322" s="911"/>
      <c r="CM322" s="911"/>
    </row>
    <row r="323" spans="1:91">
      <c r="A323" s="911"/>
      <c r="B323" s="911"/>
      <c r="C323" s="911"/>
      <c r="D323" s="911"/>
      <c r="E323" s="911"/>
      <c r="F323" s="911"/>
      <c r="G323" s="911"/>
      <c r="H323" s="912"/>
      <c r="J323" s="911"/>
      <c r="M323" s="911"/>
      <c r="N323" s="911"/>
      <c r="O323" s="911"/>
      <c r="P323" s="911"/>
      <c r="Q323" s="911"/>
      <c r="R323" s="911"/>
      <c r="S323" s="911"/>
      <c r="T323" s="911"/>
      <c r="U323" s="911"/>
      <c r="V323" s="911"/>
      <c r="W323" s="911"/>
      <c r="Z323" s="911"/>
      <c r="AA323" s="911"/>
      <c r="AC323" s="911"/>
      <c r="AD323" s="911"/>
      <c r="AH323" s="912"/>
      <c r="AI323" s="912"/>
      <c r="AJ323" s="912"/>
      <c r="AK323" s="912"/>
      <c r="AL323" s="911"/>
      <c r="AM323" s="911"/>
      <c r="AO323" s="911"/>
      <c r="AP323" s="911"/>
      <c r="AQ323" s="911"/>
      <c r="AR323" s="912"/>
      <c r="AS323" s="912"/>
      <c r="AV323" s="912"/>
      <c r="AX323" s="911"/>
      <c r="BA323" s="911"/>
      <c r="BB323" s="911"/>
      <c r="BC323" s="911"/>
      <c r="BD323" s="911"/>
      <c r="BE323" s="911"/>
      <c r="BP323" s="911"/>
      <c r="BQ323" s="911"/>
      <c r="BR323" s="911"/>
      <c r="BS323" s="911"/>
      <c r="BX323" s="911"/>
      <c r="BY323" s="911"/>
      <c r="BZ323" s="911"/>
      <c r="CA323" s="911"/>
      <c r="CI323" s="911"/>
      <c r="CJ323" s="911"/>
      <c r="CK323" s="911"/>
      <c r="CL323" s="911"/>
      <c r="CM323" s="911"/>
    </row>
    <row r="324" spans="1:91">
      <c r="A324" s="911"/>
      <c r="B324" s="911"/>
      <c r="C324" s="911"/>
      <c r="D324" s="911"/>
      <c r="E324" s="911"/>
      <c r="F324" s="911"/>
      <c r="G324" s="911"/>
      <c r="H324" s="912"/>
      <c r="J324" s="911"/>
      <c r="M324" s="911"/>
      <c r="N324" s="911"/>
      <c r="O324" s="911"/>
      <c r="P324" s="911"/>
      <c r="Q324" s="911"/>
      <c r="R324" s="911"/>
      <c r="S324" s="911"/>
      <c r="T324" s="911"/>
      <c r="U324" s="911"/>
      <c r="V324" s="911"/>
      <c r="W324" s="911"/>
      <c r="Z324" s="911"/>
      <c r="AA324" s="911"/>
      <c r="AC324" s="911"/>
      <c r="AD324" s="911"/>
      <c r="AH324" s="912"/>
      <c r="AI324" s="912"/>
      <c r="AJ324" s="912"/>
      <c r="AK324" s="912"/>
      <c r="AL324" s="911"/>
      <c r="AM324" s="911"/>
      <c r="AO324" s="911"/>
      <c r="AP324" s="911"/>
      <c r="AQ324" s="911"/>
      <c r="AR324" s="912"/>
      <c r="AS324" s="912"/>
      <c r="AV324" s="912"/>
      <c r="AX324" s="911"/>
      <c r="BA324" s="911"/>
      <c r="BB324" s="911"/>
      <c r="BC324" s="911"/>
      <c r="BD324" s="911"/>
      <c r="BE324" s="911"/>
      <c r="BP324" s="911"/>
      <c r="BQ324" s="911"/>
      <c r="BR324" s="911"/>
      <c r="BS324" s="911"/>
      <c r="BX324" s="911"/>
      <c r="BY324" s="911"/>
      <c r="BZ324" s="911"/>
      <c r="CA324" s="911"/>
      <c r="CI324" s="911"/>
      <c r="CJ324" s="911"/>
      <c r="CK324" s="911"/>
      <c r="CL324" s="911"/>
      <c r="CM324" s="911"/>
    </row>
    <row r="325" spans="1:91">
      <c r="A325" s="911"/>
      <c r="B325" s="911"/>
      <c r="C325" s="911"/>
      <c r="D325" s="911"/>
      <c r="E325" s="911"/>
      <c r="F325" s="911"/>
      <c r="G325" s="911"/>
      <c r="H325" s="912"/>
      <c r="J325" s="911"/>
      <c r="M325" s="911"/>
      <c r="N325" s="911"/>
      <c r="O325" s="911"/>
      <c r="P325" s="911"/>
      <c r="Q325" s="911"/>
      <c r="R325" s="911"/>
      <c r="S325" s="911"/>
      <c r="T325" s="911"/>
      <c r="U325" s="911"/>
      <c r="V325" s="911"/>
      <c r="W325" s="911"/>
      <c r="Z325" s="911"/>
      <c r="AA325" s="911"/>
      <c r="AC325" s="911"/>
      <c r="AD325" s="911"/>
      <c r="AH325" s="912"/>
      <c r="AI325" s="912"/>
      <c r="AJ325" s="912"/>
      <c r="AK325" s="912"/>
      <c r="AL325" s="911"/>
      <c r="AM325" s="911"/>
      <c r="AO325" s="911"/>
      <c r="AP325" s="911"/>
      <c r="AQ325" s="911"/>
      <c r="AR325" s="912"/>
      <c r="AS325" s="912"/>
      <c r="AV325" s="912"/>
      <c r="AX325" s="911"/>
      <c r="BA325" s="911"/>
      <c r="BB325" s="911"/>
      <c r="BC325" s="911"/>
      <c r="BD325" s="911"/>
      <c r="BE325" s="911"/>
      <c r="BP325" s="911"/>
      <c r="BQ325" s="911"/>
      <c r="BR325" s="911"/>
      <c r="BS325" s="911"/>
      <c r="BX325" s="911"/>
      <c r="BY325" s="911"/>
      <c r="BZ325" s="911"/>
      <c r="CA325" s="911"/>
      <c r="CI325" s="911"/>
      <c r="CJ325" s="911"/>
      <c r="CK325" s="911"/>
      <c r="CL325" s="911"/>
      <c r="CM325" s="911"/>
    </row>
    <row r="326" spans="1:91">
      <c r="A326" s="911"/>
      <c r="B326" s="911"/>
      <c r="C326" s="911"/>
      <c r="D326" s="911"/>
      <c r="E326" s="911"/>
      <c r="F326" s="911"/>
      <c r="G326" s="911"/>
      <c r="H326" s="912"/>
      <c r="J326" s="911"/>
      <c r="M326" s="911"/>
      <c r="N326" s="911"/>
      <c r="O326" s="911"/>
      <c r="P326" s="911"/>
      <c r="Q326" s="911"/>
      <c r="R326" s="911"/>
      <c r="S326" s="911"/>
      <c r="T326" s="911"/>
      <c r="U326" s="911"/>
      <c r="V326" s="911"/>
      <c r="W326" s="911"/>
      <c r="Z326" s="911"/>
      <c r="AA326" s="911"/>
      <c r="AC326" s="911"/>
      <c r="AD326" s="911"/>
      <c r="AH326" s="912"/>
      <c r="AI326" s="912"/>
      <c r="AJ326" s="912"/>
      <c r="AK326" s="912"/>
      <c r="AL326" s="911"/>
      <c r="AM326" s="911"/>
      <c r="AO326" s="911"/>
      <c r="AP326" s="911"/>
      <c r="AQ326" s="911"/>
      <c r="AR326" s="912"/>
      <c r="AS326" s="912"/>
      <c r="AV326" s="912"/>
      <c r="AX326" s="911"/>
      <c r="BA326" s="911"/>
      <c r="BB326" s="911"/>
      <c r="BC326" s="911"/>
      <c r="BD326" s="911"/>
      <c r="BE326" s="911"/>
      <c r="BP326" s="911"/>
      <c r="BQ326" s="911"/>
      <c r="BR326" s="911"/>
      <c r="BS326" s="911"/>
      <c r="BX326" s="911"/>
      <c r="BY326" s="911"/>
      <c r="BZ326" s="911"/>
      <c r="CA326" s="911"/>
      <c r="CI326" s="911"/>
      <c r="CJ326" s="911"/>
      <c r="CK326" s="911"/>
      <c r="CL326" s="911"/>
      <c r="CM326" s="911"/>
    </row>
    <row r="327" spans="1:91">
      <c r="A327" s="911"/>
      <c r="B327" s="911"/>
      <c r="C327" s="911"/>
      <c r="D327" s="911"/>
      <c r="E327" s="911"/>
      <c r="F327" s="911"/>
      <c r="G327" s="911"/>
      <c r="H327" s="912"/>
      <c r="J327" s="911"/>
      <c r="M327" s="911"/>
      <c r="N327" s="911"/>
      <c r="O327" s="911"/>
      <c r="P327" s="911"/>
      <c r="Q327" s="911"/>
      <c r="R327" s="911"/>
      <c r="S327" s="911"/>
      <c r="T327" s="911"/>
      <c r="U327" s="911"/>
      <c r="V327" s="911"/>
      <c r="W327" s="911"/>
      <c r="Z327" s="911"/>
      <c r="AA327" s="911"/>
      <c r="AC327" s="911"/>
      <c r="AD327" s="911"/>
      <c r="AH327" s="912"/>
      <c r="AI327" s="912"/>
      <c r="AJ327" s="912"/>
      <c r="AK327" s="912"/>
      <c r="AL327" s="911"/>
      <c r="AM327" s="911"/>
      <c r="AO327" s="911"/>
      <c r="AP327" s="911"/>
      <c r="AQ327" s="911"/>
      <c r="AR327" s="912"/>
      <c r="AS327" s="912"/>
      <c r="AV327" s="912"/>
      <c r="AX327" s="911"/>
      <c r="BA327" s="911"/>
      <c r="BB327" s="911"/>
      <c r="BC327" s="911"/>
      <c r="BD327" s="911"/>
      <c r="BE327" s="911"/>
      <c r="BP327" s="911"/>
      <c r="BQ327" s="911"/>
      <c r="BR327" s="911"/>
      <c r="BS327" s="911"/>
      <c r="BX327" s="911"/>
      <c r="BY327" s="911"/>
      <c r="BZ327" s="911"/>
      <c r="CA327" s="911"/>
      <c r="CI327" s="911"/>
      <c r="CJ327" s="911"/>
      <c r="CK327" s="911"/>
      <c r="CL327" s="911"/>
      <c r="CM327" s="911"/>
    </row>
    <row r="328" spans="1:91">
      <c r="A328" s="911"/>
      <c r="B328" s="911"/>
      <c r="C328" s="911"/>
      <c r="D328" s="911"/>
      <c r="E328" s="911"/>
      <c r="F328" s="911"/>
      <c r="G328" s="911"/>
      <c r="H328" s="912"/>
      <c r="I328" s="912"/>
      <c r="J328" s="911"/>
      <c r="M328" s="911"/>
      <c r="N328" s="911"/>
      <c r="O328" s="911"/>
      <c r="P328" s="911"/>
      <c r="Q328" s="911"/>
      <c r="R328" s="911"/>
      <c r="S328" s="911"/>
      <c r="T328" s="911"/>
      <c r="U328" s="911"/>
      <c r="V328" s="911"/>
      <c r="W328" s="911"/>
      <c r="Z328" s="911"/>
      <c r="AA328" s="911"/>
      <c r="AC328" s="911"/>
      <c r="AD328" s="911"/>
      <c r="AH328" s="912"/>
      <c r="AI328" s="912"/>
      <c r="AL328" s="911"/>
      <c r="AM328" s="911"/>
      <c r="AO328" s="911"/>
      <c r="AP328" s="911"/>
      <c r="AQ328" s="911"/>
      <c r="AR328" s="912"/>
      <c r="AS328" s="912"/>
      <c r="AV328" s="912"/>
      <c r="AX328" s="911"/>
      <c r="BA328" s="911"/>
      <c r="BB328" s="911"/>
      <c r="BC328" s="911"/>
      <c r="BD328" s="911"/>
      <c r="BE328" s="911"/>
      <c r="BP328" s="911"/>
      <c r="BQ328" s="911"/>
      <c r="BR328" s="911"/>
      <c r="BS328" s="911"/>
      <c r="BX328" s="911"/>
      <c r="BY328" s="911"/>
      <c r="BZ328" s="911"/>
      <c r="CA328" s="911"/>
      <c r="CI328" s="911"/>
      <c r="CJ328" s="911"/>
      <c r="CK328" s="911"/>
      <c r="CL328" s="911"/>
      <c r="CM328" s="911"/>
    </row>
    <row r="329" spans="1:91">
      <c r="A329" s="911"/>
      <c r="B329" s="911"/>
      <c r="C329" s="911"/>
      <c r="D329" s="911"/>
      <c r="E329" s="911"/>
      <c r="F329" s="911"/>
      <c r="G329" s="911"/>
      <c r="H329" s="912"/>
      <c r="J329" s="911"/>
      <c r="M329" s="911"/>
      <c r="N329" s="911"/>
      <c r="O329" s="911"/>
      <c r="P329" s="911"/>
      <c r="Q329" s="911"/>
      <c r="R329" s="911"/>
      <c r="S329" s="911"/>
      <c r="T329" s="911"/>
      <c r="U329" s="911"/>
      <c r="V329" s="911"/>
      <c r="W329" s="911"/>
      <c r="Z329" s="911"/>
      <c r="AA329" s="911"/>
      <c r="AC329" s="911"/>
      <c r="AD329" s="911"/>
      <c r="AH329" s="912"/>
      <c r="AI329" s="912"/>
      <c r="AL329" s="911"/>
      <c r="AM329" s="911"/>
      <c r="AO329" s="911"/>
      <c r="AP329" s="911"/>
      <c r="AQ329" s="911"/>
      <c r="AR329" s="912"/>
      <c r="AS329" s="912"/>
      <c r="AV329" s="912"/>
      <c r="AX329" s="911"/>
      <c r="BA329" s="911"/>
      <c r="BB329" s="911"/>
      <c r="BC329" s="911"/>
      <c r="BD329" s="911"/>
      <c r="BE329" s="911"/>
      <c r="BP329" s="911"/>
      <c r="BQ329" s="911"/>
      <c r="BR329" s="911"/>
      <c r="BS329" s="911"/>
      <c r="BX329" s="911"/>
      <c r="BY329" s="911"/>
      <c r="BZ329" s="911"/>
      <c r="CA329" s="911"/>
      <c r="CI329" s="911"/>
      <c r="CJ329" s="911"/>
      <c r="CK329" s="911"/>
      <c r="CL329" s="911"/>
      <c r="CM329" s="911"/>
    </row>
    <row r="330" spans="1:91">
      <c r="A330" s="911"/>
      <c r="B330" s="911"/>
      <c r="C330" s="911"/>
      <c r="D330" s="911"/>
      <c r="E330" s="911"/>
      <c r="F330" s="911"/>
      <c r="G330" s="911"/>
      <c r="H330" s="912"/>
      <c r="J330" s="911"/>
      <c r="M330" s="911"/>
      <c r="N330" s="911"/>
      <c r="O330" s="911"/>
      <c r="P330" s="911"/>
      <c r="Q330" s="911"/>
      <c r="R330" s="911"/>
      <c r="S330" s="911"/>
      <c r="T330" s="911"/>
      <c r="U330" s="911"/>
      <c r="V330" s="911"/>
      <c r="W330" s="911"/>
      <c r="Z330" s="911"/>
      <c r="AA330" s="911"/>
      <c r="AC330" s="911"/>
      <c r="AD330" s="911"/>
      <c r="AH330" s="912"/>
      <c r="AI330" s="912"/>
      <c r="AL330" s="911"/>
      <c r="AM330" s="911"/>
      <c r="AO330" s="911"/>
      <c r="AP330" s="911"/>
      <c r="AQ330" s="911"/>
      <c r="AR330" s="912"/>
      <c r="AS330" s="912"/>
      <c r="AV330" s="912"/>
      <c r="AX330" s="911"/>
      <c r="BA330" s="911"/>
      <c r="BB330" s="911"/>
      <c r="BC330" s="911"/>
      <c r="BD330" s="911"/>
      <c r="BE330" s="911"/>
      <c r="BP330" s="911"/>
      <c r="BQ330" s="911"/>
      <c r="BR330" s="911"/>
      <c r="BS330" s="911"/>
      <c r="BX330" s="911"/>
      <c r="BY330" s="911"/>
      <c r="BZ330" s="911"/>
      <c r="CA330" s="911"/>
      <c r="CI330" s="911"/>
      <c r="CJ330" s="911"/>
      <c r="CK330" s="911"/>
      <c r="CL330" s="911"/>
      <c r="CM330" s="911"/>
    </row>
    <row r="331" spans="1:91">
      <c r="A331" s="911"/>
      <c r="B331" s="911"/>
      <c r="C331" s="911"/>
      <c r="D331" s="911"/>
      <c r="E331" s="911"/>
      <c r="F331" s="911"/>
      <c r="G331" s="911"/>
      <c r="H331" s="912"/>
      <c r="J331" s="911"/>
      <c r="M331" s="911"/>
      <c r="N331" s="911"/>
      <c r="O331" s="911"/>
      <c r="P331" s="911"/>
      <c r="Q331" s="911"/>
      <c r="R331" s="911"/>
      <c r="S331" s="911"/>
      <c r="T331" s="911"/>
      <c r="U331" s="911"/>
      <c r="V331" s="911"/>
      <c r="W331" s="911"/>
      <c r="Z331" s="911"/>
      <c r="AA331" s="911"/>
      <c r="AC331" s="911"/>
      <c r="AD331" s="911"/>
      <c r="AH331" s="912"/>
      <c r="AI331" s="912"/>
      <c r="AL331" s="911"/>
      <c r="AM331" s="911"/>
      <c r="AO331" s="911"/>
      <c r="AP331" s="911"/>
      <c r="AQ331" s="911"/>
      <c r="AR331" s="912"/>
      <c r="AS331" s="912"/>
      <c r="AV331" s="912"/>
      <c r="AX331" s="911"/>
      <c r="BA331" s="911"/>
      <c r="BB331" s="911"/>
      <c r="BC331" s="911"/>
      <c r="BD331" s="911"/>
      <c r="BE331" s="911"/>
      <c r="BP331" s="911"/>
      <c r="BQ331" s="911"/>
      <c r="BR331" s="911"/>
      <c r="BS331" s="911"/>
      <c r="BX331" s="911"/>
      <c r="BY331" s="911"/>
      <c r="BZ331" s="911"/>
      <c r="CA331" s="911"/>
      <c r="CI331" s="911"/>
      <c r="CJ331" s="911"/>
      <c r="CK331" s="911"/>
      <c r="CL331" s="911"/>
      <c r="CM331" s="911"/>
    </row>
    <row r="332" spans="1:91">
      <c r="A332" s="911"/>
      <c r="B332" s="911"/>
      <c r="C332" s="911"/>
      <c r="D332" s="911"/>
      <c r="E332" s="911"/>
      <c r="F332" s="911"/>
      <c r="G332" s="911"/>
      <c r="H332" s="912"/>
      <c r="J332" s="911"/>
      <c r="M332" s="911"/>
      <c r="N332" s="911"/>
      <c r="O332" s="911"/>
      <c r="P332" s="911"/>
      <c r="Q332" s="911"/>
      <c r="R332" s="911"/>
      <c r="S332" s="911"/>
      <c r="T332" s="911"/>
      <c r="U332" s="911"/>
      <c r="V332" s="911"/>
      <c r="W332" s="911"/>
      <c r="Z332" s="911"/>
      <c r="AA332" s="911"/>
      <c r="AC332" s="911"/>
      <c r="AD332" s="911"/>
      <c r="AH332" s="912"/>
      <c r="AI332" s="912"/>
      <c r="AL332" s="911"/>
      <c r="AM332" s="911"/>
      <c r="AO332" s="911"/>
      <c r="AP332" s="911"/>
      <c r="AQ332" s="911"/>
      <c r="AR332" s="912"/>
      <c r="AS332" s="912"/>
      <c r="AV332" s="912"/>
      <c r="AX332" s="911"/>
      <c r="BA332" s="911"/>
      <c r="BB332" s="911"/>
      <c r="BC332" s="911"/>
      <c r="BD332" s="911"/>
      <c r="BE332" s="911"/>
      <c r="BP332" s="911"/>
      <c r="BQ332" s="911"/>
      <c r="BR332" s="911"/>
      <c r="BS332" s="911"/>
      <c r="BX332" s="911"/>
      <c r="BY332" s="911"/>
      <c r="BZ332" s="911"/>
      <c r="CA332" s="911"/>
      <c r="CI332" s="911"/>
      <c r="CJ332" s="911"/>
      <c r="CK332" s="911"/>
      <c r="CL332" s="911"/>
      <c r="CM332" s="911"/>
    </row>
    <row r="333" spans="1:91">
      <c r="A333" s="911"/>
      <c r="B333" s="911"/>
      <c r="C333" s="911"/>
      <c r="D333" s="911"/>
      <c r="E333" s="911"/>
      <c r="F333" s="911"/>
      <c r="G333" s="911"/>
      <c r="H333" s="912"/>
      <c r="J333" s="911"/>
      <c r="M333" s="911"/>
      <c r="N333" s="911"/>
      <c r="O333" s="911"/>
      <c r="P333" s="911"/>
      <c r="Q333" s="911"/>
      <c r="R333" s="911"/>
      <c r="S333" s="911"/>
      <c r="T333" s="911"/>
      <c r="U333" s="911"/>
      <c r="V333" s="911"/>
      <c r="W333" s="911"/>
      <c r="Z333" s="911"/>
      <c r="AA333" s="911"/>
      <c r="AC333" s="911"/>
      <c r="AD333" s="911"/>
      <c r="AH333" s="912"/>
      <c r="AI333" s="912"/>
      <c r="AJ333" s="912"/>
      <c r="AK333" s="912"/>
      <c r="AL333" s="911"/>
      <c r="AM333" s="911"/>
      <c r="AO333" s="911"/>
      <c r="AP333" s="911"/>
      <c r="AQ333" s="911"/>
      <c r="AR333" s="912"/>
      <c r="AS333" s="912"/>
      <c r="AV333" s="912"/>
      <c r="AX333" s="911"/>
      <c r="BA333" s="911"/>
      <c r="BB333" s="911"/>
      <c r="BC333" s="911"/>
      <c r="BD333" s="911"/>
      <c r="BE333" s="911"/>
      <c r="BP333" s="911"/>
      <c r="BQ333" s="911"/>
      <c r="BR333" s="911"/>
      <c r="BS333" s="911"/>
      <c r="BX333" s="911"/>
      <c r="BY333" s="911"/>
      <c r="BZ333" s="911"/>
      <c r="CA333" s="911"/>
      <c r="CI333" s="911"/>
      <c r="CJ333" s="911"/>
      <c r="CK333" s="911"/>
      <c r="CL333" s="911"/>
      <c r="CM333" s="911"/>
    </row>
    <row r="334" spans="1:91">
      <c r="A334" s="911"/>
      <c r="B334" s="911"/>
      <c r="C334" s="911"/>
      <c r="D334" s="911"/>
      <c r="E334" s="911"/>
      <c r="F334" s="911"/>
      <c r="G334" s="911"/>
      <c r="H334" s="912"/>
      <c r="J334" s="911"/>
      <c r="M334" s="911"/>
      <c r="N334" s="911"/>
      <c r="O334" s="911"/>
      <c r="P334" s="911"/>
      <c r="Q334" s="911"/>
      <c r="R334" s="911"/>
      <c r="S334" s="911"/>
      <c r="T334" s="911"/>
      <c r="U334" s="911"/>
      <c r="V334" s="911"/>
      <c r="W334" s="911"/>
      <c r="Z334" s="911"/>
      <c r="AA334" s="911"/>
      <c r="AC334" s="911"/>
      <c r="AD334" s="911"/>
      <c r="AH334" s="912"/>
      <c r="AI334" s="912"/>
      <c r="AJ334" s="912"/>
      <c r="AK334" s="912"/>
      <c r="AL334" s="911"/>
      <c r="AM334" s="911"/>
      <c r="AO334" s="911"/>
      <c r="AP334" s="911"/>
      <c r="AQ334" s="911"/>
      <c r="AR334" s="912"/>
      <c r="AS334" s="912"/>
      <c r="AV334" s="912"/>
      <c r="AX334" s="911"/>
      <c r="BA334" s="911"/>
      <c r="BB334" s="911"/>
      <c r="BC334" s="911"/>
      <c r="BD334" s="911"/>
      <c r="BE334" s="911"/>
      <c r="BP334" s="911"/>
      <c r="BQ334" s="911"/>
      <c r="BR334" s="911"/>
      <c r="BS334" s="911"/>
      <c r="BX334" s="911"/>
      <c r="BY334" s="911"/>
      <c r="BZ334" s="911"/>
      <c r="CA334" s="911"/>
      <c r="CI334" s="911"/>
      <c r="CJ334" s="911"/>
      <c r="CK334" s="911"/>
      <c r="CL334" s="911"/>
      <c r="CM334" s="911"/>
    </row>
    <row r="335" spans="1:91">
      <c r="A335" s="911"/>
      <c r="B335" s="911"/>
      <c r="C335" s="911"/>
      <c r="D335" s="911"/>
      <c r="E335" s="911"/>
      <c r="F335" s="911"/>
      <c r="G335" s="911"/>
      <c r="H335" s="912"/>
      <c r="J335" s="911"/>
      <c r="M335" s="911"/>
      <c r="N335" s="911"/>
      <c r="O335" s="911"/>
      <c r="P335" s="911"/>
      <c r="Q335" s="911"/>
      <c r="R335" s="911"/>
      <c r="S335" s="911"/>
      <c r="T335" s="911"/>
      <c r="U335" s="911"/>
      <c r="V335" s="911"/>
      <c r="W335" s="911"/>
      <c r="Z335" s="911"/>
      <c r="AA335" s="911"/>
      <c r="AC335" s="911"/>
      <c r="AD335" s="911"/>
      <c r="AH335" s="912"/>
      <c r="AI335" s="912"/>
      <c r="AJ335" s="912"/>
      <c r="AK335" s="912"/>
      <c r="AL335" s="911"/>
      <c r="AM335" s="911"/>
      <c r="AO335" s="911"/>
      <c r="AP335" s="911"/>
      <c r="AQ335" s="911"/>
      <c r="AR335" s="912"/>
      <c r="AS335" s="912"/>
      <c r="AV335" s="912"/>
      <c r="AX335" s="911"/>
      <c r="BA335" s="911"/>
      <c r="BB335" s="911"/>
      <c r="BC335" s="911"/>
      <c r="BD335" s="911"/>
      <c r="BE335" s="911"/>
      <c r="BP335" s="911"/>
      <c r="BQ335" s="911"/>
      <c r="BR335" s="911"/>
      <c r="BS335" s="911"/>
      <c r="BX335" s="911"/>
      <c r="BY335" s="911"/>
      <c r="BZ335" s="911"/>
      <c r="CA335" s="911"/>
      <c r="CI335" s="911"/>
      <c r="CJ335" s="911"/>
      <c r="CK335" s="911"/>
      <c r="CL335" s="911"/>
      <c r="CM335" s="911"/>
    </row>
    <row r="336" spans="1:91">
      <c r="A336" s="911"/>
      <c r="B336" s="911"/>
      <c r="C336" s="911"/>
      <c r="D336" s="911"/>
      <c r="E336" s="911"/>
      <c r="F336" s="911"/>
      <c r="G336" s="911"/>
      <c r="H336" s="912"/>
      <c r="J336" s="911"/>
      <c r="M336" s="911"/>
      <c r="N336" s="911"/>
      <c r="O336" s="911"/>
      <c r="P336" s="911"/>
      <c r="Q336" s="911"/>
      <c r="R336" s="911"/>
      <c r="S336" s="911"/>
      <c r="T336" s="911"/>
      <c r="U336" s="911"/>
      <c r="V336" s="911"/>
      <c r="W336" s="911"/>
      <c r="Z336" s="911"/>
      <c r="AA336" s="911"/>
      <c r="AC336" s="911"/>
      <c r="AD336" s="911"/>
      <c r="AH336" s="912"/>
      <c r="AI336" s="912"/>
      <c r="AJ336" s="912"/>
      <c r="AK336" s="912"/>
      <c r="AL336" s="911"/>
      <c r="AM336" s="911"/>
      <c r="AO336" s="911"/>
      <c r="AP336" s="911"/>
      <c r="AQ336" s="911"/>
      <c r="AR336" s="912"/>
      <c r="AS336" s="912"/>
      <c r="AV336" s="912"/>
      <c r="AX336" s="911"/>
      <c r="BA336" s="911"/>
      <c r="BB336" s="911"/>
      <c r="BC336" s="911"/>
      <c r="BD336" s="911"/>
      <c r="BE336" s="911"/>
      <c r="BP336" s="911"/>
      <c r="BQ336" s="911"/>
      <c r="BR336" s="911"/>
      <c r="BS336" s="911"/>
      <c r="BX336" s="911"/>
      <c r="BY336" s="911"/>
      <c r="BZ336" s="911"/>
      <c r="CA336" s="911"/>
      <c r="CI336" s="911"/>
      <c r="CJ336" s="911"/>
      <c r="CK336" s="911"/>
      <c r="CL336" s="911"/>
      <c r="CM336" s="911"/>
    </row>
    <row r="337" spans="1:91">
      <c r="A337" s="911"/>
      <c r="B337" s="911"/>
      <c r="C337" s="911"/>
      <c r="D337" s="911"/>
      <c r="E337" s="911"/>
      <c r="F337" s="911"/>
      <c r="G337" s="911"/>
      <c r="H337" s="912"/>
      <c r="J337" s="911"/>
      <c r="M337" s="911"/>
      <c r="N337" s="911"/>
      <c r="O337" s="911"/>
      <c r="P337" s="911"/>
      <c r="Q337" s="911"/>
      <c r="R337" s="911"/>
      <c r="S337" s="911"/>
      <c r="T337" s="911"/>
      <c r="U337" s="911"/>
      <c r="V337" s="911"/>
      <c r="W337" s="911"/>
      <c r="Z337" s="911"/>
      <c r="AA337" s="911"/>
      <c r="AC337" s="911"/>
      <c r="AD337" s="911"/>
      <c r="AH337" s="912"/>
      <c r="AI337" s="912"/>
      <c r="AJ337" s="912"/>
      <c r="AK337" s="912"/>
      <c r="AL337" s="911"/>
      <c r="AM337" s="911"/>
      <c r="AO337" s="911"/>
      <c r="AP337" s="911"/>
      <c r="AQ337" s="911"/>
      <c r="AR337" s="912"/>
      <c r="AS337" s="912"/>
      <c r="AV337" s="912"/>
      <c r="AX337" s="911"/>
      <c r="BA337" s="911"/>
      <c r="BB337" s="911"/>
      <c r="BC337" s="911"/>
      <c r="BD337" s="911"/>
      <c r="BE337" s="911"/>
      <c r="BP337" s="911"/>
      <c r="BQ337" s="911"/>
      <c r="BR337" s="911"/>
      <c r="BS337" s="911"/>
      <c r="BX337" s="911"/>
      <c r="BY337" s="911"/>
      <c r="BZ337" s="911"/>
      <c r="CA337" s="911"/>
      <c r="CI337" s="911"/>
      <c r="CJ337" s="911"/>
      <c r="CK337" s="911"/>
      <c r="CL337" s="911"/>
      <c r="CM337" s="911"/>
    </row>
    <row r="338" spans="1:91">
      <c r="A338" s="911"/>
      <c r="B338" s="911"/>
      <c r="C338" s="911"/>
      <c r="D338" s="911"/>
      <c r="E338" s="911"/>
      <c r="F338" s="911"/>
      <c r="G338" s="911"/>
      <c r="H338" s="912"/>
      <c r="J338" s="911"/>
      <c r="M338" s="911"/>
      <c r="N338" s="911"/>
      <c r="O338" s="911"/>
      <c r="P338" s="911"/>
      <c r="Q338" s="911"/>
      <c r="R338" s="911"/>
      <c r="S338" s="911"/>
      <c r="T338" s="911"/>
      <c r="U338" s="911"/>
      <c r="V338" s="911"/>
      <c r="W338" s="911"/>
      <c r="Z338" s="911"/>
      <c r="AA338" s="911"/>
      <c r="AC338" s="911"/>
      <c r="AD338" s="911"/>
      <c r="AH338" s="912"/>
      <c r="AI338" s="912"/>
      <c r="AJ338" s="912"/>
      <c r="AK338" s="912"/>
      <c r="AL338" s="911"/>
      <c r="AM338" s="911"/>
      <c r="AO338" s="911"/>
      <c r="AP338" s="911"/>
      <c r="AQ338" s="911"/>
      <c r="AR338" s="912"/>
      <c r="AS338" s="912"/>
      <c r="AV338" s="912"/>
      <c r="AX338" s="911"/>
      <c r="BA338" s="911"/>
      <c r="BB338" s="911"/>
      <c r="BC338" s="911"/>
      <c r="BD338" s="911"/>
      <c r="BE338" s="911"/>
      <c r="BP338" s="911"/>
      <c r="BQ338" s="911"/>
      <c r="BR338" s="911"/>
      <c r="BS338" s="911"/>
      <c r="BX338" s="911"/>
      <c r="BY338" s="911"/>
      <c r="BZ338" s="911"/>
      <c r="CA338" s="911"/>
      <c r="CI338" s="911"/>
      <c r="CJ338" s="911"/>
      <c r="CK338" s="911"/>
      <c r="CL338" s="911"/>
      <c r="CM338" s="911"/>
    </row>
    <row r="339" spans="1:91">
      <c r="A339" s="911"/>
      <c r="B339" s="911"/>
      <c r="C339" s="911"/>
      <c r="D339" s="911"/>
      <c r="E339" s="911"/>
      <c r="F339" s="911"/>
      <c r="G339" s="911"/>
      <c r="H339" s="912"/>
      <c r="J339" s="911"/>
      <c r="M339" s="911"/>
      <c r="N339" s="911"/>
      <c r="O339" s="911"/>
      <c r="P339" s="911"/>
      <c r="Q339" s="911"/>
      <c r="R339" s="911"/>
      <c r="S339" s="911"/>
      <c r="T339" s="911"/>
      <c r="U339" s="911"/>
      <c r="V339" s="911"/>
      <c r="W339" s="911"/>
      <c r="Z339" s="911"/>
      <c r="AA339" s="911"/>
      <c r="AC339" s="911"/>
      <c r="AD339" s="911"/>
      <c r="AH339" s="912"/>
      <c r="AI339" s="912"/>
      <c r="AJ339" s="912"/>
      <c r="AK339" s="912"/>
      <c r="AL339" s="911"/>
      <c r="AM339" s="911"/>
      <c r="AO339" s="911"/>
      <c r="AP339" s="911"/>
      <c r="AQ339" s="911"/>
      <c r="AR339" s="912"/>
      <c r="AS339" s="912"/>
      <c r="AV339" s="912"/>
      <c r="AX339" s="911"/>
      <c r="BA339" s="911"/>
      <c r="BB339" s="911"/>
      <c r="BC339" s="911"/>
      <c r="BD339" s="911"/>
      <c r="BE339" s="911"/>
      <c r="BP339" s="911"/>
      <c r="BQ339" s="911"/>
      <c r="BR339" s="911"/>
      <c r="BS339" s="911"/>
      <c r="BX339" s="911"/>
      <c r="BY339" s="911"/>
      <c r="BZ339" s="911"/>
      <c r="CA339" s="911"/>
      <c r="CI339" s="911"/>
      <c r="CJ339" s="911"/>
      <c r="CK339" s="911"/>
      <c r="CL339" s="911"/>
      <c r="CM339" s="911"/>
    </row>
    <row r="340" spans="1:91">
      <c r="A340" s="911"/>
      <c r="B340" s="911"/>
      <c r="C340" s="911"/>
      <c r="D340" s="911"/>
      <c r="E340" s="911"/>
      <c r="F340" s="911"/>
      <c r="G340" s="911"/>
      <c r="H340" s="912"/>
      <c r="J340" s="911"/>
      <c r="M340" s="911"/>
      <c r="N340" s="911"/>
      <c r="O340" s="911"/>
      <c r="P340" s="911"/>
      <c r="Q340" s="911"/>
      <c r="R340" s="911"/>
      <c r="S340" s="911"/>
      <c r="T340" s="911"/>
      <c r="U340" s="911"/>
      <c r="V340" s="911"/>
      <c r="W340" s="911"/>
      <c r="Z340" s="911"/>
      <c r="AA340" s="911"/>
      <c r="AC340" s="911"/>
      <c r="AD340" s="911"/>
      <c r="AH340" s="912"/>
      <c r="AI340" s="912"/>
      <c r="AJ340" s="912"/>
      <c r="AK340" s="912"/>
      <c r="AL340" s="911"/>
      <c r="AM340" s="911"/>
      <c r="AO340" s="911"/>
      <c r="AP340" s="911"/>
      <c r="AQ340" s="911"/>
      <c r="AR340" s="912"/>
      <c r="AS340" s="912"/>
      <c r="AV340" s="912"/>
      <c r="AX340" s="911"/>
      <c r="BA340" s="911"/>
      <c r="BB340" s="911"/>
      <c r="BC340" s="911"/>
      <c r="BD340" s="911"/>
      <c r="BE340" s="911"/>
      <c r="BP340" s="911"/>
      <c r="BQ340" s="911"/>
      <c r="BR340" s="911"/>
      <c r="BS340" s="911"/>
      <c r="BX340" s="911"/>
      <c r="BY340" s="911"/>
      <c r="BZ340" s="911"/>
      <c r="CA340" s="911"/>
      <c r="CI340" s="911"/>
      <c r="CJ340" s="911"/>
      <c r="CK340" s="911"/>
      <c r="CL340" s="911"/>
      <c r="CM340" s="911"/>
    </row>
    <row r="341" spans="1:91">
      <c r="A341" s="911"/>
      <c r="B341" s="911"/>
      <c r="C341" s="911"/>
      <c r="D341" s="911"/>
      <c r="E341" s="911"/>
      <c r="F341" s="911"/>
      <c r="G341" s="911"/>
      <c r="H341" s="912"/>
      <c r="J341" s="911"/>
      <c r="M341" s="911"/>
      <c r="N341" s="911"/>
      <c r="O341" s="911"/>
      <c r="P341" s="911"/>
      <c r="Q341" s="911"/>
      <c r="R341" s="911"/>
      <c r="S341" s="911"/>
      <c r="T341" s="911"/>
      <c r="U341" s="911"/>
      <c r="V341" s="911"/>
      <c r="W341" s="911"/>
      <c r="Z341" s="911"/>
      <c r="AA341" s="911"/>
      <c r="AC341" s="911"/>
      <c r="AD341" s="911"/>
      <c r="AH341" s="912"/>
      <c r="AI341" s="912"/>
      <c r="AJ341" s="912"/>
      <c r="AK341" s="912"/>
      <c r="AL341" s="911"/>
      <c r="AM341" s="911"/>
      <c r="AO341" s="911"/>
      <c r="AP341" s="911"/>
      <c r="AQ341" s="911"/>
      <c r="AR341" s="912"/>
      <c r="AS341" s="912"/>
      <c r="AV341" s="912"/>
      <c r="AX341" s="911"/>
      <c r="BA341" s="911"/>
      <c r="BB341" s="911"/>
      <c r="BC341" s="911"/>
      <c r="BD341" s="911"/>
      <c r="BE341" s="911"/>
      <c r="BP341" s="911"/>
      <c r="BQ341" s="911"/>
      <c r="BR341" s="911"/>
      <c r="BS341" s="911"/>
      <c r="BX341" s="911"/>
      <c r="BY341" s="911"/>
      <c r="BZ341" s="911"/>
      <c r="CA341" s="911"/>
      <c r="CI341" s="911"/>
      <c r="CJ341" s="911"/>
      <c r="CK341" s="911"/>
      <c r="CL341" s="911"/>
      <c r="CM341" s="911"/>
    </row>
    <row r="342" spans="1:91">
      <c r="A342" s="911"/>
      <c r="B342" s="911"/>
      <c r="C342" s="911"/>
      <c r="D342" s="911"/>
      <c r="E342" s="911"/>
      <c r="F342" s="911"/>
      <c r="G342" s="911"/>
      <c r="H342" s="912"/>
      <c r="J342" s="911"/>
      <c r="M342" s="911"/>
      <c r="N342" s="911"/>
      <c r="O342" s="911"/>
      <c r="P342" s="911"/>
      <c r="Q342" s="911"/>
      <c r="R342" s="911"/>
      <c r="S342" s="911"/>
      <c r="T342" s="911"/>
      <c r="U342" s="911"/>
      <c r="V342" s="911"/>
      <c r="W342" s="911"/>
      <c r="Z342" s="911"/>
      <c r="AA342" s="911"/>
      <c r="AC342" s="911"/>
      <c r="AD342" s="911"/>
      <c r="AH342" s="912"/>
      <c r="AI342" s="912"/>
      <c r="AJ342" s="912"/>
      <c r="AK342" s="912"/>
      <c r="AL342" s="911"/>
      <c r="AM342" s="911"/>
      <c r="AO342" s="911"/>
      <c r="AP342" s="911"/>
      <c r="AQ342" s="911"/>
      <c r="AR342" s="912"/>
      <c r="AS342" s="912"/>
      <c r="AV342" s="912"/>
      <c r="AX342" s="911"/>
      <c r="BA342" s="911"/>
      <c r="BB342" s="911"/>
      <c r="BC342" s="911"/>
      <c r="BD342" s="911"/>
      <c r="BE342" s="911"/>
      <c r="BP342" s="911"/>
      <c r="BQ342" s="911"/>
      <c r="BR342" s="911"/>
      <c r="BS342" s="911"/>
      <c r="BX342" s="911"/>
      <c r="BY342" s="911"/>
      <c r="BZ342" s="911"/>
      <c r="CA342" s="911"/>
      <c r="CI342" s="911"/>
      <c r="CJ342" s="911"/>
      <c r="CK342" s="911"/>
      <c r="CL342" s="911"/>
      <c r="CM342" s="911"/>
    </row>
    <row r="343" spans="1:91">
      <c r="A343" s="911"/>
      <c r="B343" s="911"/>
      <c r="C343" s="911"/>
      <c r="D343" s="911"/>
      <c r="E343" s="911"/>
      <c r="F343" s="911"/>
      <c r="G343" s="911"/>
      <c r="H343" s="912"/>
      <c r="J343" s="911"/>
      <c r="M343" s="911"/>
      <c r="N343" s="911"/>
      <c r="O343" s="911"/>
      <c r="P343" s="911"/>
      <c r="Q343" s="911"/>
      <c r="R343" s="911"/>
      <c r="S343" s="911"/>
      <c r="T343" s="911"/>
      <c r="U343" s="911"/>
      <c r="V343" s="911"/>
      <c r="W343" s="911"/>
      <c r="Z343" s="911"/>
      <c r="AA343" s="911"/>
      <c r="AC343" s="911"/>
      <c r="AD343" s="911"/>
      <c r="AH343" s="912"/>
      <c r="AI343" s="912"/>
      <c r="AJ343" s="912"/>
      <c r="AK343" s="912"/>
      <c r="AL343" s="911"/>
      <c r="AM343" s="911"/>
      <c r="AO343" s="911"/>
      <c r="AP343" s="911"/>
      <c r="AQ343" s="911"/>
      <c r="AR343" s="912"/>
      <c r="AS343" s="912"/>
      <c r="AV343" s="912"/>
      <c r="AX343" s="911"/>
      <c r="BA343" s="911"/>
      <c r="BB343" s="911"/>
      <c r="BC343" s="911"/>
      <c r="BD343" s="911"/>
      <c r="BE343" s="911"/>
      <c r="BP343" s="911"/>
      <c r="BQ343" s="911"/>
      <c r="BR343" s="911"/>
      <c r="BS343" s="911"/>
      <c r="BX343" s="911"/>
      <c r="BY343" s="911"/>
      <c r="BZ343" s="911"/>
      <c r="CA343" s="911"/>
      <c r="CI343" s="911"/>
      <c r="CJ343" s="911"/>
      <c r="CK343" s="911"/>
      <c r="CL343" s="911"/>
      <c r="CM343" s="911"/>
    </row>
    <row r="344" spans="1:91">
      <c r="A344" s="911"/>
      <c r="B344" s="911"/>
      <c r="C344" s="911"/>
      <c r="D344" s="911"/>
      <c r="E344" s="911"/>
      <c r="F344" s="911"/>
      <c r="G344" s="911"/>
      <c r="H344" s="912"/>
      <c r="J344" s="911"/>
      <c r="M344" s="911"/>
      <c r="N344" s="911"/>
      <c r="O344" s="911"/>
      <c r="P344" s="911"/>
      <c r="Q344" s="911"/>
      <c r="R344" s="911"/>
      <c r="S344" s="911"/>
      <c r="T344" s="911"/>
      <c r="U344" s="911"/>
      <c r="V344" s="911"/>
      <c r="W344" s="911"/>
      <c r="Z344" s="911"/>
      <c r="AA344" s="911"/>
      <c r="AC344" s="911"/>
      <c r="AD344" s="911"/>
      <c r="AH344" s="912"/>
      <c r="AI344" s="912"/>
      <c r="AJ344" s="912"/>
      <c r="AK344" s="912"/>
      <c r="AL344" s="911"/>
      <c r="AM344" s="911"/>
      <c r="AO344" s="911"/>
      <c r="AP344" s="911"/>
      <c r="AQ344" s="911"/>
      <c r="AR344" s="912"/>
      <c r="AS344" s="912"/>
      <c r="AV344" s="912"/>
      <c r="AX344" s="911"/>
      <c r="BA344" s="911"/>
      <c r="BB344" s="911"/>
      <c r="BC344" s="911"/>
      <c r="BD344" s="911"/>
      <c r="BE344" s="911"/>
      <c r="BP344" s="911"/>
      <c r="BQ344" s="911"/>
      <c r="BR344" s="911"/>
      <c r="BS344" s="911"/>
      <c r="BX344" s="911"/>
      <c r="BY344" s="911"/>
      <c r="BZ344" s="911"/>
      <c r="CA344" s="911"/>
      <c r="CI344" s="911"/>
      <c r="CJ344" s="911"/>
      <c r="CK344" s="911"/>
      <c r="CL344" s="911"/>
      <c r="CM344" s="911"/>
    </row>
    <row r="345" spans="1:91">
      <c r="A345" s="911"/>
      <c r="B345" s="911"/>
      <c r="C345" s="911"/>
      <c r="D345" s="911"/>
      <c r="E345" s="911"/>
      <c r="F345" s="911"/>
      <c r="G345" s="911"/>
      <c r="H345" s="912"/>
      <c r="J345" s="911"/>
      <c r="M345" s="911"/>
      <c r="N345" s="911"/>
      <c r="O345" s="911"/>
      <c r="P345" s="911"/>
      <c r="Q345" s="911"/>
      <c r="R345" s="911"/>
      <c r="S345" s="911"/>
      <c r="T345" s="911"/>
      <c r="U345" s="911"/>
      <c r="V345" s="911"/>
      <c r="W345" s="911"/>
      <c r="Z345" s="911"/>
      <c r="AA345" s="911"/>
      <c r="AC345" s="911"/>
      <c r="AD345" s="911"/>
      <c r="AH345" s="912"/>
      <c r="AI345" s="912"/>
      <c r="AJ345" s="912"/>
      <c r="AK345" s="912"/>
      <c r="AL345" s="911"/>
      <c r="AM345" s="911"/>
      <c r="AN345" s="912"/>
      <c r="AO345" s="911"/>
      <c r="AP345" s="911"/>
      <c r="AQ345" s="911"/>
      <c r="AR345" s="912"/>
      <c r="AS345" s="912"/>
      <c r="AV345" s="912"/>
      <c r="AX345" s="911"/>
      <c r="BA345" s="911"/>
      <c r="BB345" s="911"/>
      <c r="BC345" s="911"/>
      <c r="BD345" s="911"/>
      <c r="BE345" s="911"/>
      <c r="BP345" s="911"/>
      <c r="BQ345" s="911"/>
      <c r="BR345" s="911"/>
      <c r="BS345" s="911"/>
      <c r="BX345" s="911"/>
      <c r="BY345" s="911"/>
      <c r="BZ345" s="911"/>
      <c r="CA345" s="911"/>
      <c r="CI345" s="911"/>
      <c r="CJ345" s="911"/>
      <c r="CK345" s="911"/>
      <c r="CL345" s="911"/>
      <c r="CM345" s="911"/>
    </row>
    <row r="346" spans="1:91">
      <c r="A346" s="911"/>
      <c r="B346" s="911"/>
      <c r="C346" s="911"/>
      <c r="D346" s="911"/>
      <c r="E346" s="911"/>
      <c r="F346" s="911"/>
      <c r="G346" s="911"/>
      <c r="H346" s="912"/>
      <c r="J346" s="911"/>
      <c r="M346" s="911"/>
      <c r="N346" s="911"/>
      <c r="O346" s="911"/>
      <c r="P346" s="911"/>
      <c r="Q346" s="911"/>
      <c r="R346" s="911"/>
      <c r="S346" s="911"/>
      <c r="T346" s="911"/>
      <c r="U346" s="911"/>
      <c r="V346" s="911"/>
      <c r="W346" s="911"/>
      <c r="Z346" s="911"/>
      <c r="AA346" s="911"/>
      <c r="AC346" s="911"/>
      <c r="AD346" s="911"/>
      <c r="AH346" s="912"/>
      <c r="AI346" s="912"/>
      <c r="AJ346" s="912"/>
      <c r="AK346" s="912"/>
      <c r="AL346" s="911"/>
      <c r="AM346" s="911"/>
      <c r="AN346" s="912"/>
      <c r="AO346" s="911"/>
      <c r="AP346" s="911"/>
      <c r="AQ346" s="911"/>
      <c r="AR346" s="912"/>
      <c r="AS346" s="912"/>
      <c r="AV346" s="912"/>
      <c r="AX346" s="911"/>
      <c r="BA346" s="911"/>
      <c r="BB346" s="911"/>
      <c r="BC346" s="911"/>
      <c r="BD346" s="911"/>
      <c r="BE346" s="911"/>
      <c r="BP346" s="911"/>
      <c r="BQ346" s="911"/>
      <c r="BR346" s="911"/>
      <c r="BS346" s="911"/>
      <c r="BX346" s="911"/>
      <c r="BY346" s="911"/>
      <c r="BZ346" s="911"/>
      <c r="CA346" s="911"/>
      <c r="CI346" s="911"/>
      <c r="CJ346" s="911"/>
      <c r="CK346" s="911"/>
      <c r="CL346" s="911"/>
      <c r="CM346" s="911"/>
    </row>
    <row r="347" spans="1:91">
      <c r="A347" s="911"/>
      <c r="B347" s="911"/>
      <c r="C347" s="911"/>
      <c r="D347" s="911"/>
      <c r="E347" s="911"/>
      <c r="F347" s="911"/>
      <c r="G347" s="911"/>
      <c r="H347" s="912"/>
      <c r="J347" s="911"/>
      <c r="M347" s="911"/>
      <c r="N347" s="911"/>
      <c r="O347" s="911"/>
      <c r="P347" s="911"/>
      <c r="Q347" s="911"/>
      <c r="R347" s="911"/>
      <c r="S347" s="911"/>
      <c r="T347" s="911"/>
      <c r="U347" s="911"/>
      <c r="V347" s="911"/>
      <c r="W347" s="911"/>
      <c r="Z347" s="911"/>
      <c r="AA347" s="911"/>
      <c r="AC347" s="911"/>
      <c r="AD347" s="911"/>
      <c r="AH347" s="912"/>
      <c r="AI347" s="912"/>
      <c r="AJ347" s="912"/>
      <c r="AK347" s="912"/>
      <c r="AL347" s="911"/>
      <c r="AM347" s="911"/>
      <c r="AN347" s="912"/>
      <c r="AO347" s="911"/>
      <c r="AP347" s="911"/>
      <c r="AQ347" s="911"/>
      <c r="AR347" s="912"/>
      <c r="AS347" s="912"/>
      <c r="AV347" s="912"/>
      <c r="AX347" s="911"/>
      <c r="BA347" s="911"/>
      <c r="BB347" s="911"/>
      <c r="BC347" s="911"/>
      <c r="BD347" s="911"/>
      <c r="BE347" s="911"/>
      <c r="BP347" s="911"/>
      <c r="BQ347" s="911"/>
      <c r="BR347" s="911"/>
      <c r="BS347" s="911"/>
      <c r="BX347" s="911"/>
      <c r="BY347" s="911"/>
      <c r="BZ347" s="911"/>
      <c r="CA347" s="911"/>
      <c r="CI347" s="911"/>
      <c r="CJ347" s="911"/>
      <c r="CK347" s="911"/>
      <c r="CL347" s="911"/>
      <c r="CM347" s="911"/>
    </row>
    <row r="348" spans="1:91">
      <c r="A348" s="911"/>
      <c r="B348" s="911"/>
      <c r="C348" s="911"/>
      <c r="D348" s="911"/>
      <c r="E348" s="911"/>
      <c r="F348" s="911"/>
      <c r="G348" s="911"/>
      <c r="H348" s="912"/>
      <c r="J348" s="911"/>
      <c r="M348" s="911"/>
      <c r="N348" s="911"/>
      <c r="O348" s="911"/>
      <c r="P348" s="911"/>
      <c r="Q348" s="911"/>
      <c r="R348" s="911"/>
      <c r="S348" s="911"/>
      <c r="T348" s="911"/>
      <c r="U348" s="911"/>
      <c r="V348" s="911"/>
      <c r="W348" s="911"/>
      <c r="Z348" s="911"/>
      <c r="AA348" s="911"/>
      <c r="AC348" s="911"/>
      <c r="AD348" s="911"/>
      <c r="AH348" s="912"/>
      <c r="AI348" s="912"/>
      <c r="AJ348" s="912"/>
      <c r="AK348" s="912"/>
      <c r="AL348" s="911"/>
      <c r="AM348" s="911"/>
      <c r="AN348" s="912"/>
      <c r="AO348" s="911"/>
      <c r="AP348" s="911"/>
      <c r="AQ348" s="911"/>
      <c r="AR348" s="912"/>
      <c r="AS348" s="912"/>
      <c r="AV348" s="912"/>
      <c r="AX348" s="911"/>
      <c r="BA348" s="911"/>
      <c r="BB348" s="911"/>
      <c r="BC348" s="911"/>
      <c r="BD348" s="911"/>
      <c r="BE348" s="911"/>
      <c r="BP348" s="911"/>
      <c r="BQ348" s="911"/>
      <c r="BR348" s="911"/>
      <c r="BS348" s="911"/>
      <c r="BX348" s="911"/>
      <c r="BY348" s="911"/>
      <c r="BZ348" s="911"/>
      <c r="CA348" s="911"/>
      <c r="CI348" s="911"/>
      <c r="CJ348" s="911"/>
      <c r="CK348" s="911"/>
      <c r="CL348" s="911"/>
      <c r="CM348" s="911"/>
    </row>
    <row r="349" spans="1:91">
      <c r="A349" s="911"/>
      <c r="B349" s="911"/>
      <c r="C349" s="911"/>
      <c r="D349" s="911"/>
      <c r="E349" s="911"/>
      <c r="F349" s="911"/>
      <c r="G349" s="911"/>
      <c r="H349" s="912"/>
      <c r="J349" s="911"/>
      <c r="M349" s="911"/>
      <c r="N349" s="911"/>
      <c r="O349" s="911"/>
      <c r="P349" s="911"/>
      <c r="Q349" s="911"/>
      <c r="R349" s="911"/>
      <c r="S349" s="911"/>
      <c r="T349" s="911"/>
      <c r="U349" s="911"/>
      <c r="V349" s="911"/>
      <c r="W349" s="911"/>
      <c r="Z349" s="911"/>
      <c r="AA349" s="911"/>
      <c r="AC349" s="911"/>
      <c r="AD349" s="911"/>
      <c r="AH349" s="912"/>
      <c r="AI349" s="912"/>
      <c r="AJ349" s="912"/>
      <c r="AK349" s="912"/>
      <c r="AL349" s="911"/>
      <c r="AM349" s="911"/>
      <c r="AN349" s="912"/>
      <c r="AO349" s="911"/>
      <c r="AP349" s="911"/>
      <c r="AQ349" s="911"/>
      <c r="AR349" s="912"/>
      <c r="AS349" s="912"/>
      <c r="AV349" s="912"/>
      <c r="AX349" s="911"/>
      <c r="BA349" s="911"/>
      <c r="BB349" s="911"/>
      <c r="BC349" s="911"/>
      <c r="BD349" s="911"/>
      <c r="BE349" s="911"/>
      <c r="BP349" s="911"/>
      <c r="BQ349" s="911"/>
      <c r="BR349" s="911"/>
      <c r="BS349" s="911"/>
      <c r="BX349" s="911"/>
      <c r="BY349" s="911"/>
      <c r="BZ349" s="911"/>
      <c r="CA349" s="911"/>
      <c r="CI349" s="911"/>
      <c r="CJ349" s="911"/>
      <c r="CK349" s="911"/>
      <c r="CL349" s="911"/>
      <c r="CM349" s="911"/>
    </row>
    <row r="350" spans="1:91">
      <c r="A350" s="911"/>
      <c r="B350" s="911"/>
      <c r="C350" s="911"/>
      <c r="D350" s="911"/>
      <c r="E350" s="911"/>
      <c r="F350" s="911"/>
      <c r="G350" s="911"/>
      <c r="H350" s="912"/>
      <c r="J350" s="911"/>
      <c r="M350" s="911"/>
      <c r="N350" s="911"/>
      <c r="O350" s="911"/>
      <c r="P350" s="911"/>
      <c r="Q350" s="911"/>
      <c r="R350" s="911"/>
      <c r="S350" s="911"/>
      <c r="T350" s="911"/>
      <c r="U350" s="911"/>
      <c r="V350" s="911"/>
      <c r="W350" s="911"/>
      <c r="Z350" s="911"/>
      <c r="AA350" s="911"/>
      <c r="AC350" s="911"/>
      <c r="AD350" s="911"/>
      <c r="AH350" s="912"/>
      <c r="AI350" s="912"/>
      <c r="AJ350" s="912"/>
      <c r="AK350" s="912"/>
      <c r="AL350" s="911"/>
      <c r="AM350" s="911"/>
      <c r="AN350" s="912"/>
      <c r="AO350" s="911"/>
      <c r="AP350" s="911"/>
      <c r="AQ350" s="911"/>
      <c r="AR350" s="912"/>
      <c r="AS350" s="912"/>
      <c r="AV350" s="912"/>
      <c r="AX350" s="911"/>
      <c r="BA350" s="911"/>
      <c r="BB350" s="911"/>
      <c r="BC350" s="911"/>
      <c r="BD350" s="911"/>
      <c r="BE350" s="911"/>
      <c r="BP350" s="911"/>
      <c r="BQ350" s="911"/>
      <c r="BR350" s="911"/>
      <c r="BS350" s="911"/>
      <c r="BX350" s="911"/>
      <c r="BY350" s="911"/>
      <c r="BZ350" s="911"/>
      <c r="CA350" s="911"/>
      <c r="CI350" s="911"/>
      <c r="CJ350" s="911"/>
      <c r="CK350" s="911"/>
      <c r="CL350" s="911"/>
      <c r="CM350" s="911"/>
    </row>
    <row r="351" spans="1:91">
      <c r="A351" s="911"/>
      <c r="B351" s="911"/>
      <c r="C351" s="911"/>
      <c r="D351" s="911"/>
      <c r="E351" s="911"/>
      <c r="F351" s="911"/>
      <c r="G351" s="911"/>
      <c r="H351" s="912"/>
      <c r="J351" s="911"/>
      <c r="M351" s="911"/>
      <c r="N351" s="911"/>
      <c r="O351" s="911"/>
      <c r="P351" s="911"/>
      <c r="Q351" s="911"/>
      <c r="R351" s="911"/>
      <c r="S351" s="911"/>
      <c r="T351" s="911"/>
      <c r="U351" s="911"/>
      <c r="V351" s="911"/>
      <c r="W351" s="911"/>
      <c r="Z351" s="911"/>
      <c r="AA351" s="911"/>
      <c r="AC351" s="911"/>
      <c r="AD351" s="911"/>
      <c r="AH351" s="912"/>
      <c r="AI351" s="912"/>
      <c r="AJ351" s="912"/>
      <c r="AK351" s="912"/>
      <c r="AL351" s="911"/>
      <c r="AM351" s="911"/>
      <c r="AN351" s="912"/>
      <c r="AO351" s="911"/>
      <c r="AP351" s="911"/>
      <c r="AQ351" s="911"/>
      <c r="AR351" s="912"/>
      <c r="AS351" s="912"/>
      <c r="AV351" s="912"/>
      <c r="AX351" s="911"/>
      <c r="BA351" s="911"/>
      <c r="BB351" s="911"/>
      <c r="BC351" s="911"/>
      <c r="BD351" s="911"/>
      <c r="BE351" s="911"/>
      <c r="BP351" s="911"/>
      <c r="BQ351" s="911"/>
      <c r="BR351" s="911"/>
      <c r="BS351" s="911"/>
      <c r="BX351" s="911"/>
      <c r="BY351" s="911"/>
      <c r="BZ351" s="911"/>
      <c r="CA351" s="911"/>
      <c r="CI351" s="911"/>
      <c r="CJ351" s="911"/>
      <c r="CK351" s="911"/>
      <c r="CL351" s="911"/>
      <c r="CM351" s="911"/>
    </row>
    <row r="352" spans="1:91">
      <c r="A352" s="911"/>
      <c r="B352" s="911"/>
      <c r="C352" s="911"/>
      <c r="D352" s="911"/>
      <c r="E352" s="911"/>
      <c r="F352" s="911"/>
      <c r="G352" s="911"/>
      <c r="H352" s="912"/>
      <c r="J352" s="911"/>
      <c r="M352" s="911"/>
      <c r="N352" s="911"/>
      <c r="O352" s="911"/>
      <c r="P352" s="911"/>
      <c r="Q352" s="911"/>
      <c r="R352" s="911"/>
      <c r="S352" s="911"/>
      <c r="T352" s="911"/>
      <c r="U352" s="911"/>
      <c r="V352" s="911"/>
      <c r="W352" s="911"/>
      <c r="Z352" s="911"/>
      <c r="AA352" s="911"/>
      <c r="AC352" s="911"/>
      <c r="AD352" s="911"/>
      <c r="AH352" s="912"/>
      <c r="AI352" s="912"/>
      <c r="AJ352" s="912"/>
      <c r="AK352" s="912"/>
      <c r="AL352" s="911"/>
      <c r="AM352" s="911"/>
      <c r="AN352" s="912"/>
      <c r="AO352" s="911"/>
      <c r="AP352" s="911"/>
      <c r="AQ352" s="911"/>
      <c r="AR352" s="912"/>
      <c r="AS352" s="912"/>
      <c r="AV352" s="912"/>
      <c r="AX352" s="911"/>
      <c r="BA352" s="911"/>
      <c r="BB352" s="911"/>
      <c r="BC352" s="911"/>
      <c r="BD352" s="911"/>
      <c r="BE352" s="911"/>
      <c r="BP352" s="911"/>
      <c r="BQ352" s="911"/>
      <c r="BR352" s="911"/>
      <c r="BS352" s="911"/>
      <c r="BX352" s="911"/>
      <c r="BY352" s="911"/>
      <c r="BZ352" s="911"/>
      <c r="CA352" s="911"/>
      <c r="CI352" s="911"/>
      <c r="CJ352" s="911"/>
      <c r="CK352" s="911"/>
      <c r="CL352" s="911"/>
      <c r="CM352" s="911"/>
    </row>
    <row r="353" spans="1:91">
      <c r="A353" s="911"/>
      <c r="B353" s="911"/>
      <c r="C353" s="911"/>
      <c r="D353" s="911"/>
      <c r="E353" s="911"/>
      <c r="F353" s="911"/>
      <c r="G353" s="911"/>
      <c r="H353" s="912"/>
      <c r="J353" s="911"/>
      <c r="M353" s="911"/>
      <c r="N353" s="911"/>
      <c r="O353" s="911"/>
      <c r="P353" s="911"/>
      <c r="Q353" s="911"/>
      <c r="R353" s="911"/>
      <c r="S353" s="911"/>
      <c r="T353" s="911"/>
      <c r="U353" s="911"/>
      <c r="V353" s="911"/>
      <c r="W353" s="911"/>
      <c r="Z353" s="911"/>
      <c r="AA353" s="911"/>
      <c r="AC353" s="911"/>
      <c r="AD353" s="911"/>
      <c r="AH353" s="912"/>
      <c r="AI353" s="912"/>
      <c r="AJ353" s="912"/>
      <c r="AK353" s="912"/>
      <c r="AL353" s="911"/>
      <c r="AM353" s="911"/>
      <c r="AN353" s="912"/>
      <c r="AO353" s="911"/>
      <c r="AP353" s="911"/>
      <c r="AQ353" s="911"/>
      <c r="AR353" s="912"/>
      <c r="AS353" s="912"/>
      <c r="AV353" s="912"/>
      <c r="AX353" s="911"/>
      <c r="BA353" s="911"/>
      <c r="BB353" s="911"/>
      <c r="BC353" s="911"/>
      <c r="BD353" s="911"/>
      <c r="BE353" s="911"/>
      <c r="BP353" s="911"/>
      <c r="BQ353" s="911"/>
      <c r="BR353" s="911"/>
      <c r="BS353" s="911"/>
      <c r="BX353" s="911"/>
      <c r="BY353" s="911"/>
      <c r="BZ353" s="911"/>
      <c r="CA353" s="911"/>
      <c r="CI353" s="911"/>
      <c r="CJ353" s="911"/>
      <c r="CK353" s="911"/>
      <c r="CL353" s="911"/>
      <c r="CM353" s="911"/>
    </row>
    <row r="354" spans="1:91">
      <c r="A354" s="911"/>
      <c r="B354" s="911"/>
      <c r="C354" s="911"/>
      <c r="D354" s="911"/>
      <c r="E354" s="911"/>
      <c r="F354" s="911"/>
      <c r="G354" s="911"/>
      <c r="H354" s="912"/>
      <c r="J354" s="911"/>
      <c r="M354" s="911"/>
      <c r="N354" s="911"/>
      <c r="O354" s="911"/>
      <c r="P354" s="911"/>
      <c r="Q354" s="911"/>
      <c r="R354" s="911"/>
      <c r="S354" s="911"/>
      <c r="T354" s="911"/>
      <c r="U354" s="911"/>
      <c r="V354" s="911"/>
      <c r="W354" s="911"/>
      <c r="Z354" s="911"/>
      <c r="AA354" s="911"/>
      <c r="AC354" s="911"/>
      <c r="AD354" s="911"/>
      <c r="AH354" s="912"/>
      <c r="AI354" s="912"/>
      <c r="AJ354" s="912"/>
      <c r="AK354" s="912"/>
      <c r="AL354" s="911"/>
      <c r="AM354" s="911"/>
      <c r="AN354" s="912"/>
      <c r="AO354" s="911"/>
      <c r="AP354" s="911"/>
      <c r="AQ354" s="911"/>
      <c r="AR354" s="912"/>
      <c r="AS354" s="912"/>
      <c r="AV354" s="912"/>
      <c r="AX354" s="911"/>
      <c r="BA354" s="911"/>
      <c r="BB354" s="911"/>
      <c r="BC354" s="911"/>
      <c r="BD354" s="911"/>
      <c r="BE354" s="911"/>
      <c r="BP354" s="911"/>
      <c r="BQ354" s="911"/>
      <c r="BR354" s="911"/>
      <c r="BS354" s="911"/>
      <c r="BX354" s="911"/>
      <c r="BY354" s="911"/>
      <c r="BZ354" s="911"/>
      <c r="CA354" s="911"/>
      <c r="CI354" s="911"/>
      <c r="CJ354" s="911"/>
      <c r="CK354" s="911"/>
      <c r="CL354" s="911"/>
      <c r="CM354" s="911"/>
    </row>
    <row r="355" spans="1:91">
      <c r="A355" s="911"/>
      <c r="B355" s="911"/>
      <c r="C355" s="911"/>
      <c r="D355" s="911"/>
      <c r="E355" s="911"/>
      <c r="F355" s="911"/>
      <c r="G355" s="911"/>
      <c r="H355" s="912"/>
      <c r="J355" s="911"/>
      <c r="M355" s="911"/>
      <c r="N355" s="911"/>
      <c r="O355" s="911"/>
      <c r="P355" s="911"/>
      <c r="Q355" s="911"/>
      <c r="R355" s="911"/>
      <c r="S355" s="911"/>
      <c r="T355" s="911"/>
      <c r="U355" s="911"/>
      <c r="V355" s="911"/>
      <c r="W355" s="911"/>
      <c r="Z355" s="911"/>
      <c r="AA355" s="911"/>
      <c r="AC355" s="911"/>
      <c r="AD355" s="911"/>
      <c r="AH355" s="912"/>
      <c r="AI355" s="912"/>
      <c r="AJ355" s="912"/>
      <c r="AK355" s="912"/>
      <c r="AL355" s="911"/>
      <c r="AM355" s="911"/>
      <c r="AN355" s="912"/>
      <c r="AO355" s="911"/>
      <c r="AP355" s="911"/>
      <c r="AQ355" s="911"/>
      <c r="AR355" s="912"/>
      <c r="AS355" s="912"/>
      <c r="AV355" s="912"/>
      <c r="AX355" s="911"/>
      <c r="BA355" s="911"/>
      <c r="BB355" s="911"/>
      <c r="BC355" s="911"/>
      <c r="BD355" s="911"/>
      <c r="BE355" s="911"/>
      <c r="BP355" s="911"/>
      <c r="BQ355" s="911"/>
      <c r="BR355" s="911"/>
      <c r="BS355" s="911"/>
      <c r="BX355" s="911"/>
      <c r="BY355" s="911"/>
      <c r="BZ355" s="911"/>
      <c r="CA355" s="911"/>
      <c r="CI355" s="911"/>
      <c r="CJ355" s="911"/>
      <c r="CK355" s="911"/>
      <c r="CL355" s="911"/>
      <c r="CM355" s="911"/>
    </row>
    <row r="356" spans="1:91">
      <c r="A356" s="911"/>
      <c r="B356" s="911"/>
      <c r="C356" s="911"/>
      <c r="D356" s="911"/>
      <c r="E356" s="911"/>
      <c r="F356" s="911"/>
      <c r="G356" s="911"/>
      <c r="H356" s="912"/>
      <c r="J356" s="911"/>
      <c r="M356" s="911"/>
      <c r="N356" s="911"/>
      <c r="O356" s="911"/>
      <c r="P356" s="911"/>
      <c r="Q356" s="911"/>
      <c r="R356" s="911"/>
      <c r="S356" s="911"/>
      <c r="T356" s="911"/>
      <c r="U356" s="911"/>
      <c r="V356" s="911"/>
      <c r="W356" s="911"/>
      <c r="Z356" s="911"/>
      <c r="AA356" s="911"/>
      <c r="AC356" s="911"/>
      <c r="AD356" s="911"/>
      <c r="AH356" s="912"/>
      <c r="AI356" s="912"/>
      <c r="AJ356" s="912"/>
      <c r="AK356" s="912"/>
      <c r="AL356" s="911"/>
      <c r="AM356" s="911"/>
      <c r="AN356" s="912"/>
      <c r="AO356" s="911"/>
      <c r="AP356" s="911"/>
      <c r="AQ356" s="911"/>
      <c r="AR356" s="912"/>
      <c r="AS356" s="912"/>
      <c r="AV356" s="912"/>
      <c r="AX356" s="911"/>
      <c r="BA356" s="911"/>
      <c r="BB356" s="911"/>
      <c r="BC356" s="911"/>
      <c r="BD356" s="911"/>
      <c r="BE356" s="911"/>
      <c r="BP356" s="911"/>
      <c r="BQ356" s="911"/>
      <c r="BR356" s="911"/>
      <c r="BS356" s="911"/>
      <c r="BX356" s="911"/>
      <c r="BY356" s="911"/>
      <c r="BZ356" s="911"/>
      <c r="CA356" s="911"/>
      <c r="CI356" s="911"/>
      <c r="CJ356" s="911"/>
      <c r="CK356" s="911"/>
      <c r="CL356" s="911"/>
      <c r="CM356" s="911"/>
    </row>
    <row r="357" spans="1:91">
      <c r="A357" s="911"/>
      <c r="B357" s="911"/>
      <c r="C357" s="911"/>
      <c r="D357" s="911"/>
      <c r="E357" s="911"/>
      <c r="F357" s="911"/>
      <c r="G357" s="911"/>
      <c r="H357" s="912"/>
      <c r="J357" s="911"/>
      <c r="M357" s="911"/>
      <c r="N357" s="911"/>
      <c r="O357" s="911"/>
      <c r="P357" s="911"/>
      <c r="Q357" s="911"/>
      <c r="R357" s="911"/>
      <c r="S357" s="911"/>
      <c r="T357" s="911"/>
      <c r="U357" s="911"/>
      <c r="V357" s="911"/>
      <c r="W357" s="911"/>
      <c r="Z357" s="911"/>
      <c r="AA357" s="911"/>
      <c r="AC357" s="911"/>
      <c r="AD357" s="911"/>
      <c r="AH357" s="912"/>
      <c r="AI357" s="912"/>
      <c r="AJ357" s="912"/>
      <c r="AK357" s="912"/>
      <c r="AL357" s="911"/>
      <c r="AM357" s="911"/>
      <c r="AN357" s="912"/>
      <c r="AO357" s="911"/>
      <c r="AP357" s="911"/>
      <c r="AQ357" s="911"/>
      <c r="AR357" s="912"/>
      <c r="AS357" s="912"/>
      <c r="AV357" s="912"/>
      <c r="AX357" s="911"/>
      <c r="BA357" s="911"/>
      <c r="BB357" s="911"/>
      <c r="BC357" s="911"/>
      <c r="BD357" s="911"/>
      <c r="BE357" s="911"/>
      <c r="BP357" s="911"/>
      <c r="BQ357" s="911"/>
      <c r="BR357" s="911"/>
      <c r="BS357" s="911"/>
      <c r="BX357" s="911"/>
      <c r="BY357" s="911"/>
      <c r="BZ357" s="911"/>
      <c r="CA357" s="911"/>
      <c r="CI357" s="911"/>
      <c r="CJ357" s="911"/>
      <c r="CK357" s="911"/>
      <c r="CL357" s="911"/>
      <c r="CM357" s="911"/>
    </row>
    <row r="358" spans="1:91">
      <c r="A358" s="911"/>
      <c r="B358" s="911"/>
      <c r="C358" s="911"/>
      <c r="D358" s="911"/>
      <c r="E358" s="911"/>
      <c r="F358" s="911"/>
      <c r="G358" s="911"/>
      <c r="H358" s="912"/>
      <c r="J358" s="911"/>
      <c r="M358" s="911"/>
      <c r="N358" s="911"/>
      <c r="O358" s="911"/>
      <c r="P358" s="911"/>
      <c r="Q358" s="911"/>
      <c r="R358" s="911"/>
      <c r="S358" s="911"/>
      <c r="T358" s="911"/>
      <c r="U358" s="911"/>
      <c r="V358" s="911"/>
      <c r="W358" s="911"/>
      <c r="Z358" s="911"/>
      <c r="AA358" s="911"/>
      <c r="AC358" s="911"/>
      <c r="AD358" s="911"/>
      <c r="AH358" s="912"/>
      <c r="AI358" s="912"/>
      <c r="AJ358" s="912"/>
      <c r="AK358" s="912"/>
      <c r="AL358" s="911"/>
      <c r="AM358" s="911"/>
      <c r="AN358" s="912"/>
      <c r="AO358" s="911"/>
      <c r="AP358" s="911"/>
      <c r="AQ358" s="911"/>
      <c r="AR358" s="912"/>
      <c r="AS358" s="912"/>
      <c r="AV358" s="912"/>
      <c r="AX358" s="911"/>
      <c r="BA358" s="911"/>
      <c r="BB358" s="911"/>
      <c r="BC358" s="911"/>
      <c r="BD358" s="911"/>
      <c r="BE358" s="911"/>
      <c r="BP358" s="911"/>
      <c r="BQ358" s="911"/>
      <c r="BR358" s="911"/>
      <c r="BS358" s="911"/>
      <c r="BX358" s="911"/>
      <c r="BY358" s="911"/>
      <c r="BZ358" s="911"/>
      <c r="CA358" s="911"/>
      <c r="CI358" s="911"/>
      <c r="CJ358" s="911"/>
      <c r="CK358" s="911"/>
      <c r="CL358" s="911"/>
      <c r="CM358" s="911"/>
    </row>
    <row r="359" spans="1:91">
      <c r="A359" s="911"/>
      <c r="B359" s="911"/>
      <c r="C359" s="911"/>
      <c r="D359" s="911"/>
      <c r="E359" s="911"/>
      <c r="F359" s="911"/>
      <c r="G359" s="911"/>
      <c r="H359" s="912"/>
      <c r="J359" s="911"/>
      <c r="M359" s="911"/>
      <c r="N359" s="911"/>
      <c r="O359" s="911"/>
      <c r="P359" s="911"/>
      <c r="Q359" s="911"/>
      <c r="R359" s="911"/>
      <c r="S359" s="911"/>
      <c r="T359" s="911"/>
      <c r="U359" s="911"/>
      <c r="V359" s="911"/>
      <c r="W359" s="911"/>
      <c r="Z359" s="911"/>
      <c r="AA359" s="911"/>
      <c r="AC359" s="911"/>
      <c r="AD359" s="911"/>
      <c r="AH359" s="912"/>
      <c r="AI359" s="912"/>
      <c r="AJ359" s="912"/>
      <c r="AK359" s="912"/>
      <c r="AL359" s="911"/>
      <c r="AM359" s="911"/>
      <c r="AN359" s="912"/>
      <c r="AO359" s="911"/>
      <c r="AP359" s="911"/>
      <c r="AQ359" s="911"/>
      <c r="AR359" s="912"/>
      <c r="AS359" s="912"/>
      <c r="AV359" s="912"/>
      <c r="AX359" s="911"/>
      <c r="BA359" s="911"/>
      <c r="BB359" s="911"/>
      <c r="BC359" s="911"/>
      <c r="BD359" s="911"/>
      <c r="BE359" s="911"/>
      <c r="BP359" s="911"/>
      <c r="BQ359" s="911"/>
      <c r="BR359" s="911"/>
      <c r="BS359" s="911"/>
      <c r="BX359" s="911"/>
      <c r="BY359" s="911"/>
      <c r="BZ359" s="911"/>
      <c r="CA359" s="911"/>
      <c r="CI359" s="911"/>
      <c r="CJ359" s="911"/>
      <c r="CK359" s="911"/>
      <c r="CL359" s="911"/>
      <c r="CM359" s="911"/>
    </row>
    <row r="360" spans="1:91">
      <c r="A360" s="911"/>
      <c r="B360" s="911"/>
      <c r="C360" s="911"/>
      <c r="D360" s="911"/>
      <c r="E360" s="911"/>
      <c r="F360" s="911"/>
      <c r="G360" s="911"/>
      <c r="H360" s="912"/>
      <c r="J360" s="911"/>
      <c r="M360" s="911"/>
      <c r="N360" s="911"/>
      <c r="O360" s="911"/>
      <c r="P360" s="911"/>
      <c r="Q360" s="911"/>
      <c r="R360" s="911"/>
      <c r="S360" s="911"/>
      <c r="T360" s="911"/>
      <c r="U360" s="911"/>
      <c r="V360" s="911"/>
      <c r="W360" s="911"/>
      <c r="Z360" s="911"/>
      <c r="AA360" s="911"/>
      <c r="AC360" s="911"/>
      <c r="AD360" s="911"/>
      <c r="AH360" s="912"/>
      <c r="AI360" s="912"/>
      <c r="AJ360" s="912"/>
      <c r="AK360" s="912"/>
      <c r="AL360" s="911"/>
      <c r="AM360" s="911"/>
      <c r="AN360" s="912"/>
      <c r="AO360" s="911"/>
      <c r="AP360" s="911"/>
      <c r="AQ360" s="911"/>
      <c r="AR360" s="912"/>
      <c r="AS360" s="912"/>
      <c r="AV360" s="912"/>
      <c r="AX360" s="911"/>
      <c r="BA360" s="911"/>
      <c r="BB360" s="911"/>
      <c r="BC360" s="911"/>
      <c r="BD360" s="911"/>
      <c r="BE360" s="911"/>
      <c r="BP360" s="911"/>
      <c r="BQ360" s="911"/>
      <c r="BR360" s="911"/>
      <c r="BS360" s="911"/>
      <c r="BX360" s="911"/>
      <c r="BY360" s="911"/>
      <c r="BZ360" s="911"/>
      <c r="CA360" s="911"/>
      <c r="CI360" s="911"/>
      <c r="CJ360" s="911"/>
      <c r="CK360" s="911"/>
      <c r="CL360" s="911"/>
      <c r="CM360" s="911"/>
    </row>
    <row r="361" spans="1:91">
      <c r="A361" s="911"/>
      <c r="B361" s="911"/>
      <c r="C361" s="911"/>
      <c r="D361" s="911"/>
      <c r="E361" s="911"/>
      <c r="F361" s="911"/>
      <c r="G361" s="911"/>
      <c r="H361" s="912"/>
      <c r="J361" s="911"/>
      <c r="M361" s="911"/>
      <c r="N361" s="911"/>
      <c r="O361" s="911"/>
      <c r="P361" s="911"/>
      <c r="Q361" s="911"/>
      <c r="R361" s="911"/>
      <c r="S361" s="911"/>
      <c r="T361" s="911"/>
      <c r="U361" s="911"/>
      <c r="V361" s="911"/>
      <c r="W361" s="911"/>
      <c r="Z361" s="911"/>
      <c r="AA361" s="911"/>
      <c r="AC361" s="911"/>
      <c r="AD361" s="911"/>
      <c r="AH361" s="912"/>
      <c r="AI361" s="912"/>
      <c r="AJ361" s="912"/>
      <c r="AK361" s="912"/>
      <c r="AL361" s="911"/>
      <c r="AM361" s="911"/>
      <c r="AN361" s="912"/>
      <c r="AO361" s="911"/>
      <c r="AP361" s="911"/>
      <c r="AQ361" s="911"/>
      <c r="AR361" s="912"/>
      <c r="AS361" s="912"/>
      <c r="AV361" s="912"/>
      <c r="AX361" s="911"/>
      <c r="BA361" s="911"/>
      <c r="BB361" s="911"/>
      <c r="BC361" s="911"/>
      <c r="BD361" s="911"/>
      <c r="BE361" s="911"/>
      <c r="BP361" s="911"/>
      <c r="BQ361" s="911"/>
      <c r="BR361" s="911"/>
      <c r="BS361" s="911"/>
      <c r="BX361" s="911"/>
      <c r="BY361" s="911"/>
      <c r="BZ361" s="911"/>
      <c r="CA361" s="911"/>
      <c r="CI361" s="911"/>
      <c r="CJ361" s="911"/>
      <c r="CK361" s="911"/>
      <c r="CL361" s="911"/>
      <c r="CM361" s="911"/>
    </row>
    <row r="362" spans="1:91">
      <c r="A362" s="911"/>
      <c r="B362" s="911"/>
      <c r="C362" s="911"/>
      <c r="D362" s="911"/>
      <c r="E362" s="911"/>
      <c r="F362" s="911"/>
      <c r="G362" s="911"/>
      <c r="H362" s="912"/>
      <c r="J362" s="911"/>
      <c r="M362" s="911"/>
      <c r="N362" s="911"/>
      <c r="O362" s="911"/>
      <c r="P362" s="911"/>
      <c r="Q362" s="911"/>
      <c r="R362" s="911"/>
      <c r="S362" s="911"/>
      <c r="T362" s="911"/>
      <c r="U362" s="911"/>
      <c r="V362" s="911"/>
      <c r="W362" s="911"/>
      <c r="Z362" s="911"/>
      <c r="AA362" s="911"/>
      <c r="AC362" s="911"/>
      <c r="AD362" s="911"/>
      <c r="AH362" s="912"/>
      <c r="AI362" s="912"/>
      <c r="AJ362" s="912"/>
      <c r="AK362" s="912"/>
      <c r="AL362" s="911"/>
      <c r="AM362" s="911"/>
      <c r="AN362" s="912"/>
      <c r="AO362" s="911"/>
      <c r="AP362" s="911"/>
      <c r="AQ362" s="911"/>
      <c r="AR362" s="912"/>
      <c r="AS362" s="912"/>
      <c r="AV362" s="912"/>
      <c r="AX362" s="911"/>
      <c r="BA362" s="911"/>
      <c r="BB362" s="911"/>
      <c r="BC362" s="911"/>
      <c r="BD362" s="911"/>
      <c r="BE362" s="911"/>
      <c r="BP362" s="911"/>
      <c r="BQ362" s="911"/>
      <c r="BR362" s="911"/>
      <c r="BS362" s="911"/>
      <c r="BX362" s="911"/>
      <c r="BY362" s="911"/>
      <c r="BZ362" s="911"/>
      <c r="CA362" s="911"/>
      <c r="CI362" s="911"/>
      <c r="CJ362" s="911"/>
      <c r="CK362" s="911"/>
      <c r="CL362" s="911"/>
      <c r="CM362" s="911"/>
    </row>
    <row r="363" spans="1:91">
      <c r="A363" s="911"/>
      <c r="B363" s="911"/>
      <c r="C363" s="911"/>
      <c r="D363" s="911"/>
      <c r="E363" s="911"/>
      <c r="F363" s="911"/>
      <c r="G363" s="911"/>
      <c r="H363" s="912"/>
      <c r="J363" s="911"/>
      <c r="M363" s="911"/>
      <c r="N363" s="911"/>
      <c r="O363" s="911"/>
      <c r="P363" s="911"/>
      <c r="Q363" s="911"/>
      <c r="R363" s="911"/>
      <c r="S363" s="911"/>
      <c r="T363" s="911"/>
      <c r="U363" s="911"/>
      <c r="V363" s="911"/>
      <c r="W363" s="911"/>
      <c r="Z363" s="911"/>
      <c r="AA363" s="911"/>
      <c r="AC363" s="911"/>
      <c r="AD363" s="911"/>
      <c r="AH363" s="912"/>
      <c r="AI363" s="912"/>
      <c r="AJ363" s="912"/>
      <c r="AK363" s="912"/>
      <c r="AL363" s="911"/>
      <c r="AM363" s="911"/>
      <c r="AN363" s="912"/>
      <c r="AO363" s="911"/>
      <c r="AP363" s="911"/>
      <c r="AQ363" s="911"/>
      <c r="AR363" s="912"/>
      <c r="AS363" s="912"/>
      <c r="AV363" s="912"/>
      <c r="AX363" s="911"/>
      <c r="BA363" s="911"/>
      <c r="BB363" s="911"/>
      <c r="BC363" s="911"/>
      <c r="BD363" s="911"/>
      <c r="BE363" s="911"/>
      <c r="BP363" s="911"/>
      <c r="BQ363" s="911"/>
      <c r="BR363" s="911"/>
      <c r="BS363" s="911"/>
      <c r="BX363" s="911"/>
      <c r="BY363" s="911"/>
      <c r="BZ363" s="911"/>
      <c r="CA363" s="911"/>
      <c r="CI363" s="911"/>
      <c r="CJ363" s="911"/>
      <c r="CK363" s="911"/>
      <c r="CL363" s="911"/>
      <c r="CM363" s="911"/>
    </row>
    <row r="364" spans="1:91">
      <c r="A364" s="911"/>
      <c r="B364" s="911"/>
      <c r="C364" s="911"/>
      <c r="D364" s="911"/>
      <c r="E364" s="911"/>
      <c r="F364" s="911"/>
      <c r="G364" s="911"/>
      <c r="H364" s="912"/>
      <c r="J364" s="911"/>
      <c r="M364" s="911"/>
      <c r="N364" s="911"/>
      <c r="O364" s="911"/>
      <c r="P364" s="911"/>
      <c r="Q364" s="911"/>
      <c r="R364" s="911"/>
      <c r="S364" s="911"/>
      <c r="T364" s="911"/>
      <c r="U364" s="911"/>
      <c r="V364" s="911"/>
      <c r="W364" s="911"/>
      <c r="Z364" s="911"/>
      <c r="AA364" s="911"/>
      <c r="AC364" s="911"/>
      <c r="AD364" s="911"/>
      <c r="AH364" s="912"/>
      <c r="AI364" s="912"/>
      <c r="AJ364" s="912"/>
      <c r="AK364" s="912"/>
      <c r="AL364" s="911"/>
      <c r="AM364" s="911"/>
      <c r="AN364" s="912"/>
      <c r="AO364" s="911"/>
      <c r="AP364" s="911"/>
      <c r="AQ364" s="911"/>
      <c r="AR364" s="912"/>
      <c r="AS364" s="912"/>
      <c r="AV364" s="912"/>
      <c r="AX364" s="911"/>
      <c r="BA364" s="911"/>
      <c r="BB364" s="911"/>
      <c r="BC364" s="911"/>
      <c r="BD364" s="911"/>
      <c r="BE364" s="911"/>
      <c r="BP364" s="911"/>
      <c r="BQ364" s="911"/>
      <c r="BR364" s="911"/>
      <c r="BS364" s="911"/>
      <c r="BX364" s="911"/>
      <c r="BY364" s="911"/>
      <c r="BZ364" s="911"/>
      <c r="CA364" s="911"/>
      <c r="CI364" s="911"/>
      <c r="CJ364" s="911"/>
      <c r="CK364" s="911"/>
      <c r="CL364" s="911"/>
      <c r="CM364" s="911"/>
    </row>
    <row r="365" spans="1:91">
      <c r="A365" s="911"/>
      <c r="B365" s="911"/>
      <c r="C365" s="911"/>
      <c r="D365" s="911"/>
      <c r="E365" s="911"/>
      <c r="F365" s="911"/>
      <c r="G365" s="911"/>
      <c r="H365" s="912"/>
      <c r="J365" s="911"/>
      <c r="M365" s="911"/>
      <c r="N365" s="911"/>
      <c r="O365" s="911"/>
      <c r="P365" s="911"/>
      <c r="Q365" s="911"/>
      <c r="R365" s="911"/>
      <c r="S365" s="911"/>
      <c r="T365" s="911"/>
      <c r="U365" s="911"/>
      <c r="V365" s="911"/>
      <c r="W365" s="911"/>
      <c r="Z365" s="911"/>
      <c r="AA365" s="911"/>
      <c r="AC365" s="911"/>
      <c r="AD365" s="911"/>
      <c r="AH365" s="912"/>
      <c r="AI365" s="912"/>
      <c r="AJ365" s="912"/>
      <c r="AK365" s="912"/>
      <c r="AL365" s="911"/>
      <c r="AM365" s="911"/>
      <c r="AN365" s="912"/>
      <c r="AO365" s="911"/>
      <c r="AP365" s="911"/>
      <c r="AQ365" s="911"/>
      <c r="AR365" s="912"/>
      <c r="AS365" s="912"/>
      <c r="AV365" s="912"/>
      <c r="AX365" s="911"/>
      <c r="BA365" s="911"/>
      <c r="BB365" s="911"/>
      <c r="BC365" s="911"/>
      <c r="BD365" s="911"/>
      <c r="BE365" s="911"/>
      <c r="BP365" s="911"/>
      <c r="BQ365" s="911"/>
      <c r="BR365" s="911"/>
      <c r="BS365" s="911"/>
      <c r="BX365" s="911"/>
      <c r="BY365" s="911"/>
      <c r="BZ365" s="911"/>
      <c r="CA365" s="911"/>
      <c r="CI365" s="911"/>
      <c r="CJ365" s="911"/>
      <c r="CK365" s="911"/>
      <c r="CL365" s="911"/>
      <c r="CM365" s="911"/>
    </row>
    <row r="366" spans="1:91">
      <c r="A366" s="911"/>
      <c r="B366" s="911"/>
      <c r="C366" s="911"/>
      <c r="D366" s="911"/>
      <c r="E366" s="911"/>
      <c r="F366" s="911"/>
      <c r="G366" s="911"/>
      <c r="H366" s="912"/>
      <c r="J366" s="911"/>
      <c r="M366" s="911"/>
      <c r="N366" s="911"/>
      <c r="O366" s="911"/>
      <c r="P366" s="911"/>
      <c r="Q366" s="911"/>
      <c r="R366" s="911"/>
      <c r="S366" s="911"/>
      <c r="T366" s="911"/>
      <c r="U366" s="911"/>
      <c r="V366" s="911"/>
      <c r="W366" s="911"/>
      <c r="Z366" s="911"/>
      <c r="AA366" s="911"/>
      <c r="AC366" s="911"/>
      <c r="AD366" s="911"/>
      <c r="AH366" s="912"/>
      <c r="AI366" s="912"/>
      <c r="AJ366" s="912"/>
      <c r="AK366" s="912"/>
      <c r="AL366" s="911"/>
      <c r="AM366" s="911"/>
      <c r="AN366" s="912"/>
      <c r="AO366" s="911"/>
      <c r="AP366" s="911"/>
      <c r="AQ366" s="911"/>
      <c r="AR366" s="912"/>
      <c r="AS366" s="912"/>
      <c r="AV366" s="912"/>
      <c r="AX366" s="911"/>
      <c r="BA366" s="911"/>
      <c r="BB366" s="911"/>
      <c r="BC366" s="911"/>
      <c r="BD366" s="911"/>
      <c r="BE366" s="911"/>
      <c r="BP366" s="911"/>
      <c r="BQ366" s="911"/>
      <c r="BR366" s="911"/>
      <c r="BS366" s="911"/>
      <c r="BX366" s="911"/>
      <c r="BY366" s="911"/>
      <c r="BZ366" s="911"/>
      <c r="CA366" s="911"/>
      <c r="CI366" s="911"/>
      <c r="CJ366" s="911"/>
      <c r="CK366" s="911"/>
      <c r="CL366" s="911"/>
      <c r="CM366" s="911"/>
    </row>
    <row r="367" spans="1:91">
      <c r="A367" s="911"/>
      <c r="B367" s="911"/>
      <c r="C367" s="911"/>
      <c r="D367" s="911"/>
      <c r="E367" s="911"/>
      <c r="F367" s="911"/>
      <c r="G367" s="911"/>
      <c r="H367" s="912"/>
      <c r="J367" s="911"/>
      <c r="M367" s="911"/>
      <c r="N367" s="911"/>
      <c r="O367" s="911"/>
      <c r="P367" s="911"/>
      <c r="Q367" s="911"/>
      <c r="R367" s="911"/>
      <c r="S367" s="911"/>
      <c r="T367" s="911"/>
      <c r="U367" s="911"/>
      <c r="V367" s="911"/>
      <c r="W367" s="911"/>
      <c r="Z367" s="911"/>
      <c r="AA367" s="911"/>
      <c r="AC367" s="911"/>
      <c r="AD367" s="911"/>
      <c r="AH367" s="912"/>
      <c r="AI367" s="912"/>
      <c r="AJ367" s="912"/>
      <c r="AK367" s="912"/>
      <c r="AL367" s="911"/>
      <c r="AM367" s="911"/>
      <c r="AN367" s="912"/>
      <c r="AO367" s="911"/>
      <c r="AP367" s="911"/>
      <c r="AQ367" s="911"/>
      <c r="AR367" s="912"/>
      <c r="AS367" s="912"/>
      <c r="AV367" s="912"/>
      <c r="AX367" s="911"/>
      <c r="BA367" s="911"/>
      <c r="BB367" s="911"/>
      <c r="BC367" s="911"/>
      <c r="BD367" s="911"/>
      <c r="BE367" s="911"/>
      <c r="BP367" s="911"/>
      <c r="BQ367" s="911"/>
      <c r="BR367" s="911"/>
      <c r="BS367" s="911"/>
      <c r="BX367" s="911"/>
      <c r="BY367" s="911"/>
      <c r="BZ367" s="911"/>
      <c r="CA367" s="911"/>
      <c r="CI367" s="911"/>
      <c r="CJ367" s="911"/>
      <c r="CK367" s="911"/>
      <c r="CL367" s="911"/>
      <c r="CM367" s="911"/>
    </row>
    <row r="368" spans="1:91">
      <c r="A368" s="911"/>
      <c r="B368" s="911"/>
      <c r="C368" s="911"/>
      <c r="D368" s="911"/>
      <c r="E368" s="911"/>
      <c r="F368" s="911"/>
      <c r="G368" s="911"/>
      <c r="H368" s="912"/>
      <c r="J368" s="911"/>
      <c r="M368" s="911"/>
      <c r="N368" s="911"/>
      <c r="O368" s="911"/>
      <c r="P368" s="911"/>
      <c r="Q368" s="911"/>
      <c r="R368" s="911"/>
      <c r="S368" s="911"/>
      <c r="T368" s="911"/>
      <c r="U368" s="911"/>
      <c r="V368" s="911"/>
      <c r="W368" s="911"/>
      <c r="Z368" s="911"/>
      <c r="AA368" s="911"/>
      <c r="AC368" s="911"/>
      <c r="AD368" s="911"/>
      <c r="AH368" s="912"/>
      <c r="AI368" s="912"/>
      <c r="AJ368" s="912"/>
      <c r="AK368" s="912"/>
      <c r="AL368" s="911"/>
      <c r="AM368" s="911"/>
      <c r="AN368" s="912"/>
      <c r="AO368" s="911"/>
      <c r="AP368" s="911"/>
      <c r="AQ368" s="911"/>
      <c r="AR368" s="912"/>
      <c r="AS368" s="912"/>
      <c r="AV368" s="912"/>
      <c r="AX368" s="911"/>
      <c r="BA368" s="911"/>
      <c r="BB368" s="911"/>
      <c r="BC368" s="911"/>
      <c r="BD368" s="911"/>
      <c r="BE368" s="911"/>
      <c r="BP368" s="911"/>
      <c r="BQ368" s="911"/>
      <c r="BR368" s="911"/>
      <c r="BS368" s="911"/>
      <c r="BX368" s="911"/>
      <c r="BY368" s="911"/>
      <c r="BZ368" s="911"/>
      <c r="CA368" s="911"/>
      <c r="CI368" s="911"/>
      <c r="CJ368" s="911"/>
      <c r="CK368" s="911"/>
      <c r="CL368" s="911"/>
      <c r="CM368" s="911"/>
    </row>
    <row r="369" spans="1:91">
      <c r="A369" s="911"/>
      <c r="B369" s="911"/>
      <c r="C369" s="911"/>
      <c r="D369" s="911"/>
      <c r="E369" s="911"/>
      <c r="F369" s="911"/>
      <c r="G369" s="911"/>
      <c r="H369" s="912"/>
      <c r="J369" s="911"/>
      <c r="M369" s="911"/>
      <c r="N369" s="911"/>
      <c r="O369" s="911"/>
      <c r="P369" s="911"/>
      <c r="Q369" s="911"/>
      <c r="R369" s="911"/>
      <c r="S369" s="911"/>
      <c r="T369" s="911"/>
      <c r="U369" s="911"/>
      <c r="V369" s="911"/>
      <c r="W369" s="911"/>
      <c r="Z369" s="911"/>
      <c r="AA369" s="911"/>
      <c r="AC369" s="911"/>
      <c r="AD369" s="911"/>
      <c r="AH369" s="912"/>
      <c r="AI369" s="912"/>
      <c r="AL369" s="911"/>
      <c r="AM369" s="911"/>
      <c r="AO369" s="911"/>
      <c r="AP369" s="911"/>
      <c r="AQ369" s="911"/>
      <c r="AR369" s="912"/>
      <c r="AS369" s="912"/>
      <c r="AV369" s="912"/>
      <c r="AX369" s="911"/>
      <c r="BA369" s="911"/>
      <c r="BB369" s="911"/>
      <c r="BC369" s="911"/>
      <c r="BD369" s="911"/>
      <c r="BE369" s="911"/>
      <c r="BP369" s="911"/>
      <c r="BQ369" s="911"/>
      <c r="BR369" s="911"/>
      <c r="BS369" s="911"/>
      <c r="BX369" s="911"/>
      <c r="BY369" s="911"/>
      <c r="BZ369" s="911"/>
      <c r="CA369" s="911"/>
      <c r="CI369" s="911"/>
      <c r="CJ369" s="911"/>
      <c r="CK369" s="911"/>
      <c r="CL369" s="911"/>
      <c r="CM369" s="911"/>
    </row>
    <row r="370" spans="1:91">
      <c r="A370" s="911"/>
      <c r="B370" s="911"/>
      <c r="C370" s="911"/>
      <c r="D370" s="911"/>
      <c r="E370" s="911"/>
      <c r="F370" s="911"/>
      <c r="G370" s="911"/>
      <c r="H370" s="912"/>
      <c r="J370" s="911"/>
      <c r="M370" s="911"/>
      <c r="N370" s="911"/>
      <c r="O370" s="911"/>
      <c r="P370" s="911"/>
      <c r="Q370" s="911"/>
      <c r="R370" s="911"/>
      <c r="S370" s="911"/>
      <c r="T370" s="911"/>
      <c r="U370" s="911"/>
      <c r="V370" s="911"/>
      <c r="W370" s="911"/>
      <c r="Z370" s="911"/>
      <c r="AA370" s="911"/>
      <c r="AC370" s="911"/>
      <c r="AD370" s="911"/>
      <c r="AH370" s="912"/>
      <c r="AI370" s="912"/>
      <c r="AL370" s="911"/>
      <c r="AM370" s="911"/>
      <c r="AO370" s="911"/>
      <c r="AP370" s="911"/>
      <c r="AQ370" s="911"/>
      <c r="AR370" s="912"/>
      <c r="AS370" s="912"/>
      <c r="AV370" s="912"/>
      <c r="AX370" s="911"/>
      <c r="BA370" s="911"/>
      <c r="BB370" s="911"/>
      <c r="BC370" s="911"/>
      <c r="BD370" s="911"/>
      <c r="BE370" s="911"/>
      <c r="BP370" s="911"/>
      <c r="BQ370" s="911"/>
      <c r="BR370" s="911"/>
      <c r="BS370" s="911"/>
      <c r="BX370" s="911"/>
      <c r="BY370" s="911"/>
      <c r="BZ370" s="911"/>
      <c r="CA370" s="911"/>
      <c r="CI370" s="911"/>
      <c r="CJ370" s="911"/>
      <c r="CK370" s="911"/>
      <c r="CL370" s="911"/>
      <c r="CM370" s="911"/>
    </row>
    <row r="371" spans="1:91">
      <c r="A371" s="911"/>
      <c r="B371" s="911"/>
      <c r="C371" s="911"/>
      <c r="D371" s="911"/>
      <c r="E371" s="911"/>
      <c r="F371" s="911"/>
      <c r="G371" s="911"/>
      <c r="H371" s="912"/>
      <c r="J371" s="911"/>
      <c r="M371" s="911"/>
      <c r="N371" s="911"/>
      <c r="O371" s="911"/>
      <c r="P371" s="911"/>
      <c r="Q371" s="911"/>
      <c r="R371" s="911"/>
      <c r="S371" s="911"/>
      <c r="T371" s="911"/>
      <c r="U371" s="911"/>
      <c r="V371" s="911"/>
      <c r="W371" s="911"/>
      <c r="Z371" s="911"/>
      <c r="AA371" s="911"/>
      <c r="AC371" s="911"/>
      <c r="AD371" s="911"/>
      <c r="AH371" s="912"/>
      <c r="AI371" s="912"/>
      <c r="AJ371" s="912"/>
      <c r="AK371" s="912"/>
      <c r="AL371" s="911"/>
      <c r="AM371" s="911"/>
      <c r="AO371" s="911"/>
      <c r="AP371" s="911"/>
      <c r="AQ371" s="911"/>
      <c r="AR371" s="912"/>
      <c r="AS371" s="912"/>
      <c r="AV371" s="912"/>
      <c r="AX371" s="911"/>
      <c r="BA371" s="911"/>
      <c r="BB371" s="911"/>
      <c r="BC371" s="911"/>
      <c r="BD371" s="911"/>
      <c r="BE371" s="911"/>
      <c r="BP371" s="911"/>
      <c r="BQ371" s="911"/>
      <c r="BR371" s="911"/>
      <c r="BS371" s="911"/>
      <c r="BX371" s="911"/>
      <c r="BY371" s="911"/>
      <c r="BZ371" s="911"/>
      <c r="CA371" s="911"/>
      <c r="CI371" s="911"/>
      <c r="CJ371" s="911"/>
      <c r="CK371" s="911"/>
      <c r="CL371" s="911"/>
      <c r="CM371" s="911"/>
    </row>
    <row r="372" spans="1:91">
      <c r="A372" s="911"/>
      <c r="B372" s="911"/>
      <c r="C372" s="911"/>
      <c r="D372" s="911"/>
      <c r="E372" s="911"/>
      <c r="F372" s="911"/>
      <c r="G372" s="911"/>
      <c r="H372" s="912"/>
      <c r="J372" s="911"/>
      <c r="M372" s="911"/>
      <c r="N372" s="911"/>
      <c r="O372" s="911"/>
      <c r="P372" s="911"/>
      <c r="Q372" s="911"/>
      <c r="R372" s="911"/>
      <c r="S372" s="911"/>
      <c r="T372" s="911"/>
      <c r="U372" s="911"/>
      <c r="V372" s="911"/>
      <c r="W372" s="911"/>
      <c r="Z372" s="911"/>
      <c r="AA372" s="911"/>
      <c r="AC372" s="911"/>
      <c r="AD372" s="911"/>
      <c r="AH372" s="912"/>
      <c r="AI372" s="912"/>
      <c r="AJ372" s="912"/>
      <c r="AK372" s="912"/>
      <c r="AL372" s="911"/>
      <c r="AM372" s="911"/>
      <c r="AO372" s="911"/>
      <c r="AP372" s="911"/>
      <c r="AQ372" s="911"/>
      <c r="AR372" s="912"/>
      <c r="AS372" s="912"/>
      <c r="AV372" s="912"/>
      <c r="AX372" s="911"/>
      <c r="BA372" s="911"/>
      <c r="BB372" s="911"/>
      <c r="BC372" s="911"/>
      <c r="BD372" s="911"/>
      <c r="BE372" s="911"/>
      <c r="BP372" s="911"/>
      <c r="BQ372" s="911"/>
      <c r="BR372" s="911"/>
      <c r="BS372" s="911"/>
      <c r="BX372" s="911"/>
      <c r="BY372" s="911"/>
      <c r="BZ372" s="911"/>
      <c r="CA372" s="911"/>
      <c r="CI372" s="911"/>
      <c r="CJ372" s="911"/>
      <c r="CK372" s="911"/>
      <c r="CL372" s="911"/>
      <c r="CM372" s="911"/>
    </row>
    <row r="373" spans="1:91">
      <c r="A373" s="911"/>
      <c r="B373" s="911"/>
      <c r="C373" s="911"/>
      <c r="D373" s="911"/>
      <c r="E373" s="911"/>
      <c r="F373" s="911"/>
      <c r="G373" s="911"/>
      <c r="H373" s="912"/>
      <c r="J373" s="911"/>
      <c r="M373" s="911"/>
      <c r="N373" s="911"/>
      <c r="O373" s="911"/>
      <c r="P373" s="911"/>
      <c r="Q373" s="911"/>
      <c r="R373" s="911"/>
      <c r="S373" s="911"/>
      <c r="T373" s="911"/>
      <c r="U373" s="911"/>
      <c r="V373" s="911"/>
      <c r="W373" s="911"/>
      <c r="Z373" s="911"/>
      <c r="AA373" s="911"/>
      <c r="AC373" s="911"/>
      <c r="AD373" s="911"/>
      <c r="AH373" s="912"/>
      <c r="AI373" s="912"/>
      <c r="AJ373" s="912"/>
      <c r="AK373" s="912"/>
      <c r="AL373" s="911"/>
      <c r="AM373" s="911"/>
      <c r="AO373" s="911"/>
      <c r="AP373" s="911"/>
      <c r="AQ373" s="911"/>
      <c r="AR373" s="912"/>
      <c r="AS373" s="912"/>
      <c r="AV373" s="912"/>
      <c r="AX373" s="911"/>
      <c r="BA373" s="911"/>
      <c r="BB373" s="911"/>
      <c r="BC373" s="911"/>
      <c r="BD373" s="911"/>
      <c r="BE373" s="911"/>
      <c r="BP373" s="911"/>
      <c r="BQ373" s="911"/>
      <c r="BR373" s="911"/>
      <c r="BS373" s="911"/>
      <c r="BX373" s="911"/>
      <c r="BY373" s="911"/>
      <c r="BZ373" s="911"/>
      <c r="CA373" s="911"/>
      <c r="CI373" s="911"/>
      <c r="CJ373" s="911"/>
      <c r="CK373" s="911"/>
      <c r="CL373" s="911"/>
      <c r="CM373" s="911"/>
    </row>
    <row r="374" spans="1:91">
      <c r="A374" s="911"/>
      <c r="B374" s="911"/>
      <c r="C374" s="911"/>
      <c r="D374" s="911"/>
      <c r="E374" s="911"/>
      <c r="F374" s="911"/>
      <c r="G374" s="911"/>
      <c r="H374" s="912"/>
      <c r="J374" s="911"/>
      <c r="M374" s="911"/>
      <c r="N374" s="911"/>
      <c r="O374" s="911"/>
      <c r="P374" s="911"/>
      <c r="Q374" s="911"/>
      <c r="R374" s="911"/>
      <c r="S374" s="911"/>
      <c r="T374" s="911"/>
      <c r="U374" s="911"/>
      <c r="V374" s="911"/>
      <c r="W374" s="911"/>
      <c r="Z374" s="911"/>
      <c r="AA374" s="911"/>
      <c r="AC374" s="911"/>
      <c r="AD374" s="911"/>
      <c r="AH374" s="912"/>
      <c r="AI374" s="912"/>
      <c r="AJ374" s="912"/>
      <c r="AK374" s="912"/>
      <c r="AL374" s="911"/>
      <c r="AM374" s="911"/>
      <c r="AO374" s="911"/>
      <c r="AP374" s="911"/>
      <c r="AQ374" s="911"/>
      <c r="AR374" s="912"/>
      <c r="AS374" s="912"/>
      <c r="AV374" s="912"/>
      <c r="AX374" s="911"/>
      <c r="BA374" s="911"/>
      <c r="BB374" s="911"/>
      <c r="BC374" s="911"/>
      <c r="BD374" s="911"/>
      <c r="BE374" s="911"/>
      <c r="BP374" s="911"/>
      <c r="BQ374" s="911"/>
      <c r="BR374" s="911"/>
      <c r="BS374" s="911"/>
      <c r="BX374" s="911"/>
      <c r="BY374" s="911"/>
      <c r="BZ374" s="911"/>
      <c r="CA374" s="911"/>
      <c r="CI374" s="911"/>
      <c r="CJ374" s="911"/>
      <c r="CK374" s="911"/>
      <c r="CL374" s="911"/>
      <c r="CM374" s="911"/>
    </row>
    <row r="375" spans="1:91">
      <c r="A375" s="911"/>
      <c r="B375" s="911"/>
      <c r="C375" s="911"/>
      <c r="D375" s="911"/>
      <c r="E375" s="911"/>
      <c r="F375" s="911"/>
      <c r="G375" s="911"/>
      <c r="H375" s="912"/>
      <c r="J375" s="911"/>
      <c r="M375" s="911"/>
      <c r="N375" s="911"/>
      <c r="O375" s="911"/>
      <c r="P375" s="911"/>
      <c r="Q375" s="911"/>
      <c r="R375" s="911"/>
      <c r="S375" s="911"/>
      <c r="T375" s="911"/>
      <c r="U375" s="911"/>
      <c r="V375" s="911"/>
      <c r="W375" s="911"/>
      <c r="Z375" s="911"/>
      <c r="AA375" s="911"/>
      <c r="AC375" s="911"/>
      <c r="AD375" s="911"/>
      <c r="AH375" s="912"/>
      <c r="AI375" s="912"/>
      <c r="AJ375" s="912"/>
      <c r="AK375" s="912"/>
      <c r="AL375" s="911"/>
      <c r="AM375" s="911"/>
      <c r="AO375" s="911"/>
      <c r="AP375" s="911"/>
      <c r="AQ375" s="911"/>
      <c r="AR375" s="912"/>
      <c r="AS375" s="912"/>
      <c r="AV375" s="912"/>
      <c r="AX375" s="911"/>
      <c r="BA375" s="911"/>
      <c r="BB375" s="911"/>
      <c r="BC375" s="911"/>
      <c r="BD375" s="911"/>
      <c r="BE375" s="911"/>
      <c r="BP375" s="911"/>
      <c r="BQ375" s="911"/>
      <c r="BR375" s="911"/>
      <c r="BS375" s="911"/>
      <c r="BX375" s="911"/>
      <c r="BY375" s="911"/>
      <c r="BZ375" s="911"/>
      <c r="CA375" s="911"/>
      <c r="CG375" s="912"/>
      <c r="CH375" s="912"/>
      <c r="CI375" s="911"/>
      <c r="CJ375" s="911"/>
      <c r="CK375" s="911"/>
      <c r="CL375" s="911"/>
      <c r="CM375" s="911"/>
    </row>
    <row r="376" spans="1:91">
      <c r="A376" s="911"/>
      <c r="B376" s="911"/>
      <c r="C376" s="911"/>
      <c r="D376" s="911"/>
      <c r="E376" s="911"/>
      <c r="F376" s="911"/>
      <c r="G376" s="911"/>
      <c r="H376" s="912"/>
      <c r="J376" s="911"/>
      <c r="M376" s="911"/>
      <c r="N376" s="911"/>
      <c r="O376" s="911"/>
      <c r="P376" s="911"/>
      <c r="Q376" s="911"/>
      <c r="R376" s="911"/>
      <c r="S376" s="911"/>
      <c r="T376" s="911"/>
      <c r="U376" s="911"/>
      <c r="V376" s="911"/>
      <c r="W376" s="911"/>
      <c r="Z376" s="911"/>
      <c r="AA376" s="911"/>
      <c r="AC376" s="911"/>
      <c r="AD376" s="911"/>
      <c r="AH376" s="912"/>
      <c r="AI376" s="912"/>
      <c r="AJ376" s="912"/>
      <c r="AK376" s="912"/>
      <c r="AL376" s="911"/>
      <c r="AM376" s="911"/>
      <c r="AO376" s="911"/>
      <c r="AP376" s="911"/>
      <c r="AQ376" s="911"/>
      <c r="AR376" s="912"/>
      <c r="AS376" s="912"/>
      <c r="AV376" s="912"/>
      <c r="AX376" s="911"/>
      <c r="BA376" s="911"/>
      <c r="BB376" s="911"/>
      <c r="BC376" s="911"/>
      <c r="BD376" s="911"/>
      <c r="BE376" s="911"/>
      <c r="BP376" s="911"/>
      <c r="BQ376" s="911"/>
      <c r="BR376" s="911"/>
      <c r="BS376" s="911"/>
      <c r="BX376" s="911"/>
      <c r="BY376" s="911"/>
      <c r="BZ376" s="911"/>
      <c r="CA376" s="911"/>
      <c r="CG376" s="912"/>
      <c r="CH376" s="912"/>
      <c r="CI376" s="911"/>
      <c r="CJ376" s="911"/>
      <c r="CK376" s="911"/>
      <c r="CL376" s="911"/>
      <c r="CM376" s="911"/>
    </row>
    <row r="377" spans="1:91">
      <c r="A377" s="911"/>
      <c r="B377" s="911"/>
      <c r="C377" s="911"/>
      <c r="D377" s="911"/>
      <c r="E377" s="911"/>
      <c r="F377" s="911"/>
      <c r="G377" s="911"/>
      <c r="H377" s="912"/>
      <c r="J377" s="911"/>
      <c r="M377" s="911"/>
      <c r="N377" s="911"/>
      <c r="O377" s="911"/>
      <c r="P377" s="911"/>
      <c r="Q377" s="911"/>
      <c r="R377" s="911"/>
      <c r="S377" s="911"/>
      <c r="T377" s="911"/>
      <c r="U377" s="911"/>
      <c r="V377" s="911"/>
      <c r="W377" s="911"/>
      <c r="Z377" s="911"/>
      <c r="AA377" s="911"/>
      <c r="AC377" s="911"/>
      <c r="AD377" s="911"/>
      <c r="AH377" s="912"/>
      <c r="AI377" s="912"/>
      <c r="AJ377" s="912"/>
      <c r="AK377" s="912"/>
      <c r="AL377" s="911"/>
      <c r="AM377" s="911"/>
      <c r="AO377" s="911"/>
      <c r="AP377" s="911"/>
      <c r="AQ377" s="911"/>
      <c r="AR377" s="912"/>
      <c r="AS377" s="912"/>
      <c r="AV377" s="912"/>
      <c r="AX377" s="911"/>
      <c r="BA377" s="911"/>
      <c r="BB377" s="911"/>
      <c r="BC377" s="911"/>
      <c r="BD377" s="911"/>
      <c r="BE377" s="911"/>
      <c r="BP377" s="911"/>
      <c r="BQ377" s="911"/>
      <c r="BR377" s="911"/>
      <c r="BS377" s="911"/>
      <c r="BX377" s="911"/>
      <c r="BY377" s="911"/>
      <c r="BZ377" s="911"/>
      <c r="CA377" s="911"/>
      <c r="CG377" s="912"/>
      <c r="CH377" s="912"/>
      <c r="CI377" s="911"/>
      <c r="CJ377" s="911"/>
      <c r="CK377" s="911"/>
      <c r="CL377" s="911"/>
      <c r="CM377" s="911"/>
    </row>
    <row r="378" spans="1:91">
      <c r="A378" s="911"/>
      <c r="B378" s="911"/>
      <c r="C378" s="911"/>
      <c r="D378" s="911"/>
      <c r="E378" s="911"/>
      <c r="F378" s="911"/>
      <c r="G378" s="911"/>
      <c r="H378" s="912"/>
      <c r="J378" s="911"/>
      <c r="M378" s="911"/>
      <c r="N378" s="911"/>
      <c r="O378" s="911"/>
      <c r="P378" s="911"/>
      <c r="Q378" s="911"/>
      <c r="R378" s="911"/>
      <c r="S378" s="911"/>
      <c r="T378" s="911"/>
      <c r="U378" s="911"/>
      <c r="V378" s="911"/>
      <c r="W378" s="911"/>
      <c r="Z378" s="911"/>
      <c r="AA378" s="911"/>
      <c r="AC378" s="911"/>
      <c r="AD378" s="911"/>
      <c r="AH378" s="912"/>
      <c r="AI378" s="912"/>
      <c r="AJ378" s="912"/>
      <c r="AK378" s="912"/>
      <c r="AL378" s="911"/>
      <c r="AM378" s="911"/>
      <c r="AO378" s="911"/>
      <c r="AP378" s="911"/>
      <c r="AQ378" s="911"/>
      <c r="AR378" s="912"/>
      <c r="AS378" s="912"/>
      <c r="AV378" s="912"/>
      <c r="AX378" s="911"/>
      <c r="BA378" s="911"/>
      <c r="BB378" s="911"/>
      <c r="BC378" s="911"/>
      <c r="BD378" s="911"/>
      <c r="BE378" s="911"/>
      <c r="BP378" s="911"/>
      <c r="BQ378" s="911"/>
      <c r="BR378" s="911"/>
      <c r="BS378" s="911"/>
      <c r="BX378" s="911"/>
      <c r="BY378" s="911"/>
      <c r="BZ378" s="911"/>
      <c r="CA378" s="911"/>
      <c r="CG378" s="912"/>
      <c r="CH378" s="912"/>
      <c r="CI378" s="911"/>
      <c r="CJ378" s="911"/>
      <c r="CK378" s="911"/>
      <c r="CL378" s="911"/>
      <c r="CM378" s="911"/>
    </row>
    <row r="379" spans="1:91">
      <c r="A379" s="911"/>
      <c r="B379" s="911"/>
      <c r="C379" s="911"/>
      <c r="D379" s="911"/>
      <c r="E379" s="911"/>
      <c r="F379" s="911"/>
      <c r="G379" s="911"/>
      <c r="H379" s="912"/>
      <c r="J379" s="911"/>
      <c r="M379" s="911"/>
      <c r="N379" s="911"/>
      <c r="O379" s="911"/>
      <c r="P379" s="911"/>
      <c r="Q379" s="911"/>
      <c r="R379" s="911"/>
      <c r="S379" s="911"/>
      <c r="T379" s="911"/>
      <c r="U379" s="911"/>
      <c r="V379" s="911"/>
      <c r="W379" s="911"/>
      <c r="Z379" s="911"/>
      <c r="AA379" s="911"/>
      <c r="AC379" s="911"/>
      <c r="AD379" s="911"/>
      <c r="AH379" s="912"/>
      <c r="AI379" s="912"/>
      <c r="AJ379" s="912"/>
      <c r="AK379" s="912"/>
      <c r="AL379" s="911"/>
      <c r="AM379" s="911"/>
      <c r="AO379" s="911"/>
      <c r="AP379" s="911"/>
      <c r="AQ379" s="911"/>
      <c r="AR379" s="912"/>
      <c r="AS379" s="912"/>
      <c r="AV379" s="912"/>
      <c r="AX379" s="911"/>
      <c r="BA379" s="911"/>
      <c r="BB379" s="911"/>
      <c r="BC379" s="911"/>
      <c r="BD379" s="911"/>
      <c r="BE379" s="911"/>
      <c r="BP379" s="911"/>
      <c r="BQ379" s="911"/>
      <c r="BR379" s="911"/>
      <c r="BS379" s="911"/>
      <c r="BX379" s="911"/>
      <c r="BY379" s="911"/>
      <c r="BZ379" s="911"/>
      <c r="CA379" s="911"/>
      <c r="CG379" s="912"/>
      <c r="CH379" s="912"/>
      <c r="CI379" s="911"/>
      <c r="CJ379" s="911"/>
      <c r="CK379" s="911"/>
      <c r="CL379" s="911"/>
      <c r="CM379" s="911"/>
    </row>
    <row r="380" spans="1:91">
      <c r="A380" s="911"/>
      <c r="B380" s="911"/>
      <c r="C380" s="911"/>
      <c r="D380" s="911"/>
      <c r="E380" s="911"/>
      <c r="F380" s="911"/>
      <c r="G380" s="911"/>
      <c r="H380" s="912"/>
      <c r="J380" s="911"/>
      <c r="M380" s="911"/>
      <c r="N380" s="911"/>
      <c r="O380" s="911"/>
      <c r="P380" s="911"/>
      <c r="Q380" s="911"/>
      <c r="R380" s="911"/>
      <c r="S380" s="911"/>
      <c r="T380" s="911"/>
      <c r="U380" s="911"/>
      <c r="V380" s="911"/>
      <c r="W380" s="911"/>
      <c r="Z380" s="911"/>
      <c r="AA380" s="911"/>
      <c r="AC380" s="911"/>
      <c r="AD380" s="911"/>
      <c r="AH380" s="912"/>
      <c r="AI380" s="912"/>
      <c r="AJ380" s="912"/>
      <c r="AK380" s="912"/>
      <c r="AL380" s="911"/>
      <c r="AM380" s="911"/>
      <c r="AO380" s="911"/>
      <c r="AP380" s="911"/>
      <c r="AQ380" s="911"/>
      <c r="AR380" s="912"/>
      <c r="AS380" s="912"/>
      <c r="AV380" s="912"/>
      <c r="AX380" s="911"/>
      <c r="BA380" s="911"/>
      <c r="BB380" s="911"/>
      <c r="BC380" s="911"/>
      <c r="BD380" s="911"/>
      <c r="BE380" s="911"/>
      <c r="BP380" s="911"/>
      <c r="BQ380" s="911"/>
      <c r="BR380" s="911"/>
      <c r="BS380" s="911"/>
      <c r="BX380" s="911"/>
      <c r="BY380" s="911"/>
      <c r="BZ380" s="911"/>
      <c r="CA380" s="911"/>
      <c r="CG380" s="912"/>
      <c r="CH380" s="912"/>
      <c r="CI380" s="911"/>
      <c r="CJ380" s="911"/>
      <c r="CK380" s="911"/>
      <c r="CL380" s="911"/>
      <c r="CM380" s="911"/>
    </row>
    <row r="381" spans="1:91">
      <c r="A381" s="911"/>
      <c r="B381" s="911"/>
      <c r="C381" s="911"/>
      <c r="D381" s="911"/>
      <c r="E381" s="911"/>
      <c r="F381" s="911"/>
      <c r="G381" s="911"/>
      <c r="H381" s="912"/>
      <c r="I381" s="912"/>
      <c r="J381" s="911"/>
      <c r="K381" s="912"/>
      <c r="M381" s="911"/>
      <c r="N381" s="911"/>
      <c r="O381" s="911"/>
      <c r="P381" s="911"/>
      <c r="Q381" s="911"/>
      <c r="R381" s="911"/>
      <c r="S381" s="911"/>
      <c r="T381" s="911"/>
      <c r="U381" s="911"/>
      <c r="V381" s="911"/>
      <c r="W381" s="911"/>
      <c r="Z381" s="911"/>
      <c r="AA381" s="911"/>
      <c r="AC381" s="911"/>
      <c r="AD381" s="911"/>
      <c r="AH381" s="912"/>
      <c r="AI381" s="912"/>
      <c r="AL381" s="911"/>
      <c r="AM381" s="911"/>
      <c r="AO381" s="911"/>
      <c r="AP381" s="911"/>
      <c r="AQ381" s="911"/>
      <c r="AR381" s="912"/>
      <c r="AS381" s="912"/>
      <c r="AV381" s="912"/>
      <c r="AX381" s="911"/>
      <c r="BA381" s="911"/>
      <c r="BB381" s="911"/>
      <c r="BC381" s="911"/>
      <c r="BD381" s="911"/>
      <c r="BE381" s="911"/>
      <c r="BP381" s="911"/>
      <c r="BQ381" s="911"/>
      <c r="BR381" s="911"/>
      <c r="BS381" s="911"/>
      <c r="BX381" s="911"/>
      <c r="BY381" s="911"/>
      <c r="BZ381" s="911"/>
      <c r="CA381" s="911"/>
      <c r="CI381" s="911"/>
      <c r="CJ381" s="911"/>
      <c r="CK381" s="911"/>
      <c r="CL381" s="911"/>
      <c r="CM381" s="911"/>
    </row>
    <row r="382" spans="1:91">
      <c r="A382" s="911"/>
      <c r="B382" s="911"/>
      <c r="C382" s="911"/>
      <c r="D382" s="911"/>
      <c r="E382" s="911"/>
      <c r="F382" s="911"/>
      <c r="G382" s="911"/>
      <c r="H382" s="912"/>
      <c r="J382" s="911"/>
      <c r="M382" s="911"/>
      <c r="N382" s="911"/>
      <c r="O382" s="911"/>
      <c r="P382" s="911"/>
      <c r="Q382" s="911"/>
      <c r="R382" s="911"/>
      <c r="S382" s="911"/>
      <c r="T382" s="911"/>
      <c r="U382" s="911"/>
      <c r="V382" s="911"/>
      <c r="W382" s="911"/>
      <c r="Z382" s="911"/>
      <c r="AA382" s="911"/>
      <c r="AC382" s="911"/>
      <c r="AD382" s="911"/>
      <c r="AH382" s="912"/>
      <c r="AI382" s="912"/>
      <c r="AL382" s="911"/>
      <c r="AM382" s="911"/>
      <c r="AO382" s="911"/>
      <c r="AP382" s="911"/>
      <c r="AQ382" s="911"/>
      <c r="AR382" s="912"/>
      <c r="AS382" s="912"/>
      <c r="AV382" s="912"/>
      <c r="AX382" s="911"/>
      <c r="BA382" s="911"/>
      <c r="BB382" s="911"/>
      <c r="BC382" s="911"/>
      <c r="BD382" s="911"/>
      <c r="BE382" s="911"/>
      <c r="BP382" s="911"/>
      <c r="BQ382" s="911"/>
      <c r="BR382" s="911"/>
      <c r="BS382" s="911"/>
      <c r="BX382" s="911"/>
      <c r="BY382" s="911"/>
      <c r="BZ382" s="911"/>
      <c r="CA382" s="911"/>
      <c r="CI382" s="911"/>
      <c r="CJ382" s="911"/>
      <c r="CK382" s="911"/>
      <c r="CL382" s="911"/>
      <c r="CM382" s="911"/>
    </row>
    <row r="383" spans="1:91">
      <c r="A383" s="911"/>
      <c r="B383" s="911"/>
      <c r="C383" s="911"/>
      <c r="D383" s="911"/>
      <c r="E383" s="911"/>
      <c r="F383" s="911"/>
      <c r="G383" s="911"/>
      <c r="H383" s="912"/>
      <c r="J383" s="911"/>
      <c r="M383" s="911"/>
      <c r="N383" s="911"/>
      <c r="O383" s="911"/>
      <c r="P383" s="911"/>
      <c r="Q383" s="911"/>
      <c r="R383" s="911"/>
      <c r="S383" s="911"/>
      <c r="T383" s="911"/>
      <c r="U383" s="911"/>
      <c r="V383" s="911"/>
      <c r="W383" s="911"/>
      <c r="Z383" s="911"/>
      <c r="AA383" s="911"/>
      <c r="AC383" s="911"/>
      <c r="AD383" s="911"/>
      <c r="AH383" s="912"/>
      <c r="AI383" s="912"/>
      <c r="AJ383" s="912"/>
      <c r="AK383" s="912"/>
      <c r="AL383" s="911"/>
      <c r="AM383" s="911"/>
      <c r="AO383" s="911"/>
      <c r="AP383" s="911"/>
      <c r="AQ383" s="911"/>
      <c r="AR383" s="912"/>
      <c r="AS383" s="912"/>
      <c r="AV383" s="912"/>
      <c r="AX383" s="911"/>
      <c r="BA383" s="911"/>
      <c r="BB383" s="911"/>
      <c r="BC383" s="911"/>
      <c r="BD383" s="911"/>
      <c r="BE383" s="911"/>
      <c r="BP383" s="911"/>
      <c r="BQ383" s="911"/>
      <c r="BR383" s="911"/>
      <c r="BS383" s="911"/>
      <c r="BX383" s="911"/>
      <c r="BY383" s="911"/>
      <c r="BZ383" s="911"/>
      <c r="CA383" s="911"/>
      <c r="CI383" s="911"/>
      <c r="CJ383" s="911"/>
      <c r="CK383" s="911"/>
      <c r="CL383" s="911"/>
      <c r="CM383" s="911"/>
    </row>
    <row r="384" spans="1:91">
      <c r="A384" s="911"/>
      <c r="B384" s="911"/>
      <c r="C384" s="911"/>
      <c r="D384" s="911"/>
      <c r="E384" s="911"/>
      <c r="F384" s="911"/>
      <c r="G384" s="911"/>
      <c r="H384" s="912"/>
      <c r="J384" s="911"/>
      <c r="M384" s="911"/>
      <c r="N384" s="911"/>
      <c r="O384" s="911"/>
      <c r="P384" s="911"/>
      <c r="Q384" s="911"/>
      <c r="R384" s="911"/>
      <c r="S384" s="911"/>
      <c r="T384" s="911"/>
      <c r="U384" s="911"/>
      <c r="V384" s="911"/>
      <c r="W384" s="911"/>
      <c r="Z384" s="911"/>
      <c r="AA384" s="911"/>
      <c r="AC384" s="911"/>
      <c r="AD384" s="911"/>
      <c r="AH384" s="912"/>
      <c r="AI384" s="912"/>
      <c r="AJ384" s="912"/>
      <c r="AK384" s="912"/>
      <c r="AL384" s="911"/>
      <c r="AM384" s="911"/>
      <c r="AO384" s="911"/>
      <c r="AP384" s="911"/>
      <c r="AQ384" s="911"/>
      <c r="AR384" s="912"/>
      <c r="AS384" s="912"/>
      <c r="AV384" s="912"/>
      <c r="AX384" s="911"/>
      <c r="BA384" s="911"/>
      <c r="BB384" s="911"/>
      <c r="BC384" s="911"/>
      <c r="BD384" s="911"/>
      <c r="BE384" s="911"/>
      <c r="BP384" s="911"/>
      <c r="BQ384" s="911"/>
      <c r="BR384" s="911"/>
      <c r="BS384" s="911"/>
      <c r="BX384" s="911"/>
      <c r="BY384" s="911"/>
      <c r="BZ384" s="911"/>
      <c r="CA384" s="911"/>
      <c r="CI384" s="911"/>
      <c r="CJ384" s="911"/>
      <c r="CK384" s="911"/>
      <c r="CL384" s="911"/>
      <c r="CM384" s="911"/>
    </row>
    <row r="385" spans="1:91">
      <c r="A385" s="911"/>
      <c r="B385" s="911"/>
      <c r="C385" s="911"/>
      <c r="D385" s="911"/>
      <c r="E385" s="911"/>
      <c r="F385" s="911"/>
      <c r="G385" s="911"/>
      <c r="H385" s="912"/>
      <c r="J385" s="911"/>
      <c r="M385" s="911"/>
      <c r="N385" s="911"/>
      <c r="O385" s="911"/>
      <c r="P385" s="911"/>
      <c r="Q385" s="911"/>
      <c r="R385" s="911"/>
      <c r="S385" s="911"/>
      <c r="T385" s="911"/>
      <c r="U385" s="911"/>
      <c r="V385" s="911"/>
      <c r="W385" s="911"/>
      <c r="Z385" s="911"/>
      <c r="AA385" s="911"/>
      <c r="AC385" s="911"/>
      <c r="AD385" s="911"/>
      <c r="AH385" s="912"/>
      <c r="AI385" s="912"/>
      <c r="AJ385" s="912"/>
      <c r="AK385" s="912"/>
      <c r="AL385" s="911"/>
      <c r="AM385" s="911"/>
      <c r="AO385" s="911"/>
      <c r="AP385" s="911"/>
      <c r="AQ385" s="911"/>
      <c r="AR385" s="912"/>
      <c r="AS385" s="912"/>
      <c r="AV385" s="912"/>
      <c r="AX385" s="911"/>
      <c r="BA385" s="911"/>
      <c r="BB385" s="911"/>
      <c r="BC385" s="911"/>
      <c r="BD385" s="911"/>
      <c r="BE385" s="911"/>
      <c r="BP385" s="911"/>
      <c r="BQ385" s="911"/>
      <c r="BR385" s="911"/>
      <c r="BS385" s="911"/>
      <c r="BX385" s="911"/>
      <c r="BY385" s="911"/>
      <c r="BZ385" s="911"/>
      <c r="CA385" s="911"/>
      <c r="CI385" s="911"/>
      <c r="CJ385" s="911"/>
      <c r="CK385" s="911"/>
      <c r="CL385" s="911"/>
      <c r="CM385" s="911"/>
    </row>
    <row r="386" spans="1:91">
      <c r="A386" s="911"/>
      <c r="B386" s="911"/>
      <c r="C386" s="911"/>
      <c r="D386" s="911"/>
      <c r="E386" s="911"/>
      <c r="F386" s="911"/>
      <c r="G386" s="911"/>
      <c r="H386" s="912"/>
      <c r="J386" s="911"/>
      <c r="M386" s="911"/>
      <c r="N386" s="911"/>
      <c r="O386" s="911"/>
      <c r="P386" s="911"/>
      <c r="Q386" s="911"/>
      <c r="R386" s="911"/>
      <c r="S386" s="911"/>
      <c r="T386" s="911"/>
      <c r="U386" s="911"/>
      <c r="V386" s="911"/>
      <c r="W386" s="911"/>
      <c r="Z386" s="911"/>
      <c r="AA386" s="911"/>
      <c r="AC386" s="911"/>
      <c r="AD386" s="911"/>
      <c r="AH386" s="912"/>
      <c r="AI386" s="912"/>
      <c r="AJ386" s="912"/>
      <c r="AK386" s="912"/>
      <c r="AL386" s="911"/>
      <c r="AM386" s="911"/>
      <c r="AO386" s="911"/>
      <c r="AP386" s="911"/>
      <c r="AQ386" s="911"/>
      <c r="AR386" s="912"/>
      <c r="AS386" s="912"/>
      <c r="AV386" s="912"/>
      <c r="AX386" s="911"/>
      <c r="BA386" s="911"/>
      <c r="BB386" s="911"/>
      <c r="BC386" s="911"/>
      <c r="BD386" s="911"/>
      <c r="BE386" s="911"/>
      <c r="BP386" s="911"/>
      <c r="BQ386" s="911"/>
      <c r="BR386" s="911"/>
      <c r="BS386" s="911"/>
      <c r="BX386" s="911"/>
      <c r="BY386" s="911"/>
      <c r="BZ386" s="911"/>
      <c r="CA386" s="911"/>
      <c r="CI386" s="911"/>
      <c r="CJ386" s="911"/>
      <c r="CK386" s="911"/>
      <c r="CL386" s="911"/>
      <c r="CM386" s="911"/>
    </row>
    <row r="387" spans="1:91">
      <c r="A387" s="911"/>
      <c r="B387" s="911"/>
      <c r="C387" s="911"/>
      <c r="D387" s="911"/>
      <c r="E387" s="911"/>
      <c r="F387" s="911"/>
      <c r="G387" s="911"/>
      <c r="H387" s="912"/>
      <c r="J387" s="911"/>
      <c r="M387" s="911"/>
      <c r="N387" s="911"/>
      <c r="O387" s="911"/>
      <c r="P387" s="911"/>
      <c r="Q387" s="911"/>
      <c r="R387" s="911"/>
      <c r="S387" s="911"/>
      <c r="T387" s="911"/>
      <c r="U387" s="911"/>
      <c r="V387" s="911"/>
      <c r="W387" s="911"/>
      <c r="Z387" s="911"/>
      <c r="AA387" s="911"/>
      <c r="AC387" s="911"/>
      <c r="AD387" s="911"/>
      <c r="AH387" s="912"/>
      <c r="AI387" s="912"/>
      <c r="AJ387" s="912"/>
      <c r="AK387" s="912"/>
      <c r="AL387" s="911"/>
      <c r="AM387" s="911"/>
      <c r="AO387" s="911"/>
      <c r="AP387" s="911"/>
      <c r="AQ387" s="911"/>
      <c r="AR387" s="912"/>
      <c r="AS387" s="912"/>
      <c r="AV387" s="912"/>
      <c r="AX387" s="911"/>
      <c r="BA387" s="911"/>
      <c r="BB387" s="911"/>
      <c r="BC387" s="911"/>
      <c r="BD387" s="911"/>
      <c r="BE387" s="911"/>
      <c r="BP387" s="911"/>
      <c r="BQ387" s="911"/>
      <c r="BR387" s="911"/>
      <c r="BS387" s="911"/>
      <c r="BX387" s="911"/>
      <c r="BY387" s="911"/>
      <c r="BZ387" s="911"/>
      <c r="CA387" s="911"/>
      <c r="CI387" s="911"/>
      <c r="CJ387" s="911"/>
      <c r="CK387" s="911"/>
      <c r="CL387" s="911"/>
      <c r="CM387" s="911"/>
    </row>
    <row r="388" spans="1:91">
      <c r="A388" s="911"/>
      <c r="B388" s="911"/>
      <c r="C388" s="911"/>
      <c r="D388" s="911"/>
      <c r="E388" s="911"/>
      <c r="F388" s="911"/>
      <c r="G388" s="911"/>
      <c r="H388" s="912"/>
      <c r="J388" s="911"/>
      <c r="M388" s="911"/>
      <c r="N388" s="911"/>
      <c r="O388" s="911"/>
      <c r="P388" s="911"/>
      <c r="Q388" s="911"/>
      <c r="R388" s="911"/>
      <c r="S388" s="911"/>
      <c r="T388" s="911"/>
      <c r="U388" s="911"/>
      <c r="V388" s="911"/>
      <c r="W388" s="911"/>
      <c r="Z388" s="911"/>
      <c r="AA388" s="911"/>
      <c r="AC388" s="911"/>
      <c r="AD388" s="911"/>
      <c r="AH388" s="912"/>
      <c r="AI388" s="912"/>
      <c r="AJ388" s="912"/>
      <c r="AK388" s="912"/>
      <c r="AL388" s="911"/>
      <c r="AM388" s="911"/>
      <c r="AO388" s="911"/>
      <c r="AP388" s="911"/>
      <c r="AQ388" s="911"/>
      <c r="AR388" s="912"/>
      <c r="AS388" s="912"/>
      <c r="AV388" s="912"/>
      <c r="AX388" s="911"/>
      <c r="BA388" s="911"/>
      <c r="BB388" s="911"/>
      <c r="BC388" s="911"/>
      <c r="BD388" s="911"/>
      <c r="BE388" s="911"/>
      <c r="BP388" s="911"/>
      <c r="BQ388" s="911"/>
      <c r="BR388" s="911"/>
      <c r="BS388" s="911"/>
      <c r="BX388" s="911"/>
      <c r="BY388" s="911"/>
      <c r="BZ388" s="911"/>
      <c r="CA388" s="911"/>
      <c r="CI388" s="911"/>
      <c r="CJ388" s="911"/>
      <c r="CK388" s="911"/>
      <c r="CL388" s="911"/>
      <c r="CM388" s="911"/>
    </row>
    <row r="389" spans="1:91">
      <c r="A389" s="911"/>
      <c r="B389" s="911"/>
      <c r="C389" s="911"/>
      <c r="D389" s="911"/>
      <c r="E389" s="911"/>
      <c r="F389" s="911"/>
      <c r="G389" s="911"/>
      <c r="H389" s="912"/>
      <c r="J389" s="911"/>
      <c r="M389" s="911"/>
      <c r="N389" s="911"/>
      <c r="O389" s="911"/>
      <c r="P389" s="911"/>
      <c r="Q389" s="911"/>
      <c r="R389" s="911"/>
      <c r="S389" s="911"/>
      <c r="T389" s="911"/>
      <c r="U389" s="911"/>
      <c r="V389" s="911"/>
      <c r="W389" s="911"/>
      <c r="Z389" s="911"/>
      <c r="AA389" s="911"/>
      <c r="AC389" s="911"/>
      <c r="AD389" s="911"/>
      <c r="AH389" s="912"/>
      <c r="AI389" s="912"/>
      <c r="AJ389" s="912"/>
      <c r="AK389" s="912"/>
      <c r="AL389" s="911"/>
      <c r="AM389" s="911"/>
      <c r="AO389" s="911"/>
      <c r="AP389" s="911"/>
      <c r="AQ389" s="911"/>
      <c r="AR389" s="912"/>
      <c r="AS389" s="912"/>
      <c r="AV389" s="912"/>
      <c r="AX389" s="911"/>
      <c r="BA389" s="911"/>
      <c r="BB389" s="911"/>
      <c r="BC389" s="911"/>
      <c r="BD389" s="911"/>
      <c r="BE389" s="911"/>
      <c r="BP389" s="911"/>
      <c r="BQ389" s="911"/>
      <c r="BR389" s="911"/>
      <c r="BS389" s="911"/>
      <c r="BX389" s="911"/>
      <c r="BY389" s="911"/>
      <c r="BZ389" s="911"/>
      <c r="CA389" s="911"/>
      <c r="CI389" s="911"/>
      <c r="CJ389" s="911"/>
      <c r="CK389" s="911"/>
      <c r="CL389" s="911"/>
      <c r="CM389" s="911"/>
    </row>
    <row r="390" spans="1:91">
      <c r="A390" s="911"/>
      <c r="B390" s="911"/>
      <c r="C390" s="911"/>
      <c r="D390" s="911"/>
      <c r="E390" s="911"/>
      <c r="F390" s="911"/>
      <c r="G390" s="911"/>
      <c r="H390" s="912"/>
      <c r="I390" s="912"/>
      <c r="J390" s="911"/>
      <c r="K390" s="912"/>
      <c r="M390" s="911"/>
      <c r="N390" s="911"/>
      <c r="O390" s="911"/>
      <c r="P390" s="911"/>
      <c r="Q390" s="911"/>
      <c r="R390" s="911"/>
      <c r="S390" s="911"/>
      <c r="T390" s="911"/>
      <c r="U390" s="911"/>
      <c r="V390" s="911"/>
      <c r="W390" s="911"/>
      <c r="Z390" s="911"/>
      <c r="AA390" s="911"/>
      <c r="AC390" s="911"/>
      <c r="AD390" s="911"/>
      <c r="AH390" s="912"/>
      <c r="AI390" s="912"/>
      <c r="AJ390" s="912"/>
      <c r="AK390" s="912"/>
      <c r="AL390" s="911"/>
      <c r="AM390" s="911"/>
      <c r="AO390" s="911"/>
      <c r="AP390" s="911"/>
      <c r="AQ390" s="911"/>
      <c r="AR390" s="912"/>
      <c r="AS390" s="912"/>
      <c r="AV390" s="912"/>
      <c r="AX390" s="911"/>
      <c r="BA390" s="911"/>
      <c r="BB390" s="911"/>
      <c r="BC390" s="911"/>
      <c r="BD390" s="911"/>
      <c r="BE390" s="911"/>
      <c r="BP390" s="911"/>
      <c r="BQ390" s="911"/>
      <c r="BR390" s="911"/>
      <c r="BS390" s="911"/>
      <c r="BX390" s="911"/>
      <c r="BY390" s="911"/>
      <c r="BZ390" s="911"/>
      <c r="CA390" s="911"/>
      <c r="CI390" s="911"/>
      <c r="CJ390" s="911"/>
      <c r="CK390" s="911"/>
      <c r="CL390" s="911"/>
      <c r="CM390" s="911"/>
    </row>
    <row r="391" spans="1:91">
      <c r="A391" s="911"/>
      <c r="B391" s="911"/>
      <c r="C391" s="911"/>
      <c r="D391" s="911"/>
      <c r="E391" s="911"/>
      <c r="F391" s="911"/>
      <c r="G391" s="911"/>
      <c r="H391" s="912"/>
      <c r="J391" s="911"/>
      <c r="M391" s="911"/>
      <c r="N391" s="911"/>
      <c r="O391" s="911"/>
      <c r="P391" s="911"/>
      <c r="Q391" s="911"/>
      <c r="R391" s="911"/>
      <c r="S391" s="911"/>
      <c r="T391" s="911"/>
      <c r="U391" s="911"/>
      <c r="V391" s="911"/>
      <c r="W391" s="911"/>
      <c r="Z391" s="911"/>
      <c r="AA391" s="911"/>
      <c r="AC391" s="911"/>
      <c r="AD391" s="911"/>
      <c r="AH391" s="912"/>
      <c r="AI391" s="912"/>
      <c r="AJ391" s="912"/>
      <c r="AK391" s="912"/>
      <c r="AL391" s="911"/>
      <c r="AM391" s="911"/>
      <c r="AO391" s="911"/>
      <c r="AP391" s="911"/>
      <c r="AQ391" s="911"/>
      <c r="AR391" s="912"/>
      <c r="AS391" s="912"/>
      <c r="AV391" s="912"/>
      <c r="AX391" s="911"/>
      <c r="BA391" s="911"/>
      <c r="BB391" s="911"/>
      <c r="BC391" s="911"/>
      <c r="BD391" s="911"/>
      <c r="BE391" s="911"/>
      <c r="BP391" s="911"/>
      <c r="BQ391" s="911"/>
      <c r="BR391" s="911"/>
      <c r="BS391" s="911"/>
      <c r="BX391" s="911"/>
      <c r="BY391" s="911"/>
      <c r="BZ391" s="911"/>
      <c r="CA391" s="911"/>
      <c r="CI391" s="911"/>
      <c r="CJ391" s="911"/>
      <c r="CK391" s="911"/>
      <c r="CL391" s="911"/>
      <c r="CM391" s="911"/>
    </row>
    <row r="392" spans="1:91">
      <c r="A392" s="911"/>
      <c r="B392" s="911"/>
      <c r="C392" s="911"/>
      <c r="D392" s="911"/>
      <c r="E392" s="911"/>
      <c r="F392" s="911"/>
      <c r="G392" s="911"/>
      <c r="H392" s="912"/>
      <c r="J392" s="911"/>
      <c r="M392" s="911"/>
      <c r="N392" s="911"/>
      <c r="O392" s="911"/>
      <c r="P392" s="911"/>
      <c r="Q392" s="911"/>
      <c r="R392" s="911"/>
      <c r="S392" s="911"/>
      <c r="T392" s="911"/>
      <c r="U392" s="911"/>
      <c r="V392" s="911"/>
      <c r="W392" s="911"/>
      <c r="Z392" s="911"/>
      <c r="AA392" s="911"/>
      <c r="AC392" s="911"/>
      <c r="AD392" s="911"/>
      <c r="AH392" s="912"/>
      <c r="AI392" s="912"/>
      <c r="AJ392" s="912"/>
      <c r="AK392" s="912"/>
      <c r="AL392" s="911"/>
      <c r="AM392" s="911"/>
      <c r="AO392" s="911"/>
      <c r="AP392" s="911"/>
      <c r="AQ392" s="911"/>
      <c r="AR392" s="912"/>
      <c r="AS392" s="912"/>
      <c r="AV392" s="912"/>
      <c r="AX392" s="911"/>
      <c r="BA392" s="911"/>
      <c r="BB392" s="911"/>
      <c r="BC392" s="911"/>
      <c r="BD392" s="911"/>
      <c r="BE392" s="911"/>
      <c r="BP392" s="911"/>
      <c r="BQ392" s="911"/>
      <c r="BR392" s="911"/>
      <c r="BS392" s="911"/>
      <c r="BX392" s="911"/>
      <c r="BY392" s="911"/>
      <c r="BZ392" s="911"/>
      <c r="CA392" s="911"/>
      <c r="CI392" s="911"/>
      <c r="CJ392" s="911"/>
      <c r="CK392" s="911"/>
      <c r="CL392" s="911"/>
      <c r="CM392" s="911"/>
    </row>
    <row r="393" spans="1:91">
      <c r="A393" s="911"/>
      <c r="B393" s="911"/>
      <c r="C393" s="911"/>
      <c r="D393" s="911"/>
      <c r="E393" s="911"/>
      <c r="F393" s="911"/>
      <c r="G393" s="911"/>
      <c r="H393" s="912"/>
      <c r="J393" s="911"/>
      <c r="M393" s="911"/>
      <c r="N393" s="911"/>
      <c r="O393" s="911"/>
      <c r="P393" s="911"/>
      <c r="Q393" s="911"/>
      <c r="R393" s="911"/>
      <c r="S393" s="911"/>
      <c r="T393" s="911"/>
      <c r="U393" s="911"/>
      <c r="V393" s="911"/>
      <c r="W393" s="911"/>
      <c r="Z393" s="911"/>
      <c r="AA393" s="911"/>
      <c r="AC393" s="911"/>
      <c r="AD393" s="911"/>
      <c r="AH393" s="912"/>
      <c r="AI393" s="912"/>
      <c r="AJ393" s="912"/>
      <c r="AK393" s="912"/>
      <c r="AL393" s="911"/>
      <c r="AM393" s="911"/>
      <c r="AO393" s="911"/>
      <c r="AP393" s="911"/>
      <c r="AQ393" s="911"/>
      <c r="AR393" s="912"/>
      <c r="AS393" s="912"/>
      <c r="AV393" s="912"/>
      <c r="AX393" s="911"/>
      <c r="BA393" s="911"/>
      <c r="BB393" s="911"/>
      <c r="BC393" s="911"/>
      <c r="BD393" s="911"/>
      <c r="BE393" s="911"/>
      <c r="BP393" s="911"/>
      <c r="BQ393" s="911"/>
      <c r="BR393" s="911"/>
      <c r="BS393" s="911"/>
      <c r="BX393" s="911"/>
      <c r="BY393" s="911"/>
      <c r="BZ393" s="911"/>
      <c r="CA393" s="911"/>
      <c r="CI393" s="911"/>
      <c r="CJ393" s="911"/>
      <c r="CK393" s="911"/>
      <c r="CL393" s="911"/>
      <c r="CM393" s="911"/>
    </row>
    <row r="394" spans="1:91">
      <c r="A394" s="911"/>
      <c r="B394" s="911"/>
      <c r="C394" s="911"/>
      <c r="D394" s="911"/>
      <c r="E394" s="911"/>
      <c r="F394" s="911"/>
      <c r="G394" s="911"/>
      <c r="H394" s="912"/>
      <c r="J394" s="911"/>
      <c r="M394" s="911"/>
      <c r="N394" s="911"/>
      <c r="O394" s="911"/>
      <c r="P394" s="911"/>
      <c r="Q394" s="911"/>
      <c r="R394" s="911"/>
      <c r="S394" s="911"/>
      <c r="T394" s="911"/>
      <c r="U394" s="911"/>
      <c r="V394" s="911"/>
      <c r="W394" s="911"/>
      <c r="Z394" s="911"/>
      <c r="AA394" s="911"/>
      <c r="AC394" s="911"/>
      <c r="AD394" s="911"/>
      <c r="AH394" s="912"/>
      <c r="AI394" s="912"/>
      <c r="AJ394" s="912"/>
      <c r="AK394" s="912"/>
      <c r="AL394" s="911"/>
      <c r="AM394" s="911"/>
      <c r="AO394" s="911"/>
      <c r="AP394" s="911"/>
      <c r="AQ394" s="911"/>
      <c r="AR394" s="912"/>
      <c r="AS394" s="912"/>
      <c r="AV394" s="912"/>
      <c r="AX394" s="911"/>
      <c r="BA394" s="911"/>
      <c r="BB394" s="911"/>
      <c r="BC394" s="911"/>
      <c r="BD394" s="911"/>
      <c r="BE394" s="911"/>
      <c r="BP394" s="911"/>
      <c r="BQ394" s="911"/>
      <c r="BR394" s="911"/>
      <c r="BS394" s="911"/>
      <c r="BX394" s="911"/>
      <c r="BY394" s="911"/>
      <c r="BZ394" s="911"/>
      <c r="CA394" s="911"/>
      <c r="CI394" s="911"/>
      <c r="CJ394" s="911"/>
      <c r="CK394" s="911"/>
      <c r="CL394" s="911"/>
      <c r="CM394" s="911"/>
    </row>
    <row r="395" spans="1:91">
      <c r="A395" s="911"/>
      <c r="B395" s="911"/>
      <c r="C395" s="911"/>
      <c r="D395" s="911"/>
      <c r="E395" s="911"/>
      <c r="F395" s="911"/>
      <c r="G395" s="911"/>
      <c r="H395" s="912"/>
      <c r="J395" s="911"/>
      <c r="M395" s="911"/>
      <c r="N395" s="911"/>
      <c r="O395" s="911"/>
      <c r="P395" s="911"/>
      <c r="Q395" s="911"/>
      <c r="R395" s="911"/>
      <c r="S395" s="911"/>
      <c r="T395" s="911"/>
      <c r="U395" s="911"/>
      <c r="V395" s="911"/>
      <c r="W395" s="911"/>
      <c r="Z395" s="911"/>
      <c r="AA395" s="911"/>
      <c r="AC395" s="911"/>
      <c r="AD395" s="911"/>
      <c r="AH395" s="912"/>
      <c r="AI395" s="912"/>
      <c r="AJ395" s="912"/>
      <c r="AK395" s="912"/>
      <c r="AL395" s="911"/>
      <c r="AM395" s="911"/>
      <c r="AO395" s="911"/>
      <c r="AP395" s="911"/>
      <c r="AQ395" s="911"/>
      <c r="AR395" s="912"/>
      <c r="AS395" s="912"/>
      <c r="AV395" s="912"/>
      <c r="AX395" s="911"/>
      <c r="BA395" s="911"/>
      <c r="BB395" s="911"/>
      <c r="BC395" s="911"/>
      <c r="BD395" s="911"/>
      <c r="BE395" s="911"/>
      <c r="BP395" s="911"/>
      <c r="BQ395" s="911"/>
      <c r="BR395" s="911"/>
      <c r="BS395" s="911"/>
      <c r="BX395" s="911"/>
      <c r="BY395" s="911"/>
      <c r="BZ395" s="911"/>
      <c r="CA395" s="911"/>
      <c r="CI395" s="911"/>
      <c r="CJ395" s="911"/>
      <c r="CK395" s="911"/>
      <c r="CL395" s="911"/>
      <c r="CM395" s="911"/>
    </row>
    <row r="396" spans="1:91">
      <c r="A396" s="911"/>
      <c r="B396" s="911"/>
      <c r="C396" s="911"/>
      <c r="D396" s="911"/>
      <c r="E396" s="911"/>
      <c r="F396" s="911"/>
      <c r="G396" s="911"/>
      <c r="H396" s="912"/>
      <c r="J396" s="911"/>
      <c r="M396" s="911"/>
      <c r="N396" s="911"/>
      <c r="O396" s="911"/>
      <c r="P396" s="911"/>
      <c r="Q396" s="911"/>
      <c r="R396" s="911"/>
      <c r="S396" s="911"/>
      <c r="T396" s="911"/>
      <c r="U396" s="911"/>
      <c r="V396" s="911"/>
      <c r="W396" s="911"/>
      <c r="Z396" s="911"/>
      <c r="AA396" s="911"/>
      <c r="AC396" s="911"/>
      <c r="AD396" s="911"/>
      <c r="AH396" s="912"/>
      <c r="AI396" s="912"/>
      <c r="AJ396" s="912"/>
      <c r="AK396" s="912"/>
      <c r="AL396" s="911"/>
      <c r="AM396" s="911"/>
      <c r="AO396" s="911"/>
      <c r="AP396" s="911"/>
      <c r="AQ396" s="911"/>
      <c r="AR396" s="912"/>
      <c r="AS396" s="912"/>
      <c r="AV396" s="912"/>
      <c r="AX396" s="911"/>
      <c r="BA396" s="911"/>
      <c r="BB396" s="911"/>
      <c r="BC396" s="911"/>
      <c r="BD396" s="911"/>
      <c r="BE396" s="911"/>
      <c r="BP396" s="911"/>
      <c r="BQ396" s="911"/>
      <c r="BR396" s="911"/>
      <c r="BS396" s="911"/>
      <c r="BX396" s="911"/>
      <c r="BY396" s="911"/>
      <c r="BZ396" s="911"/>
      <c r="CA396" s="911"/>
      <c r="CI396" s="911"/>
      <c r="CJ396" s="911"/>
      <c r="CK396" s="911"/>
      <c r="CL396" s="911"/>
      <c r="CM396" s="911"/>
    </row>
    <row r="397" spans="1:91">
      <c r="A397" s="911"/>
      <c r="B397" s="911"/>
      <c r="C397" s="911"/>
      <c r="D397" s="911"/>
      <c r="E397" s="911"/>
      <c r="F397" s="911"/>
      <c r="G397" s="911"/>
      <c r="H397" s="912"/>
      <c r="J397" s="911"/>
      <c r="M397" s="911"/>
      <c r="N397" s="911"/>
      <c r="O397" s="911"/>
      <c r="P397" s="911"/>
      <c r="Q397" s="911"/>
      <c r="R397" s="911"/>
      <c r="S397" s="911"/>
      <c r="T397" s="911"/>
      <c r="U397" s="911"/>
      <c r="V397" s="911"/>
      <c r="W397" s="911"/>
      <c r="Z397" s="911"/>
      <c r="AA397" s="911"/>
      <c r="AC397" s="911"/>
      <c r="AD397" s="911"/>
      <c r="AH397" s="912"/>
      <c r="AI397" s="912"/>
      <c r="AJ397" s="912"/>
      <c r="AK397" s="912"/>
      <c r="AL397" s="911"/>
      <c r="AM397" s="911"/>
      <c r="AO397" s="911"/>
      <c r="AP397" s="911"/>
      <c r="AQ397" s="911"/>
      <c r="AR397" s="912"/>
      <c r="AS397" s="912"/>
      <c r="AV397" s="912"/>
      <c r="AX397" s="911"/>
      <c r="BA397" s="911"/>
      <c r="BB397" s="911"/>
      <c r="BC397" s="911"/>
      <c r="BD397" s="911"/>
      <c r="BE397" s="911"/>
      <c r="BP397" s="911"/>
      <c r="BQ397" s="911"/>
      <c r="BR397" s="911"/>
      <c r="BS397" s="911"/>
      <c r="BX397" s="911"/>
      <c r="BY397" s="911"/>
      <c r="BZ397" s="911"/>
      <c r="CA397" s="911"/>
      <c r="CI397" s="911"/>
      <c r="CJ397" s="911"/>
      <c r="CK397" s="911"/>
      <c r="CL397" s="911"/>
      <c r="CM397" s="911"/>
    </row>
    <row r="398" spans="1:91">
      <c r="A398" s="911"/>
      <c r="B398" s="911"/>
      <c r="C398" s="911"/>
      <c r="D398" s="911"/>
      <c r="E398" s="911"/>
      <c r="F398" s="911"/>
      <c r="G398" s="911"/>
      <c r="H398" s="912"/>
      <c r="J398" s="911"/>
      <c r="M398" s="911"/>
      <c r="N398" s="911"/>
      <c r="O398" s="911"/>
      <c r="P398" s="911"/>
      <c r="Q398" s="911"/>
      <c r="R398" s="911"/>
      <c r="S398" s="911"/>
      <c r="T398" s="911"/>
      <c r="U398" s="911"/>
      <c r="V398" s="911"/>
      <c r="W398" s="911"/>
      <c r="Z398" s="911"/>
      <c r="AA398" s="911"/>
      <c r="AC398" s="911"/>
      <c r="AD398" s="911"/>
      <c r="AH398" s="912"/>
      <c r="AI398" s="912"/>
      <c r="AJ398" s="912"/>
      <c r="AK398" s="912"/>
      <c r="AL398" s="911"/>
      <c r="AM398" s="911"/>
      <c r="AO398" s="911"/>
      <c r="AP398" s="911"/>
      <c r="AQ398" s="911"/>
      <c r="AR398" s="912"/>
      <c r="AS398" s="912"/>
      <c r="AV398" s="912"/>
      <c r="AX398" s="911"/>
      <c r="BA398" s="911"/>
      <c r="BB398" s="911"/>
      <c r="BC398" s="911"/>
      <c r="BD398" s="911"/>
      <c r="BE398" s="911"/>
      <c r="BP398" s="911"/>
      <c r="BQ398" s="911"/>
      <c r="BR398" s="911"/>
      <c r="BS398" s="911"/>
      <c r="BX398" s="911"/>
      <c r="BY398" s="911"/>
      <c r="BZ398" s="911"/>
      <c r="CA398" s="911"/>
      <c r="CI398" s="911"/>
      <c r="CJ398" s="911"/>
      <c r="CK398" s="911"/>
      <c r="CL398" s="911"/>
      <c r="CM398" s="911"/>
    </row>
    <row r="399" spans="1:91">
      <c r="A399" s="911"/>
      <c r="B399" s="911"/>
      <c r="C399" s="911"/>
      <c r="D399" s="911"/>
      <c r="E399" s="911"/>
      <c r="F399" s="911"/>
      <c r="G399" s="911"/>
      <c r="H399" s="912"/>
      <c r="J399" s="911"/>
      <c r="M399" s="911"/>
      <c r="N399" s="911"/>
      <c r="O399" s="911"/>
      <c r="P399" s="911"/>
      <c r="Q399" s="911"/>
      <c r="R399" s="911"/>
      <c r="S399" s="911"/>
      <c r="T399" s="911"/>
      <c r="U399" s="911"/>
      <c r="V399" s="911"/>
      <c r="W399" s="911"/>
      <c r="Z399" s="911"/>
      <c r="AA399" s="911"/>
      <c r="AC399" s="911"/>
      <c r="AD399" s="911"/>
      <c r="AH399" s="912"/>
      <c r="AI399" s="912"/>
      <c r="AJ399" s="912"/>
      <c r="AK399" s="912"/>
      <c r="AL399" s="911"/>
      <c r="AM399" s="911"/>
      <c r="AO399" s="911"/>
      <c r="AP399" s="911"/>
      <c r="AQ399" s="911"/>
      <c r="AR399" s="912"/>
      <c r="AS399" s="912"/>
      <c r="AV399" s="912"/>
      <c r="AX399" s="911"/>
      <c r="BA399" s="911"/>
      <c r="BB399" s="911"/>
      <c r="BC399" s="911"/>
      <c r="BD399" s="911"/>
      <c r="BE399" s="911"/>
      <c r="BP399" s="911"/>
      <c r="BQ399" s="911"/>
      <c r="BR399" s="911"/>
      <c r="BS399" s="911"/>
      <c r="BX399" s="911"/>
      <c r="BY399" s="911"/>
      <c r="BZ399" s="911"/>
      <c r="CA399" s="911"/>
      <c r="CI399" s="911"/>
      <c r="CJ399" s="911"/>
      <c r="CK399" s="911"/>
      <c r="CL399" s="911"/>
      <c r="CM399" s="911"/>
    </row>
    <row r="400" spans="1:91">
      <c r="A400" s="911"/>
      <c r="B400" s="911"/>
      <c r="C400" s="911"/>
      <c r="D400" s="911"/>
      <c r="E400" s="911"/>
      <c r="F400" s="911"/>
      <c r="G400" s="911"/>
      <c r="H400" s="912"/>
      <c r="J400" s="911"/>
      <c r="M400" s="911"/>
      <c r="N400" s="911"/>
      <c r="O400" s="911"/>
      <c r="P400" s="911"/>
      <c r="Q400" s="911"/>
      <c r="R400" s="911"/>
      <c r="S400" s="911"/>
      <c r="T400" s="911"/>
      <c r="U400" s="911"/>
      <c r="V400" s="911"/>
      <c r="W400" s="911"/>
      <c r="Z400" s="911"/>
      <c r="AA400" s="911"/>
      <c r="AC400" s="911"/>
      <c r="AD400" s="911"/>
      <c r="AH400" s="912"/>
      <c r="AI400" s="912"/>
      <c r="AJ400" s="912"/>
      <c r="AK400" s="912"/>
      <c r="AL400" s="911"/>
      <c r="AM400" s="911"/>
      <c r="AO400" s="911"/>
      <c r="AP400" s="911"/>
      <c r="AQ400" s="911"/>
      <c r="AR400" s="912"/>
      <c r="AS400" s="912"/>
      <c r="AV400" s="912"/>
      <c r="AX400" s="911"/>
      <c r="BA400" s="911"/>
      <c r="BB400" s="911"/>
      <c r="BC400" s="911"/>
      <c r="BD400" s="911"/>
      <c r="BE400" s="911"/>
      <c r="BP400" s="911"/>
      <c r="BQ400" s="911"/>
      <c r="BR400" s="911"/>
      <c r="BS400" s="911"/>
      <c r="BX400" s="911"/>
      <c r="BY400" s="911"/>
      <c r="BZ400" s="911"/>
      <c r="CA400" s="911"/>
      <c r="CI400" s="911"/>
      <c r="CJ400" s="911"/>
      <c r="CK400" s="911"/>
      <c r="CL400" s="911"/>
      <c r="CM400" s="911"/>
    </row>
    <row r="401" spans="1:91">
      <c r="A401" s="911"/>
      <c r="B401" s="911"/>
      <c r="C401" s="911"/>
      <c r="D401" s="911"/>
      <c r="E401" s="911"/>
      <c r="F401" s="911"/>
      <c r="G401" s="911"/>
      <c r="H401" s="912"/>
      <c r="J401" s="911"/>
      <c r="M401" s="911"/>
      <c r="N401" s="911"/>
      <c r="O401" s="911"/>
      <c r="P401" s="911"/>
      <c r="Q401" s="911"/>
      <c r="R401" s="911"/>
      <c r="S401" s="911"/>
      <c r="T401" s="911"/>
      <c r="U401" s="911"/>
      <c r="V401" s="911"/>
      <c r="W401" s="911"/>
      <c r="Z401" s="911"/>
      <c r="AA401" s="911"/>
      <c r="AC401" s="911"/>
      <c r="AD401" s="911"/>
      <c r="AH401" s="912"/>
      <c r="AI401" s="912"/>
      <c r="AJ401" s="912"/>
      <c r="AK401" s="912"/>
      <c r="AL401" s="911"/>
      <c r="AM401" s="911"/>
      <c r="AO401" s="911"/>
      <c r="AP401" s="911"/>
      <c r="AQ401" s="911"/>
      <c r="AR401" s="912"/>
      <c r="AS401" s="912"/>
      <c r="AV401" s="912"/>
      <c r="AX401" s="911"/>
      <c r="BA401" s="911"/>
      <c r="BB401" s="911"/>
      <c r="BC401" s="911"/>
      <c r="BD401" s="911"/>
      <c r="BE401" s="911"/>
      <c r="BP401" s="911"/>
      <c r="BQ401" s="911"/>
      <c r="BR401" s="911"/>
      <c r="BS401" s="911"/>
      <c r="BX401" s="911"/>
      <c r="BY401" s="911"/>
      <c r="BZ401" s="911"/>
      <c r="CA401" s="911"/>
      <c r="CI401" s="911"/>
      <c r="CJ401" s="911"/>
      <c r="CK401" s="911"/>
      <c r="CL401" s="911"/>
      <c r="CM401" s="911"/>
    </row>
    <row r="402" spans="1:91">
      <c r="A402" s="911"/>
      <c r="B402" s="911"/>
      <c r="C402" s="911"/>
      <c r="D402" s="911"/>
      <c r="E402" s="911"/>
      <c r="F402" s="911"/>
      <c r="G402" s="911"/>
      <c r="H402" s="912"/>
      <c r="J402" s="911"/>
      <c r="M402" s="911"/>
      <c r="N402" s="911"/>
      <c r="O402" s="911"/>
      <c r="P402" s="911"/>
      <c r="Q402" s="911"/>
      <c r="R402" s="911"/>
      <c r="S402" s="911"/>
      <c r="T402" s="911"/>
      <c r="U402" s="911"/>
      <c r="V402" s="911"/>
      <c r="W402" s="911"/>
      <c r="Z402" s="911"/>
      <c r="AA402" s="911"/>
      <c r="AC402" s="911"/>
      <c r="AD402" s="911"/>
      <c r="AH402" s="912"/>
      <c r="AI402" s="912"/>
      <c r="AJ402" s="912"/>
      <c r="AK402" s="912"/>
      <c r="AL402" s="911"/>
      <c r="AM402" s="911"/>
      <c r="AO402" s="911"/>
      <c r="AP402" s="911"/>
      <c r="AQ402" s="911"/>
      <c r="AR402" s="912"/>
      <c r="AS402" s="912"/>
      <c r="AV402" s="912"/>
      <c r="AX402" s="911"/>
      <c r="BA402" s="911"/>
      <c r="BB402" s="911"/>
      <c r="BC402" s="911"/>
      <c r="BD402" s="911"/>
      <c r="BE402" s="911"/>
      <c r="BP402" s="911"/>
      <c r="BQ402" s="911"/>
      <c r="BR402" s="911"/>
      <c r="BS402" s="911"/>
      <c r="BX402" s="911"/>
      <c r="BY402" s="911"/>
      <c r="BZ402" s="911"/>
      <c r="CA402" s="911"/>
      <c r="CI402" s="911"/>
      <c r="CJ402" s="911"/>
      <c r="CK402" s="911"/>
      <c r="CL402" s="911"/>
      <c r="CM402" s="911"/>
    </row>
    <row r="403" spans="1:91">
      <c r="A403" s="911"/>
      <c r="B403" s="911"/>
      <c r="C403" s="911"/>
      <c r="D403" s="911"/>
      <c r="E403" s="911"/>
      <c r="F403" s="911"/>
      <c r="G403" s="911"/>
      <c r="H403" s="912"/>
      <c r="J403" s="911"/>
      <c r="M403" s="911"/>
      <c r="N403" s="911"/>
      <c r="O403" s="911"/>
      <c r="P403" s="911"/>
      <c r="Q403" s="911"/>
      <c r="R403" s="911"/>
      <c r="S403" s="911"/>
      <c r="T403" s="911"/>
      <c r="U403" s="911"/>
      <c r="V403" s="911"/>
      <c r="W403" s="911"/>
      <c r="Z403" s="911"/>
      <c r="AA403" s="911"/>
      <c r="AC403" s="911"/>
      <c r="AD403" s="911"/>
      <c r="AH403" s="912"/>
      <c r="AI403" s="912"/>
      <c r="AJ403" s="912"/>
      <c r="AK403" s="912"/>
      <c r="AL403" s="911"/>
      <c r="AM403" s="911"/>
      <c r="AO403" s="911"/>
      <c r="AP403" s="911"/>
      <c r="AQ403" s="911"/>
      <c r="AR403" s="912"/>
      <c r="AS403" s="912"/>
      <c r="AV403" s="912"/>
      <c r="AX403" s="911"/>
      <c r="BA403" s="911"/>
      <c r="BB403" s="911"/>
      <c r="BC403" s="911"/>
      <c r="BD403" s="911"/>
      <c r="BE403" s="911"/>
      <c r="BP403" s="911"/>
      <c r="BQ403" s="911"/>
      <c r="BR403" s="911"/>
      <c r="BS403" s="911"/>
      <c r="BX403" s="911"/>
      <c r="BY403" s="911"/>
      <c r="BZ403" s="911"/>
      <c r="CA403" s="911"/>
      <c r="CI403" s="911"/>
      <c r="CJ403" s="911"/>
      <c r="CK403" s="911"/>
      <c r="CL403" s="911"/>
      <c r="CM403" s="911"/>
    </row>
    <row r="404" spans="1:91">
      <c r="A404" s="911"/>
      <c r="B404" s="911"/>
      <c r="C404" s="911"/>
      <c r="D404" s="911"/>
      <c r="E404" s="911"/>
      <c r="F404" s="911"/>
      <c r="G404" s="911"/>
      <c r="H404" s="912"/>
      <c r="J404" s="911"/>
      <c r="M404" s="911"/>
      <c r="N404" s="911"/>
      <c r="O404" s="911"/>
      <c r="P404" s="911"/>
      <c r="Q404" s="911"/>
      <c r="R404" s="911"/>
      <c r="S404" s="911"/>
      <c r="T404" s="911"/>
      <c r="U404" s="911"/>
      <c r="V404" s="911"/>
      <c r="W404" s="911"/>
      <c r="Z404" s="911"/>
      <c r="AA404" s="911"/>
      <c r="AC404" s="911"/>
      <c r="AD404" s="911"/>
      <c r="AH404" s="912"/>
      <c r="AI404" s="912"/>
      <c r="AJ404" s="912"/>
      <c r="AK404" s="912"/>
      <c r="AL404" s="911"/>
      <c r="AM404" s="911"/>
      <c r="AO404" s="911"/>
      <c r="AP404" s="911"/>
      <c r="AQ404" s="911"/>
      <c r="AR404" s="912"/>
      <c r="AS404" s="912"/>
      <c r="AV404" s="912"/>
      <c r="AX404" s="911"/>
      <c r="BA404" s="911"/>
      <c r="BB404" s="911"/>
      <c r="BC404" s="911"/>
      <c r="BD404" s="911"/>
      <c r="BE404" s="911"/>
      <c r="BP404" s="911"/>
      <c r="BQ404" s="911"/>
      <c r="BR404" s="911"/>
      <c r="BS404" s="911"/>
      <c r="BX404" s="911"/>
      <c r="BY404" s="911"/>
      <c r="BZ404" s="911"/>
      <c r="CA404" s="911"/>
      <c r="CI404" s="911"/>
      <c r="CJ404" s="911"/>
      <c r="CK404" s="911"/>
      <c r="CL404" s="911"/>
      <c r="CM404" s="911"/>
    </row>
    <row r="405" spans="1:91">
      <c r="A405" s="911"/>
      <c r="B405" s="911"/>
      <c r="C405" s="911"/>
      <c r="D405" s="911"/>
      <c r="E405" s="911"/>
      <c r="F405" s="911"/>
      <c r="G405" s="911"/>
      <c r="H405" s="912"/>
      <c r="J405" s="911"/>
      <c r="M405" s="911"/>
      <c r="N405" s="911"/>
      <c r="O405" s="911"/>
      <c r="P405" s="911"/>
      <c r="Q405" s="911"/>
      <c r="R405" s="911"/>
      <c r="S405" s="911"/>
      <c r="T405" s="911"/>
      <c r="U405" s="911"/>
      <c r="V405" s="911"/>
      <c r="W405" s="911"/>
      <c r="Z405" s="911"/>
      <c r="AA405" s="911"/>
      <c r="AC405" s="911"/>
      <c r="AD405" s="911"/>
      <c r="AH405" s="912"/>
      <c r="AI405" s="912"/>
      <c r="AJ405" s="912"/>
      <c r="AK405" s="912"/>
      <c r="AL405" s="911"/>
      <c r="AM405" s="911"/>
      <c r="AO405" s="911"/>
      <c r="AP405" s="911"/>
      <c r="AQ405" s="911"/>
      <c r="AR405" s="912"/>
      <c r="AS405" s="912"/>
      <c r="AV405" s="912"/>
      <c r="AX405" s="911"/>
      <c r="BA405" s="911"/>
      <c r="BB405" s="911"/>
      <c r="BC405" s="911"/>
      <c r="BD405" s="911"/>
      <c r="BE405" s="911"/>
      <c r="BP405" s="911"/>
      <c r="BQ405" s="911"/>
      <c r="BR405" s="911"/>
      <c r="BS405" s="911"/>
      <c r="BX405" s="911"/>
      <c r="BY405" s="911"/>
      <c r="BZ405" s="911"/>
      <c r="CA405" s="911"/>
      <c r="CI405" s="911"/>
      <c r="CJ405" s="911"/>
      <c r="CK405" s="911"/>
      <c r="CL405" s="911"/>
      <c r="CM405" s="911"/>
    </row>
    <row r="406" spans="1:91">
      <c r="A406" s="911"/>
      <c r="B406" s="911"/>
      <c r="C406" s="911"/>
      <c r="D406" s="911"/>
      <c r="E406" s="911"/>
      <c r="F406" s="911"/>
      <c r="G406" s="911"/>
      <c r="H406" s="912"/>
      <c r="J406" s="911"/>
      <c r="M406" s="911"/>
      <c r="N406" s="911"/>
      <c r="O406" s="911"/>
      <c r="P406" s="911"/>
      <c r="Q406" s="911"/>
      <c r="R406" s="911"/>
      <c r="S406" s="911"/>
      <c r="T406" s="911"/>
      <c r="U406" s="911"/>
      <c r="V406" s="911"/>
      <c r="W406" s="911"/>
      <c r="Z406" s="911"/>
      <c r="AA406" s="911"/>
      <c r="AC406" s="911"/>
      <c r="AD406" s="911"/>
      <c r="AH406" s="912"/>
      <c r="AI406" s="912"/>
      <c r="AJ406" s="912"/>
      <c r="AK406" s="912"/>
      <c r="AL406" s="911"/>
      <c r="AM406" s="911"/>
      <c r="AO406" s="911"/>
      <c r="AP406" s="911"/>
      <c r="AQ406" s="911"/>
      <c r="AR406" s="912"/>
      <c r="AS406" s="912"/>
      <c r="AV406" s="912"/>
      <c r="AX406" s="911"/>
      <c r="BA406" s="911"/>
      <c r="BB406" s="911"/>
      <c r="BC406" s="911"/>
      <c r="BD406" s="911"/>
      <c r="BE406" s="911"/>
      <c r="BP406" s="911"/>
      <c r="BQ406" s="911"/>
      <c r="BR406" s="911"/>
      <c r="BS406" s="911"/>
      <c r="BX406" s="911"/>
      <c r="BY406" s="911"/>
      <c r="BZ406" s="911"/>
      <c r="CA406" s="911"/>
      <c r="CI406" s="911"/>
      <c r="CJ406" s="911"/>
      <c r="CK406" s="911"/>
      <c r="CL406" s="911"/>
      <c r="CM406" s="911"/>
    </row>
    <row r="407" spans="1:91">
      <c r="A407" s="911"/>
      <c r="B407" s="911"/>
      <c r="C407" s="911"/>
      <c r="D407" s="911"/>
      <c r="E407" s="911"/>
      <c r="F407" s="911"/>
      <c r="G407" s="911"/>
      <c r="H407" s="912"/>
      <c r="J407" s="911"/>
      <c r="M407" s="911"/>
      <c r="N407" s="911"/>
      <c r="O407" s="911"/>
      <c r="P407" s="911"/>
      <c r="Q407" s="911"/>
      <c r="R407" s="911"/>
      <c r="S407" s="911"/>
      <c r="T407" s="911"/>
      <c r="U407" s="911"/>
      <c r="V407" s="911"/>
      <c r="W407" s="911"/>
      <c r="Z407" s="911"/>
      <c r="AA407" s="911"/>
      <c r="AC407" s="911"/>
      <c r="AD407" s="911"/>
      <c r="AH407" s="912"/>
      <c r="AI407" s="912"/>
      <c r="AJ407" s="912"/>
      <c r="AK407" s="912"/>
      <c r="AL407" s="911"/>
      <c r="AM407" s="911"/>
      <c r="AO407" s="911"/>
      <c r="AP407" s="911"/>
      <c r="AQ407" s="911"/>
      <c r="AR407" s="912"/>
      <c r="AS407" s="912"/>
      <c r="AV407" s="912"/>
      <c r="AX407" s="911"/>
      <c r="BA407" s="911"/>
      <c r="BB407" s="911"/>
      <c r="BC407" s="911"/>
      <c r="BD407" s="911"/>
      <c r="BE407" s="911"/>
      <c r="BP407" s="911"/>
      <c r="BQ407" s="911"/>
      <c r="BR407" s="911"/>
      <c r="BS407" s="911"/>
      <c r="BX407" s="911"/>
      <c r="BY407" s="911"/>
      <c r="BZ407" s="911"/>
      <c r="CA407" s="911"/>
      <c r="CI407" s="911"/>
      <c r="CJ407" s="911"/>
      <c r="CK407" s="911"/>
      <c r="CL407" s="911"/>
      <c r="CM407" s="911"/>
    </row>
    <row r="408" spans="1:91">
      <c r="A408" s="911"/>
      <c r="B408" s="911"/>
      <c r="C408" s="911"/>
      <c r="D408" s="911"/>
      <c r="E408" s="911"/>
      <c r="F408" s="911"/>
      <c r="G408" s="911"/>
      <c r="H408" s="912"/>
      <c r="J408" s="911"/>
      <c r="M408" s="911"/>
      <c r="N408" s="911"/>
      <c r="O408" s="911"/>
      <c r="P408" s="911"/>
      <c r="Q408" s="911"/>
      <c r="R408" s="911"/>
      <c r="S408" s="911"/>
      <c r="T408" s="911"/>
      <c r="U408" s="911"/>
      <c r="V408" s="911"/>
      <c r="W408" s="911"/>
      <c r="Z408" s="911"/>
      <c r="AA408" s="911"/>
      <c r="AC408" s="911"/>
      <c r="AD408" s="911"/>
      <c r="AH408" s="912"/>
      <c r="AI408" s="912"/>
      <c r="AJ408" s="912"/>
      <c r="AK408" s="912"/>
      <c r="AL408" s="911"/>
      <c r="AM408" s="911"/>
      <c r="AO408" s="911"/>
      <c r="AP408" s="911"/>
      <c r="AQ408" s="911"/>
      <c r="AR408" s="912"/>
      <c r="AS408" s="912"/>
      <c r="AV408" s="912"/>
      <c r="AX408" s="911"/>
      <c r="BA408" s="911"/>
      <c r="BB408" s="911"/>
      <c r="BC408" s="911"/>
      <c r="BD408" s="911"/>
      <c r="BE408" s="911"/>
      <c r="BP408" s="911"/>
      <c r="BQ408" s="911"/>
      <c r="BR408" s="911"/>
      <c r="BS408" s="911"/>
      <c r="BX408" s="911"/>
      <c r="BY408" s="911"/>
      <c r="BZ408" s="911"/>
      <c r="CA408" s="911"/>
      <c r="CI408" s="911"/>
      <c r="CJ408" s="911"/>
      <c r="CK408" s="911"/>
      <c r="CL408" s="911"/>
      <c r="CM408" s="911"/>
    </row>
    <row r="409" spans="1:91">
      <c r="A409" s="911"/>
      <c r="B409" s="911"/>
      <c r="C409" s="911"/>
      <c r="D409" s="911"/>
      <c r="E409" s="911"/>
      <c r="F409" s="911"/>
      <c r="G409" s="911"/>
      <c r="H409" s="912"/>
      <c r="J409" s="911"/>
      <c r="M409" s="911"/>
      <c r="N409" s="911"/>
      <c r="O409" s="911"/>
      <c r="P409" s="911"/>
      <c r="Q409" s="911"/>
      <c r="R409" s="911"/>
      <c r="S409" s="911"/>
      <c r="T409" s="911"/>
      <c r="U409" s="911"/>
      <c r="V409" s="911"/>
      <c r="W409" s="911"/>
      <c r="Z409" s="911"/>
      <c r="AA409" s="911"/>
      <c r="AC409" s="911"/>
      <c r="AD409" s="911"/>
      <c r="AH409" s="912"/>
      <c r="AI409" s="912"/>
      <c r="AJ409" s="912"/>
      <c r="AK409" s="912"/>
      <c r="AL409" s="911"/>
      <c r="AM409" s="911"/>
      <c r="AO409" s="911"/>
      <c r="AP409" s="911"/>
      <c r="AQ409" s="911"/>
      <c r="AR409" s="912"/>
      <c r="AS409" s="912"/>
      <c r="AV409" s="912"/>
      <c r="AX409" s="911"/>
      <c r="BA409" s="911"/>
      <c r="BB409" s="911"/>
      <c r="BC409" s="911"/>
      <c r="BD409" s="911"/>
      <c r="BE409" s="911"/>
      <c r="BP409" s="911"/>
      <c r="BQ409" s="911"/>
      <c r="BR409" s="911"/>
      <c r="BS409" s="911"/>
      <c r="BX409" s="911"/>
      <c r="BY409" s="911"/>
      <c r="BZ409" s="911"/>
      <c r="CA409" s="911"/>
      <c r="CI409" s="911"/>
      <c r="CJ409" s="911"/>
      <c r="CK409" s="911"/>
      <c r="CL409" s="911"/>
      <c r="CM409" s="911"/>
    </row>
    <row r="410" spans="1:91">
      <c r="A410" s="911"/>
      <c r="B410" s="911"/>
      <c r="C410" s="911"/>
      <c r="D410" s="911"/>
      <c r="E410" s="911"/>
      <c r="F410" s="911"/>
      <c r="G410" s="911"/>
      <c r="H410" s="912"/>
      <c r="J410" s="911"/>
      <c r="M410" s="911"/>
      <c r="N410" s="911"/>
      <c r="O410" s="911"/>
      <c r="P410" s="911"/>
      <c r="Q410" s="911"/>
      <c r="R410" s="911"/>
      <c r="S410" s="911"/>
      <c r="T410" s="911"/>
      <c r="U410" s="911"/>
      <c r="V410" s="911"/>
      <c r="W410" s="911"/>
      <c r="Z410" s="911"/>
      <c r="AA410" s="911"/>
      <c r="AC410" s="911"/>
      <c r="AD410" s="911"/>
      <c r="AH410" s="912"/>
      <c r="AI410" s="912"/>
      <c r="AJ410" s="912"/>
      <c r="AK410" s="912"/>
      <c r="AL410" s="911"/>
      <c r="AM410" s="911"/>
      <c r="AO410" s="911"/>
      <c r="AP410" s="911"/>
      <c r="AQ410" s="911"/>
      <c r="AR410" s="912"/>
      <c r="AS410" s="912"/>
      <c r="AV410" s="912"/>
      <c r="AX410" s="911"/>
      <c r="BA410" s="911"/>
      <c r="BB410" s="911"/>
      <c r="BC410" s="911"/>
      <c r="BD410" s="911"/>
      <c r="BE410" s="911"/>
      <c r="BP410" s="911"/>
      <c r="BQ410" s="911"/>
      <c r="BR410" s="911"/>
      <c r="BS410" s="911"/>
      <c r="BX410" s="911"/>
      <c r="BY410" s="911"/>
      <c r="BZ410" s="911"/>
      <c r="CA410" s="911"/>
      <c r="CI410" s="911"/>
      <c r="CJ410" s="911"/>
      <c r="CK410" s="911"/>
      <c r="CL410" s="911"/>
      <c r="CM410" s="911"/>
    </row>
    <row r="411" spans="1:91">
      <c r="A411" s="911"/>
      <c r="B411" s="911"/>
      <c r="C411" s="911"/>
      <c r="D411" s="911"/>
      <c r="E411" s="911"/>
      <c r="F411" s="911"/>
      <c r="G411" s="911"/>
      <c r="H411" s="912"/>
      <c r="J411" s="911"/>
      <c r="M411" s="911"/>
      <c r="N411" s="911"/>
      <c r="O411" s="911"/>
      <c r="P411" s="911"/>
      <c r="Q411" s="911"/>
      <c r="R411" s="911"/>
      <c r="S411" s="911"/>
      <c r="T411" s="911"/>
      <c r="U411" s="911"/>
      <c r="V411" s="911"/>
      <c r="W411" s="911"/>
      <c r="Z411" s="911"/>
      <c r="AA411" s="911"/>
      <c r="AC411" s="911"/>
      <c r="AD411" s="911"/>
      <c r="AH411" s="912"/>
      <c r="AI411" s="912"/>
      <c r="AJ411" s="912"/>
      <c r="AK411" s="912"/>
      <c r="AL411" s="911"/>
      <c r="AM411" s="911"/>
      <c r="AO411" s="911"/>
      <c r="AP411" s="911"/>
      <c r="AQ411" s="911"/>
      <c r="AR411" s="912"/>
      <c r="AS411" s="912"/>
      <c r="AV411" s="912"/>
      <c r="AX411" s="911"/>
      <c r="BA411" s="911"/>
      <c r="BB411" s="911"/>
      <c r="BC411" s="911"/>
      <c r="BD411" s="911"/>
      <c r="BE411" s="911"/>
      <c r="BP411" s="911"/>
      <c r="BQ411" s="911"/>
      <c r="BR411" s="911"/>
      <c r="BS411" s="911"/>
      <c r="BX411" s="911"/>
      <c r="BY411" s="911"/>
      <c r="BZ411" s="911"/>
      <c r="CA411" s="911"/>
      <c r="CI411" s="911"/>
      <c r="CJ411" s="911"/>
      <c r="CK411" s="911"/>
      <c r="CL411" s="911"/>
      <c r="CM411" s="911"/>
    </row>
    <row r="412" spans="1:91">
      <c r="A412" s="911"/>
      <c r="B412" s="911"/>
      <c r="C412" s="911"/>
      <c r="D412" s="911"/>
      <c r="E412" s="911"/>
      <c r="F412" s="911"/>
      <c r="G412" s="911"/>
      <c r="H412" s="912"/>
      <c r="J412" s="911"/>
      <c r="M412" s="911"/>
      <c r="N412" s="911"/>
      <c r="O412" s="911"/>
      <c r="P412" s="911"/>
      <c r="Q412" s="911"/>
      <c r="R412" s="911"/>
      <c r="S412" s="911"/>
      <c r="T412" s="911"/>
      <c r="U412" s="911"/>
      <c r="V412" s="911"/>
      <c r="W412" s="911"/>
      <c r="Z412" s="911"/>
      <c r="AA412" s="911"/>
      <c r="AC412" s="911"/>
      <c r="AD412" s="911"/>
      <c r="AH412" s="912"/>
      <c r="AI412" s="912"/>
      <c r="AJ412" s="912"/>
      <c r="AK412" s="912"/>
      <c r="AL412" s="911"/>
      <c r="AM412" s="911"/>
      <c r="AO412" s="911"/>
      <c r="AP412" s="911"/>
      <c r="AQ412" s="911"/>
      <c r="AR412" s="912"/>
      <c r="AS412" s="912"/>
      <c r="AV412" s="912"/>
      <c r="AX412" s="911"/>
      <c r="BA412" s="911"/>
      <c r="BB412" s="911"/>
      <c r="BC412" s="911"/>
      <c r="BD412" s="911"/>
      <c r="BE412" s="911"/>
      <c r="BP412" s="911"/>
      <c r="BQ412" s="911"/>
      <c r="BR412" s="911"/>
      <c r="BS412" s="911"/>
      <c r="BX412" s="911"/>
      <c r="BY412" s="911"/>
      <c r="BZ412" s="911"/>
      <c r="CA412" s="911"/>
      <c r="CI412" s="911"/>
      <c r="CJ412" s="911"/>
      <c r="CK412" s="911"/>
      <c r="CL412" s="911"/>
      <c r="CM412" s="911"/>
    </row>
    <row r="413" spans="1:91">
      <c r="A413" s="911"/>
      <c r="B413" s="911"/>
      <c r="C413" s="911"/>
      <c r="D413" s="911"/>
      <c r="E413" s="911"/>
      <c r="F413" s="911"/>
      <c r="G413" s="911"/>
      <c r="H413" s="912"/>
      <c r="J413" s="911"/>
      <c r="M413" s="911"/>
      <c r="N413" s="911"/>
      <c r="O413" s="911"/>
      <c r="P413" s="911"/>
      <c r="Q413" s="911"/>
      <c r="R413" s="911"/>
      <c r="S413" s="911"/>
      <c r="T413" s="911"/>
      <c r="U413" s="911"/>
      <c r="V413" s="911"/>
      <c r="W413" s="911"/>
      <c r="Z413" s="911"/>
      <c r="AA413" s="911"/>
      <c r="AC413" s="911"/>
      <c r="AD413" s="911"/>
      <c r="AH413" s="912"/>
      <c r="AI413" s="912"/>
      <c r="AJ413" s="912"/>
      <c r="AK413" s="912"/>
      <c r="AL413" s="911"/>
      <c r="AM413" s="911"/>
      <c r="AO413" s="911"/>
      <c r="AP413" s="911"/>
      <c r="AQ413" s="911"/>
      <c r="AR413" s="912"/>
      <c r="AS413" s="912"/>
      <c r="AV413" s="912"/>
      <c r="AX413" s="911"/>
      <c r="BA413" s="911"/>
      <c r="BB413" s="911"/>
      <c r="BC413" s="911"/>
      <c r="BD413" s="911"/>
      <c r="BE413" s="911"/>
      <c r="BP413" s="911"/>
      <c r="BQ413" s="911"/>
      <c r="BR413" s="911"/>
      <c r="BS413" s="911"/>
      <c r="BX413" s="911"/>
      <c r="BY413" s="911"/>
      <c r="BZ413" s="911"/>
      <c r="CA413" s="911"/>
      <c r="CI413" s="911"/>
      <c r="CJ413" s="911"/>
      <c r="CK413" s="911"/>
      <c r="CL413" s="911"/>
      <c r="CM413" s="911"/>
    </row>
    <row r="414" spans="1:91">
      <c r="A414" s="911"/>
      <c r="B414" s="911"/>
      <c r="C414" s="911"/>
      <c r="D414" s="911"/>
      <c r="E414" s="911"/>
      <c r="F414" s="911"/>
      <c r="G414" s="911"/>
      <c r="H414" s="912"/>
      <c r="J414" s="911"/>
      <c r="M414" s="911"/>
      <c r="N414" s="911"/>
      <c r="O414" s="911"/>
      <c r="P414" s="911"/>
      <c r="Q414" s="911"/>
      <c r="R414" s="911"/>
      <c r="S414" s="911"/>
      <c r="T414" s="911"/>
      <c r="U414" s="911"/>
      <c r="V414" s="911"/>
      <c r="W414" s="911"/>
      <c r="Z414" s="911"/>
      <c r="AA414" s="911"/>
      <c r="AC414" s="911"/>
      <c r="AD414" s="911"/>
      <c r="AH414" s="912"/>
      <c r="AI414" s="912"/>
      <c r="AJ414" s="912"/>
      <c r="AK414" s="912"/>
      <c r="AL414" s="911"/>
      <c r="AM414" s="911"/>
      <c r="AO414" s="911"/>
      <c r="AP414" s="911"/>
      <c r="AQ414" s="911"/>
      <c r="AR414" s="912"/>
      <c r="AS414" s="912"/>
      <c r="AV414" s="912"/>
      <c r="AX414" s="911"/>
      <c r="BA414" s="911"/>
      <c r="BB414" s="911"/>
      <c r="BC414" s="911"/>
      <c r="BD414" s="911"/>
      <c r="BE414" s="911"/>
      <c r="BP414" s="911"/>
      <c r="BQ414" s="911"/>
      <c r="BR414" s="911"/>
      <c r="BS414" s="911"/>
      <c r="BX414" s="911"/>
      <c r="BY414" s="911"/>
      <c r="BZ414" s="911"/>
      <c r="CA414" s="911"/>
      <c r="CI414" s="911"/>
      <c r="CJ414" s="911"/>
      <c r="CK414" s="911"/>
      <c r="CL414" s="911"/>
      <c r="CM414" s="911"/>
    </row>
    <row r="415" spans="1:91">
      <c r="A415" s="911"/>
      <c r="B415" s="911"/>
      <c r="C415" s="911"/>
      <c r="D415" s="911"/>
      <c r="E415" s="911"/>
      <c r="F415" s="911"/>
      <c r="G415" s="911"/>
      <c r="H415" s="912"/>
      <c r="J415" s="911"/>
      <c r="M415" s="911"/>
      <c r="N415" s="911"/>
      <c r="O415" s="911"/>
      <c r="P415" s="911"/>
      <c r="Q415" s="911"/>
      <c r="R415" s="911"/>
      <c r="S415" s="911"/>
      <c r="T415" s="911"/>
      <c r="U415" s="911"/>
      <c r="V415" s="911"/>
      <c r="W415" s="911"/>
      <c r="Z415" s="911"/>
      <c r="AA415" s="911"/>
      <c r="AC415" s="911"/>
      <c r="AD415" s="911"/>
      <c r="AH415" s="912"/>
      <c r="AI415" s="912"/>
      <c r="AJ415" s="912"/>
      <c r="AK415" s="912"/>
      <c r="AL415" s="911"/>
      <c r="AM415" s="911"/>
      <c r="AO415" s="911"/>
      <c r="AP415" s="911"/>
      <c r="AQ415" s="911"/>
      <c r="AR415" s="912"/>
      <c r="AS415" s="912"/>
      <c r="AV415" s="912"/>
      <c r="AX415" s="911"/>
      <c r="BA415" s="911"/>
      <c r="BB415" s="911"/>
      <c r="BC415" s="911"/>
      <c r="BD415" s="911"/>
      <c r="BE415" s="911"/>
      <c r="BP415" s="911"/>
      <c r="BQ415" s="911"/>
      <c r="BR415" s="911"/>
      <c r="BS415" s="911"/>
      <c r="BX415" s="911"/>
      <c r="BY415" s="911"/>
      <c r="BZ415" s="911"/>
      <c r="CA415" s="911"/>
      <c r="CI415" s="911"/>
      <c r="CJ415" s="911"/>
      <c r="CK415" s="911"/>
      <c r="CL415" s="911"/>
      <c r="CM415" s="911"/>
    </row>
    <row r="416" spans="1:91">
      <c r="A416" s="911"/>
      <c r="B416" s="911"/>
      <c r="C416" s="911"/>
      <c r="D416" s="911"/>
      <c r="E416" s="911"/>
      <c r="F416" s="911"/>
      <c r="G416" s="911"/>
      <c r="H416" s="912"/>
      <c r="J416" s="911"/>
      <c r="M416" s="911"/>
      <c r="N416" s="911"/>
      <c r="O416" s="911"/>
      <c r="P416" s="911"/>
      <c r="Q416" s="911"/>
      <c r="R416" s="911"/>
      <c r="S416" s="911"/>
      <c r="T416" s="911"/>
      <c r="U416" s="911"/>
      <c r="V416" s="911"/>
      <c r="W416" s="911"/>
      <c r="Z416" s="911"/>
      <c r="AA416" s="911"/>
      <c r="AC416" s="911"/>
      <c r="AD416" s="911"/>
      <c r="AH416" s="912"/>
      <c r="AI416" s="912"/>
      <c r="AJ416" s="912"/>
      <c r="AK416" s="912"/>
      <c r="AL416" s="911"/>
      <c r="AM416" s="911"/>
      <c r="AO416" s="911"/>
      <c r="AP416" s="911"/>
      <c r="AQ416" s="911"/>
      <c r="AR416" s="912"/>
      <c r="AS416" s="912"/>
      <c r="AV416" s="912"/>
      <c r="AX416" s="911"/>
      <c r="BA416" s="911"/>
      <c r="BB416" s="911"/>
      <c r="BC416" s="911"/>
      <c r="BD416" s="911"/>
      <c r="BE416" s="911"/>
      <c r="BP416" s="911"/>
      <c r="BQ416" s="911"/>
      <c r="BR416" s="911"/>
      <c r="BS416" s="911"/>
      <c r="BX416" s="911"/>
      <c r="BY416" s="911"/>
      <c r="BZ416" s="911"/>
      <c r="CA416" s="911"/>
      <c r="CI416" s="911"/>
      <c r="CJ416" s="911"/>
      <c r="CK416" s="911"/>
      <c r="CL416" s="911"/>
      <c r="CM416" s="911"/>
    </row>
    <row r="417" spans="1:91">
      <c r="A417" s="911"/>
      <c r="B417" s="911"/>
      <c r="C417" s="911"/>
      <c r="D417" s="911"/>
      <c r="E417" s="911"/>
      <c r="F417" s="911"/>
      <c r="G417" s="911"/>
      <c r="H417" s="912"/>
      <c r="J417" s="911"/>
      <c r="M417" s="911"/>
      <c r="N417" s="911"/>
      <c r="O417" s="911"/>
      <c r="P417" s="911"/>
      <c r="Q417" s="911"/>
      <c r="R417" s="911"/>
      <c r="S417" s="911"/>
      <c r="T417" s="911"/>
      <c r="U417" s="911"/>
      <c r="V417" s="911"/>
      <c r="W417" s="911"/>
      <c r="Z417" s="911"/>
      <c r="AA417" s="911"/>
      <c r="AC417" s="911"/>
      <c r="AD417" s="911"/>
      <c r="AH417" s="912"/>
      <c r="AI417" s="912"/>
      <c r="AJ417" s="912"/>
      <c r="AK417" s="912"/>
      <c r="AL417" s="911"/>
      <c r="AM417" s="911"/>
      <c r="AO417" s="911"/>
      <c r="AP417" s="911"/>
      <c r="AQ417" s="911"/>
      <c r="AR417" s="912"/>
      <c r="AS417" s="912"/>
      <c r="AV417" s="912"/>
      <c r="AX417" s="911"/>
      <c r="BA417" s="911"/>
      <c r="BB417" s="911"/>
      <c r="BC417" s="911"/>
      <c r="BD417" s="911"/>
      <c r="BE417" s="911"/>
      <c r="BP417" s="911"/>
      <c r="BQ417" s="911"/>
      <c r="BR417" s="911"/>
      <c r="BS417" s="911"/>
      <c r="BX417" s="911"/>
      <c r="BY417" s="911"/>
      <c r="BZ417" s="911"/>
      <c r="CA417" s="911"/>
      <c r="CI417" s="911"/>
      <c r="CJ417" s="911"/>
      <c r="CK417" s="911"/>
      <c r="CL417" s="911"/>
      <c r="CM417" s="911"/>
    </row>
    <row r="418" spans="1:91">
      <c r="A418" s="911"/>
      <c r="B418" s="911"/>
      <c r="C418" s="911"/>
      <c r="D418" s="911"/>
      <c r="E418" s="911"/>
      <c r="F418" s="911"/>
      <c r="G418" s="911"/>
      <c r="H418" s="912"/>
      <c r="J418" s="911"/>
      <c r="M418" s="911"/>
      <c r="N418" s="911"/>
      <c r="O418" s="911"/>
      <c r="P418" s="911"/>
      <c r="Q418" s="911"/>
      <c r="R418" s="911"/>
      <c r="S418" s="911"/>
      <c r="T418" s="911"/>
      <c r="U418" s="911"/>
      <c r="V418" s="911"/>
      <c r="W418" s="911"/>
      <c r="Z418" s="911"/>
      <c r="AA418" s="911"/>
      <c r="AC418" s="911"/>
      <c r="AD418" s="911"/>
      <c r="AH418" s="912"/>
      <c r="AI418" s="912"/>
      <c r="AJ418" s="912"/>
      <c r="AK418" s="912"/>
      <c r="AL418" s="911"/>
      <c r="AM418" s="911"/>
      <c r="AO418" s="911"/>
      <c r="AP418" s="911"/>
      <c r="AQ418" s="911"/>
      <c r="AR418" s="912"/>
      <c r="AS418" s="912"/>
      <c r="AV418" s="912"/>
      <c r="AX418" s="911"/>
      <c r="BA418" s="911"/>
      <c r="BB418" s="911"/>
      <c r="BC418" s="911"/>
      <c r="BD418" s="911"/>
      <c r="BE418" s="911"/>
      <c r="BP418" s="911"/>
      <c r="BQ418" s="911"/>
      <c r="BR418" s="911"/>
      <c r="BS418" s="911"/>
      <c r="BX418" s="911"/>
      <c r="BY418" s="911"/>
      <c r="BZ418" s="911"/>
      <c r="CA418" s="911"/>
      <c r="CI418" s="911"/>
      <c r="CJ418" s="911"/>
      <c r="CK418" s="911"/>
      <c r="CL418" s="911"/>
      <c r="CM418" s="911"/>
    </row>
    <row r="419" spans="1:91">
      <c r="A419" s="911"/>
      <c r="B419" s="911"/>
      <c r="C419" s="911"/>
      <c r="D419" s="911"/>
      <c r="E419" s="911"/>
      <c r="F419" s="911"/>
      <c r="G419" s="911"/>
      <c r="H419" s="912"/>
      <c r="J419" s="911"/>
      <c r="M419" s="911"/>
      <c r="N419" s="911"/>
      <c r="O419" s="911"/>
      <c r="P419" s="911"/>
      <c r="Q419" s="911"/>
      <c r="R419" s="911"/>
      <c r="S419" s="911"/>
      <c r="T419" s="911"/>
      <c r="U419" s="911"/>
      <c r="V419" s="911"/>
      <c r="W419" s="911"/>
      <c r="Z419" s="911"/>
      <c r="AA419" s="911"/>
      <c r="AC419" s="911"/>
      <c r="AD419" s="911"/>
      <c r="AH419" s="912"/>
      <c r="AI419" s="912"/>
      <c r="AJ419" s="912"/>
      <c r="AK419" s="912"/>
      <c r="AL419" s="911"/>
      <c r="AM419" s="911"/>
      <c r="AO419" s="911"/>
      <c r="AP419" s="911"/>
      <c r="AQ419" s="911"/>
      <c r="AR419" s="912"/>
      <c r="AS419" s="912"/>
      <c r="AV419" s="912"/>
      <c r="AX419" s="911"/>
      <c r="BA419" s="911"/>
      <c r="BB419" s="911"/>
      <c r="BC419" s="911"/>
      <c r="BD419" s="911"/>
      <c r="BE419" s="911"/>
      <c r="BP419" s="911"/>
      <c r="BQ419" s="911"/>
      <c r="BR419" s="911"/>
      <c r="BS419" s="911"/>
      <c r="BX419" s="911"/>
      <c r="BY419" s="911"/>
      <c r="BZ419" s="911"/>
      <c r="CA419" s="911"/>
      <c r="CI419" s="911"/>
      <c r="CJ419" s="911"/>
      <c r="CK419" s="911"/>
      <c r="CL419" s="911"/>
      <c r="CM419" s="911"/>
    </row>
    <row r="420" spans="1:91">
      <c r="A420" s="911"/>
      <c r="B420" s="911"/>
      <c r="C420" s="911"/>
      <c r="D420" s="911"/>
      <c r="E420" s="911"/>
      <c r="F420" s="911"/>
      <c r="G420" s="911"/>
      <c r="H420" s="912"/>
      <c r="J420" s="911"/>
      <c r="M420" s="911"/>
      <c r="N420" s="911"/>
      <c r="O420" s="911"/>
      <c r="P420" s="911"/>
      <c r="Q420" s="911"/>
      <c r="R420" s="911"/>
      <c r="S420" s="911"/>
      <c r="T420" s="911"/>
      <c r="U420" s="911"/>
      <c r="V420" s="911"/>
      <c r="W420" s="911"/>
      <c r="Z420" s="911"/>
      <c r="AA420" s="911"/>
      <c r="AC420" s="911"/>
      <c r="AD420" s="911"/>
      <c r="AH420" s="912"/>
      <c r="AI420" s="912"/>
      <c r="AJ420" s="912"/>
      <c r="AK420" s="912"/>
      <c r="AL420" s="911"/>
      <c r="AM420" s="911"/>
      <c r="AO420" s="911"/>
      <c r="AP420" s="911"/>
      <c r="AQ420" s="911"/>
      <c r="AR420" s="912"/>
      <c r="AS420" s="912"/>
      <c r="AV420" s="912"/>
      <c r="AX420" s="911"/>
      <c r="BA420" s="911"/>
      <c r="BB420" s="911"/>
      <c r="BC420" s="911"/>
      <c r="BD420" s="911"/>
      <c r="BE420" s="911"/>
      <c r="BP420" s="911"/>
      <c r="BQ420" s="911"/>
      <c r="BR420" s="911"/>
      <c r="BS420" s="911"/>
      <c r="BX420" s="911"/>
      <c r="BY420" s="911"/>
      <c r="BZ420" s="911"/>
      <c r="CA420" s="911"/>
      <c r="CI420" s="911"/>
      <c r="CJ420" s="911"/>
      <c r="CK420" s="911"/>
      <c r="CL420" s="911"/>
      <c r="CM420" s="911"/>
    </row>
    <row r="421" spans="1:91">
      <c r="A421" s="911"/>
      <c r="B421" s="911"/>
      <c r="C421" s="911"/>
      <c r="D421" s="911"/>
      <c r="E421" s="911"/>
      <c r="F421" s="911"/>
      <c r="G421" s="911"/>
      <c r="H421" s="912"/>
      <c r="J421" s="911"/>
      <c r="M421" s="911"/>
      <c r="N421" s="911"/>
      <c r="O421" s="911"/>
      <c r="P421" s="911"/>
      <c r="Q421" s="911"/>
      <c r="R421" s="911"/>
      <c r="S421" s="911"/>
      <c r="T421" s="911"/>
      <c r="U421" s="911"/>
      <c r="V421" s="911"/>
      <c r="W421" s="911"/>
      <c r="Z421" s="911"/>
      <c r="AA421" s="911"/>
      <c r="AC421" s="911"/>
      <c r="AD421" s="911"/>
      <c r="AH421" s="912"/>
      <c r="AI421" s="912"/>
      <c r="AL421" s="911"/>
      <c r="AM421" s="911"/>
      <c r="AO421" s="911"/>
      <c r="AP421" s="911"/>
      <c r="AQ421" s="911"/>
      <c r="AR421" s="912"/>
      <c r="AS421" s="912"/>
      <c r="AV421" s="912"/>
      <c r="AX421" s="911"/>
      <c r="BA421" s="911"/>
      <c r="BB421" s="911"/>
      <c r="BC421" s="911"/>
      <c r="BD421" s="911"/>
      <c r="BE421" s="911"/>
      <c r="BP421" s="911"/>
      <c r="BQ421" s="911"/>
      <c r="BR421" s="911"/>
      <c r="BS421" s="911"/>
      <c r="BX421" s="911"/>
      <c r="BY421" s="911"/>
      <c r="BZ421" s="911"/>
      <c r="CA421" s="911"/>
      <c r="CI421" s="911"/>
      <c r="CJ421" s="911"/>
      <c r="CK421" s="911"/>
      <c r="CL421" s="911"/>
      <c r="CM421" s="911"/>
    </row>
    <row r="422" spans="1:91">
      <c r="A422" s="911"/>
      <c r="B422" s="911"/>
      <c r="C422" s="911"/>
      <c r="D422" s="911"/>
      <c r="E422" s="911"/>
      <c r="F422" s="911"/>
      <c r="G422" s="911"/>
      <c r="H422" s="912"/>
      <c r="J422" s="911"/>
      <c r="M422" s="911"/>
      <c r="N422" s="911"/>
      <c r="O422" s="911"/>
      <c r="P422" s="911"/>
      <c r="Q422" s="911"/>
      <c r="R422" s="911"/>
      <c r="S422" s="911"/>
      <c r="T422" s="911"/>
      <c r="U422" s="911"/>
      <c r="V422" s="911"/>
      <c r="W422" s="911"/>
      <c r="Z422" s="911"/>
      <c r="AA422" s="911"/>
      <c r="AC422" s="911"/>
      <c r="AD422" s="911"/>
      <c r="AH422" s="912"/>
      <c r="AI422" s="912"/>
      <c r="AJ422" s="912"/>
      <c r="AK422" s="912"/>
      <c r="AL422" s="911"/>
      <c r="AM422" s="911"/>
      <c r="AO422" s="911"/>
      <c r="AP422" s="911"/>
      <c r="AQ422" s="911"/>
      <c r="AR422" s="912"/>
      <c r="AS422" s="912"/>
      <c r="AV422" s="912"/>
      <c r="AX422" s="911"/>
      <c r="BA422" s="911"/>
      <c r="BB422" s="911"/>
      <c r="BC422" s="911"/>
      <c r="BD422" s="911"/>
      <c r="BE422" s="911"/>
      <c r="BP422" s="911"/>
      <c r="BQ422" s="911"/>
      <c r="BR422" s="911"/>
      <c r="BS422" s="911"/>
      <c r="BX422" s="911"/>
      <c r="BY422" s="911"/>
      <c r="BZ422" s="911"/>
      <c r="CA422" s="911"/>
      <c r="CI422" s="911"/>
      <c r="CJ422" s="911"/>
      <c r="CK422" s="911"/>
      <c r="CL422" s="911"/>
      <c r="CM422" s="911"/>
    </row>
    <row r="423" spans="1:91">
      <c r="A423" s="911"/>
      <c r="B423" s="911"/>
      <c r="C423" s="911"/>
      <c r="D423" s="911"/>
      <c r="E423" s="911"/>
      <c r="F423" s="911"/>
      <c r="G423" s="911"/>
      <c r="H423" s="912"/>
      <c r="J423" s="911"/>
      <c r="M423" s="911"/>
      <c r="N423" s="911"/>
      <c r="O423" s="911"/>
      <c r="P423" s="911"/>
      <c r="Q423" s="911"/>
      <c r="R423" s="911"/>
      <c r="S423" s="911"/>
      <c r="T423" s="911"/>
      <c r="U423" s="911"/>
      <c r="V423" s="911"/>
      <c r="W423" s="911"/>
      <c r="Z423" s="911"/>
      <c r="AA423" s="911"/>
      <c r="AC423" s="911"/>
      <c r="AD423" s="911"/>
      <c r="AH423" s="912"/>
      <c r="AI423" s="912"/>
      <c r="AJ423" s="912"/>
      <c r="AK423" s="912"/>
      <c r="AL423" s="911"/>
      <c r="AM423" s="911"/>
      <c r="AO423" s="911"/>
      <c r="AP423" s="911"/>
      <c r="AQ423" s="911"/>
      <c r="AR423" s="912"/>
      <c r="AS423" s="912"/>
      <c r="AV423" s="912"/>
      <c r="AX423" s="911"/>
      <c r="BA423" s="911"/>
      <c r="BB423" s="911"/>
      <c r="BC423" s="911"/>
      <c r="BD423" s="911"/>
      <c r="BE423" s="911"/>
      <c r="BP423" s="911"/>
      <c r="BQ423" s="911"/>
      <c r="BR423" s="911"/>
      <c r="BS423" s="911"/>
      <c r="BX423" s="911"/>
      <c r="BY423" s="911"/>
      <c r="BZ423" s="911"/>
      <c r="CA423" s="911"/>
      <c r="CI423" s="911"/>
      <c r="CJ423" s="911"/>
      <c r="CK423" s="911"/>
      <c r="CL423" s="911"/>
      <c r="CM423" s="911"/>
    </row>
    <row r="424" spans="1:91">
      <c r="A424" s="911"/>
      <c r="B424" s="911"/>
      <c r="C424" s="911"/>
      <c r="D424" s="911"/>
      <c r="E424" s="911"/>
      <c r="F424" s="911"/>
      <c r="G424" s="911"/>
      <c r="H424" s="912"/>
      <c r="J424" s="911"/>
      <c r="M424" s="911"/>
      <c r="N424" s="911"/>
      <c r="O424" s="911"/>
      <c r="P424" s="911"/>
      <c r="Q424" s="911"/>
      <c r="R424" s="911"/>
      <c r="S424" s="911"/>
      <c r="T424" s="911"/>
      <c r="U424" s="911"/>
      <c r="V424" s="911"/>
      <c r="W424" s="911"/>
      <c r="Z424" s="911"/>
      <c r="AA424" s="911"/>
      <c r="AC424" s="911"/>
      <c r="AD424" s="911"/>
      <c r="AH424" s="912"/>
      <c r="AI424" s="912"/>
      <c r="AJ424" s="912"/>
      <c r="AK424" s="912"/>
      <c r="AL424" s="911"/>
      <c r="AM424" s="911"/>
      <c r="AO424" s="911"/>
      <c r="AP424" s="911"/>
      <c r="AQ424" s="911"/>
      <c r="AR424" s="912"/>
      <c r="AS424" s="912"/>
      <c r="AV424" s="912"/>
      <c r="AX424" s="911"/>
      <c r="BA424" s="911"/>
      <c r="BB424" s="911"/>
      <c r="BC424" s="911"/>
      <c r="BD424" s="911"/>
      <c r="BE424" s="911"/>
      <c r="BP424" s="911"/>
      <c r="BQ424" s="911"/>
      <c r="BR424" s="911"/>
      <c r="BS424" s="911"/>
      <c r="BX424" s="911"/>
      <c r="BY424" s="911"/>
      <c r="BZ424" s="911"/>
      <c r="CA424" s="911"/>
      <c r="CI424" s="911"/>
      <c r="CJ424" s="911"/>
      <c r="CK424" s="911"/>
      <c r="CL424" s="911"/>
      <c r="CM424" s="911"/>
    </row>
    <row r="425" spans="1:91">
      <c r="A425" s="911"/>
      <c r="B425" s="911"/>
      <c r="C425" s="911"/>
      <c r="D425" s="911"/>
      <c r="E425" s="911"/>
      <c r="F425" s="911"/>
      <c r="G425" s="911"/>
      <c r="H425" s="912"/>
      <c r="J425" s="911"/>
      <c r="M425" s="911"/>
      <c r="N425" s="911"/>
      <c r="O425" s="911"/>
      <c r="P425" s="911"/>
      <c r="Q425" s="911"/>
      <c r="R425" s="911"/>
      <c r="S425" s="911"/>
      <c r="T425" s="911"/>
      <c r="U425" s="911"/>
      <c r="V425" s="911"/>
      <c r="W425" s="911"/>
      <c r="Z425" s="911"/>
      <c r="AA425" s="911"/>
      <c r="AC425" s="911"/>
      <c r="AD425" s="911"/>
      <c r="AH425" s="912"/>
      <c r="AI425" s="912"/>
      <c r="AJ425" s="912"/>
      <c r="AK425" s="912"/>
      <c r="AL425" s="911"/>
      <c r="AM425" s="911"/>
      <c r="AO425" s="911"/>
      <c r="AP425" s="911"/>
      <c r="AQ425" s="911"/>
      <c r="AR425" s="912"/>
      <c r="AS425" s="912"/>
      <c r="AV425" s="912"/>
      <c r="AX425" s="911"/>
      <c r="BA425" s="911"/>
      <c r="BB425" s="911"/>
      <c r="BC425" s="911"/>
      <c r="BD425" s="911"/>
      <c r="BE425" s="911"/>
      <c r="BP425" s="911"/>
      <c r="BQ425" s="911"/>
      <c r="BR425" s="911"/>
      <c r="BS425" s="911"/>
      <c r="BX425" s="911"/>
      <c r="BY425" s="911"/>
      <c r="BZ425" s="911"/>
      <c r="CA425" s="911"/>
      <c r="CI425" s="911"/>
      <c r="CJ425" s="911"/>
      <c r="CK425" s="911"/>
      <c r="CL425" s="911"/>
      <c r="CM425" s="911"/>
    </row>
    <row r="426" spans="1:91">
      <c r="A426" s="911"/>
      <c r="B426" s="911"/>
      <c r="C426" s="911"/>
      <c r="D426" s="911"/>
      <c r="E426" s="911"/>
      <c r="F426" s="911"/>
      <c r="G426" s="911"/>
      <c r="H426" s="912"/>
      <c r="J426" s="911"/>
      <c r="M426" s="911"/>
      <c r="N426" s="911"/>
      <c r="O426" s="911"/>
      <c r="P426" s="911"/>
      <c r="Q426" s="911"/>
      <c r="R426" s="911"/>
      <c r="S426" s="911"/>
      <c r="T426" s="911"/>
      <c r="U426" s="911"/>
      <c r="V426" s="911"/>
      <c r="W426" s="911"/>
      <c r="Z426" s="911"/>
      <c r="AA426" s="911"/>
      <c r="AC426" s="911"/>
      <c r="AD426" s="911"/>
      <c r="AH426" s="912"/>
      <c r="AI426" s="912"/>
      <c r="AJ426" s="912"/>
      <c r="AK426" s="912"/>
      <c r="AL426" s="911"/>
      <c r="AM426" s="911"/>
      <c r="AO426" s="911"/>
      <c r="AP426" s="911"/>
      <c r="AQ426" s="911"/>
      <c r="AR426" s="912"/>
      <c r="AS426" s="912"/>
      <c r="AV426" s="912"/>
      <c r="AX426" s="911"/>
      <c r="BA426" s="911"/>
      <c r="BB426" s="911"/>
      <c r="BC426" s="911"/>
      <c r="BD426" s="911"/>
      <c r="BE426" s="911"/>
      <c r="BP426" s="911"/>
      <c r="BQ426" s="911"/>
      <c r="BR426" s="911"/>
      <c r="BS426" s="911"/>
      <c r="BX426" s="911"/>
      <c r="BY426" s="911"/>
      <c r="BZ426" s="911"/>
      <c r="CA426" s="911"/>
      <c r="CI426" s="911"/>
      <c r="CJ426" s="911"/>
      <c r="CK426" s="911"/>
      <c r="CL426" s="911"/>
      <c r="CM426" s="911"/>
    </row>
    <row r="427" spans="1:91">
      <c r="A427" s="911"/>
      <c r="B427" s="911"/>
      <c r="C427" s="911"/>
      <c r="D427" s="911"/>
      <c r="E427" s="911"/>
      <c r="F427" s="911"/>
      <c r="G427" s="911"/>
      <c r="H427" s="912"/>
      <c r="J427" s="911"/>
      <c r="M427" s="911"/>
      <c r="N427" s="911"/>
      <c r="O427" s="911"/>
      <c r="P427" s="911"/>
      <c r="Q427" s="911"/>
      <c r="R427" s="911"/>
      <c r="S427" s="911"/>
      <c r="T427" s="911"/>
      <c r="U427" s="911"/>
      <c r="V427" s="911"/>
      <c r="W427" s="911"/>
      <c r="Z427" s="911"/>
      <c r="AA427" s="911"/>
      <c r="AC427" s="911"/>
      <c r="AD427" s="911"/>
      <c r="AH427" s="912"/>
      <c r="AI427" s="912"/>
      <c r="AJ427" s="912"/>
      <c r="AK427" s="912"/>
      <c r="AL427" s="911"/>
      <c r="AM427" s="911"/>
      <c r="AO427" s="911"/>
      <c r="AP427" s="911"/>
      <c r="AQ427" s="911"/>
      <c r="AR427" s="912"/>
      <c r="AS427" s="912"/>
      <c r="AV427" s="912"/>
      <c r="AX427" s="911"/>
      <c r="BA427" s="911"/>
      <c r="BB427" s="911"/>
      <c r="BC427" s="911"/>
      <c r="BD427" s="911"/>
      <c r="BE427" s="911"/>
      <c r="BP427" s="911"/>
      <c r="BQ427" s="911"/>
      <c r="BR427" s="911"/>
      <c r="BS427" s="911"/>
      <c r="BX427" s="911"/>
      <c r="BY427" s="911"/>
      <c r="BZ427" s="911"/>
      <c r="CA427" s="911"/>
      <c r="CI427" s="911"/>
      <c r="CJ427" s="911"/>
      <c r="CK427" s="911"/>
      <c r="CL427" s="911"/>
      <c r="CM427" s="911"/>
    </row>
    <row r="428" spans="1:91">
      <c r="A428" s="911"/>
      <c r="B428" s="911"/>
      <c r="C428" s="911"/>
      <c r="D428" s="911"/>
      <c r="E428" s="911"/>
      <c r="F428" s="911"/>
      <c r="G428" s="911"/>
      <c r="H428" s="912"/>
      <c r="J428" s="911"/>
      <c r="M428" s="911"/>
      <c r="N428" s="911"/>
      <c r="O428" s="911"/>
      <c r="P428" s="911"/>
      <c r="Q428" s="911"/>
      <c r="R428" s="911"/>
      <c r="S428" s="911"/>
      <c r="T428" s="911"/>
      <c r="U428" s="911"/>
      <c r="V428" s="911"/>
      <c r="W428" s="911"/>
      <c r="Z428" s="911"/>
      <c r="AA428" s="911"/>
      <c r="AC428" s="911"/>
      <c r="AD428" s="911"/>
      <c r="AH428" s="912"/>
      <c r="AI428" s="912"/>
      <c r="AJ428" s="912"/>
      <c r="AK428" s="912"/>
      <c r="AL428" s="911"/>
      <c r="AM428" s="911"/>
      <c r="AO428" s="911"/>
      <c r="AP428" s="911"/>
      <c r="AQ428" s="911"/>
      <c r="AR428" s="912"/>
      <c r="AS428" s="912"/>
      <c r="AV428" s="912"/>
      <c r="AX428" s="911"/>
      <c r="BA428" s="911"/>
      <c r="BB428" s="911"/>
      <c r="BC428" s="911"/>
      <c r="BD428" s="911"/>
      <c r="BE428" s="911"/>
      <c r="BP428" s="911"/>
      <c r="BQ428" s="911"/>
      <c r="BR428" s="911"/>
      <c r="BS428" s="911"/>
      <c r="BX428" s="911"/>
      <c r="BY428" s="911"/>
      <c r="BZ428" s="911"/>
      <c r="CA428" s="911"/>
      <c r="CI428" s="911"/>
      <c r="CJ428" s="911"/>
      <c r="CK428" s="911"/>
      <c r="CL428" s="911"/>
      <c r="CM428" s="911"/>
    </row>
    <row r="429" spans="1:91">
      <c r="A429" s="911"/>
      <c r="B429" s="911"/>
      <c r="C429" s="911"/>
      <c r="D429" s="911"/>
      <c r="E429" s="911"/>
      <c r="F429" s="911"/>
      <c r="G429" s="911"/>
      <c r="H429" s="912"/>
      <c r="J429" s="911"/>
      <c r="M429" s="911"/>
      <c r="N429" s="911"/>
      <c r="O429" s="911"/>
      <c r="P429" s="911"/>
      <c r="Q429" s="911"/>
      <c r="R429" s="911"/>
      <c r="S429" s="911"/>
      <c r="T429" s="911"/>
      <c r="U429" s="911"/>
      <c r="V429" s="911"/>
      <c r="W429" s="911"/>
      <c r="Z429" s="911"/>
      <c r="AA429" s="911"/>
      <c r="AC429" s="911"/>
      <c r="AD429" s="911"/>
      <c r="AH429" s="912"/>
      <c r="AI429" s="912"/>
      <c r="AJ429" s="912"/>
      <c r="AK429" s="912"/>
      <c r="AL429" s="911"/>
      <c r="AM429" s="911"/>
      <c r="AO429" s="911"/>
      <c r="AP429" s="911"/>
      <c r="AQ429" s="911"/>
      <c r="AR429" s="912"/>
      <c r="AS429" s="912"/>
      <c r="AV429" s="912"/>
      <c r="AX429" s="911"/>
      <c r="BA429" s="911"/>
      <c r="BB429" s="911"/>
      <c r="BC429" s="911"/>
      <c r="BD429" s="911"/>
      <c r="BE429" s="911"/>
      <c r="BP429" s="911"/>
      <c r="BQ429" s="911"/>
      <c r="BR429" s="911"/>
      <c r="BS429" s="911"/>
      <c r="BX429" s="911"/>
      <c r="BY429" s="911"/>
      <c r="BZ429" s="911"/>
      <c r="CA429" s="911"/>
      <c r="CI429" s="911"/>
      <c r="CJ429" s="911"/>
      <c r="CK429" s="911"/>
      <c r="CL429" s="911"/>
      <c r="CM429" s="911"/>
    </row>
    <row r="430" spans="1:91">
      <c r="A430" s="911"/>
      <c r="B430" s="911"/>
      <c r="C430" s="911"/>
      <c r="D430" s="911"/>
      <c r="E430" s="911"/>
      <c r="F430" s="911"/>
      <c r="G430" s="911"/>
      <c r="H430" s="912"/>
      <c r="J430" s="911"/>
      <c r="M430" s="911"/>
      <c r="N430" s="911"/>
      <c r="O430" s="911"/>
      <c r="P430" s="911"/>
      <c r="Q430" s="911"/>
      <c r="R430" s="911"/>
      <c r="S430" s="911"/>
      <c r="T430" s="911"/>
      <c r="U430" s="911"/>
      <c r="V430" s="911"/>
      <c r="W430" s="911"/>
      <c r="Z430" s="911"/>
      <c r="AA430" s="911"/>
      <c r="AC430" s="911"/>
      <c r="AD430" s="911"/>
      <c r="AH430" s="912"/>
      <c r="AI430" s="912"/>
      <c r="AJ430" s="912"/>
      <c r="AK430" s="912"/>
      <c r="AL430" s="911"/>
      <c r="AM430" s="911"/>
      <c r="AO430" s="911"/>
      <c r="AP430" s="911"/>
      <c r="AQ430" s="911"/>
      <c r="AR430" s="912"/>
      <c r="AS430" s="912"/>
      <c r="AV430" s="912"/>
      <c r="AX430" s="911"/>
      <c r="BA430" s="911"/>
      <c r="BB430" s="911"/>
      <c r="BC430" s="911"/>
      <c r="BD430" s="911"/>
      <c r="BE430" s="911"/>
      <c r="BP430" s="911"/>
      <c r="BQ430" s="911"/>
      <c r="BR430" s="911"/>
      <c r="BS430" s="911"/>
      <c r="BX430" s="911"/>
      <c r="BY430" s="911"/>
      <c r="BZ430" s="911"/>
      <c r="CA430" s="911"/>
      <c r="CI430" s="911"/>
      <c r="CJ430" s="911"/>
      <c r="CK430" s="911"/>
      <c r="CL430" s="911"/>
      <c r="CM430" s="911"/>
    </row>
    <row r="431" spans="1:91">
      <c r="A431" s="911"/>
      <c r="B431" s="911"/>
      <c r="C431" s="911"/>
      <c r="D431" s="911"/>
      <c r="E431" s="911"/>
      <c r="F431" s="911"/>
      <c r="G431" s="911"/>
      <c r="H431" s="912"/>
      <c r="J431" s="911"/>
      <c r="M431" s="911"/>
      <c r="N431" s="911"/>
      <c r="O431" s="911"/>
      <c r="P431" s="911"/>
      <c r="Q431" s="911"/>
      <c r="R431" s="911"/>
      <c r="S431" s="911"/>
      <c r="T431" s="911"/>
      <c r="U431" s="911"/>
      <c r="V431" s="911"/>
      <c r="W431" s="911"/>
      <c r="Z431" s="911"/>
      <c r="AA431" s="911"/>
      <c r="AC431" s="911"/>
      <c r="AD431" s="911"/>
      <c r="AH431" s="912"/>
      <c r="AI431" s="912"/>
      <c r="AJ431" s="912"/>
      <c r="AK431" s="912"/>
      <c r="AL431" s="911"/>
      <c r="AM431" s="911"/>
      <c r="AO431" s="911"/>
      <c r="AP431" s="911"/>
      <c r="AQ431" s="911"/>
      <c r="AR431" s="912"/>
      <c r="AS431" s="912"/>
      <c r="AV431" s="912"/>
      <c r="AX431" s="911"/>
      <c r="BA431" s="911"/>
      <c r="BB431" s="911"/>
      <c r="BC431" s="911"/>
      <c r="BD431" s="911"/>
      <c r="BE431" s="911"/>
      <c r="BP431" s="911"/>
      <c r="BQ431" s="911"/>
      <c r="BR431" s="911"/>
      <c r="BS431" s="911"/>
      <c r="BX431" s="911"/>
      <c r="BY431" s="911"/>
      <c r="BZ431" s="911"/>
      <c r="CA431" s="911"/>
      <c r="CI431" s="911"/>
      <c r="CJ431" s="911"/>
      <c r="CK431" s="911"/>
      <c r="CL431" s="911"/>
      <c r="CM431" s="911"/>
    </row>
    <row r="432" spans="1:91">
      <c r="A432" s="911"/>
      <c r="B432" s="911"/>
      <c r="C432" s="911"/>
      <c r="D432" s="911"/>
      <c r="E432" s="911"/>
      <c r="F432" s="911"/>
      <c r="G432" s="911"/>
      <c r="H432" s="912"/>
      <c r="J432" s="911"/>
      <c r="M432" s="911"/>
      <c r="N432" s="911"/>
      <c r="O432" s="911"/>
      <c r="P432" s="911"/>
      <c r="Q432" s="911"/>
      <c r="R432" s="911"/>
      <c r="S432" s="911"/>
      <c r="T432" s="911"/>
      <c r="U432" s="911"/>
      <c r="V432" s="911"/>
      <c r="W432" s="911"/>
      <c r="Z432" s="911"/>
      <c r="AA432" s="911"/>
      <c r="AC432" s="911"/>
      <c r="AD432" s="911"/>
      <c r="AH432" s="912"/>
      <c r="AI432" s="912"/>
      <c r="AJ432" s="912"/>
      <c r="AK432" s="912"/>
      <c r="AL432" s="911"/>
      <c r="AM432" s="911"/>
      <c r="AO432" s="911"/>
      <c r="AP432" s="911"/>
      <c r="AQ432" s="911"/>
      <c r="AR432" s="912"/>
      <c r="AS432" s="912"/>
      <c r="AV432" s="912"/>
      <c r="AX432" s="911"/>
      <c r="BA432" s="911"/>
      <c r="BB432" s="911"/>
      <c r="BC432" s="911"/>
      <c r="BD432" s="911"/>
      <c r="BE432" s="911"/>
      <c r="BP432" s="911"/>
      <c r="BQ432" s="911"/>
      <c r="BR432" s="911"/>
      <c r="BS432" s="911"/>
      <c r="BX432" s="911"/>
      <c r="BY432" s="911"/>
      <c r="BZ432" s="911"/>
      <c r="CA432" s="911"/>
      <c r="CI432" s="911"/>
      <c r="CJ432" s="911"/>
      <c r="CK432" s="911"/>
      <c r="CL432" s="911"/>
      <c r="CM432" s="911"/>
    </row>
    <row r="433" spans="1:91">
      <c r="A433" s="911"/>
      <c r="B433" s="911"/>
      <c r="C433" s="911"/>
      <c r="D433" s="911"/>
      <c r="E433" s="911"/>
      <c r="F433" s="911"/>
      <c r="G433" s="911"/>
      <c r="H433" s="912"/>
      <c r="J433" s="911"/>
      <c r="M433" s="911"/>
      <c r="N433" s="911"/>
      <c r="O433" s="911"/>
      <c r="P433" s="911"/>
      <c r="Q433" s="911"/>
      <c r="R433" s="911"/>
      <c r="S433" s="911"/>
      <c r="T433" s="911"/>
      <c r="U433" s="911"/>
      <c r="V433" s="911"/>
      <c r="W433" s="911"/>
      <c r="Z433" s="911"/>
      <c r="AA433" s="911"/>
      <c r="AC433" s="911"/>
      <c r="AD433" s="911"/>
      <c r="AH433" s="912"/>
      <c r="AI433" s="912"/>
      <c r="AJ433" s="912"/>
      <c r="AK433" s="912"/>
      <c r="AL433" s="911"/>
      <c r="AM433" s="911"/>
      <c r="AO433" s="911"/>
      <c r="AP433" s="911"/>
      <c r="AQ433" s="911"/>
      <c r="AR433" s="912"/>
      <c r="AS433" s="912"/>
      <c r="AV433" s="912"/>
      <c r="AX433" s="911"/>
      <c r="BA433" s="911"/>
      <c r="BB433" s="911"/>
      <c r="BC433" s="911"/>
      <c r="BD433" s="911"/>
      <c r="BE433" s="911"/>
      <c r="BP433" s="911"/>
      <c r="BQ433" s="911"/>
      <c r="BR433" s="911"/>
      <c r="BS433" s="911"/>
      <c r="BX433" s="911"/>
      <c r="BY433" s="911"/>
      <c r="BZ433" s="911"/>
      <c r="CA433" s="911"/>
      <c r="CI433" s="911"/>
      <c r="CJ433" s="911"/>
      <c r="CK433" s="911"/>
      <c r="CL433" s="911"/>
      <c r="CM433" s="911"/>
    </row>
    <row r="434" spans="1:91">
      <c r="A434" s="911"/>
      <c r="B434" s="911"/>
      <c r="C434" s="911"/>
      <c r="D434" s="911"/>
      <c r="E434" s="911"/>
      <c r="F434" s="911"/>
      <c r="G434" s="911"/>
      <c r="H434" s="912"/>
      <c r="J434" s="911"/>
      <c r="M434" s="911"/>
      <c r="N434" s="911"/>
      <c r="O434" s="911"/>
      <c r="P434" s="911"/>
      <c r="Q434" s="911"/>
      <c r="R434" s="911"/>
      <c r="S434" s="911"/>
      <c r="T434" s="911"/>
      <c r="U434" s="911"/>
      <c r="V434" s="911"/>
      <c r="W434" s="911"/>
      <c r="Z434" s="911"/>
      <c r="AA434" s="911"/>
      <c r="AC434" s="911"/>
      <c r="AD434" s="911"/>
      <c r="AH434" s="912"/>
      <c r="AI434" s="912"/>
      <c r="AJ434" s="912"/>
      <c r="AK434" s="912"/>
      <c r="AL434" s="911"/>
      <c r="AM434" s="911"/>
      <c r="AO434" s="911"/>
      <c r="AP434" s="911"/>
      <c r="AQ434" s="911"/>
      <c r="AR434" s="912"/>
      <c r="AS434" s="912"/>
      <c r="AV434" s="912"/>
      <c r="AX434" s="911"/>
      <c r="BA434" s="911"/>
      <c r="BB434" s="911"/>
      <c r="BC434" s="911"/>
      <c r="BD434" s="911"/>
      <c r="BE434" s="911"/>
      <c r="BP434" s="911"/>
      <c r="BQ434" s="911"/>
      <c r="BR434" s="911"/>
      <c r="BS434" s="911"/>
      <c r="BX434" s="911"/>
      <c r="BY434" s="911"/>
      <c r="BZ434" s="911"/>
      <c r="CA434" s="911"/>
      <c r="CI434" s="911"/>
      <c r="CJ434" s="911"/>
      <c r="CK434" s="911"/>
      <c r="CL434" s="911"/>
      <c r="CM434" s="911"/>
    </row>
    <row r="435" spans="1:91">
      <c r="A435" s="911"/>
      <c r="B435" s="911"/>
      <c r="C435" s="911"/>
      <c r="D435" s="911"/>
      <c r="E435" s="911"/>
      <c r="F435" s="911"/>
      <c r="G435" s="911"/>
      <c r="H435" s="912"/>
      <c r="J435" s="911"/>
      <c r="M435" s="911"/>
      <c r="N435" s="911"/>
      <c r="O435" s="911"/>
      <c r="P435" s="911"/>
      <c r="Q435" s="911"/>
      <c r="R435" s="911"/>
      <c r="S435" s="911"/>
      <c r="T435" s="911"/>
      <c r="U435" s="911"/>
      <c r="V435" s="911"/>
      <c r="W435" s="911"/>
      <c r="Z435" s="911"/>
      <c r="AA435" s="911"/>
      <c r="AC435" s="911"/>
      <c r="AD435" s="911"/>
      <c r="AH435" s="912"/>
      <c r="AI435" s="912"/>
      <c r="AJ435" s="912"/>
      <c r="AK435" s="912"/>
      <c r="AL435" s="911"/>
      <c r="AM435" s="911"/>
      <c r="AO435" s="911"/>
      <c r="AP435" s="911"/>
      <c r="AQ435" s="911"/>
      <c r="AR435" s="912"/>
      <c r="AS435" s="912"/>
      <c r="AV435" s="912"/>
      <c r="AX435" s="911"/>
      <c r="BA435" s="911"/>
      <c r="BB435" s="911"/>
      <c r="BC435" s="911"/>
      <c r="BD435" s="911"/>
      <c r="BE435" s="911"/>
      <c r="BP435" s="911"/>
      <c r="BQ435" s="911"/>
      <c r="BR435" s="911"/>
      <c r="BS435" s="911"/>
      <c r="BX435" s="911"/>
      <c r="BY435" s="911"/>
      <c r="BZ435" s="911"/>
      <c r="CA435" s="911"/>
      <c r="CI435" s="911"/>
      <c r="CJ435" s="911"/>
      <c r="CK435" s="911"/>
      <c r="CL435" s="911"/>
      <c r="CM435" s="911"/>
    </row>
    <row r="436" spans="1:91">
      <c r="A436" s="911"/>
      <c r="B436" s="911"/>
      <c r="C436" s="911"/>
      <c r="D436" s="911"/>
      <c r="E436" s="911"/>
      <c r="F436" s="911"/>
      <c r="G436" s="911"/>
      <c r="H436" s="912"/>
      <c r="J436" s="911"/>
      <c r="M436" s="911"/>
      <c r="N436" s="911"/>
      <c r="O436" s="911"/>
      <c r="P436" s="911"/>
      <c r="Q436" s="911"/>
      <c r="R436" s="911"/>
      <c r="S436" s="911"/>
      <c r="T436" s="911"/>
      <c r="U436" s="911"/>
      <c r="V436" s="911"/>
      <c r="W436" s="911"/>
      <c r="Z436" s="911"/>
      <c r="AA436" s="911"/>
      <c r="AC436" s="911"/>
      <c r="AD436" s="911"/>
      <c r="AH436" s="912"/>
      <c r="AI436" s="912"/>
      <c r="AJ436" s="912"/>
      <c r="AK436" s="912"/>
      <c r="AL436" s="911"/>
      <c r="AM436" s="911"/>
      <c r="AO436" s="911"/>
      <c r="AP436" s="911"/>
      <c r="AQ436" s="911"/>
      <c r="AR436" s="912"/>
      <c r="AS436" s="912"/>
      <c r="AV436" s="912"/>
      <c r="AX436" s="911"/>
      <c r="BA436" s="911"/>
      <c r="BB436" s="911"/>
      <c r="BC436" s="911"/>
      <c r="BD436" s="911"/>
      <c r="BE436" s="911"/>
      <c r="BP436" s="911"/>
      <c r="BQ436" s="911"/>
      <c r="BR436" s="911"/>
      <c r="BS436" s="911"/>
      <c r="BX436" s="911"/>
      <c r="BY436" s="911"/>
      <c r="BZ436" s="911"/>
      <c r="CA436" s="911"/>
      <c r="CI436" s="911"/>
      <c r="CJ436" s="911"/>
      <c r="CK436" s="911"/>
      <c r="CL436" s="911"/>
      <c r="CM436" s="911"/>
    </row>
    <row r="437" spans="1:91">
      <c r="A437" s="911"/>
      <c r="B437" s="911"/>
      <c r="C437" s="911"/>
      <c r="D437" s="911"/>
      <c r="E437" s="911"/>
      <c r="F437" s="911"/>
      <c r="G437" s="911"/>
      <c r="H437" s="912"/>
      <c r="J437" s="911"/>
      <c r="M437" s="911"/>
      <c r="N437" s="911"/>
      <c r="O437" s="911"/>
      <c r="P437" s="911"/>
      <c r="Q437" s="911"/>
      <c r="R437" s="911"/>
      <c r="S437" s="911"/>
      <c r="T437" s="911"/>
      <c r="U437" s="911"/>
      <c r="V437" s="911"/>
      <c r="W437" s="911"/>
      <c r="Z437" s="911"/>
      <c r="AA437" s="911"/>
      <c r="AC437" s="911"/>
      <c r="AD437" s="911"/>
      <c r="AH437" s="912"/>
      <c r="AI437" s="912"/>
      <c r="AJ437" s="912"/>
      <c r="AK437" s="912"/>
      <c r="AL437" s="911"/>
      <c r="AM437" s="911"/>
      <c r="AO437" s="911"/>
      <c r="AP437" s="911"/>
      <c r="AQ437" s="911"/>
      <c r="AR437" s="912"/>
      <c r="AS437" s="912"/>
      <c r="AV437" s="912"/>
      <c r="AX437" s="911"/>
      <c r="BA437" s="911"/>
      <c r="BB437" s="911"/>
      <c r="BC437" s="911"/>
      <c r="BD437" s="911"/>
      <c r="BE437" s="911"/>
      <c r="BP437" s="911"/>
      <c r="BQ437" s="911"/>
      <c r="BR437" s="911"/>
      <c r="BS437" s="911"/>
      <c r="BX437" s="911"/>
      <c r="BY437" s="911"/>
      <c r="BZ437" s="911"/>
      <c r="CA437" s="911"/>
      <c r="CI437" s="911"/>
      <c r="CJ437" s="911"/>
      <c r="CK437" s="911"/>
      <c r="CL437" s="911"/>
      <c r="CM437" s="911"/>
    </row>
    <row r="438" spans="1:91">
      <c r="A438" s="911"/>
      <c r="B438" s="911"/>
      <c r="C438" s="911"/>
      <c r="D438" s="911"/>
      <c r="E438" s="911"/>
      <c r="F438" s="911"/>
      <c r="G438" s="911"/>
      <c r="H438" s="912"/>
      <c r="J438" s="911"/>
      <c r="M438" s="911"/>
      <c r="N438" s="911"/>
      <c r="O438" s="911"/>
      <c r="P438" s="911"/>
      <c r="Q438" s="911"/>
      <c r="R438" s="911"/>
      <c r="S438" s="911"/>
      <c r="T438" s="911"/>
      <c r="U438" s="911"/>
      <c r="V438" s="911"/>
      <c r="W438" s="911"/>
      <c r="Z438" s="911"/>
      <c r="AA438" s="911"/>
      <c r="AC438" s="911"/>
      <c r="AD438" s="911"/>
      <c r="AH438" s="912"/>
      <c r="AI438" s="912"/>
      <c r="AJ438" s="912"/>
      <c r="AK438" s="912"/>
      <c r="AL438" s="911"/>
      <c r="AM438" s="911"/>
      <c r="AO438" s="911"/>
      <c r="AP438" s="911"/>
      <c r="AQ438" s="911"/>
      <c r="AR438" s="912"/>
      <c r="AS438" s="912"/>
      <c r="AV438" s="912"/>
      <c r="AX438" s="911"/>
      <c r="BA438" s="911"/>
      <c r="BB438" s="911"/>
      <c r="BC438" s="911"/>
      <c r="BD438" s="911"/>
      <c r="BE438" s="911"/>
      <c r="BP438" s="911"/>
      <c r="BQ438" s="911"/>
      <c r="BR438" s="911"/>
      <c r="BS438" s="911"/>
      <c r="BX438" s="911"/>
      <c r="BY438" s="911"/>
      <c r="BZ438" s="911"/>
      <c r="CA438" s="911"/>
      <c r="CI438" s="911"/>
      <c r="CJ438" s="911"/>
      <c r="CK438" s="911"/>
      <c r="CL438" s="911"/>
      <c r="CM438" s="911"/>
    </row>
    <row r="439" spans="1:91">
      <c r="A439" s="911"/>
      <c r="B439" s="911"/>
      <c r="C439" s="911"/>
      <c r="D439" s="911"/>
      <c r="E439" s="911"/>
      <c r="F439" s="911"/>
      <c r="G439" s="911"/>
      <c r="H439" s="912"/>
      <c r="J439" s="911"/>
      <c r="M439" s="911"/>
      <c r="N439" s="911"/>
      <c r="O439" s="911"/>
      <c r="P439" s="911"/>
      <c r="Q439" s="911"/>
      <c r="R439" s="911"/>
      <c r="S439" s="911"/>
      <c r="T439" s="911"/>
      <c r="U439" s="911"/>
      <c r="V439" s="911"/>
      <c r="W439" s="911"/>
      <c r="Z439" s="911"/>
      <c r="AA439" s="911"/>
      <c r="AC439" s="911"/>
      <c r="AD439" s="911"/>
      <c r="AH439" s="912"/>
      <c r="AI439" s="912"/>
      <c r="AJ439" s="912"/>
      <c r="AK439" s="912"/>
      <c r="AL439" s="911"/>
      <c r="AM439" s="911"/>
      <c r="AO439" s="911"/>
      <c r="AP439" s="911"/>
      <c r="AQ439" s="911"/>
      <c r="AR439" s="912"/>
      <c r="AS439" s="912"/>
      <c r="AV439" s="912"/>
      <c r="AX439" s="911"/>
      <c r="BA439" s="911"/>
      <c r="BB439" s="911"/>
      <c r="BC439" s="911"/>
      <c r="BD439" s="911"/>
      <c r="BE439" s="911"/>
      <c r="BP439" s="911"/>
      <c r="BQ439" s="911"/>
      <c r="BR439" s="911"/>
      <c r="BS439" s="911"/>
      <c r="BX439" s="911"/>
      <c r="BY439" s="911"/>
      <c r="BZ439" s="911"/>
      <c r="CA439" s="911"/>
      <c r="CI439" s="911"/>
      <c r="CJ439" s="911"/>
      <c r="CK439" s="911"/>
      <c r="CL439" s="911"/>
      <c r="CM439" s="911"/>
    </row>
    <row r="440" spans="1:91">
      <c r="A440" s="911"/>
      <c r="B440" s="911"/>
      <c r="C440" s="911"/>
      <c r="D440" s="911"/>
      <c r="E440" s="911"/>
      <c r="F440" s="911"/>
      <c r="G440" s="911"/>
      <c r="H440" s="912"/>
      <c r="J440" s="911"/>
      <c r="M440" s="911"/>
      <c r="N440" s="911"/>
      <c r="O440" s="911"/>
      <c r="P440" s="911"/>
      <c r="Q440" s="911"/>
      <c r="R440" s="911"/>
      <c r="S440" s="911"/>
      <c r="T440" s="911"/>
      <c r="U440" s="911"/>
      <c r="V440" s="911"/>
      <c r="W440" s="911"/>
      <c r="Z440" s="911"/>
      <c r="AA440" s="911"/>
      <c r="AC440" s="911"/>
      <c r="AD440" s="911"/>
      <c r="AH440" s="912"/>
      <c r="AI440" s="912"/>
      <c r="AJ440" s="912"/>
      <c r="AK440" s="912"/>
      <c r="AL440" s="911"/>
      <c r="AM440" s="911"/>
      <c r="AO440" s="911"/>
      <c r="AP440" s="911"/>
      <c r="AQ440" s="911"/>
      <c r="AR440" s="912"/>
      <c r="AS440" s="912"/>
      <c r="AV440" s="912"/>
      <c r="AX440" s="911"/>
      <c r="BA440" s="911"/>
      <c r="BB440" s="911"/>
      <c r="BC440" s="911"/>
      <c r="BD440" s="911"/>
      <c r="BE440" s="911"/>
      <c r="BP440" s="911"/>
      <c r="BQ440" s="911"/>
      <c r="BR440" s="911"/>
      <c r="BS440" s="911"/>
      <c r="BX440" s="911"/>
      <c r="BY440" s="911"/>
      <c r="BZ440" s="911"/>
      <c r="CA440" s="911"/>
      <c r="CI440" s="911"/>
      <c r="CJ440" s="911"/>
      <c r="CK440" s="911"/>
      <c r="CL440" s="911"/>
      <c r="CM440" s="911"/>
    </row>
    <row r="441" spans="1:91">
      <c r="A441" s="911"/>
      <c r="B441" s="911"/>
      <c r="C441" s="911"/>
      <c r="D441" s="911"/>
      <c r="E441" s="911"/>
      <c r="F441" s="911"/>
      <c r="G441" s="911"/>
      <c r="H441" s="912"/>
      <c r="J441" s="911"/>
      <c r="M441" s="911"/>
      <c r="N441" s="911"/>
      <c r="O441" s="911"/>
      <c r="P441" s="911"/>
      <c r="Q441" s="911"/>
      <c r="R441" s="911"/>
      <c r="S441" s="911"/>
      <c r="T441" s="911"/>
      <c r="U441" s="911"/>
      <c r="V441" s="911"/>
      <c r="W441" s="911"/>
      <c r="Z441" s="911"/>
      <c r="AA441" s="911"/>
      <c r="AC441" s="911"/>
      <c r="AD441" s="911"/>
      <c r="AH441" s="912"/>
      <c r="AI441" s="912"/>
      <c r="AJ441" s="912"/>
      <c r="AK441" s="912"/>
      <c r="AL441" s="911"/>
      <c r="AM441" s="911"/>
      <c r="AO441" s="911"/>
      <c r="AP441" s="911"/>
      <c r="AQ441" s="911"/>
      <c r="AR441" s="912"/>
      <c r="AS441" s="912"/>
      <c r="AV441" s="912"/>
      <c r="AX441" s="911"/>
      <c r="BA441" s="911"/>
      <c r="BB441" s="911"/>
      <c r="BC441" s="911"/>
      <c r="BD441" s="911"/>
      <c r="BE441" s="911"/>
      <c r="BP441" s="911"/>
      <c r="BQ441" s="911"/>
      <c r="BR441" s="911"/>
      <c r="BS441" s="911"/>
      <c r="BX441" s="911"/>
      <c r="BY441" s="911"/>
      <c r="BZ441" s="911"/>
      <c r="CA441" s="911"/>
      <c r="CI441" s="911"/>
      <c r="CJ441" s="911"/>
      <c r="CK441" s="911"/>
      <c r="CL441" s="911"/>
      <c r="CM441" s="911"/>
    </row>
    <row r="442" spans="1:91">
      <c r="A442" s="911"/>
      <c r="B442" s="911"/>
      <c r="C442" s="911"/>
      <c r="D442" s="911"/>
      <c r="E442" s="911"/>
      <c r="F442" s="911"/>
      <c r="G442" s="911"/>
      <c r="H442" s="912"/>
      <c r="J442" s="911"/>
      <c r="M442" s="911"/>
      <c r="N442" s="911"/>
      <c r="O442" s="911"/>
      <c r="P442" s="911"/>
      <c r="Q442" s="911"/>
      <c r="R442" s="911"/>
      <c r="S442" s="911"/>
      <c r="T442" s="911"/>
      <c r="U442" s="911"/>
      <c r="V442" s="911"/>
      <c r="W442" s="911"/>
      <c r="Z442" s="911"/>
      <c r="AA442" s="911"/>
      <c r="AC442" s="911"/>
      <c r="AD442" s="911"/>
      <c r="AH442" s="912"/>
      <c r="AI442" s="912"/>
      <c r="AJ442" s="912"/>
      <c r="AK442" s="912"/>
      <c r="AL442" s="911"/>
      <c r="AM442" s="911"/>
      <c r="AO442" s="911"/>
      <c r="AP442" s="911"/>
      <c r="AQ442" s="911"/>
      <c r="AR442" s="912"/>
      <c r="AS442" s="912"/>
      <c r="AV442" s="912"/>
      <c r="AX442" s="911"/>
      <c r="BA442" s="911"/>
      <c r="BB442" s="911"/>
      <c r="BC442" s="911"/>
      <c r="BD442" s="911"/>
      <c r="BE442" s="911"/>
      <c r="BP442" s="911"/>
      <c r="BQ442" s="911"/>
      <c r="BR442" s="911"/>
      <c r="BS442" s="911"/>
      <c r="BX442" s="911"/>
      <c r="BY442" s="911"/>
      <c r="BZ442" s="911"/>
      <c r="CA442" s="911"/>
      <c r="CI442" s="911"/>
      <c r="CJ442" s="911"/>
      <c r="CK442" s="911"/>
      <c r="CL442" s="911"/>
      <c r="CM442" s="911"/>
    </row>
    <row r="443" spans="1:91">
      <c r="A443" s="911"/>
      <c r="B443" s="911"/>
      <c r="C443" s="911"/>
      <c r="D443" s="911"/>
      <c r="E443" s="911"/>
      <c r="F443" s="911"/>
      <c r="G443" s="911"/>
      <c r="H443" s="912"/>
      <c r="J443" s="911"/>
      <c r="M443" s="911"/>
      <c r="N443" s="911"/>
      <c r="O443" s="911"/>
      <c r="P443" s="911"/>
      <c r="Q443" s="911"/>
      <c r="R443" s="911"/>
      <c r="S443" s="911"/>
      <c r="T443" s="911"/>
      <c r="U443" s="911"/>
      <c r="V443" s="911"/>
      <c r="W443" s="911"/>
      <c r="Z443" s="911"/>
      <c r="AA443" s="911"/>
      <c r="AC443" s="911"/>
      <c r="AD443" s="911"/>
      <c r="AH443" s="912"/>
      <c r="AI443" s="912"/>
      <c r="AJ443" s="912"/>
      <c r="AK443" s="912"/>
      <c r="AL443" s="911"/>
      <c r="AM443" s="911"/>
      <c r="AO443" s="911"/>
      <c r="AP443" s="911"/>
      <c r="AQ443" s="911"/>
      <c r="AR443" s="912"/>
      <c r="AS443" s="912"/>
      <c r="AV443" s="912"/>
      <c r="AX443" s="911"/>
      <c r="BA443" s="911"/>
      <c r="BB443" s="911"/>
      <c r="BC443" s="911"/>
      <c r="BD443" s="911"/>
      <c r="BE443" s="911"/>
      <c r="BP443" s="911"/>
      <c r="BQ443" s="911"/>
      <c r="BR443" s="911"/>
      <c r="BS443" s="911"/>
      <c r="BX443" s="911"/>
      <c r="BY443" s="911"/>
      <c r="BZ443" s="911"/>
      <c r="CA443" s="911"/>
      <c r="CI443" s="911"/>
      <c r="CJ443" s="911"/>
      <c r="CK443" s="911"/>
      <c r="CL443" s="911"/>
      <c r="CM443" s="911"/>
    </row>
    <row r="444" spans="1:91">
      <c r="A444" s="911"/>
      <c r="B444" s="911"/>
      <c r="C444" s="911"/>
      <c r="D444" s="911"/>
      <c r="E444" s="911"/>
      <c r="F444" s="911"/>
      <c r="G444" s="911"/>
      <c r="H444" s="912"/>
      <c r="J444" s="911"/>
      <c r="M444" s="911"/>
      <c r="N444" s="911"/>
      <c r="O444" s="911"/>
      <c r="P444" s="911"/>
      <c r="Q444" s="911"/>
      <c r="R444" s="911"/>
      <c r="S444" s="911"/>
      <c r="T444" s="911"/>
      <c r="U444" s="911"/>
      <c r="V444" s="911"/>
      <c r="W444" s="911"/>
      <c r="Z444" s="911"/>
      <c r="AA444" s="911"/>
      <c r="AC444" s="911"/>
      <c r="AD444" s="911"/>
      <c r="AH444" s="912"/>
      <c r="AI444" s="912"/>
      <c r="AJ444" s="912"/>
      <c r="AK444" s="912"/>
      <c r="AL444" s="911"/>
      <c r="AM444" s="911"/>
      <c r="AO444" s="911"/>
      <c r="AP444" s="911"/>
      <c r="AQ444" s="911"/>
      <c r="AR444" s="912"/>
      <c r="AS444" s="912"/>
      <c r="AV444" s="912"/>
      <c r="AX444" s="911"/>
      <c r="BA444" s="911"/>
      <c r="BB444" s="911"/>
      <c r="BC444" s="911"/>
      <c r="BD444" s="911"/>
      <c r="BE444" s="911"/>
      <c r="BP444" s="911"/>
      <c r="BQ444" s="911"/>
      <c r="BR444" s="911"/>
      <c r="BS444" s="911"/>
      <c r="BX444" s="911"/>
      <c r="BY444" s="911"/>
      <c r="BZ444" s="911"/>
      <c r="CA444" s="911"/>
      <c r="CI444" s="911"/>
      <c r="CJ444" s="911"/>
      <c r="CK444" s="911"/>
      <c r="CL444" s="911"/>
      <c r="CM444" s="911"/>
    </row>
    <row r="445" spans="1:91">
      <c r="A445" s="911"/>
      <c r="B445" s="911"/>
      <c r="C445" s="911"/>
      <c r="D445" s="911"/>
      <c r="E445" s="911"/>
      <c r="F445" s="911"/>
      <c r="G445" s="911"/>
      <c r="H445" s="912"/>
      <c r="J445" s="911"/>
      <c r="M445" s="911"/>
      <c r="N445" s="911"/>
      <c r="O445" s="911"/>
      <c r="P445" s="911"/>
      <c r="Q445" s="911"/>
      <c r="R445" s="911"/>
      <c r="S445" s="911"/>
      <c r="T445" s="911"/>
      <c r="U445" s="911"/>
      <c r="V445" s="911"/>
      <c r="W445" s="911"/>
      <c r="Z445" s="911"/>
      <c r="AA445" s="911"/>
      <c r="AC445" s="911"/>
      <c r="AD445" s="911"/>
      <c r="AH445" s="912"/>
      <c r="AI445" s="912"/>
      <c r="AJ445" s="912"/>
      <c r="AK445" s="912"/>
      <c r="AL445" s="911"/>
      <c r="AM445" s="911"/>
      <c r="AO445" s="911"/>
      <c r="AP445" s="911"/>
      <c r="AQ445" s="911"/>
      <c r="AR445" s="912"/>
      <c r="AS445" s="912"/>
      <c r="AV445" s="912"/>
      <c r="AX445" s="911"/>
      <c r="BA445" s="911"/>
      <c r="BB445" s="911"/>
      <c r="BC445" s="911"/>
      <c r="BD445" s="911"/>
      <c r="BE445" s="911"/>
      <c r="BP445" s="911"/>
      <c r="BQ445" s="911"/>
      <c r="BR445" s="911"/>
      <c r="BS445" s="911"/>
      <c r="BX445" s="911"/>
      <c r="BY445" s="911"/>
      <c r="BZ445" s="911"/>
      <c r="CA445" s="911"/>
      <c r="CI445" s="911"/>
      <c r="CJ445" s="911"/>
      <c r="CK445" s="911"/>
      <c r="CL445" s="911"/>
      <c r="CM445" s="911"/>
    </row>
    <row r="446" spans="1:91">
      <c r="A446" s="911"/>
      <c r="B446" s="911"/>
      <c r="C446" s="911"/>
      <c r="D446" s="911"/>
      <c r="E446" s="911"/>
      <c r="F446" s="911"/>
      <c r="G446" s="911"/>
      <c r="H446" s="912"/>
      <c r="J446" s="911"/>
      <c r="M446" s="911"/>
      <c r="N446" s="911"/>
      <c r="O446" s="911"/>
      <c r="P446" s="911"/>
      <c r="Q446" s="911"/>
      <c r="R446" s="911"/>
      <c r="S446" s="911"/>
      <c r="T446" s="911"/>
      <c r="U446" s="911"/>
      <c r="V446" s="911"/>
      <c r="W446" s="911"/>
      <c r="Z446" s="911"/>
      <c r="AA446" s="911"/>
      <c r="AC446" s="911"/>
      <c r="AD446" s="911"/>
      <c r="AH446" s="912"/>
      <c r="AI446" s="912"/>
      <c r="AJ446" s="912"/>
      <c r="AK446" s="912"/>
      <c r="AL446" s="911"/>
      <c r="AM446" s="911"/>
      <c r="AO446" s="911"/>
      <c r="AP446" s="911"/>
      <c r="AQ446" s="911"/>
      <c r="AR446" s="912"/>
      <c r="AS446" s="912"/>
      <c r="AV446" s="912"/>
      <c r="AX446" s="911"/>
      <c r="BA446" s="911"/>
      <c r="BB446" s="911"/>
      <c r="BC446" s="911"/>
      <c r="BD446" s="911"/>
      <c r="BE446" s="911"/>
      <c r="BP446" s="911"/>
      <c r="BQ446" s="911"/>
      <c r="BR446" s="911"/>
      <c r="BS446" s="911"/>
      <c r="BX446" s="911"/>
      <c r="BY446" s="911"/>
      <c r="BZ446" s="911"/>
      <c r="CA446" s="911"/>
      <c r="CI446" s="911"/>
      <c r="CJ446" s="911"/>
      <c r="CK446" s="911"/>
      <c r="CL446" s="911"/>
      <c r="CM446" s="911"/>
    </row>
    <row r="447" spans="1:91">
      <c r="A447" s="911"/>
      <c r="B447" s="911"/>
      <c r="C447" s="911"/>
      <c r="D447" s="911"/>
      <c r="E447" s="911"/>
      <c r="F447" s="911"/>
      <c r="G447" s="911"/>
      <c r="H447" s="912"/>
      <c r="J447" s="911"/>
      <c r="M447" s="911"/>
      <c r="N447" s="911"/>
      <c r="O447" s="911"/>
      <c r="P447" s="911"/>
      <c r="Q447" s="911"/>
      <c r="R447" s="911"/>
      <c r="S447" s="911"/>
      <c r="T447" s="911"/>
      <c r="U447" s="911"/>
      <c r="V447" s="911"/>
      <c r="W447" s="911"/>
      <c r="Z447" s="911"/>
      <c r="AA447" s="911"/>
      <c r="AC447" s="911"/>
      <c r="AD447" s="911"/>
      <c r="AH447" s="912"/>
      <c r="AI447" s="912"/>
      <c r="AJ447" s="912"/>
      <c r="AK447" s="912"/>
      <c r="AL447" s="911"/>
      <c r="AM447" s="911"/>
      <c r="AO447" s="911"/>
      <c r="AP447" s="911"/>
      <c r="AQ447" s="911"/>
      <c r="AR447" s="912"/>
      <c r="AS447" s="912"/>
      <c r="AV447" s="912"/>
      <c r="AX447" s="911"/>
      <c r="BA447" s="911"/>
      <c r="BB447" s="911"/>
      <c r="BC447" s="911"/>
      <c r="BD447" s="911"/>
      <c r="BE447" s="911"/>
      <c r="BP447" s="911"/>
      <c r="BQ447" s="911"/>
      <c r="BR447" s="911"/>
      <c r="BS447" s="911"/>
      <c r="BX447" s="911"/>
      <c r="BY447" s="911"/>
      <c r="BZ447" s="911"/>
      <c r="CA447" s="911"/>
      <c r="CI447" s="911"/>
      <c r="CJ447" s="911"/>
      <c r="CK447" s="911"/>
      <c r="CL447" s="911"/>
      <c r="CM447" s="911"/>
    </row>
    <row r="448" spans="1:91">
      <c r="A448" s="911"/>
      <c r="B448" s="911"/>
      <c r="C448" s="911"/>
      <c r="D448" s="911"/>
      <c r="E448" s="911"/>
      <c r="F448" s="911"/>
      <c r="G448" s="911"/>
      <c r="H448" s="912"/>
      <c r="J448" s="911"/>
      <c r="M448" s="911"/>
      <c r="N448" s="911"/>
      <c r="O448" s="911"/>
      <c r="P448" s="911"/>
      <c r="Q448" s="911"/>
      <c r="R448" s="911"/>
      <c r="S448" s="911"/>
      <c r="T448" s="911"/>
      <c r="U448" s="911"/>
      <c r="V448" s="911"/>
      <c r="W448" s="911"/>
      <c r="Z448" s="911"/>
      <c r="AA448" s="911"/>
      <c r="AC448" s="911"/>
      <c r="AD448" s="911"/>
      <c r="AH448" s="912"/>
      <c r="AI448" s="912"/>
      <c r="AJ448" s="912"/>
      <c r="AK448" s="912"/>
      <c r="AL448" s="911"/>
      <c r="AM448" s="911"/>
      <c r="AO448" s="911"/>
      <c r="AP448" s="911"/>
      <c r="AQ448" s="911"/>
      <c r="AR448" s="912"/>
      <c r="AS448" s="912"/>
      <c r="AV448" s="912"/>
      <c r="AX448" s="911"/>
      <c r="BA448" s="911"/>
      <c r="BB448" s="911"/>
      <c r="BC448" s="911"/>
      <c r="BD448" s="911"/>
      <c r="BE448" s="911"/>
      <c r="BP448" s="911"/>
      <c r="BQ448" s="911"/>
      <c r="BR448" s="911"/>
      <c r="BS448" s="911"/>
      <c r="BX448" s="911"/>
      <c r="BY448" s="911"/>
      <c r="BZ448" s="911"/>
      <c r="CA448" s="911"/>
      <c r="CI448" s="911"/>
      <c r="CJ448" s="911"/>
      <c r="CK448" s="911"/>
      <c r="CL448" s="911"/>
      <c r="CM448" s="911"/>
    </row>
    <row r="449" spans="1:91">
      <c r="A449" s="911"/>
      <c r="B449" s="911"/>
      <c r="C449" s="911"/>
      <c r="D449" s="911"/>
      <c r="E449" s="911"/>
      <c r="F449" s="911"/>
      <c r="G449" s="911"/>
      <c r="H449" s="912"/>
      <c r="J449" s="911"/>
      <c r="M449" s="911"/>
      <c r="N449" s="911"/>
      <c r="O449" s="911"/>
      <c r="P449" s="911"/>
      <c r="Q449" s="911"/>
      <c r="R449" s="911"/>
      <c r="S449" s="911"/>
      <c r="T449" s="911"/>
      <c r="U449" s="911"/>
      <c r="V449" s="911"/>
      <c r="W449" s="911"/>
      <c r="Z449" s="911"/>
      <c r="AA449" s="911"/>
      <c r="AC449" s="911"/>
      <c r="AD449" s="911"/>
      <c r="AH449" s="912"/>
      <c r="AI449" s="912"/>
      <c r="AJ449" s="912"/>
      <c r="AK449" s="912"/>
      <c r="AL449" s="911"/>
      <c r="AM449" s="911"/>
      <c r="AO449" s="911"/>
      <c r="AP449" s="911"/>
      <c r="AQ449" s="911"/>
      <c r="AR449" s="912"/>
      <c r="AS449" s="912"/>
      <c r="AV449" s="912"/>
      <c r="AX449" s="911"/>
      <c r="BA449" s="911"/>
      <c r="BB449" s="911"/>
      <c r="BC449" s="911"/>
      <c r="BD449" s="911"/>
      <c r="BE449" s="911"/>
      <c r="BP449" s="911"/>
      <c r="BQ449" s="911"/>
      <c r="BR449" s="911"/>
      <c r="BS449" s="911"/>
      <c r="BX449" s="911"/>
      <c r="BY449" s="911"/>
      <c r="BZ449" s="911"/>
      <c r="CA449" s="911"/>
      <c r="CI449" s="911"/>
      <c r="CJ449" s="911"/>
      <c r="CK449" s="911"/>
      <c r="CL449" s="911"/>
      <c r="CM449" s="911"/>
    </row>
    <row r="450" spans="1:91">
      <c r="A450" s="911"/>
      <c r="B450" s="911"/>
      <c r="C450" s="911"/>
      <c r="D450" s="911"/>
      <c r="E450" s="911"/>
      <c r="F450" s="911"/>
      <c r="G450" s="911"/>
      <c r="H450" s="912"/>
      <c r="J450" s="911"/>
      <c r="M450" s="911"/>
      <c r="N450" s="911"/>
      <c r="O450" s="911"/>
      <c r="P450" s="911"/>
      <c r="Q450" s="911"/>
      <c r="R450" s="911"/>
      <c r="S450" s="911"/>
      <c r="T450" s="911"/>
      <c r="U450" s="911"/>
      <c r="V450" s="911"/>
      <c r="W450" s="911"/>
      <c r="Z450" s="911"/>
      <c r="AA450" s="911"/>
      <c r="AC450" s="911"/>
      <c r="AD450" s="911"/>
      <c r="AH450" s="912"/>
      <c r="AI450" s="912"/>
      <c r="AJ450" s="912"/>
      <c r="AK450" s="912"/>
      <c r="AL450" s="911"/>
      <c r="AM450" s="911"/>
      <c r="AO450" s="911"/>
      <c r="AP450" s="911"/>
      <c r="AQ450" s="911"/>
      <c r="AR450" s="912"/>
      <c r="AS450" s="912"/>
      <c r="AV450" s="912"/>
      <c r="AX450" s="911"/>
      <c r="BA450" s="911"/>
      <c r="BB450" s="911"/>
      <c r="BC450" s="911"/>
      <c r="BD450" s="911"/>
      <c r="BE450" s="911"/>
      <c r="BP450" s="911"/>
      <c r="BQ450" s="911"/>
      <c r="BR450" s="911"/>
      <c r="BS450" s="911"/>
      <c r="BX450" s="911"/>
      <c r="BY450" s="911"/>
      <c r="BZ450" s="911"/>
      <c r="CA450" s="911"/>
      <c r="CI450" s="911"/>
      <c r="CJ450" s="911"/>
      <c r="CK450" s="911"/>
      <c r="CL450" s="911"/>
      <c r="CM450" s="911"/>
    </row>
    <row r="451" spans="1:91">
      <c r="A451" s="911"/>
      <c r="B451" s="911"/>
      <c r="C451" s="911"/>
      <c r="D451" s="911"/>
      <c r="E451" s="911"/>
      <c r="F451" s="911"/>
      <c r="G451" s="911"/>
      <c r="H451" s="912"/>
      <c r="I451" s="912"/>
      <c r="J451" s="911"/>
      <c r="K451" s="912"/>
      <c r="M451" s="911"/>
      <c r="N451" s="911"/>
      <c r="O451" s="911"/>
      <c r="P451" s="911"/>
      <c r="Q451" s="911"/>
      <c r="R451" s="911"/>
      <c r="S451" s="911"/>
      <c r="T451" s="911"/>
      <c r="U451" s="911"/>
      <c r="V451" s="911"/>
      <c r="W451" s="911"/>
      <c r="Z451" s="911"/>
      <c r="AA451" s="911"/>
      <c r="AC451" s="911"/>
      <c r="AD451" s="911"/>
      <c r="AH451" s="912"/>
      <c r="AI451" s="912"/>
      <c r="AJ451" s="912"/>
      <c r="AK451" s="912"/>
      <c r="AL451" s="911"/>
      <c r="AM451" s="911"/>
      <c r="AO451" s="911"/>
      <c r="AP451" s="911"/>
      <c r="AQ451" s="911"/>
      <c r="AR451" s="912"/>
      <c r="AS451" s="912"/>
      <c r="AV451" s="912"/>
      <c r="AX451" s="911"/>
      <c r="BA451" s="911"/>
      <c r="BB451" s="911"/>
      <c r="BC451" s="911"/>
      <c r="BD451" s="911"/>
      <c r="BE451" s="911"/>
      <c r="BP451" s="911"/>
      <c r="BQ451" s="911"/>
      <c r="BR451" s="911"/>
      <c r="BS451" s="911"/>
      <c r="BX451" s="911"/>
      <c r="BY451" s="911"/>
      <c r="BZ451" s="911"/>
      <c r="CA451" s="911"/>
      <c r="CI451" s="911"/>
      <c r="CJ451" s="911"/>
      <c r="CK451" s="911"/>
      <c r="CL451" s="911"/>
      <c r="CM451" s="911"/>
    </row>
    <row r="452" spans="1:91">
      <c r="A452" s="911"/>
      <c r="B452" s="911"/>
      <c r="C452" s="911"/>
      <c r="D452" s="911"/>
      <c r="E452" s="911"/>
      <c r="F452" s="911"/>
      <c r="G452" s="911"/>
      <c r="H452" s="912"/>
      <c r="J452" s="911"/>
      <c r="M452" s="911"/>
      <c r="N452" s="911"/>
      <c r="O452" s="911"/>
      <c r="P452" s="911"/>
      <c r="Q452" s="911"/>
      <c r="R452" s="911"/>
      <c r="S452" s="911"/>
      <c r="T452" s="911"/>
      <c r="U452" s="911"/>
      <c r="V452" s="911"/>
      <c r="W452" s="911"/>
      <c r="Z452" s="911"/>
      <c r="AA452" s="911"/>
      <c r="AC452" s="911"/>
      <c r="AD452" s="911"/>
      <c r="AH452" s="912"/>
      <c r="AI452" s="912"/>
      <c r="AL452" s="911"/>
      <c r="AM452" s="911"/>
      <c r="AO452" s="911"/>
      <c r="AP452" s="911"/>
      <c r="AQ452" s="911"/>
      <c r="AR452" s="912"/>
      <c r="AS452" s="912"/>
      <c r="AV452" s="912"/>
      <c r="AX452" s="911"/>
      <c r="BA452" s="911"/>
      <c r="BB452" s="911"/>
      <c r="BC452" s="911"/>
      <c r="BD452" s="911"/>
      <c r="BE452" s="911"/>
      <c r="BP452" s="911"/>
      <c r="BQ452" s="911"/>
      <c r="BR452" s="911"/>
      <c r="BS452" s="911"/>
      <c r="BX452" s="911"/>
      <c r="BY452" s="911"/>
      <c r="BZ452" s="911"/>
      <c r="CA452" s="911"/>
      <c r="CI452" s="911"/>
      <c r="CJ452" s="911"/>
      <c r="CK452" s="911"/>
      <c r="CL452" s="911"/>
      <c r="CM452" s="911"/>
    </row>
    <row r="453" spans="1:91">
      <c r="A453" s="911"/>
      <c r="B453" s="911"/>
      <c r="C453" s="911"/>
      <c r="D453" s="911"/>
      <c r="E453" s="911"/>
      <c r="F453" s="911"/>
      <c r="G453" s="911"/>
      <c r="H453" s="912"/>
      <c r="J453" s="911"/>
      <c r="M453" s="911"/>
      <c r="N453" s="911"/>
      <c r="O453" s="911"/>
      <c r="P453" s="911"/>
      <c r="Q453" s="911"/>
      <c r="R453" s="911"/>
      <c r="S453" s="911"/>
      <c r="T453" s="911"/>
      <c r="U453" s="911"/>
      <c r="V453" s="911"/>
      <c r="W453" s="911"/>
      <c r="Z453" s="911"/>
      <c r="AA453" s="911"/>
      <c r="AC453" s="911"/>
      <c r="AD453" s="911"/>
      <c r="AH453" s="912"/>
      <c r="AI453" s="912"/>
      <c r="AL453" s="911"/>
      <c r="AM453" s="911"/>
      <c r="AO453" s="911"/>
      <c r="AP453" s="911"/>
      <c r="AQ453" s="911"/>
      <c r="AR453" s="912"/>
      <c r="AS453" s="912"/>
      <c r="AV453" s="912"/>
      <c r="AX453" s="911"/>
      <c r="BA453" s="911"/>
      <c r="BB453" s="911"/>
      <c r="BC453" s="911"/>
      <c r="BD453" s="911"/>
      <c r="BE453" s="911"/>
      <c r="BP453" s="911"/>
      <c r="BQ453" s="911"/>
      <c r="BR453" s="911"/>
      <c r="BS453" s="911"/>
      <c r="BX453" s="911"/>
      <c r="BY453" s="911"/>
      <c r="BZ453" s="911"/>
      <c r="CA453" s="911"/>
      <c r="CI453" s="911"/>
      <c r="CJ453" s="911"/>
      <c r="CK453" s="911"/>
      <c r="CL453" s="911"/>
      <c r="CM453" s="911"/>
    </row>
    <row r="454" spans="1:91">
      <c r="A454" s="911"/>
      <c r="B454" s="911"/>
      <c r="C454" s="911"/>
      <c r="D454" s="911"/>
      <c r="E454" s="911"/>
      <c r="F454" s="911"/>
      <c r="G454" s="911"/>
      <c r="H454" s="912"/>
      <c r="J454" s="911"/>
      <c r="M454" s="911"/>
      <c r="N454" s="911"/>
      <c r="O454" s="911"/>
      <c r="P454" s="911"/>
      <c r="Q454" s="911"/>
      <c r="R454" s="911"/>
      <c r="S454" s="911"/>
      <c r="T454" s="911"/>
      <c r="U454" s="911"/>
      <c r="V454" s="911"/>
      <c r="W454" s="911"/>
      <c r="Z454" s="911"/>
      <c r="AA454" s="911"/>
      <c r="AC454" s="911"/>
      <c r="AD454" s="911"/>
      <c r="AH454" s="912"/>
      <c r="AI454" s="912"/>
      <c r="AL454" s="911"/>
      <c r="AM454" s="911"/>
      <c r="AO454" s="911"/>
      <c r="AP454" s="911"/>
      <c r="AQ454" s="911"/>
      <c r="AR454" s="912"/>
      <c r="AS454" s="912"/>
      <c r="AV454" s="912"/>
      <c r="AX454" s="911"/>
      <c r="BA454" s="911"/>
      <c r="BB454" s="911"/>
      <c r="BC454" s="911"/>
      <c r="BD454" s="911"/>
      <c r="BE454" s="911"/>
      <c r="BP454" s="911"/>
      <c r="BQ454" s="911"/>
      <c r="BR454" s="911"/>
      <c r="BS454" s="911"/>
      <c r="BX454" s="911"/>
      <c r="BY454" s="911"/>
      <c r="BZ454" s="911"/>
      <c r="CA454" s="911"/>
      <c r="CI454" s="911"/>
      <c r="CJ454" s="911"/>
      <c r="CK454" s="911"/>
      <c r="CL454" s="911"/>
      <c r="CM454" s="911"/>
    </row>
    <row r="455" spans="1:91">
      <c r="A455" s="911"/>
      <c r="B455" s="911"/>
      <c r="C455" s="911"/>
      <c r="D455" s="911"/>
      <c r="E455" s="911"/>
      <c r="F455" s="911"/>
      <c r="G455" s="911"/>
      <c r="H455" s="912"/>
      <c r="J455" s="911"/>
      <c r="M455" s="911"/>
      <c r="N455" s="911"/>
      <c r="O455" s="911"/>
      <c r="P455" s="911"/>
      <c r="Q455" s="911"/>
      <c r="R455" s="911"/>
      <c r="S455" s="911"/>
      <c r="T455" s="911"/>
      <c r="U455" s="911"/>
      <c r="V455" s="911"/>
      <c r="W455" s="911"/>
      <c r="Z455" s="911"/>
      <c r="AA455" s="911"/>
      <c r="AC455" s="911"/>
      <c r="AD455" s="911"/>
      <c r="AH455" s="912"/>
      <c r="AI455" s="912"/>
      <c r="AJ455" s="912"/>
      <c r="AK455" s="912"/>
      <c r="AL455" s="911"/>
      <c r="AM455" s="911"/>
      <c r="AO455" s="911"/>
      <c r="AP455" s="911"/>
      <c r="AQ455" s="911"/>
      <c r="AR455" s="912"/>
      <c r="AS455" s="912"/>
      <c r="AV455" s="912"/>
      <c r="AX455" s="911"/>
      <c r="BA455" s="911"/>
      <c r="BB455" s="911"/>
      <c r="BC455" s="911"/>
      <c r="BD455" s="911"/>
      <c r="BE455" s="911"/>
      <c r="BP455" s="911"/>
      <c r="BQ455" s="911"/>
      <c r="BR455" s="911"/>
      <c r="BS455" s="911"/>
      <c r="BX455" s="911"/>
      <c r="BY455" s="911"/>
      <c r="BZ455" s="911"/>
      <c r="CA455" s="911"/>
      <c r="CI455" s="911"/>
      <c r="CJ455" s="911"/>
      <c r="CK455" s="911"/>
      <c r="CL455" s="911"/>
      <c r="CM455" s="911"/>
    </row>
    <row r="456" spans="1:91">
      <c r="A456" s="911"/>
      <c r="B456" s="911"/>
      <c r="C456" s="911"/>
      <c r="D456" s="911"/>
      <c r="E456" s="911"/>
      <c r="F456" s="911"/>
      <c r="G456" s="911"/>
      <c r="H456" s="912"/>
      <c r="J456" s="911"/>
      <c r="M456" s="911"/>
      <c r="N456" s="911"/>
      <c r="O456" s="911"/>
      <c r="P456" s="911"/>
      <c r="Q456" s="911"/>
      <c r="R456" s="911"/>
      <c r="S456" s="911"/>
      <c r="T456" s="911"/>
      <c r="U456" s="911"/>
      <c r="V456" s="911"/>
      <c r="W456" s="911"/>
      <c r="Z456" s="911"/>
      <c r="AA456" s="911"/>
      <c r="AC456" s="911"/>
      <c r="AD456" s="911"/>
      <c r="AH456" s="912"/>
      <c r="AI456" s="912"/>
      <c r="AJ456" s="912"/>
      <c r="AK456" s="912"/>
      <c r="AL456" s="911"/>
      <c r="AM456" s="911"/>
      <c r="AO456" s="911"/>
      <c r="AP456" s="911"/>
      <c r="AQ456" s="911"/>
      <c r="AR456" s="912"/>
      <c r="AS456" s="912"/>
      <c r="AV456" s="912"/>
      <c r="AX456" s="911"/>
      <c r="BA456" s="911"/>
      <c r="BB456" s="911"/>
      <c r="BC456" s="911"/>
      <c r="BD456" s="911"/>
      <c r="BE456" s="911"/>
      <c r="BP456" s="911"/>
      <c r="BQ456" s="911"/>
      <c r="BR456" s="911"/>
      <c r="BS456" s="911"/>
      <c r="BX456" s="911"/>
      <c r="BY456" s="911"/>
      <c r="BZ456" s="911"/>
      <c r="CA456" s="911"/>
      <c r="CI456" s="911"/>
      <c r="CJ456" s="911"/>
      <c r="CK456" s="911"/>
      <c r="CL456" s="911"/>
      <c r="CM456" s="911"/>
    </row>
    <row r="457" spans="1:91">
      <c r="A457" s="911"/>
      <c r="B457" s="911"/>
      <c r="C457" s="911"/>
      <c r="D457" s="911"/>
      <c r="E457" s="911"/>
      <c r="F457" s="911"/>
      <c r="G457" s="911"/>
      <c r="H457" s="912"/>
      <c r="J457" s="911"/>
      <c r="M457" s="911"/>
      <c r="N457" s="911"/>
      <c r="O457" s="911"/>
      <c r="P457" s="911"/>
      <c r="Q457" s="911"/>
      <c r="R457" s="911"/>
      <c r="S457" s="911"/>
      <c r="T457" s="911"/>
      <c r="U457" s="911"/>
      <c r="V457" s="911"/>
      <c r="W457" s="911"/>
      <c r="Z457" s="911"/>
      <c r="AA457" s="911"/>
      <c r="AC457" s="911"/>
      <c r="AD457" s="911"/>
      <c r="AH457" s="912"/>
      <c r="AI457" s="912"/>
      <c r="AJ457" s="912"/>
      <c r="AK457" s="912"/>
      <c r="AL457" s="911"/>
      <c r="AM457" s="911"/>
      <c r="AO457" s="911"/>
      <c r="AP457" s="911"/>
      <c r="AQ457" s="911"/>
      <c r="AR457" s="912"/>
      <c r="AS457" s="912"/>
      <c r="AV457" s="912"/>
      <c r="AX457" s="911"/>
      <c r="BA457" s="911"/>
      <c r="BB457" s="911"/>
      <c r="BC457" s="911"/>
      <c r="BD457" s="911"/>
      <c r="BE457" s="911"/>
      <c r="BP457" s="911"/>
      <c r="BQ457" s="911"/>
      <c r="BR457" s="911"/>
      <c r="BS457" s="911"/>
      <c r="BX457" s="911"/>
      <c r="BY457" s="911"/>
      <c r="BZ457" s="911"/>
      <c r="CA457" s="911"/>
      <c r="CI457" s="911"/>
      <c r="CJ457" s="911"/>
      <c r="CK457" s="911"/>
      <c r="CL457" s="911"/>
      <c r="CM457" s="911"/>
    </row>
    <row r="458" spans="1:91">
      <c r="A458" s="911"/>
      <c r="B458" s="911"/>
      <c r="C458" s="911"/>
      <c r="D458" s="911"/>
      <c r="E458" s="911"/>
      <c r="F458" s="911"/>
      <c r="G458" s="911"/>
      <c r="H458" s="912"/>
      <c r="J458" s="911"/>
      <c r="M458" s="911"/>
      <c r="N458" s="911"/>
      <c r="O458" s="911"/>
      <c r="P458" s="911"/>
      <c r="Q458" s="911"/>
      <c r="R458" s="911"/>
      <c r="S458" s="911"/>
      <c r="T458" s="911"/>
      <c r="U458" s="911"/>
      <c r="V458" s="911"/>
      <c r="W458" s="911"/>
      <c r="Z458" s="911"/>
      <c r="AA458" s="911"/>
      <c r="AC458" s="911"/>
      <c r="AD458" s="911"/>
      <c r="AH458" s="912"/>
      <c r="AI458" s="912"/>
      <c r="AJ458" s="912"/>
      <c r="AK458" s="912"/>
      <c r="AL458" s="911"/>
      <c r="AM458" s="911"/>
      <c r="AO458" s="911"/>
      <c r="AP458" s="911"/>
      <c r="AQ458" s="911"/>
      <c r="AR458" s="912"/>
      <c r="AS458" s="912"/>
      <c r="AV458" s="912"/>
      <c r="AX458" s="911"/>
      <c r="BA458" s="911"/>
      <c r="BB458" s="911"/>
      <c r="BC458" s="911"/>
      <c r="BD458" s="911"/>
      <c r="BE458" s="911"/>
      <c r="BP458" s="911"/>
      <c r="BQ458" s="911"/>
      <c r="BR458" s="911"/>
      <c r="BS458" s="911"/>
      <c r="BX458" s="911"/>
      <c r="BY458" s="911"/>
      <c r="BZ458" s="911"/>
      <c r="CA458" s="911"/>
      <c r="CI458" s="911"/>
      <c r="CJ458" s="911"/>
      <c r="CK458" s="911"/>
      <c r="CL458" s="911"/>
      <c r="CM458" s="911"/>
    </row>
    <row r="459" spans="1:91">
      <c r="A459" s="911"/>
      <c r="B459" s="911"/>
      <c r="C459" s="911"/>
      <c r="D459" s="911"/>
      <c r="E459" s="911"/>
      <c r="F459" s="911"/>
      <c r="G459" s="911"/>
      <c r="H459" s="912"/>
      <c r="J459" s="911"/>
      <c r="M459" s="911"/>
      <c r="N459" s="911"/>
      <c r="O459" s="911"/>
      <c r="P459" s="911"/>
      <c r="Q459" s="911"/>
      <c r="R459" s="911"/>
      <c r="S459" s="911"/>
      <c r="T459" s="911"/>
      <c r="U459" s="911"/>
      <c r="V459" s="911"/>
      <c r="W459" s="911"/>
      <c r="Z459" s="911"/>
      <c r="AA459" s="911"/>
      <c r="AC459" s="911"/>
      <c r="AD459" s="911"/>
      <c r="AH459" s="912"/>
      <c r="AI459" s="912"/>
      <c r="AJ459" s="912"/>
      <c r="AK459" s="912"/>
      <c r="AL459" s="911"/>
      <c r="AM459" s="911"/>
      <c r="AO459" s="911"/>
      <c r="AP459" s="911"/>
      <c r="AQ459" s="911"/>
      <c r="AR459" s="912"/>
      <c r="AS459" s="912"/>
      <c r="AV459" s="912"/>
      <c r="AX459" s="911"/>
      <c r="BA459" s="911"/>
      <c r="BB459" s="911"/>
      <c r="BC459" s="911"/>
      <c r="BD459" s="911"/>
      <c r="BE459" s="911"/>
      <c r="BP459" s="911"/>
      <c r="BQ459" s="911"/>
      <c r="BR459" s="911"/>
      <c r="BS459" s="911"/>
      <c r="BX459" s="911"/>
      <c r="BY459" s="911"/>
      <c r="BZ459" s="911"/>
      <c r="CA459" s="911"/>
      <c r="CI459" s="911"/>
      <c r="CJ459" s="911"/>
      <c r="CK459" s="911"/>
      <c r="CL459" s="911"/>
      <c r="CM459" s="911"/>
    </row>
    <row r="460" spans="1:91">
      <c r="A460" s="911"/>
      <c r="B460" s="911"/>
      <c r="C460" s="911"/>
      <c r="D460" s="911"/>
      <c r="E460" s="911"/>
      <c r="F460" s="911"/>
      <c r="G460" s="911"/>
      <c r="H460" s="912"/>
      <c r="J460" s="911"/>
      <c r="M460" s="911"/>
      <c r="N460" s="911"/>
      <c r="O460" s="911"/>
      <c r="P460" s="911"/>
      <c r="Q460" s="911"/>
      <c r="R460" s="911"/>
      <c r="S460" s="911"/>
      <c r="T460" s="911"/>
      <c r="U460" s="911"/>
      <c r="V460" s="911"/>
      <c r="W460" s="911"/>
      <c r="Z460" s="911"/>
      <c r="AA460" s="911"/>
      <c r="AC460" s="911"/>
      <c r="AD460" s="911"/>
      <c r="AH460" s="912"/>
      <c r="AI460" s="912"/>
      <c r="AJ460" s="912"/>
      <c r="AK460" s="912"/>
      <c r="AL460" s="911"/>
      <c r="AM460" s="911"/>
      <c r="AO460" s="911"/>
      <c r="AP460" s="911"/>
      <c r="AQ460" s="911"/>
      <c r="AR460" s="912"/>
      <c r="AS460" s="912"/>
      <c r="AV460" s="912"/>
      <c r="AX460" s="911"/>
      <c r="BA460" s="911"/>
      <c r="BB460" s="911"/>
      <c r="BC460" s="911"/>
      <c r="BD460" s="911"/>
      <c r="BE460" s="911"/>
      <c r="BP460" s="911"/>
      <c r="BQ460" s="911"/>
      <c r="BR460" s="911"/>
      <c r="BS460" s="911"/>
      <c r="BX460" s="911"/>
      <c r="BY460" s="911"/>
      <c r="BZ460" s="911"/>
      <c r="CA460" s="911"/>
      <c r="CI460" s="911"/>
      <c r="CJ460" s="911"/>
      <c r="CK460" s="911"/>
      <c r="CL460" s="911"/>
      <c r="CM460" s="911"/>
    </row>
    <row r="461" spans="1:91">
      <c r="A461" s="911"/>
      <c r="B461" s="911"/>
      <c r="C461" s="911"/>
      <c r="D461" s="911"/>
      <c r="E461" s="911"/>
      <c r="F461" s="911"/>
      <c r="G461" s="911"/>
      <c r="H461" s="912"/>
      <c r="J461" s="911"/>
      <c r="M461" s="911"/>
      <c r="N461" s="911"/>
      <c r="O461" s="911"/>
      <c r="P461" s="911"/>
      <c r="Q461" s="911"/>
      <c r="R461" s="911"/>
      <c r="S461" s="911"/>
      <c r="T461" s="911"/>
      <c r="U461" s="911"/>
      <c r="V461" s="911"/>
      <c r="W461" s="911"/>
      <c r="Z461" s="911"/>
      <c r="AA461" s="911"/>
      <c r="AC461" s="911"/>
      <c r="AD461" s="911"/>
      <c r="AH461" s="912"/>
      <c r="AI461" s="912"/>
      <c r="AJ461" s="912"/>
      <c r="AK461" s="912"/>
      <c r="AL461" s="911"/>
      <c r="AM461" s="911"/>
      <c r="AO461" s="911"/>
      <c r="AP461" s="911"/>
      <c r="AQ461" s="911"/>
      <c r="AR461" s="912"/>
      <c r="AS461" s="912"/>
      <c r="AV461" s="912"/>
      <c r="AX461" s="911"/>
      <c r="BA461" s="911"/>
      <c r="BB461" s="911"/>
      <c r="BC461" s="911"/>
      <c r="BD461" s="911"/>
      <c r="BE461" s="911"/>
      <c r="BP461" s="911"/>
      <c r="BQ461" s="911"/>
      <c r="BR461" s="911"/>
      <c r="BS461" s="911"/>
      <c r="BX461" s="911"/>
      <c r="BY461" s="911"/>
      <c r="BZ461" s="911"/>
      <c r="CA461" s="911"/>
      <c r="CI461" s="911"/>
      <c r="CJ461" s="911"/>
      <c r="CK461" s="911"/>
      <c r="CL461" s="911"/>
      <c r="CM461" s="911"/>
    </row>
    <row r="462" spans="1:91">
      <c r="A462" s="911"/>
      <c r="B462" s="911"/>
      <c r="C462" s="911"/>
      <c r="D462" s="911"/>
      <c r="E462" s="911"/>
      <c r="F462" s="911"/>
      <c r="G462" s="911"/>
      <c r="H462" s="912"/>
      <c r="J462" s="911"/>
      <c r="M462" s="911"/>
      <c r="N462" s="911"/>
      <c r="O462" s="911"/>
      <c r="P462" s="911"/>
      <c r="Q462" s="911"/>
      <c r="R462" s="911"/>
      <c r="S462" s="911"/>
      <c r="T462" s="911"/>
      <c r="U462" s="911"/>
      <c r="V462" s="911"/>
      <c r="W462" s="911"/>
      <c r="Z462" s="911"/>
      <c r="AA462" s="911"/>
      <c r="AC462" s="911"/>
      <c r="AD462" s="911"/>
      <c r="AH462" s="912"/>
      <c r="AI462" s="912"/>
      <c r="AJ462" s="912"/>
      <c r="AK462" s="912"/>
      <c r="AL462" s="911"/>
      <c r="AM462" s="911"/>
      <c r="AO462" s="911"/>
      <c r="AP462" s="911"/>
      <c r="AQ462" s="911"/>
      <c r="AR462" s="912"/>
      <c r="AS462" s="912"/>
      <c r="AV462" s="912"/>
      <c r="AX462" s="911"/>
      <c r="BA462" s="911"/>
      <c r="BB462" s="911"/>
      <c r="BC462" s="911"/>
      <c r="BD462" s="911"/>
      <c r="BE462" s="911"/>
      <c r="BP462" s="911"/>
      <c r="BQ462" s="911"/>
      <c r="BR462" s="911"/>
      <c r="BS462" s="911"/>
      <c r="BX462" s="911"/>
      <c r="BY462" s="911"/>
      <c r="BZ462" s="911"/>
      <c r="CA462" s="911"/>
      <c r="CI462" s="911"/>
      <c r="CJ462" s="911"/>
      <c r="CK462" s="911"/>
      <c r="CL462" s="911"/>
      <c r="CM462" s="911"/>
    </row>
    <row r="463" spans="1:91">
      <c r="A463" s="911"/>
      <c r="B463" s="911"/>
      <c r="C463" s="911"/>
      <c r="D463" s="911"/>
      <c r="E463" s="911"/>
      <c r="F463" s="911"/>
      <c r="G463" s="911"/>
      <c r="H463" s="912"/>
      <c r="J463" s="911"/>
      <c r="M463" s="911"/>
      <c r="N463" s="911"/>
      <c r="O463" s="911"/>
      <c r="P463" s="911"/>
      <c r="Q463" s="911"/>
      <c r="R463" s="911"/>
      <c r="S463" s="911"/>
      <c r="T463" s="911"/>
      <c r="U463" s="911"/>
      <c r="V463" s="911"/>
      <c r="W463" s="911"/>
      <c r="Z463" s="911"/>
      <c r="AA463" s="911"/>
      <c r="AC463" s="911"/>
      <c r="AD463" s="911"/>
      <c r="AH463" s="912"/>
      <c r="AI463" s="912"/>
      <c r="AJ463" s="912"/>
      <c r="AK463" s="912"/>
      <c r="AL463" s="911"/>
      <c r="AM463" s="911"/>
      <c r="AO463" s="911"/>
      <c r="AP463" s="911"/>
      <c r="AQ463" s="911"/>
      <c r="AR463" s="912"/>
      <c r="AS463" s="912"/>
      <c r="AV463" s="912"/>
      <c r="AX463" s="911"/>
      <c r="BA463" s="911"/>
      <c r="BB463" s="911"/>
      <c r="BC463" s="911"/>
      <c r="BD463" s="911"/>
      <c r="BE463" s="911"/>
      <c r="BP463" s="911"/>
      <c r="BQ463" s="911"/>
      <c r="BR463" s="911"/>
      <c r="BS463" s="911"/>
      <c r="BX463" s="911"/>
      <c r="BY463" s="911"/>
      <c r="BZ463" s="911"/>
      <c r="CA463" s="911"/>
      <c r="CI463" s="911"/>
      <c r="CJ463" s="911"/>
      <c r="CK463" s="911"/>
      <c r="CL463" s="911"/>
      <c r="CM463" s="911"/>
    </row>
    <row r="464" spans="1:91">
      <c r="A464" s="911"/>
      <c r="B464" s="911"/>
      <c r="C464" s="911"/>
      <c r="D464" s="911"/>
      <c r="E464" s="911"/>
      <c r="F464" s="911"/>
      <c r="G464" s="911"/>
      <c r="H464" s="912"/>
      <c r="J464" s="911"/>
      <c r="M464" s="911"/>
      <c r="N464" s="911"/>
      <c r="O464" s="911"/>
      <c r="P464" s="911"/>
      <c r="Q464" s="911"/>
      <c r="R464" s="911"/>
      <c r="S464" s="911"/>
      <c r="T464" s="911"/>
      <c r="U464" s="911"/>
      <c r="V464" s="911"/>
      <c r="W464" s="911"/>
      <c r="Z464" s="911"/>
      <c r="AA464" s="911"/>
      <c r="AC464" s="911"/>
      <c r="AD464" s="911"/>
      <c r="AH464" s="912"/>
      <c r="AI464" s="912"/>
      <c r="AJ464" s="912"/>
      <c r="AK464" s="912"/>
      <c r="AL464" s="911"/>
      <c r="AM464" s="911"/>
      <c r="AO464" s="911"/>
      <c r="AP464" s="911"/>
      <c r="AQ464" s="911"/>
      <c r="AR464" s="912"/>
      <c r="AS464" s="912"/>
      <c r="AV464" s="912"/>
      <c r="AX464" s="911"/>
      <c r="BA464" s="911"/>
      <c r="BB464" s="911"/>
      <c r="BC464" s="911"/>
      <c r="BD464" s="911"/>
      <c r="BE464" s="911"/>
      <c r="BP464" s="911"/>
      <c r="BQ464" s="911"/>
      <c r="BR464" s="911"/>
      <c r="BS464" s="911"/>
      <c r="BX464" s="911"/>
      <c r="BY464" s="911"/>
      <c r="BZ464" s="911"/>
      <c r="CA464" s="911"/>
      <c r="CI464" s="911"/>
      <c r="CJ464" s="911"/>
      <c r="CK464" s="911"/>
      <c r="CL464" s="911"/>
      <c r="CM464" s="911"/>
    </row>
    <row r="465" spans="1:91">
      <c r="A465" s="911"/>
      <c r="B465" s="911"/>
      <c r="C465" s="911"/>
      <c r="D465" s="911"/>
      <c r="E465" s="911"/>
      <c r="F465" s="911"/>
      <c r="G465" s="911"/>
      <c r="H465" s="912"/>
      <c r="J465" s="911"/>
      <c r="M465" s="911"/>
      <c r="N465" s="911"/>
      <c r="O465" s="911"/>
      <c r="P465" s="911"/>
      <c r="Q465" s="911"/>
      <c r="R465" s="911"/>
      <c r="S465" s="911"/>
      <c r="T465" s="911"/>
      <c r="U465" s="911"/>
      <c r="V465" s="911"/>
      <c r="W465" s="911"/>
      <c r="Z465" s="911"/>
      <c r="AA465" s="911"/>
      <c r="AC465" s="911"/>
      <c r="AD465" s="911"/>
      <c r="AH465" s="912"/>
      <c r="AI465" s="912"/>
      <c r="AJ465" s="912"/>
      <c r="AK465" s="912"/>
      <c r="AL465" s="911"/>
      <c r="AM465" s="911"/>
      <c r="AO465" s="911"/>
      <c r="AP465" s="911"/>
      <c r="AQ465" s="911"/>
      <c r="AR465" s="912"/>
      <c r="AS465" s="912"/>
      <c r="AV465" s="912"/>
      <c r="AX465" s="911"/>
      <c r="BA465" s="911"/>
      <c r="BB465" s="911"/>
      <c r="BC465" s="911"/>
      <c r="BD465" s="911"/>
      <c r="BE465" s="911"/>
      <c r="BP465" s="911"/>
      <c r="BQ465" s="911"/>
      <c r="BR465" s="911"/>
      <c r="BS465" s="911"/>
      <c r="BX465" s="911"/>
      <c r="BY465" s="911"/>
      <c r="BZ465" s="911"/>
      <c r="CA465" s="911"/>
      <c r="CI465" s="911"/>
      <c r="CJ465" s="911"/>
      <c r="CK465" s="911"/>
      <c r="CL465" s="911"/>
      <c r="CM465" s="911"/>
    </row>
    <row r="466" spans="1:91">
      <c r="A466" s="911"/>
      <c r="B466" s="911"/>
      <c r="C466" s="911"/>
      <c r="D466" s="911"/>
      <c r="E466" s="911"/>
      <c r="F466" s="911"/>
      <c r="G466" s="911"/>
      <c r="H466" s="912"/>
      <c r="J466" s="911"/>
      <c r="M466" s="911"/>
      <c r="N466" s="911"/>
      <c r="O466" s="911"/>
      <c r="P466" s="911"/>
      <c r="Q466" s="911"/>
      <c r="R466" s="911"/>
      <c r="S466" s="911"/>
      <c r="T466" s="911"/>
      <c r="U466" s="911"/>
      <c r="V466" s="911"/>
      <c r="W466" s="911"/>
      <c r="Z466" s="911"/>
      <c r="AA466" s="911"/>
      <c r="AC466" s="911"/>
      <c r="AD466" s="911"/>
      <c r="AH466" s="912"/>
      <c r="AI466" s="912"/>
      <c r="AJ466" s="912"/>
      <c r="AK466" s="912"/>
      <c r="AL466" s="911"/>
      <c r="AM466" s="911"/>
      <c r="AO466" s="911"/>
      <c r="AP466" s="911"/>
      <c r="AQ466" s="911"/>
      <c r="AR466" s="912"/>
      <c r="AS466" s="912"/>
      <c r="AV466" s="912"/>
      <c r="AX466" s="911"/>
      <c r="BA466" s="911"/>
      <c r="BB466" s="911"/>
      <c r="BC466" s="911"/>
      <c r="BD466" s="911"/>
      <c r="BE466" s="911"/>
      <c r="BP466" s="911"/>
      <c r="BQ466" s="911"/>
      <c r="BR466" s="911"/>
      <c r="BS466" s="911"/>
      <c r="BX466" s="911"/>
      <c r="BY466" s="911"/>
      <c r="BZ466" s="911"/>
      <c r="CA466" s="911"/>
      <c r="CI466" s="911"/>
      <c r="CJ466" s="911"/>
      <c r="CK466" s="911"/>
      <c r="CL466" s="911"/>
      <c r="CM466" s="911"/>
    </row>
    <row r="467" spans="1:91">
      <c r="A467" s="911"/>
      <c r="B467" s="911"/>
      <c r="C467" s="911"/>
      <c r="D467" s="911"/>
      <c r="E467" s="911"/>
      <c r="F467" s="911"/>
      <c r="G467" s="911"/>
      <c r="H467" s="912"/>
      <c r="J467" s="911"/>
      <c r="M467" s="911"/>
      <c r="N467" s="911"/>
      <c r="O467" s="911"/>
      <c r="P467" s="911"/>
      <c r="Q467" s="911"/>
      <c r="R467" s="911"/>
      <c r="S467" s="911"/>
      <c r="T467" s="911"/>
      <c r="U467" s="911"/>
      <c r="V467" s="911"/>
      <c r="W467" s="911"/>
      <c r="Z467" s="911"/>
      <c r="AA467" s="911"/>
      <c r="AC467" s="911"/>
      <c r="AD467" s="911"/>
      <c r="AH467" s="912"/>
      <c r="AI467" s="912"/>
      <c r="AJ467" s="912"/>
      <c r="AK467" s="912"/>
      <c r="AL467" s="911"/>
      <c r="AM467" s="911"/>
      <c r="AO467" s="911"/>
      <c r="AP467" s="911"/>
      <c r="AQ467" s="911"/>
      <c r="AR467" s="912"/>
      <c r="AS467" s="912"/>
      <c r="AV467" s="912"/>
      <c r="AX467" s="911"/>
      <c r="BA467" s="911"/>
      <c r="BB467" s="911"/>
      <c r="BC467" s="911"/>
      <c r="BD467" s="911"/>
      <c r="BE467" s="911"/>
      <c r="BP467" s="911"/>
      <c r="BQ467" s="911"/>
      <c r="BR467" s="911"/>
      <c r="BS467" s="911"/>
      <c r="BX467" s="911"/>
      <c r="BY467" s="911"/>
      <c r="BZ467" s="911"/>
      <c r="CA467" s="911"/>
      <c r="CI467" s="911"/>
      <c r="CJ467" s="911"/>
      <c r="CK467" s="911"/>
      <c r="CL467" s="911"/>
      <c r="CM467" s="911"/>
    </row>
    <row r="468" spans="1:91">
      <c r="A468" s="911"/>
      <c r="B468" s="911"/>
      <c r="C468" s="911"/>
      <c r="D468" s="911"/>
      <c r="E468" s="911"/>
      <c r="F468" s="911"/>
      <c r="G468" s="911"/>
      <c r="H468" s="912"/>
      <c r="J468" s="911"/>
      <c r="M468" s="911"/>
      <c r="N468" s="911"/>
      <c r="O468" s="911"/>
      <c r="P468" s="911"/>
      <c r="Q468" s="911"/>
      <c r="R468" s="911"/>
      <c r="S468" s="911"/>
      <c r="T468" s="911"/>
      <c r="U468" s="911"/>
      <c r="V468" s="911"/>
      <c r="W468" s="911"/>
      <c r="Z468" s="911"/>
      <c r="AA468" s="911"/>
      <c r="AC468" s="911"/>
      <c r="AD468" s="911"/>
      <c r="AH468" s="912"/>
      <c r="AI468" s="912"/>
      <c r="AJ468" s="912"/>
      <c r="AK468" s="912"/>
      <c r="AL468" s="911"/>
      <c r="AM468" s="911"/>
      <c r="AO468" s="911"/>
      <c r="AP468" s="911"/>
      <c r="AQ468" s="911"/>
      <c r="AR468" s="912"/>
      <c r="AS468" s="912"/>
      <c r="AV468" s="912"/>
      <c r="AX468" s="911"/>
      <c r="BA468" s="911"/>
      <c r="BB468" s="911"/>
      <c r="BC468" s="911"/>
      <c r="BD468" s="911"/>
      <c r="BE468" s="911"/>
      <c r="BP468" s="911"/>
      <c r="BQ468" s="911"/>
      <c r="BR468" s="911"/>
      <c r="BS468" s="911"/>
      <c r="BX468" s="911"/>
      <c r="BY468" s="911"/>
      <c r="BZ468" s="911"/>
      <c r="CA468" s="911"/>
      <c r="CI468" s="911"/>
      <c r="CJ468" s="911"/>
      <c r="CK468" s="911"/>
      <c r="CL468" s="911"/>
      <c r="CM468" s="911"/>
    </row>
    <row r="469" spans="1:91">
      <c r="A469" s="911"/>
      <c r="B469" s="911"/>
      <c r="C469" s="911"/>
      <c r="D469" s="911"/>
      <c r="E469" s="911"/>
      <c r="F469" s="911"/>
      <c r="G469" s="911"/>
      <c r="H469" s="912"/>
      <c r="J469" s="911"/>
      <c r="M469" s="911"/>
      <c r="N469" s="911"/>
      <c r="O469" s="911"/>
      <c r="P469" s="911"/>
      <c r="Q469" s="911"/>
      <c r="R469" s="911"/>
      <c r="S469" s="911"/>
      <c r="T469" s="911"/>
      <c r="U469" s="911"/>
      <c r="V469" s="911"/>
      <c r="W469" s="911"/>
      <c r="Z469" s="911"/>
      <c r="AA469" s="911"/>
      <c r="AC469" s="911"/>
      <c r="AD469" s="911"/>
      <c r="AH469" s="912"/>
      <c r="AI469" s="912"/>
      <c r="AJ469" s="912"/>
      <c r="AK469" s="912"/>
      <c r="AL469" s="911"/>
      <c r="AM469" s="911"/>
      <c r="AO469" s="911"/>
      <c r="AP469" s="911"/>
      <c r="AQ469" s="911"/>
      <c r="AR469" s="912"/>
      <c r="AS469" s="912"/>
      <c r="AV469" s="912"/>
      <c r="AX469" s="911"/>
      <c r="BA469" s="911"/>
      <c r="BB469" s="911"/>
      <c r="BC469" s="911"/>
      <c r="BD469" s="911"/>
      <c r="BE469" s="911"/>
      <c r="BP469" s="911"/>
      <c r="BQ469" s="911"/>
      <c r="BR469" s="911"/>
      <c r="BS469" s="911"/>
      <c r="BX469" s="911"/>
      <c r="BY469" s="911"/>
      <c r="BZ469" s="911"/>
      <c r="CA469" s="911"/>
      <c r="CI469" s="911"/>
      <c r="CJ469" s="911"/>
      <c r="CK469" s="911"/>
      <c r="CL469" s="911"/>
      <c r="CM469" s="911"/>
    </row>
    <row r="470" spans="1:91">
      <c r="A470" s="911"/>
      <c r="B470" s="911"/>
      <c r="C470" s="911"/>
      <c r="D470" s="911"/>
      <c r="E470" s="911"/>
      <c r="F470" s="911"/>
      <c r="G470" s="911"/>
      <c r="H470" s="912"/>
      <c r="J470" s="911"/>
      <c r="M470" s="911"/>
      <c r="N470" s="911"/>
      <c r="O470" s="911"/>
      <c r="P470" s="911"/>
      <c r="Q470" s="911"/>
      <c r="R470" s="911"/>
      <c r="S470" s="911"/>
      <c r="T470" s="911"/>
      <c r="U470" s="911"/>
      <c r="V470" s="911"/>
      <c r="W470" s="911"/>
      <c r="Z470" s="911"/>
      <c r="AA470" s="911"/>
      <c r="AC470" s="911"/>
      <c r="AD470" s="911"/>
      <c r="AH470" s="912"/>
      <c r="AI470" s="912"/>
      <c r="AJ470" s="912"/>
      <c r="AK470" s="912"/>
      <c r="AL470" s="911"/>
      <c r="AM470" s="911"/>
      <c r="AO470" s="911"/>
      <c r="AP470" s="911"/>
      <c r="AQ470" s="911"/>
      <c r="AR470" s="912"/>
      <c r="AS470" s="912"/>
      <c r="AV470" s="912"/>
      <c r="AX470" s="911"/>
      <c r="BA470" s="911"/>
      <c r="BB470" s="911"/>
      <c r="BC470" s="911"/>
      <c r="BD470" s="911"/>
      <c r="BE470" s="911"/>
      <c r="BP470" s="911"/>
      <c r="BQ470" s="911"/>
      <c r="BR470" s="911"/>
      <c r="BS470" s="911"/>
      <c r="BX470" s="911"/>
      <c r="BY470" s="911"/>
      <c r="BZ470" s="911"/>
      <c r="CA470" s="911"/>
      <c r="CI470" s="911"/>
      <c r="CJ470" s="911"/>
      <c r="CK470" s="911"/>
      <c r="CL470" s="911"/>
      <c r="CM470" s="911"/>
    </row>
    <row r="471" spans="1:91">
      <c r="A471" s="911"/>
      <c r="B471" s="911"/>
      <c r="C471" s="911"/>
      <c r="D471" s="911"/>
      <c r="E471" s="911"/>
      <c r="F471" s="911"/>
      <c r="G471" s="911"/>
      <c r="H471" s="912"/>
      <c r="J471" s="911"/>
      <c r="M471" s="911"/>
      <c r="N471" s="911"/>
      <c r="O471" s="911"/>
      <c r="P471" s="911"/>
      <c r="Q471" s="911"/>
      <c r="R471" s="911"/>
      <c r="S471" s="911"/>
      <c r="T471" s="911"/>
      <c r="U471" s="911"/>
      <c r="V471" s="911"/>
      <c r="W471" s="911"/>
      <c r="Z471" s="911"/>
      <c r="AA471" s="911"/>
      <c r="AC471" s="911"/>
      <c r="AD471" s="911"/>
      <c r="AH471" s="912"/>
      <c r="AI471" s="912"/>
      <c r="AJ471" s="912"/>
      <c r="AK471" s="912"/>
      <c r="AL471" s="911"/>
      <c r="AM471" s="911"/>
      <c r="AO471" s="911"/>
      <c r="AP471" s="911"/>
      <c r="AQ471" s="911"/>
      <c r="AR471" s="912"/>
      <c r="AS471" s="912"/>
      <c r="AV471" s="912"/>
      <c r="AX471" s="911"/>
      <c r="BA471" s="911"/>
      <c r="BB471" s="911"/>
      <c r="BC471" s="911"/>
      <c r="BD471" s="911"/>
      <c r="BE471" s="911"/>
      <c r="BP471" s="911"/>
      <c r="BQ471" s="911"/>
      <c r="BR471" s="911"/>
      <c r="BS471" s="911"/>
      <c r="BX471" s="911"/>
      <c r="BY471" s="911"/>
      <c r="BZ471" s="911"/>
      <c r="CA471" s="911"/>
      <c r="CI471" s="911"/>
      <c r="CJ471" s="911"/>
      <c r="CK471" s="911"/>
      <c r="CL471" s="911"/>
      <c r="CM471" s="911"/>
    </row>
    <row r="472" spans="1:91">
      <c r="A472" s="911"/>
      <c r="B472" s="911"/>
      <c r="C472" s="911"/>
      <c r="D472" s="911"/>
      <c r="E472" s="911"/>
      <c r="F472" s="911"/>
      <c r="G472" s="911"/>
      <c r="H472" s="912"/>
      <c r="J472" s="911"/>
      <c r="M472" s="911"/>
      <c r="N472" s="911"/>
      <c r="O472" s="911"/>
      <c r="P472" s="911"/>
      <c r="Q472" s="911"/>
      <c r="R472" s="911"/>
      <c r="S472" s="911"/>
      <c r="T472" s="911"/>
      <c r="U472" s="911"/>
      <c r="V472" s="911"/>
      <c r="W472" s="911"/>
      <c r="Z472" s="911"/>
      <c r="AA472" s="911"/>
      <c r="AC472" s="911"/>
      <c r="AD472" s="911"/>
      <c r="AH472" s="912"/>
      <c r="AI472" s="912"/>
      <c r="AJ472" s="912"/>
      <c r="AK472" s="912"/>
      <c r="AL472" s="911"/>
      <c r="AM472" s="911"/>
      <c r="AO472" s="911"/>
      <c r="AP472" s="911"/>
      <c r="AQ472" s="911"/>
      <c r="AR472" s="912"/>
      <c r="AS472" s="912"/>
      <c r="AV472" s="912"/>
      <c r="AX472" s="911"/>
      <c r="BA472" s="911"/>
      <c r="BB472" s="911"/>
      <c r="BC472" s="911"/>
      <c r="BD472" s="911"/>
      <c r="BE472" s="911"/>
      <c r="BP472" s="911"/>
      <c r="BQ472" s="911"/>
      <c r="BR472" s="911"/>
      <c r="BS472" s="911"/>
      <c r="BX472" s="911"/>
      <c r="BY472" s="911"/>
      <c r="BZ472" s="911"/>
      <c r="CA472" s="911"/>
      <c r="CI472" s="911"/>
      <c r="CJ472" s="911"/>
      <c r="CK472" s="911"/>
      <c r="CL472" s="911"/>
      <c r="CM472" s="911"/>
    </row>
    <row r="473" spans="1:91">
      <c r="A473" s="911"/>
      <c r="B473" s="911"/>
      <c r="C473" s="911"/>
      <c r="D473" s="911"/>
      <c r="E473" s="911"/>
      <c r="F473" s="911"/>
      <c r="G473" s="911"/>
      <c r="H473" s="912"/>
      <c r="J473" s="911"/>
      <c r="M473" s="911"/>
      <c r="N473" s="911"/>
      <c r="O473" s="911"/>
      <c r="P473" s="911"/>
      <c r="Q473" s="911"/>
      <c r="R473" s="911"/>
      <c r="S473" s="911"/>
      <c r="T473" s="911"/>
      <c r="U473" s="911"/>
      <c r="V473" s="911"/>
      <c r="W473" s="911"/>
      <c r="Z473" s="911"/>
      <c r="AA473" s="911"/>
      <c r="AC473" s="911"/>
      <c r="AD473" s="911"/>
      <c r="AH473" s="912"/>
      <c r="AI473" s="912"/>
      <c r="AJ473" s="912"/>
      <c r="AK473" s="912"/>
      <c r="AL473" s="911"/>
      <c r="AM473" s="911"/>
      <c r="AO473" s="911"/>
      <c r="AP473" s="911"/>
      <c r="AQ473" s="911"/>
      <c r="AR473" s="912"/>
      <c r="AS473" s="912"/>
      <c r="AV473" s="912"/>
      <c r="AX473" s="911"/>
      <c r="BA473" s="911"/>
      <c r="BB473" s="911"/>
      <c r="BC473" s="911"/>
      <c r="BD473" s="911"/>
      <c r="BE473" s="911"/>
      <c r="BP473" s="911"/>
      <c r="BQ473" s="911"/>
      <c r="BR473" s="911"/>
      <c r="BS473" s="911"/>
      <c r="BX473" s="911"/>
      <c r="BY473" s="911"/>
      <c r="BZ473" s="911"/>
      <c r="CA473" s="911"/>
      <c r="CI473" s="911"/>
      <c r="CJ473" s="911"/>
      <c r="CK473" s="911"/>
      <c r="CL473" s="911"/>
      <c r="CM473" s="911"/>
    </row>
    <row r="474" spans="1:91">
      <c r="A474" s="911"/>
      <c r="B474" s="911"/>
      <c r="C474" s="911"/>
      <c r="D474" s="911"/>
      <c r="E474" s="911"/>
      <c r="F474" s="911"/>
      <c r="G474" s="911"/>
      <c r="H474" s="912"/>
      <c r="J474" s="911"/>
      <c r="M474" s="911"/>
      <c r="N474" s="911"/>
      <c r="O474" s="911"/>
      <c r="P474" s="911"/>
      <c r="Q474" s="911"/>
      <c r="R474" s="911"/>
      <c r="S474" s="911"/>
      <c r="T474" s="911"/>
      <c r="U474" s="911"/>
      <c r="V474" s="911"/>
      <c r="W474" s="911"/>
      <c r="Z474" s="911"/>
      <c r="AA474" s="911"/>
      <c r="AC474" s="911"/>
      <c r="AD474" s="911"/>
      <c r="AH474" s="912"/>
      <c r="AI474" s="912"/>
      <c r="AJ474" s="912"/>
      <c r="AK474" s="912"/>
      <c r="AL474" s="911"/>
      <c r="AM474" s="911"/>
      <c r="AO474" s="911"/>
      <c r="AP474" s="911"/>
      <c r="AQ474" s="911"/>
      <c r="AR474" s="912"/>
      <c r="AS474" s="912"/>
      <c r="AV474" s="912"/>
      <c r="AX474" s="911"/>
      <c r="BA474" s="911"/>
      <c r="BB474" s="911"/>
      <c r="BC474" s="911"/>
      <c r="BD474" s="911"/>
      <c r="BE474" s="911"/>
      <c r="BP474" s="911"/>
      <c r="BQ474" s="911"/>
      <c r="BR474" s="911"/>
      <c r="BS474" s="911"/>
      <c r="BX474" s="911"/>
      <c r="BY474" s="911"/>
      <c r="BZ474" s="911"/>
      <c r="CA474" s="911"/>
      <c r="CI474" s="911"/>
      <c r="CJ474" s="911"/>
      <c r="CK474" s="911"/>
      <c r="CL474" s="911"/>
      <c r="CM474" s="911"/>
    </row>
    <row r="475" spans="1:91">
      <c r="A475" s="911"/>
      <c r="B475" s="911"/>
      <c r="C475" s="911"/>
      <c r="D475" s="911"/>
      <c r="E475" s="911"/>
      <c r="F475" s="911"/>
      <c r="G475" s="911"/>
      <c r="H475" s="912"/>
      <c r="J475" s="911"/>
      <c r="M475" s="911"/>
      <c r="N475" s="911"/>
      <c r="O475" s="911"/>
      <c r="P475" s="911"/>
      <c r="Q475" s="911"/>
      <c r="R475" s="911"/>
      <c r="S475" s="911"/>
      <c r="T475" s="911"/>
      <c r="U475" s="911"/>
      <c r="V475" s="911"/>
      <c r="W475" s="911"/>
      <c r="Z475" s="911"/>
      <c r="AA475" s="911"/>
      <c r="AC475" s="911"/>
      <c r="AD475" s="911"/>
      <c r="AH475" s="912"/>
      <c r="AI475" s="912"/>
      <c r="AJ475" s="912"/>
      <c r="AK475" s="912"/>
      <c r="AL475" s="911"/>
      <c r="AM475" s="911"/>
      <c r="AO475" s="911"/>
      <c r="AP475" s="911"/>
      <c r="AQ475" s="911"/>
      <c r="AR475" s="912"/>
      <c r="AS475" s="912"/>
      <c r="AV475" s="912"/>
      <c r="AX475" s="911"/>
      <c r="BA475" s="911"/>
      <c r="BB475" s="911"/>
      <c r="BC475" s="911"/>
      <c r="BD475" s="911"/>
      <c r="BE475" s="911"/>
      <c r="BP475" s="911"/>
      <c r="BQ475" s="911"/>
      <c r="BR475" s="911"/>
      <c r="BS475" s="911"/>
      <c r="BX475" s="911"/>
      <c r="BY475" s="911"/>
      <c r="BZ475" s="911"/>
      <c r="CA475" s="911"/>
      <c r="CI475" s="911"/>
      <c r="CJ475" s="911"/>
      <c r="CK475" s="911"/>
      <c r="CL475" s="911"/>
      <c r="CM475" s="911"/>
    </row>
    <row r="476" spans="1:91">
      <c r="A476" s="911"/>
      <c r="B476" s="911"/>
      <c r="C476" s="911"/>
      <c r="D476" s="911"/>
      <c r="E476" s="911"/>
      <c r="F476" s="911"/>
      <c r="G476" s="911"/>
      <c r="H476" s="912"/>
      <c r="J476" s="911"/>
      <c r="M476" s="911"/>
      <c r="N476" s="911"/>
      <c r="O476" s="911"/>
      <c r="P476" s="911"/>
      <c r="Q476" s="911"/>
      <c r="R476" s="911"/>
      <c r="S476" s="911"/>
      <c r="T476" s="911"/>
      <c r="U476" s="911"/>
      <c r="V476" s="911"/>
      <c r="W476" s="911"/>
      <c r="Z476" s="911"/>
      <c r="AA476" s="911"/>
      <c r="AC476" s="911"/>
      <c r="AD476" s="911"/>
      <c r="AH476" s="912"/>
      <c r="AI476" s="912"/>
      <c r="AJ476" s="912"/>
      <c r="AK476" s="912"/>
      <c r="AL476" s="911"/>
      <c r="AM476" s="911"/>
      <c r="AO476" s="911"/>
      <c r="AP476" s="911"/>
      <c r="AQ476" s="911"/>
      <c r="AR476" s="912"/>
      <c r="AS476" s="912"/>
      <c r="AV476" s="912"/>
      <c r="AX476" s="911"/>
      <c r="BA476" s="911"/>
      <c r="BB476" s="911"/>
      <c r="BC476" s="911"/>
      <c r="BD476" s="911"/>
      <c r="BE476" s="911"/>
      <c r="BP476" s="911"/>
      <c r="BQ476" s="911"/>
      <c r="BR476" s="911"/>
      <c r="BS476" s="911"/>
      <c r="BX476" s="911"/>
      <c r="BY476" s="911"/>
      <c r="BZ476" s="911"/>
      <c r="CA476" s="911"/>
      <c r="CI476" s="911"/>
      <c r="CJ476" s="911"/>
      <c r="CK476" s="911"/>
      <c r="CL476" s="911"/>
      <c r="CM476" s="911"/>
    </row>
    <row r="477" spans="1:91">
      <c r="A477" s="911"/>
      <c r="B477" s="911"/>
      <c r="C477" s="911"/>
      <c r="D477" s="911"/>
      <c r="E477" s="911"/>
      <c r="F477" s="911"/>
      <c r="G477" s="911"/>
      <c r="H477" s="912"/>
      <c r="J477" s="911"/>
      <c r="M477" s="911"/>
      <c r="N477" s="911"/>
      <c r="O477" s="911"/>
      <c r="P477" s="911"/>
      <c r="Q477" s="911"/>
      <c r="R477" s="911"/>
      <c r="S477" s="911"/>
      <c r="T477" s="911"/>
      <c r="U477" s="911"/>
      <c r="V477" s="911"/>
      <c r="W477" s="911"/>
      <c r="Z477" s="911"/>
      <c r="AA477" s="911"/>
      <c r="AC477" s="911"/>
      <c r="AD477" s="911"/>
      <c r="AH477" s="912"/>
      <c r="AI477" s="912"/>
      <c r="AJ477" s="912"/>
      <c r="AK477" s="912"/>
      <c r="AL477" s="911"/>
      <c r="AM477" s="911"/>
      <c r="AO477" s="911"/>
      <c r="AP477" s="911"/>
      <c r="AQ477" s="911"/>
      <c r="AR477" s="912"/>
      <c r="AS477" s="912"/>
      <c r="AV477" s="912"/>
      <c r="AX477" s="911"/>
      <c r="BA477" s="911"/>
      <c r="BB477" s="911"/>
      <c r="BC477" s="911"/>
      <c r="BD477" s="911"/>
      <c r="BE477" s="911"/>
      <c r="BP477" s="911"/>
      <c r="BQ477" s="911"/>
      <c r="BR477" s="911"/>
      <c r="BS477" s="911"/>
      <c r="BX477" s="911"/>
      <c r="BY477" s="911"/>
      <c r="BZ477" s="911"/>
      <c r="CA477" s="911"/>
      <c r="CI477" s="911"/>
      <c r="CJ477" s="911"/>
      <c r="CK477" s="911"/>
      <c r="CL477" s="911"/>
      <c r="CM477" s="911"/>
    </row>
    <row r="478" spans="1:91">
      <c r="A478" s="911"/>
      <c r="B478" s="911"/>
      <c r="C478" s="911"/>
      <c r="D478" s="911"/>
      <c r="E478" s="911"/>
      <c r="F478" s="911"/>
      <c r="G478" s="911"/>
      <c r="H478" s="912"/>
      <c r="J478" s="911"/>
      <c r="M478" s="911"/>
      <c r="N478" s="911"/>
      <c r="O478" s="911"/>
      <c r="P478" s="911"/>
      <c r="Q478" s="911"/>
      <c r="R478" s="911"/>
      <c r="S478" s="911"/>
      <c r="T478" s="911"/>
      <c r="U478" s="911"/>
      <c r="V478" s="911"/>
      <c r="W478" s="911"/>
      <c r="Z478" s="911"/>
      <c r="AA478" s="911"/>
      <c r="AC478" s="911"/>
      <c r="AD478" s="911"/>
      <c r="AH478" s="912"/>
      <c r="AI478" s="912"/>
      <c r="AL478" s="911"/>
      <c r="AM478" s="911"/>
      <c r="AO478" s="911"/>
      <c r="AP478" s="911"/>
      <c r="AQ478" s="911"/>
      <c r="AR478" s="912"/>
      <c r="AS478" s="912"/>
      <c r="AV478" s="912"/>
      <c r="AX478" s="911"/>
      <c r="BA478" s="911"/>
      <c r="BB478" s="911"/>
      <c r="BC478" s="911"/>
      <c r="BD478" s="911"/>
      <c r="BE478" s="911"/>
      <c r="BP478" s="911"/>
      <c r="BQ478" s="911"/>
      <c r="BR478" s="911"/>
      <c r="BS478" s="911"/>
      <c r="BX478" s="911"/>
      <c r="BY478" s="911"/>
      <c r="BZ478" s="911"/>
      <c r="CA478" s="911"/>
      <c r="CI478" s="911"/>
      <c r="CJ478" s="911"/>
      <c r="CK478" s="911"/>
      <c r="CL478" s="911"/>
      <c r="CM478" s="911"/>
    </row>
    <row r="479" spans="1:91">
      <c r="A479" s="911"/>
      <c r="B479" s="911"/>
      <c r="C479" s="911"/>
      <c r="D479" s="911"/>
      <c r="E479" s="911"/>
      <c r="F479" s="911"/>
      <c r="G479" s="911"/>
      <c r="H479" s="912"/>
      <c r="J479" s="911"/>
      <c r="M479" s="911"/>
      <c r="N479" s="911"/>
      <c r="O479" s="911"/>
      <c r="P479" s="911"/>
      <c r="Q479" s="911"/>
      <c r="R479" s="911"/>
      <c r="S479" s="911"/>
      <c r="T479" s="911"/>
      <c r="U479" s="911"/>
      <c r="V479" s="911"/>
      <c r="W479" s="911"/>
      <c r="Z479" s="911"/>
      <c r="AA479" s="911"/>
      <c r="AC479" s="911"/>
      <c r="AD479" s="911"/>
      <c r="AH479" s="912"/>
      <c r="AI479" s="912"/>
      <c r="AL479" s="911"/>
      <c r="AM479" s="911"/>
      <c r="AO479" s="911"/>
      <c r="AP479" s="911"/>
      <c r="AQ479" s="911"/>
      <c r="AR479" s="912"/>
      <c r="AS479" s="912"/>
      <c r="AV479" s="912"/>
      <c r="AX479" s="911"/>
      <c r="BA479" s="911"/>
      <c r="BB479" s="911"/>
      <c r="BC479" s="911"/>
      <c r="BD479" s="911"/>
      <c r="BE479" s="911"/>
      <c r="BP479" s="911"/>
      <c r="BQ479" s="911"/>
      <c r="BR479" s="911"/>
      <c r="BS479" s="911"/>
      <c r="BX479" s="911"/>
      <c r="BY479" s="911"/>
      <c r="BZ479" s="911"/>
      <c r="CA479" s="911"/>
      <c r="CI479" s="911"/>
      <c r="CJ479" s="911"/>
      <c r="CK479" s="911"/>
      <c r="CL479" s="911"/>
      <c r="CM479" s="911"/>
    </row>
    <row r="480" spans="1:91">
      <c r="A480" s="911"/>
      <c r="B480" s="911"/>
      <c r="C480" s="911"/>
      <c r="D480" s="911"/>
      <c r="E480" s="911"/>
      <c r="F480" s="911"/>
      <c r="G480" s="911"/>
      <c r="H480" s="912"/>
      <c r="I480" s="912"/>
      <c r="J480" s="911"/>
      <c r="M480" s="911"/>
      <c r="N480" s="911"/>
      <c r="O480" s="911"/>
      <c r="P480" s="911"/>
      <c r="Q480" s="911"/>
      <c r="R480" s="911"/>
      <c r="S480" s="911"/>
      <c r="T480" s="911"/>
      <c r="U480" s="911"/>
      <c r="V480" s="911"/>
      <c r="W480" s="911"/>
      <c r="Z480" s="911"/>
      <c r="AA480" s="911"/>
      <c r="AC480" s="911"/>
      <c r="AD480" s="911"/>
      <c r="AH480" s="912"/>
      <c r="AI480" s="912"/>
      <c r="AJ480" s="912"/>
      <c r="AK480" s="912"/>
      <c r="AL480" s="911"/>
      <c r="AM480" s="911"/>
      <c r="AO480" s="911"/>
      <c r="AP480" s="911"/>
      <c r="AQ480" s="911"/>
      <c r="AR480" s="912"/>
      <c r="AS480" s="912"/>
      <c r="AV480" s="912"/>
      <c r="AX480" s="911"/>
      <c r="BA480" s="911"/>
      <c r="BB480" s="911"/>
      <c r="BC480" s="911"/>
      <c r="BD480" s="911"/>
      <c r="BE480" s="911"/>
      <c r="BP480" s="911"/>
      <c r="BQ480" s="911"/>
      <c r="BR480" s="911"/>
      <c r="BS480" s="911"/>
      <c r="BX480" s="911"/>
      <c r="BY480" s="911"/>
      <c r="BZ480" s="911"/>
      <c r="CA480" s="911"/>
      <c r="CI480" s="911"/>
      <c r="CJ480" s="911"/>
      <c r="CK480" s="911"/>
      <c r="CL480" s="911"/>
      <c r="CM480" s="911"/>
    </row>
    <row r="481" spans="1:91">
      <c r="A481" s="911"/>
      <c r="B481" s="911"/>
      <c r="C481" s="911"/>
      <c r="D481" s="911"/>
      <c r="E481" s="911"/>
      <c r="F481" s="911"/>
      <c r="G481" s="911"/>
      <c r="H481" s="912"/>
      <c r="I481" s="912"/>
      <c r="J481" s="911"/>
      <c r="M481" s="911"/>
      <c r="N481" s="911"/>
      <c r="O481" s="911"/>
      <c r="P481" s="911"/>
      <c r="Q481" s="911"/>
      <c r="R481" s="911"/>
      <c r="S481" s="911"/>
      <c r="T481" s="911"/>
      <c r="U481" s="911"/>
      <c r="V481" s="911"/>
      <c r="W481" s="911"/>
      <c r="Z481" s="911"/>
      <c r="AA481" s="911"/>
      <c r="AC481" s="911"/>
      <c r="AD481" s="911"/>
      <c r="AH481" s="912"/>
      <c r="AI481" s="912"/>
      <c r="AJ481" s="912"/>
      <c r="AK481" s="912"/>
      <c r="AL481" s="911"/>
      <c r="AM481" s="911"/>
      <c r="AO481" s="911"/>
      <c r="AP481" s="911"/>
      <c r="AQ481" s="911"/>
      <c r="AR481" s="912"/>
      <c r="AS481" s="912"/>
      <c r="AV481" s="912"/>
      <c r="AX481" s="911"/>
      <c r="BA481" s="911"/>
      <c r="BB481" s="911"/>
      <c r="BC481" s="911"/>
      <c r="BD481" s="911"/>
      <c r="BE481" s="911"/>
      <c r="BP481" s="911"/>
      <c r="BQ481" s="911"/>
      <c r="BR481" s="911"/>
      <c r="BS481" s="911"/>
      <c r="BX481" s="911"/>
      <c r="BY481" s="911"/>
      <c r="BZ481" s="911"/>
      <c r="CA481" s="911"/>
      <c r="CI481" s="911"/>
      <c r="CJ481" s="911"/>
      <c r="CK481" s="911"/>
      <c r="CL481" s="911"/>
      <c r="CM481" s="911"/>
    </row>
    <row r="482" spans="1:91">
      <c r="A482" s="911"/>
      <c r="B482" s="911"/>
      <c r="C482" s="911"/>
      <c r="D482" s="911"/>
      <c r="E482" s="911"/>
      <c r="F482" s="911"/>
      <c r="G482" s="911"/>
      <c r="H482" s="912"/>
      <c r="I482" s="912"/>
      <c r="J482" s="911"/>
      <c r="M482" s="911"/>
      <c r="N482" s="911"/>
      <c r="O482" s="911"/>
      <c r="P482" s="911"/>
      <c r="Q482" s="911"/>
      <c r="R482" s="911"/>
      <c r="S482" s="911"/>
      <c r="T482" s="911"/>
      <c r="U482" s="911"/>
      <c r="V482" s="911"/>
      <c r="W482" s="911"/>
      <c r="Z482" s="911"/>
      <c r="AA482" s="911"/>
      <c r="AC482" s="911"/>
      <c r="AD482" s="911"/>
      <c r="AH482" s="912"/>
      <c r="AI482" s="912"/>
      <c r="AJ482" s="912"/>
      <c r="AK482" s="912"/>
      <c r="AL482" s="911"/>
      <c r="AM482" s="911"/>
      <c r="AO482" s="911"/>
      <c r="AP482" s="911"/>
      <c r="AQ482" s="911"/>
      <c r="AR482" s="912"/>
      <c r="AS482" s="912"/>
      <c r="AV482" s="912"/>
      <c r="AX482" s="911"/>
      <c r="BA482" s="911"/>
      <c r="BB482" s="911"/>
      <c r="BC482" s="911"/>
      <c r="BD482" s="911"/>
      <c r="BE482" s="911"/>
      <c r="BP482" s="911"/>
      <c r="BQ482" s="911"/>
      <c r="BR482" s="911"/>
      <c r="BS482" s="911"/>
      <c r="BX482" s="911"/>
      <c r="BY482" s="911"/>
      <c r="BZ482" s="911"/>
      <c r="CA482" s="911"/>
      <c r="CI482" s="911"/>
      <c r="CJ482" s="911"/>
      <c r="CK482" s="911"/>
      <c r="CL482" s="911"/>
      <c r="CM482" s="911"/>
    </row>
    <row r="483" spans="1:91">
      <c r="A483" s="911"/>
      <c r="B483" s="911"/>
      <c r="C483" s="911"/>
      <c r="D483" s="911"/>
      <c r="E483" s="911"/>
      <c r="F483" s="911"/>
      <c r="G483" s="911"/>
      <c r="H483" s="912"/>
      <c r="I483" s="912"/>
      <c r="J483" s="911"/>
      <c r="M483" s="911"/>
      <c r="N483" s="911"/>
      <c r="O483" s="911"/>
      <c r="P483" s="911"/>
      <c r="Q483" s="911"/>
      <c r="R483" s="911"/>
      <c r="S483" s="911"/>
      <c r="T483" s="911"/>
      <c r="U483" s="911"/>
      <c r="V483" s="911"/>
      <c r="W483" s="911"/>
      <c r="Z483" s="911"/>
      <c r="AA483" s="911"/>
      <c r="AC483" s="911"/>
      <c r="AD483" s="911"/>
      <c r="AH483" s="912"/>
      <c r="AI483" s="912"/>
      <c r="AJ483" s="912"/>
      <c r="AK483" s="912"/>
      <c r="AL483" s="911"/>
      <c r="AM483" s="911"/>
      <c r="AO483" s="911"/>
      <c r="AP483" s="911"/>
      <c r="AQ483" s="911"/>
      <c r="AR483" s="912"/>
      <c r="AS483" s="912"/>
      <c r="AV483" s="912"/>
      <c r="AX483" s="911"/>
      <c r="BA483" s="911"/>
      <c r="BB483" s="911"/>
      <c r="BC483" s="911"/>
      <c r="BD483" s="911"/>
      <c r="BE483" s="911"/>
      <c r="BP483" s="911"/>
      <c r="BQ483" s="911"/>
      <c r="BR483" s="911"/>
      <c r="BS483" s="911"/>
      <c r="BX483" s="911"/>
      <c r="BY483" s="911"/>
      <c r="BZ483" s="911"/>
      <c r="CA483" s="911"/>
      <c r="CI483" s="911"/>
      <c r="CJ483" s="911"/>
      <c r="CK483" s="911"/>
      <c r="CL483" s="911"/>
      <c r="CM483" s="911"/>
    </row>
    <row r="484" spans="1:91">
      <c r="A484" s="911"/>
      <c r="B484" s="911"/>
      <c r="C484" s="911"/>
      <c r="D484" s="911"/>
      <c r="E484" s="911"/>
      <c r="F484" s="911"/>
      <c r="G484" s="911"/>
      <c r="H484" s="912"/>
      <c r="I484" s="912"/>
      <c r="J484" s="911"/>
      <c r="M484" s="911"/>
      <c r="N484" s="911"/>
      <c r="O484" s="911"/>
      <c r="P484" s="911"/>
      <c r="Q484" s="911"/>
      <c r="R484" s="911"/>
      <c r="S484" s="911"/>
      <c r="T484" s="911"/>
      <c r="U484" s="911"/>
      <c r="V484" s="911"/>
      <c r="W484" s="911"/>
      <c r="Z484" s="911"/>
      <c r="AA484" s="911"/>
      <c r="AC484" s="911"/>
      <c r="AD484" s="911"/>
      <c r="AH484" s="912"/>
      <c r="AI484" s="912"/>
      <c r="AJ484" s="912"/>
      <c r="AK484" s="912"/>
      <c r="AL484" s="911"/>
      <c r="AM484" s="911"/>
      <c r="AO484" s="911"/>
      <c r="AP484" s="911"/>
      <c r="AQ484" s="911"/>
      <c r="AR484" s="912"/>
      <c r="AS484" s="912"/>
      <c r="AV484" s="912"/>
      <c r="AX484" s="911"/>
      <c r="BA484" s="911"/>
      <c r="BB484" s="911"/>
      <c r="BC484" s="911"/>
      <c r="BD484" s="911"/>
      <c r="BE484" s="911"/>
      <c r="BP484" s="911"/>
      <c r="BQ484" s="911"/>
      <c r="BR484" s="911"/>
      <c r="BS484" s="911"/>
      <c r="BX484" s="911"/>
      <c r="BY484" s="911"/>
      <c r="BZ484" s="911"/>
      <c r="CA484" s="911"/>
      <c r="CI484" s="911"/>
      <c r="CJ484" s="911"/>
      <c r="CK484" s="911"/>
      <c r="CL484" s="911"/>
      <c r="CM484" s="911"/>
    </row>
    <row r="485" spans="1:91">
      <c r="A485" s="911"/>
      <c r="B485" s="911"/>
      <c r="C485" s="911"/>
      <c r="D485" s="911"/>
      <c r="E485" s="911"/>
      <c r="F485" s="911"/>
      <c r="G485" s="911"/>
      <c r="H485" s="912"/>
      <c r="I485" s="912"/>
      <c r="J485" s="911"/>
      <c r="M485" s="911"/>
      <c r="N485" s="911"/>
      <c r="O485" s="911"/>
      <c r="P485" s="911"/>
      <c r="Q485" s="911"/>
      <c r="R485" s="911"/>
      <c r="S485" s="911"/>
      <c r="T485" s="911"/>
      <c r="U485" s="911"/>
      <c r="V485" s="911"/>
      <c r="W485" s="911"/>
      <c r="Z485" s="911"/>
      <c r="AA485" s="911"/>
      <c r="AC485" s="911"/>
      <c r="AD485" s="911"/>
      <c r="AH485" s="912"/>
      <c r="AI485" s="912"/>
      <c r="AJ485" s="912"/>
      <c r="AK485" s="912"/>
      <c r="AL485" s="911"/>
      <c r="AM485" s="911"/>
      <c r="AO485" s="911"/>
      <c r="AP485" s="911"/>
      <c r="AQ485" s="911"/>
      <c r="AR485" s="912"/>
      <c r="AS485" s="912"/>
      <c r="AV485" s="912"/>
      <c r="AX485" s="911"/>
      <c r="BA485" s="911"/>
      <c r="BB485" s="911"/>
      <c r="BC485" s="911"/>
      <c r="BD485" s="911"/>
      <c r="BE485" s="911"/>
      <c r="BP485" s="911"/>
      <c r="BQ485" s="911"/>
      <c r="BR485" s="911"/>
      <c r="BS485" s="911"/>
      <c r="BX485" s="911"/>
      <c r="BY485" s="911"/>
      <c r="BZ485" s="911"/>
      <c r="CA485" s="911"/>
      <c r="CI485" s="911"/>
      <c r="CJ485" s="911"/>
      <c r="CK485" s="911"/>
      <c r="CL485" s="911"/>
      <c r="CM485" s="911"/>
    </row>
    <row r="486" spans="1:91">
      <c r="A486" s="911"/>
      <c r="B486" s="911"/>
      <c r="C486" s="911"/>
      <c r="D486" s="911"/>
      <c r="E486" s="911"/>
      <c r="F486" s="911"/>
      <c r="G486" s="911"/>
      <c r="H486" s="912"/>
      <c r="I486" s="912"/>
      <c r="J486" s="911"/>
      <c r="M486" s="911"/>
      <c r="N486" s="911"/>
      <c r="O486" s="911"/>
      <c r="P486" s="911"/>
      <c r="Q486" s="911"/>
      <c r="R486" s="911"/>
      <c r="S486" s="911"/>
      <c r="T486" s="911"/>
      <c r="U486" s="911"/>
      <c r="V486" s="911"/>
      <c r="W486" s="911"/>
      <c r="Z486" s="911"/>
      <c r="AA486" s="911"/>
      <c r="AC486" s="911"/>
      <c r="AD486" s="911"/>
      <c r="AH486" s="912"/>
      <c r="AI486" s="912"/>
      <c r="AJ486" s="912"/>
      <c r="AK486" s="912"/>
      <c r="AL486" s="911"/>
      <c r="AM486" s="911"/>
      <c r="AO486" s="911"/>
      <c r="AP486" s="911"/>
      <c r="AQ486" s="911"/>
      <c r="AR486" s="912"/>
      <c r="AS486" s="912"/>
      <c r="AV486" s="912"/>
      <c r="AX486" s="911"/>
      <c r="BA486" s="911"/>
      <c r="BB486" s="911"/>
      <c r="BC486" s="911"/>
      <c r="BD486" s="911"/>
      <c r="BE486" s="911"/>
      <c r="BP486" s="911"/>
      <c r="BQ486" s="911"/>
      <c r="BR486" s="911"/>
      <c r="BS486" s="911"/>
      <c r="BX486" s="911"/>
      <c r="BY486" s="911"/>
      <c r="BZ486" s="911"/>
      <c r="CA486" s="911"/>
      <c r="CI486" s="911"/>
      <c r="CJ486" s="911"/>
      <c r="CK486" s="911"/>
      <c r="CL486" s="911"/>
      <c r="CM486" s="911"/>
    </row>
    <row r="487" spans="1:91">
      <c r="A487" s="911"/>
      <c r="B487" s="911"/>
      <c r="C487" s="911"/>
      <c r="D487" s="911"/>
      <c r="E487" s="911"/>
      <c r="F487" s="911"/>
      <c r="G487" s="911"/>
      <c r="H487" s="912"/>
      <c r="I487" s="912"/>
      <c r="J487" s="911"/>
      <c r="M487" s="911"/>
      <c r="N487" s="911"/>
      <c r="O487" s="911"/>
      <c r="P487" s="911"/>
      <c r="Q487" s="911"/>
      <c r="R487" s="911"/>
      <c r="S487" s="911"/>
      <c r="T487" s="911"/>
      <c r="U487" s="911"/>
      <c r="V487" s="911"/>
      <c r="W487" s="911"/>
      <c r="Z487" s="911"/>
      <c r="AA487" s="911"/>
      <c r="AC487" s="911"/>
      <c r="AD487" s="911"/>
      <c r="AH487" s="912"/>
      <c r="AI487" s="912"/>
      <c r="AJ487" s="912"/>
      <c r="AK487" s="912"/>
      <c r="AL487" s="911"/>
      <c r="AM487" s="911"/>
      <c r="AO487" s="911"/>
      <c r="AP487" s="911"/>
      <c r="AQ487" s="911"/>
      <c r="AR487" s="912"/>
      <c r="AS487" s="912"/>
      <c r="AV487" s="912"/>
      <c r="AX487" s="911"/>
      <c r="BA487" s="911"/>
      <c r="BB487" s="911"/>
      <c r="BC487" s="911"/>
      <c r="BD487" s="911"/>
      <c r="BE487" s="911"/>
      <c r="BP487" s="911"/>
      <c r="BQ487" s="911"/>
      <c r="BR487" s="911"/>
      <c r="BS487" s="911"/>
      <c r="BX487" s="911"/>
      <c r="BY487" s="911"/>
      <c r="BZ487" s="911"/>
      <c r="CA487" s="911"/>
      <c r="CI487" s="911"/>
      <c r="CJ487" s="911"/>
      <c r="CK487" s="911"/>
      <c r="CL487" s="911"/>
      <c r="CM487" s="911"/>
    </row>
    <row r="488" spans="1:91">
      <c r="A488" s="911"/>
      <c r="B488" s="911"/>
      <c r="C488" s="911"/>
      <c r="D488" s="911"/>
      <c r="E488" s="911"/>
      <c r="F488" s="911"/>
      <c r="G488" s="911"/>
      <c r="H488" s="912"/>
      <c r="I488" s="912"/>
      <c r="J488" s="911"/>
      <c r="M488" s="911"/>
      <c r="N488" s="911"/>
      <c r="O488" s="911"/>
      <c r="P488" s="911"/>
      <c r="Q488" s="911"/>
      <c r="R488" s="911"/>
      <c r="S488" s="911"/>
      <c r="T488" s="911"/>
      <c r="U488" s="911"/>
      <c r="V488" s="911"/>
      <c r="W488" s="911"/>
      <c r="Z488" s="911"/>
      <c r="AA488" s="911"/>
      <c r="AC488" s="911"/>
      <c r="AD488" s="911"/>
      <c r="AH488" s="912"/>
      <c r="AI488" s="912"/>
      <c r="AJ488" s="912"/>
      <c r="AK488" s="912"/>
      <c r="AL488" s="911"/>
      <c r="AM488" s="911"/>
      <c r="AO488" s="911"/>
      <c r="AP488" s="911"/>
      <c r="AQ488" s="911"/>
      <c r="AR488" s="912"/>
      <c r="AS488" s="912"/>
      <c r="AV488" s="912"/>
      <c r="AX488" s="911"/>
      <c r="BA488" s="911"/>
      <c r="BB488" s="911"/>
      <c r="BC488" s="911"/>
      <c r="BD488" s="911"/>
      <c r="BE488" s="911"/>
      <c r="BP488" s="911"/>
      <c r="BQ488" s="911"/>
      <c r="BR488" s="911"/>
      <c r="BS488" s="911"/>
      <c r="BX488" s="911"/>
      <c r="BY488" s="911"/>
      <c r="BZ488" s="911"/>
      <c r="CA488" s="911"/>
      <c r="CI488" s="911"/>
      <c r="CJ488" s="911"/>
      <c r="CK488" s="911"/>
      <c r="CL488" s="911"/>
      <c r="CM488" s="911"/>
    </row>
    <row r="489" spans="1:91">
      <c r="A489" s="911"/>
      <c r="B489" s="911"/>
      <c r="C489" s="911"/>
      <c r="D489" s="911"/>
      <c r="E489" s="911"/>
      <c r="F489" s="911"/>
      <c r="G489" s="911"/>
      <c r="H489" s="912"/>
      <c r="I489" s="912"/>
      <c r="J489" s="911"/>
      <c r="M489" s="911"/>
      <c r="N489" s="911"/>
      <c r="O489" s="911"/>
      <c r="P489" s="911"/>
      <c r="Q489" s="911"/>
      <c r="R489" s="911"/>
      <c r="S489" s="911"/>
      <c r="T489" s="911"/>
      <c r="U489" s="911"/>
      <c r="V489" s="911"/>
      <c r="W489" s="911"/>
      <c r="Z489" s="911"/>
      <c r="AA489" s="911"/>
      <c r="AC489" s="911"/>
      <c r="AD489" s="911"/>
      <c r="AH489" s="912"/>
      <c r="AI489" s="912"/>
      <c r="AJ489" s="912"/>
      <c r="AK489" s="912"/>
      <c r="AL489" s="911"/>
      <c r="AM489" s="911"/>
      <c r="AO489" s="911"/>
      <c r="AP489" s="911"/>
      <c r="AQ489" s="911"/>
      <c r="AR489" s="912"/>
      <c r="AS489" s="912"/>
      <c r="AV489" s="912"/>
      <c r="AX489" s="911"/>
      <c r="BA489" s="911"/>
      <c r="BB489" s="911"/>
      <c r="BC489" s="911"/>
      <c r="BD489" s="911"/>
      <c r="BE489" s="911"/>
      <c r="BP489" s="911"/>
      <c r="BQ489" s="911"/>
      <c r="BR489" s="911"/>
      <c r="BS489" s="911"/>
      <c r="BX489" s="911"/>
      <c r="BY489" s="911"/>
      <c r="BZ489" s="911"/>
      <c r="CA489" s="911"/>
      <c r="CI489" s="911"/>
      <c r="CJ489" s="911"/>
      <c r="CK489" s="911"/>
      <c r="CL489" s="911"/>
      <c r="CM489" s="911"/>
    </row>
    <row r="490" spans="1:91">
      <c r="A490" s="911"/>
      <c r="B490" s="911"/>
      <c r="C490" s="911"/>
      <c r="D490" s="911"/>
      <c r="E490" s="911"/>
      <c r="F490" s="911"/>
      <c r="G490" s="911"/>
      <c r="H490" s="912"/>
      <c r="I490" s="912"/>
      <c r="J490" s="911"/>
      <c r="M490" s="911"/>
      <c r="N490" s="911"/>
      <c r="O490" s="911"/>
      <c r="P490" s="911"/>
      <c r="Q490" s="911"/>
      <c r="R490" s="911"/>
      <c r="S490" s="911"/>
      <c r="T490" s="911"/>
      <c r="U490" s="911"/>
      <c r="V490" s="911"/>
      <c r="W490" s="911"/>
      <c r="Z490" s="911"/>
      <c r="AA490" s="911"/>
      <c r="AC490" s="911"/>
      <c r="AD490" s="911"/>
      <c r="AH490" s="912"/>
      <c r="AI490" s="912"/>
      <c r="AJ490" s="912"/>
      <c r="AK490" s="912"/>
      <c r="AL490" s="911"/>
      <c r="AM490" s="911"/>
      <c r="AO490" s="911"/>
      <c r="AP490" s="911"/>
      <c r="AQ490" s="911"/>
      <c r="AR490" s="912"/>
      <c r="AS490" s="912"/>
      <c r="AV490" s="912"/>
      <c r="AX490" s="911"/>
      <c r="BA490" s="911"/>
      <c r="BB490" s="911"/>
      <c r="BC490" s="911"/>
      <c r="BD490" s="911"/>
      <c r="BE490" s="911"/>
      <c r="BP490" s="911"/>
      <c r="BQ490" s="911"/>
      <c r="BR490" s="911"/>
      <c r="BS490" s="911"/>
      <c r="BX490" s="911"/>
      <c r="BY490" s="911"/>
      <c r="BZ490" s="911"/>
      <c r="CA490" s="911"/>
      <c r="CI490" s="911"/>
      <c r="CJ490" s="911"/>
      <c r="CK490" s="911"/>
      <c r="CL490" s="911"/>
      <c r="CM490" s="911"/>
    </row>
    <row r="491" spans="1:91">
      <c r="A491" s="911"/>
      <c r="B491" s="911"/>
      <c r="C491" s="911"/>
      <c r="D491" s="911"/>
      <c r="E491" s="911"/>
      <c r="F491" s="911"/>
      <c r="G491" s="911"/>
      <c r="H491" s="912"/>
      <c r="J491" s="911"/>
      <c r="M491" s="911"/>
      <c r="N491" s="911"/>
      <c r="O491" s="911"/>
      <c r="P491" s="911"/>
      <c r="Q491" s="911"/>
      <c r="R491" s="911"/>
      <c r="S491" s="911"/>
      <c r="T491" s="911"/>
      <c r="U491" s="911"/>
      <c r="V491" s="911"/>
      <c r="W491" s="911"/>
      <c r="Z491" s="911"/>
      <c r="AA491" s="911"/>
      <c r="AC491" s="911"/>
      <c r="AD491" s="911"/>
      <c r="AH491" s="912"/>
      <c r="AI491" s="912"/>
      <c r="AJ491" s="912"/>
      <c r="AK491" s="912"/>
      <c r="AL491" s="911"/>
      <c r="AM491" s="911"/>
      <c r="AO491" s="911"/>
      <c r="AP491" s="911"/>
      <c r="AQ491" s="911"/>
      <c r="AR491" s="912"/>
      <c r="AS491" s="912"/>
      <c r="AV491" s="912"/>
      <c r="AX491" s="911"/>
      <c r="BA491" s="911"/>
      <c r="BB491" s="911"/>
      <c r="BC491" s="911"/>
      <c r="BD491" s="911"/>
      <c r="BE491" s="911"/>
      <c r="BP491" s="911"/>
      <c r="BQ491" s="911"/>
      <c r="BR491" s="911"/>
      <c r="BS491" s="911"/>
      <c r="BX491" s="911"/>
      <c r="BY491" s="911"/>
      <c r="BZ491" s="911"/>
      <c r="CA491" s="911"/>
      <c r="CI491" s="911"/>
      <c r="CJ491" s="911"/>
      <c r="CK491" s="911"/>
      <c r="CL491" s="911"/>
      <c r="CM491" s="911"/>
    </row>
    <row r="492" spans="1:91">
      <c r="A492" s="911"/>
      <c r="B492" s="911"/>
      <c r="C492" s="911"/>
      <c r="D492" s="911"/>
      <c r="E492" s="911"/>
      <c r="F492" s="911"/>
      <c r="G492" s="911"/>
      <c r="H492" s="912"/>
      <c r="J492" s="911"/>
      <c r="M492" s="911"/>
      <c r="N492" s="911"/>
      <c r="O492" s="911"/>
      <c r="P492" s="911"/>
      <c r="Q492" s="911"/>
      <c r="R492" s="911"/>
      <c r="S492" s="911"/>
      <c r="T492" s="911"/>
      <c r="U492" s="911"/>
      <c r="V492" s="911"/>
      <c r="W492" s="911"/>
      <c r="Z492" s="911"/>
      <c r="AA492" s="911"/>
      <c r="AC492" s="911"/>
      <c r="AD492" s="911"/>
      <c r="AH492" s="912"/>
      <c r="AI492" s="912"/>
      <c r="AJ492" s="912"/>
      <c r="AK492" s="912"/>
      <c r="AL492" s="911"/>
      <c r="AM492" s="911"/>
      <c r="AO492" s="911"/>
      <c r="AP492" s="911"/>
      <c r="AQ492" s="911"/>
      <c r="AR492" s="912"/>
      <c r="AS492" s="912"/>
      <c r="AV492" s="912"/>
      <c r="AX492" s="911"/>
      <c r="BA492" s="911"/>
      <c r="BB492" s="911"/>
      <c r="BC492" s="911"/>
      <c r="BD492" s="911"/>
      <c r="BE492" s="911"/>
      <c r="BP492" s="911"/>
      <c r="BQ492" s="911"/>
      <c r="BR492" s="911"/>
      <c r="BS492" s="911"/>
      <c r="BX492" s="911"/>
      <c r="BY492" s="911"/>
      <c r="BZ492" s="911"/>
      <c r="CA492" s="911"/>
      <c r="CI492" s="911"/>
      <c r="CJ492" s="911"/>
      <c r="CK492" s="911"/>
      <c r="CL492" s="911"/>
      <c r="CM492" s="911"/>
    </row>
    <row r="493" spans="1:91">
      <c r="A493" s="911"/>
      <c r="B493" s="911"/>
      <c r="C493" s="911"/>
      <c r="D493" s="911"/>
      <c r="E493" s="911"/>
      <c r="F493" s="911"/>
      <c r="G493" s="911"/>
      <c r="H493" s="912"/>
      <c r="J493" s="911"/>
      <c r="M493" s="911"/>
      <c r="N493" s="911"/>
      <c r="O493" s="911"/>
      <c r="P493" s="911"/>
      <c r="Q493" s="911"/>
      <c r="R493" s="911"/>
      <c r="S493" s="911"/>
      <c r="T493" s="911"/>
      <c r="U493" s="911"/>
      <c r="V493" s="911"/>
      <c r="W493" s="911"/>
      <c r="Z493" s="911"/>
      <c r="AA493" s="911"/>
      <c r="AC493" s="911"/>
      <c r="AD493" s="911"/>
      <c r="AH493" s="912"/>
      <c r="AI493" s="912"/>
      <c r="AJ493" s="912"/>
      <c r="AK493" s="912"/>
      <c r="AL493" s="911"/>
      <c r="AM493" s="911"/>
      <c r="AO493" s="911"/>
      <c r="AP493" s="911"/>
      <c r="AQ493" s="911"/>
      <c r="AR493" s="912"/>
      <c r="AS493" s="912"/>
      <c r="AV493" s="912"/>
      <c r="AX493" s="911"/>
      <c r="BA493" s="911"/>
      <c r="BB493" s="911"/>
      <c r="BC493" s="911"/>
      <c r="BD493" s="911"/>
      <c r="BE493" s="911"/>
      <c r="BP493" s="911"/>
      <c r="BQ493" s="911"/>
      <c r="BR493" s="911"/>
      <c r="BS493" s="911"/>
      <c r="BX493" s="911"/>
      <c r="BY493" s="911"/>
      <c r="BZ493" s="911"/>
      <c r="CA493" s="911"/>
      <c r="CI493" s="911"/>
      <c r="CJ493" s="911"/>
      <c r="CK493" s="911"/>
      <c r="CL493" s="911"/>
      <c r="CM493" s="911"/>
    </row>
    <row r="494" spans="1:91">
      <c r="A494" s="911"/>
      <c r="B494" s="911"/>
      <c r="C494" s="911"/>
      <c r="D494" s="911"/>
      <c r="E494" s="911"/>
      <c r="F494" s="911"/>
      <c r="G494" s="911"/>
      <c r="H494" s="912"/>
      <c r="J494" s="911"/>
      <c r="M494" s="911"/>
      <c r="N494" s="911"/>
      <c r="O494" s="911"/>
      <c r="P494" s="911"/>
      <c r="Q494" s="911"/>
      <c r="R494" s="911"/>
      <c r="S494" s="911"/>
      <c r="T494" s="911"/>
      <c r="U494" s="911"/>
      <c r="V494" s="911"/>
      <c r="W494" s="911"/>
      <c r="Z494" s="911"/>
      <c r="AA494" s="911"/>
      <c r="AC494" s="911"/>
      <c r="AD494" s="911"/>
      <c r="AH494" s="912"/>
      <c r="AI494" s="912"/>
      <c r="AJ494" s="912"/>
      <c r="AK494" s="912"/>
      <c r="AL494" s="911"/>
      <c r="AM494" s="911"/>
      <c r="AO494" s="911"/>
      <c r="AP494" s="911"/>
      <c r="AQ494" s="911"/>
      <c r="AR494" s="912"/>
      <c r="AS494" s="912"/>
      <c r="AV494" s="912"/>
      <c r="AX494" s="911"/>
      <c r="BA494" s="911"/>
      <c r="BB494" s="911"/>
      <c r="BC494" s="911"/>
      <c r="BD494" s="911"/>
      <c r="BE494" s="911"/>
      <c r="BP494" s="911"/>
      <c r="BQ494" s="911"/>
      <c r="BR494" s="911"/>
      <c r="BS494" s="911"/>
      <c r="BX494" s="911"/>
      <c r="BY494" s="911"/>
      <c r="BZ494" s="911"/>
      <c r="CA494" s="911"/>
      <c r="CI494" s="911"/>
      <c r="CJ494" s="911"/>
      <c r="CK494" s="911"/>
      <c r="CL494" s="911"/>
      <c r="CM494" s="911"/>
    </row>
    <row r="495" spans="1:91">
      <c r="A495" s="911"/>
      <c r="B495" s="911"/>
      <c r="C495" s="911"/>
      <c r="D495" s="911"/>
      <c r="E495" s="911"/>
      <c r="F495" s="911"/>
      <c r="G495" s="911"/>
      <c r="H495" s="912"/>
      <c r="J495" s="911"/>
      <c r="M495" s="911"/>
      <c r="N495" s="911"/>
      <c r="O495" s="911"/>
      <c r="P495" s="911"/>
      <c r="Q495" s="911"/>
      <c r="R495" s="911"/>
      <c r="S495" s="911"/>
      <c r="T495" s="911"/>
      <c r="U495" s="911"/>
      <c r="V495" s="911"/>
      <c r="W495" s="911"/>
      <c r="Z495" s="911"/>
      <c r="AA495" s="911"/>
      <c r="AC495" s="911"/>
      <c r="AD495" s="911"/>
      <c r="AH495" s="912"/>
      <c r="AI495" s="912"/>
      <c r="AJ495" s="912"/>
      <c r="AK495" s="912"/>
      <c r="AL495" s="911"/>
      <c r="AM495" s="911"/>
      <c r="AO495" s="911"/>
      <c r="AP495" s="911"/>
      <c r="AQ495" s="911"/>
      <c r="AR495" s="912"/>
      <c r="AS495" s="912"/>
      <c r="AV495" s="912"/>
      <c r="AX495" s="911"/>
      <c r="BA495" s="911"/>
      <c r="BB495" s="911"/>
      <c r="BC495" s="911"/>
      <c r="BD495" s="911"/>
      <c r="BE495" s="911"/>
      <c r="BP495" s="911"/>
      <c r="BQ495" s="911"/>
      <c r="BR495" s="911"/>
      <c r="BS495" s="911"/>
      <c r="BX495" s="911"/>
      <c r="BY495" s="911"/>
      <c r="BZ495" s="911"/>
      <c r="CA495" s="911"/>
      <c r="CI495" s="911"/>
      <c r="CJ495" s="911"/>
      <c r="CK495" s="911"/>
      <c r="CL495" s="911"/>
      <c r="CM495" s="911"/>
    </row>
    <row r="496" spans="1:91">
      <c r="A496" s="911"/>
      <c r="B496" s="911"/>
      <c r="C496" s="911"/>
      <c r="D496" s="911"/>
      <c r="E496" s="911"/>
      <c r="F496" s="911"/>
      <c r="G496" s="911"/>
      <c r="H496" s="912"/>
      <c r="J496" s="911"/>
      <c r="M496" s="911"/>
      <c r="N496" s="911"/>
      <c r="O496" s="911"/>
      <c r="P496" s="911"/>
      <c r="Q496" s="911"/>
      <c r="R496" s="911"/>
      <c r="S496" s="911"/>
      <c r="T496" s="911"/>
      <c r="U496" s="911"/>
      <c r="V496" s="911"/>
      <c r="W496" s="911"/>
      <c r="Z496" s="911"/>
      <c r="AA496" s="911"/>
      <c r="AC496" s="911"/>
      <c r="AD496" s="911"/>
      <c r="AH496" s="912"/>
      <c r="AI496" s="912"/>
      <c r="AJ496" s="912"/>
      <c r="AK496" s="912"/>
      <c r="AL496" s="911"/>
      <c r="AM496" s="911"/>
      <c r="AO496" s="911"/>
      <c r="AP496" s="911"/>
      <c r="AQ496" s="911"/>
      <c r="AR496" s="912"/>
      <c r="AS496" s="912"/>
      <c r="AV496" s="912"/>
      <c r="AX496" s="911"/>
      <c r="BA496" s="911"/>
      <c r="BB496" s="911"/>
      <c r="BC496" s="911"/>
      <c r="BD496" s="911"/>
      <c r="BE496" s="911"/>
      <c r="BP496" s="911"/>
      <c r="BQ496" s="911"/>
      <c r="BR496" s="911"/>
      <c r="BS496" s="911"/>
      <c r="BX496" s="911"/>
      <c r="BY496" s="911"/>
      <c r="BZ496" s="911"/>
      <c r="CA496" s="911"/>
      <c r="CI496" s="911"/>
      <c r="CJ496" s="911"/>
      <c r="CK496" s="911"/>
      <c r="CL496" s="911"/>
      <c r="CM496" s="911"/>
    </row>
    <row r="497" spans="1:91">
      <c r="A497" s="911"/>
      <c r="B497" s="911"/>
      <c r="C497" s="911"/>
      <c r="D497" s="911"/>
      <c r="E497" s="911"/>
      <c r="F497" s="911"/>
      <c r="G497" s="911"/>
      <c r="H497" s="912"/>
      <c r="J497" s="911"/>
      <c r="M497" s="911"/>
      <c r="N497" s="911"/>
      <c r="O497" s="911"/>
      <c r="P497" s="911"/>
      <c r="Q497" s="911"/>
      <c r="R497" s="911"/>
      <c r="S497" s="911"/>
      <c r="T497" s="911"/>
      <c r="U497" s="911"/>
      <c r="V497" s="911"/>
      <c r="W497" s="911"/>
      <c r="Z497" s="911"/>
      <c r="AA497" s="911"/>
      <c r="AC497" s="911"/>
      <c r="AD497" s="911"/>
      <c r="AH497" s="912"/>
      <c r="AI497" s="912"/>
      <c r="AJ497" s="912"/>
      <c r="AK497" s="912"/>
      <c r="AL497" s="911"/>
      <c r="AM497" s="911"/>
      <c r="AO497" s="911"/>
      <c r="AP497" s="911"/>
      <c r="AQ497" s="911"/>
      <c r="AR497" s="912"/>
      <c r="AS497" s="912"/>
      <c r="AV497" s="912"/>
      <c r="AX497" s="911"/>
      <c r="BA497" s="911"/>
      <c r="BB497" s="911"/>
      <c r="BC497" s="911"/>
      <c r="BD497" s="911"/>
      <c r="BE497" s="911"/>
      <c r="BP497" s="911"/>
      <c r="BQ497" s="911"/>
      <c r="BR497" s="911"/>
      <c r="BS497" s="911"/>
      <c r="BX497" s="911"/>
      <c r="BY497" s="911"/>
      <c r="BZ497" s="911"/>
      <c r="CA497" s="911"/>
      <c r="CI497" s="911"/>
      <c r="CJ497" s="911"/>
      <c r="CK497" s="911"/>
      <c r="CL497" s="911"/>
      <c r="CM497" s="911"/>
    </row>
    <row r="498" spans="1:91">
      <c r="A498" s="911"/>
      <c r="B498" s="911"/>
      <c r="C498" s="911"/>
      <c r="D498" s="911"/>
      <c r="E498" s="911"/>
      <c r="F498" s="911"/>
      <c r="G498" s="911"/>
      <c r="H498" s="912"/>
      <c r="J498" s="911"/>
      <c r="M498" s="911"/>
      <c r="N498" s="911"/>
      <c r="O498" s="911"/>
      <c r="P498" s="911"/>
      <c r="Q498" s="911"/>
      <c r="R498" s="911"/>
      <c r="S498" s="911"/>
      <c r="T498" s="911"/>
      <c r="U498" s="911"/>
      <c r="V498" s="911"/>
      <c r="W498" s="911"/>
      <c r="Z498" s="911"/>
      <c r="AA498" s="911"/>
      <c r="AC498" s="911"/>
      <c r="AD498" s="911"/>
      <c r="AH498" s="912"/>
      <c r="AI498" s="912"/>
      <c r="AJ498" s="912"/>
      <c r="AK498" s="912"/>
      <c r="AL498" s="911"/>
      <c r="AM498" s="911"/>
      <c r="AO498" s="911"/>
      <c r="AP498" s="911"/>
      <c r="AQ498" s="911"/>
      <c r="AR498" s="912"/>
      <c r="AS498" s="912"/>
      <c r="AV498" s="912"/>
      <c r="AX498" s="911"/>
      <c r="BA498" s="911"/>
      <c r="BB498" s="911"/>
      <c r="BC498" s="911"/>
      <c r="BD498" s="911"/>
      <c r="BE498" s="911"/>
      <c r="BP498" s="911"/>
      <c r="BQ498" s="911"/>
      <c r="BR498" s="911"/>
      <c r="BS498" s="911"/>
      <c r="BX498" s="911"/>
      <c r="BY498" s="911"/>
      <c r="BZ498" s="911"/>
      <c r="CA498" s="911"/>
      <c r="CI498" s="911"/>
      <c r="CJ498" s="911"/>
      <c r="CK498" s="911"/>
      <c r="CL498" s="911"/>
      <c r="CM498" s="911"/>
    </row>
    <row r="499" spans="1:91">
      <c r="A499" s="911"/>
      <c r="B499" s="911"/>
      <c r="C499" s="911"/>
      <c r="D499" s="911"/>
      <c r="E499" s="911"/>
      <c r="F499" s="911"/>
      <c r="G499" s="911"/>
      <c r="H499" s="912"/>
      <c r="J499" s="911"/>
      <c r="M499" s="911"/>
      <c r="N499" s="911"/>
      <c r="O499" s="911"/>
      <c r="P499" s="911"/>
      <c r="Q499" s="911"/>
      <c r="R499" s="911"/>
      <c r="S499" s="911"/>
      <c r="T499" s="911"/>
      <c r="U499" s="911"/>
      <c r="V499" s="911"/>
      <c r="W499" s="911"/>
      <c r="Z499" s="911"/>
      <c r="AA499" s="911"/>
      <c r="AC499" s="911"/>
      <c r="AD499" s="911"/>
      <c r="AH499" s="912"/>
      <c r="AI499" s="912"/>
      <c r="AJ499" s="912"/>
      <c r="AK499" s="912"/>
      <c r="AL499" s="911"/>
      <c r="AM499" s="911"/>
      <c r="AO499" s="911"/>
      <c r="AP499" s="911"/>
      <c r="AQ499" s="911"/>
      <c r="AR499" s="912"/>
      <c r="AS499" s="912"/>
      <c r="AV499" s="912"/>
      <c r="AX499" s="911"/>
      <c r="BA499" s="911"/>
      <c r="BB499" s="911"/>
      <c r="BC499" s="911"/>
      <c r="BD499" s="911"/>
      <c r="BE499" s="911"/>
      <c r="BP499" s="911"/>
      <c r="BQ499" s="911"/>
      <c r="BR499" s="911"/>
      <c r="BS499" s="911"/>
      <c r="BX499" s="911"/>
      <c r="BY499" s="911"/>
      <c r="BZ499" s="911"/>
      <c r="CA499" s="911"/>
      <c r="CI499" s="911"/>
      <c r="CJ499" s="911"/>
      <c r="CK499" s="911"/>
      <c r="CL499" s="911"/>
      <c r="CM499" s="911"/>
    </row>
    <row r="500" spans="1:91">
      <c r="A500" s="911"/>
      <c r="B500" s="911"/>
      <c r="C500" s="911"/>
      <c r="D500" s="911"/>
      <c r="E500" s="911"/>
      <c r="F500" s="911"/>
      <c r="G500" s="911"/>
      <c r="H500" s="912"/>
      <c r="J500" s="911"/>
      <c r="M500" s="911"/>
      <c r="N500" s="911"/>
      <c r="O500" s="911"/>
      <c r="P500" s="911"/>
      <c r="Q500" s="911"/>
      <c r="R500" s="911"/>
      <c r="S500" s="911"/>
      <c r="T500" s="911"/>
      <c r="U500" s="911"/>
      <c r="V500" s="911"/>
      <c r="W500" s="911"/>
      <c r="Z500" s="911"/>
      <c r="AA500" s="911"/>
      <c r="AC500" s="911"/>
      <c r="AD500" s="911"/>
      <c r="AH500" s="912"/>
      <c r="AI500" s="912"/>
      <c r="AJ500" s="912"/>
      <c r="AK500" s="912"/>
      <c r="AL500" s="911"/>
      <c r="AM500" s="911"/>
      <c r="AO500" s="911"/>
      <c r="AP500" s="911"/>
      <c r="AQ500" s="911"/>
      <c r="AR500" s="912"/>
      <c r="AS500" s="912"/>
      <c r="AV500" s="912"/>
      <c r="AX500" s="911"/>
      <c r="BA500" s="911"/>
      <c r="BB500" s="911"/>
      <c r="BC500" s="911"/>
      <c r="BD500" s="911"/>
      <c r="BE500" s="911"/>
      <c r="BP500" s="911"/>
      <c r="BQ500" s="911"/>
      <c r="BR500" s="911"/>
      <c r="BS500" s="911"/>
      <c r="BX500" s="911"/>
      <c r="BY500" s="911"/>
      <c r="BZ500" s="911"/>
      <c r="CA500" s="911"/>
      <c r="CI500" s="911"/>
      <c r="CJ500" s="911"/>
      <c r="CK500" s="911"/>
      <c r="CL500" s="911"/>
      <c r="CM500" s="911"/>
    </row>
    <row r="501" spans="1:91">
      <c r="A501" s="911"/>
      <c r="B501" s="911"/>
      <c r="C501" s="911"/>
      <c r="D501" s="911"/>
      <c r="E501" s="911"/>
      <c r="F501" s="911"/>
      <c r="G501" s="911"/>
      <c r="H501" s="912"/>
      <c r="J501" s="911"/>
      <c r="M501" s="911"/>
      <c r="N501" s="911"/>
      <c r="O501" s="911"/>
      <c r="P501" s="911"/>
      <c r="Q501" s="911"/>
      <c r="R501" s="911"/>
      <c r="S501" s="911"/>
      <c r="T501" s="911"/>
      <c r="U501" s="911"/>
      <c r="V501" s="911"/>
      <c r="W501" s="911"/>
      <c r="Z501" s="911"/>
      <c r="AA501" s="911"/>
      <c r="AC501" s="911"/>
      <c r="AD501" s="911"/>
      <c r="AH501" s="912"/>
      <c r="AI501" s="912"/>
      <c r="AJ501" s="912"/>
      <c r="AK501" s="912"/>
      <c r="AL501" s="911"/>
      <c r="AM501" s="911"/>
      <c r="AO501" s="911"/>
      <c r="AP501" s="911"/>
      <c r="AQ501" s="911"/>
      <c r="AR501" s="912"/>
      <c r="AS501" s="912"/>
      <c r="AV501" s="912"/>
      <c r="AX501" s="911"/>
      <c r="BA501" s="911"/>
      <c r="BB501" s="911"/>
      <c r="BC501" s="911"/>
      <c r="BD501" s="911"/>
      <c r="BE501" s="911"/>
      <c r="BP501" s="911"/>
      <c r="BQ501" s="911"/>
      <c r="BR501" s="911"/>
      <c r="BS501" s="911"/>
      <c r="BX501" s="911"/>
      <c r="BY501" s="911"/>
      <c r="BZ501" s="911"/>
      <c r="CA501" s="911"/>
      <c r="CI501" s="911"/>
      <c r="CJ501" s="911"/>
      <c r="CK501" s="911"/>
      <c r="CL501" s="911"/>
      <c r="CM501" s="911"/>
    </row>
    <row r="502" spans="1:91">
      <c r="A502" s="911"/>
      <c r="B502" s="911"/>
      <c r="C502" s="911"/>
      <c r="D502" s="911"/>
      <c r="E502" s="911"/>
      <c r="F502" s="911"/>
      <c r="G502" s="911"/>
      <c r="H502" s="912"/>
      <c r="J502" s="911"/>
      <c r="M502" s="911"/>
      <c r="N502" s="911"/>
      <c r="O502" s="911"/>
      <c r="P502" s="911"/>
      <c r="Q502" s="911"/>
      <c r="R502" s="911"/>
      <c r="S502" s="911"/>
      <c r="T502" s="911"/>
      <c r="U502" s="911"/>
      <c r="V502" s="911"/>
      <c r="W502" s="911"/>
      <c r="Z502" s="911"/>
      <c r="AA502" s="911"/>
      <c r="AC502" s="911"/>
      <c r="AD502" s="911"/>
      <c r="AH502" s="912"/>
      <c r="AI502" s="912"/>
      <c r="AJ502" s="912"/>
      <c r="AK502" s="912"/>
      <c r="AL502" s="911"/>
      <c r="AM502" s="911"/>
      <c r="AO502" s="911"/>
      <c r="AP502" s="911"/>
      <c r="AQ502" s="911"/>
      <c r="AR502" s="912"/>
      <c r="AS502" s="912"/>
      <c r="AV502" s="912"/>
      <c r="AX502" s="911"/>
      <c r="BA502" s="911"/>
      <c r="BB502" s="911"/>
      <c r="BC502" s="911"/>
      <c r="BD502" s="911"/>
      <c r="BE502" s="911"/>
      <c r="BP502" s="911"/>
      <c r="BQ502" s="911"/>
      <c r="BR502" s="911"/>
      <c r="BS502" s="911"/>
      <c r="BX502" s="911"/>
      <c r="BY502" s="911"/>
      <c r="BZ502" s="911"/>
      <c r="CA502" s="911"/>
      <c r="CI502" s="911"/>
      <c r="CJ502" s="911"/>
      <c r="CK502" s="911"/>
      <c r="CL502" s="911"/>
      <c r="CM502" s="911"/>
    </row>
    <row r="503" spans="1:91">
      <c r="A503" s="911"/>
      <c r="B503" s="911"/>
      <c r="C503" s="911"/>
      <c r="D503" s="911"/>
      <c r="E503" s="911"/>
      <c r="F503" s="911"/>
      <c r="G503" s="911"/>
      <c r="H503" s="912"/>
      <c r="J503" s="911"/>
      <c r="M503" s="911"/>
      <c r="N503" s="911"/>
      <c r="O503" s="911"/>
      <c r="P503" s="911"/>
      <c r="Q503" s="911"/>
      <c r="R503" s="911"/>
      <c r="S503" s="911"/>
      <c r="T503" s="911"/>
      <c r="U503" s="911"/>
      <c r="V503" s="911"/>
      <c r="W503" s="911"/>
      <c r="Z503" s="911"/>
      <c r="AA503" s="911"/>
      <c r="AC503" s="911"/>
      <c r="AD503" s="911"/>
      <c r="AH503" s="912"/>
      <c r="AI503" s="912"/>
      <c r="AJ503" s="912"/>
      <c r="AK503" s="912"/>
      <c r="AL503" s="911"/>
      <c r="AM503" s="911"/>
      <c r="AO503" s="911"/>
      <c r="AP503" s="911"/>
      <c r="AQ503" s="911"/>
      <c r="AR503" s="912"/>
      <c r="AS503" s="912"/>
      <c r="AV503" s="912"/>
      <c r="AX503" s="911"/>
      <c r="BA503" s="911"/>
      <c r="BB503" s="911"/>
      <c r="BC503" s="911"/>
      <c r="BD503" s="911"/>
      <c r="BE503" s="911"/>
      <c r="BP503" s="911"/>
      <c r="BQ503" s="911"/>
      <c r="BR503" s="911"/>
      <c r="BS503" s="911"/>
      <c r="BX503" s="911"/>
      <c r="BY503" s="911"/>
      <c r="BZ503" s="911"/>
      <c r="CA503" s="911"/>
      <c r="CI503" s="911"/>
      <c r="CJ503" s="911"/>
      <c r="CK503" s="911"/>
      <c r="CL503" s="911"/>
      <c r="CM503" s="911"/>
    </row>
    <row r="504" spans="1:91">
      <c r="A504" s="911"/>
      <c r="B504" s="911"/>
      <c r="C504" s="911"/>
      <c r="D504" s="911"/>
      <c r="E504" s="911"/>
      <c r="F504" s="911"/>
      <c r="G504" s="911"/>
      <c r="H504" s="912"/>
      <c r="J504" s="911"/>
      <c r="M504" s="911"/>
      <c r="N504" s="911"/>
      <c r="O504" s="911"/>
      <c r="P504" s="911"/>
      <c r="Q504" s="911"/>
      <c r="R504" s="911"/>
      <c r="S504" s="911"/>
      <c r="T504" s="911"/>
      <c r="U504" s="911"/>
      <c r="V504" s="911"/>
      <c r="W504" s="911"/>
      <c r="Z504" s="911"/>
      <c r="AA504" s="911"/>
      <c r="AC504" s="911"/>
      <c r="AD504" s="911"/>
      <c r="AH504" s="912"/>
      <c r="AI504" s="912"/>
      <c r="AJ504" s="912"/>
      <c r="AK504" s="912"/>
      <c r="AL504" s="911"/>
      <c r="AM504" s="911"/>
      <c r="AO504" s="911"/>
      <c r="AP504" s="911"/>
      <c r="AQ504" s="911"/>
      <c r="AR504" s="912"/>
      <c r="AS504" s="912"/>
      <c r="AV504" s="912"/>
      <c r="AX504" s="911"/>
      <c r="BA504" s="911"/>
      <c r="BB504" s="911"/>
      <c r="BC504" s="911"/>
      <c r="BD504" s="911"/>
      <c r="BE504" s="911"/>
      <c r="BP504" s="911"/>
      <c r="BQ504" s="911"/>
      <c r="BR504" s="911"/>
      <c r="BS504" s="911"/>
      <c r="BX504" s="911"/>
      <c r="BY504" s="911"/>
      <c r="BZ504" s="911"/>
      <c r="CA504" s="911"/>
      <c r="CI504" s="911"/>
      <c r="CJ504" s="911"/>
      <c r="CK504" s="911"/>
      <c r="CL504" s="911"/>
      <c r="CM504" s="911"/>
    </row>
    <row r="505" spans="1:91">
      <c r="A505" s="911"/>
      <c r="B505" s="911"/>
      <c r="C505" s="911"/>
      <c r="D505" s="911"/>
      <c r="E505" s="911"/>
      <c r="F505" s="911"/>
      <c r="G505" s="911"/>
      <c r="H505" s="912"/>
      <c r="J505" s="911"/>
      <c r="M505" s="911"/>
      <c r="N505" s="911"/>
      <c r="O505" s="911"/>
      <c r="P505" s="911"/>
      <c r="Q505" s="911"/>
      <c r="R505" s="911"/>
      <c r="S505" s="911"/>
      <c r="T505" s="911"/>
      <c r="U505" s="911"/>
      <c r="V505" s="911"/>
      <c r="W505" s="911"/>
      <c r="Z505" s="911"/>
      <c r="AA505" s="911"/>
      <c r="AC505" s="911"/>
      <c r="AD505" s="911"/>
      <c r="AH505" s="912"/>
      <c r="AI505" s="912"/>
      <c r="AJ505" s="912"/>
      <c r="AK505" s="912"/>
      <c r="AL505" s="911"/>
      <c r="AM505" s="911"/>
      <c r="AO505" s="911"/>
      <c r="AP505" s="911"/>
      <c r="AQ505" s="911"/>
      <c r="AR505" s="912"/>
      <c r="AS505" s="912"/>
      <c r="AV505" s="912"/>
      <c r="AX505" s="911"/>
      <c r="BA505" s="911"/>
      <c r="BB505" s="911"/>
      <c r="BC505" s="911"/>
      <c r="BD505" s="911"/>
      <c r="BE505" s="911"/>
      <c r="BP505" s="911"/>
      <c r="BQ505" s="911"/>
      <c r="BR505" s="911"/>
      <c r="BS505" s="911"/>
      <c r="BX505" s="911"/>
      <c r="BY505" s="911"/>
      <c r="BZ505" s="911"/>
      <c r="CA505" s="911"/>
      <c r="CI505" s="911"/>
      <c r="CJ505" s="911"/>
      <c r="CK505" s="911"/>
      <c r="CL505" s="911"/>
      <c r="CM505" s="911"/>
    </row>
    <row r="506" spans="1:91">
      <c r="A506" s="911"/>
      <c r="B506" s="911"/>
      <c r="C506" s="911"/>
      <c r="D506" s="911"/>
      <c r="E506" s="911"/>
      <c r="F506" s="911"/>
      <c r="G506" s="911"/>
      <c r="H506" s="912"/>
      <c r="J506" s="911"/>
      <c r="M506" s="911"/>
      <c r="N506" s="911"/>
      <c r="O506" s="911"/>
      <c r="P506" s="911"/>
      <c r="Q506" s="911"/>
      <c r="R506" s="911"/>
      <c r="S506" s="911"/>
      <c r="T506" s="911"/>
      <c r="U506" s="911"/>
      <c r="V506" s="911"/>
      <c r="W506" s="911"/>
      <c r="Z506" s="911"/>
      <c r="AA506" s="911"/>
      <c r="AC506" s="911"/>
      <c r="AD506" s="911"/>
      <c r="AH506" s="912"/>
      <c r="AI506" s="912"/>
      <c r="AJ506" s="912"/>
      <c r="AK506" s="912"/>
      <c r="AL506" s="911"/>
      <c r="AM506" s="911"/>
      <c r="AO506" s="911"/>
      <c r="AP506" s="911"/>
      <c r="AQ506" s="911"/>
      <c r="AR506" s="912"/>
      <c r="AS506" s="912"/>
      <c r="AV506" s="912"/>
      <c r="AX506" s="911"/>
      <c r="BA506" s="911"/>
      <c r="BB506" s="911"/>
      <c r="BC506" s="911"/>
      <c r="BD506" s="911"/>
      <c r="BE506" s="911"/>
      <c r="BP506" s="911"/>
      <c r="BQ506" s="911"/>
      <c r="BR506" s="911"/>
      <c r="BS506" s="911"/>
      <c r="BX506" s="911"/>
      <c r="BY506" s="911"/>
      <c r="BZ506" s="911"/>
      <c r="CA506" s="911"/>
      <c r="CI506" s="911"/>
      <c r="CJ506" s="911"/>
      <c r="CK506" s="911"/>
      <c r="CL506" s="911"/>
      <c r="CM506" s="911"/>
    </row>
    <row r="507" spans="1:91">
      <c r="A507" s="911"/>
      <c r="B507" s="911"/>
      <c r="C507" s="911"/>
      <c r="D507" s="911"/>
      <c r="E507" s="911"/>
      <c r="F507" s="911"/>
      <c r="G507" s="911"/>
      <c r="H507" s="912"/>
      <c r="J507" s="911"/>
      <c r="M507" s="911"/>
      <c r="N507" s="911"/>
      <c r="O507" s="911"/>
      <c r="P507" s="911"/>
      <c r="Q507" s="911"/>
      <c r="R507" s="911"/>
      <c r="S507" s="911"/>
      <c r="T507" s="911"/>
      <c r="U507" s="911"/>
      <c r="V507" s="911"/>
      <c r="W507" s="911"/>
      <c r="Z507" s="911"/>
      <c r="AA507" s="911"/>
      <c r="AC507" s="911"/>
      <c r="AD507" s="911"/>
      <c r="AH507" s="912"/>
      <c r="AI507" s="912"/>
      <c r="AJ507" s="912"/>
      <c r="AK507" s="912"/>
      <c r="AL507" s="911"/>
      <c r="AM507" s="911"/>
      <c r="AO507" s="911"/>
      <c r="AP507" s="911"/>
      <c r="AQ507" s="911"/>
      <c r="AR507" s="912"/>
      <c r="AS507" s="912"/>
      <c r="AV507" s="912"/>
      <c r="AX507" s="911"/>
      <c r="BA507" s="911"/>
      <c r="BB507" s="911"/>
      <c r="BC507" s="911"/>
      <c r="BD507" s="911"/>
      <c r="BE507" s="911"/>
      <c r="BP507" s="911"/>
      <c r="BQ507" s="911"/>
      <c r="BR507" s="911"/>
      <c r="BS507" s="911"/>
      <c r="BX507" s="911"/>
      <c r="BY507" s="911"/>
      <c r="BZ507" s="911"/>
      <c r="CA507" s="911"/>
      <c r="CI507" s="911"/>
      <c r="CJ507" s="911"/>
      <c r="CK507" s="911"/>
      <c r="CL507" s="911"/>
      <c r="CM507" s="911"/>
    </row>
    <row r="508" spans="1:91">
      <c r="A508" s="911"/>
      <c r="B508" s="911"/>
      <c r="C508" s="911"/>
      <c r="D508" s="911"/>
      <c r="E508" s="911"/>
      <c r="F508" s="911"/>
      <c r="G508" s="911"/>
      <c r="H508" s="912"/>
      <c r="J508" s="911"/>
      <c r="M508" s="911"/>
      <c r="N508" s="911"/>
      <c r="O508" s="911"/>
      <c r="P508" s="911"/>
      <c r="Q508" s="911"/>
      <c r="R508" s="911"/>
      <c r="S508" s="911"/>
      <c r="T508" s="911"/>
      <c r="U508" s="911"/>
      <c r="V508" s="911"/>
      <c r="W508" s="911"/>
      <c r="Z508" s="911"/>
      <c r="AA508" s="911"/>
      <c r="AC508" s="911"/>
      <c r="AD508" s="911"/>
      <c r="AH508" s="912"/>
      <c r="AI508" s="912"/>
      <c r="AJ508" s="912"/>
      <c r="AK508" s="912"/>
      <c r="AL508" s="911"/>
      <c r="AM508" s="911"/>
      <c r="AO508" s="911"/>
      <c r="AP508" s="911"/>
      <c r="AQ508" s="911"/>
      <c r="AR508" s="912"/>
      <c r="AS508" s="912"/>
      <c r="AV508" s="912"/>
      <c r="AX508" s="911"/>
      <c r="BA508" s="911"/>
      <c r="BB508" s="911"/>
      <c r="BC508" s="911"/>
      <c r="BD508" s="911"/>
      <c r="BE508" s="911"/>
      <c r="BP508" s="911"/>
      <c r="BQ508" s="911"/>
      <c r="BR508" s="911"/>
      <c r="BS508" s="911"/>
      <c r="BX508" s="911"/>
      <c r="BY508" s="911"/>
      <c r="BZ508" s="911"/>
      <c r="CA508" s="911"/>
      <c r="CI508" s="911"/>
      <c r="CJ508" s="911"/>
      <c r="CK508" s="911"/>
      <c r="CL508" s="911"/>
      <c r="CM508" s="911"/>
    </row>
    <row r="509" spans="1:91">
      <c r="A509" s="911"/>
      <c r="B509" s="911"/>
      <c r="C509" s="911"/>
      <c r="D509" s="911"/>
      <c r="E509" s="911"/>
      <c r="F509" s="911"/>
      <c r="G509" s="911"/>
      <c r="H509" s="912"/>
      <c r="J509" s="911"/>
      <c r="M509" s="911"/>
      <c r="N509" s="911"/>
      <c r="O509" s="911"/>
      <c r="P509" s="911"/>
      <c r="Q509" s="911"/>
      <c r="R509" s="911"/>
      <c r="S509" s="911"/>
      <c r="T509" s="911"/>
      <c r="U509" s="911"/>
      <c r="V509" s="911"/>
      <c r="W509" s="911"/>
      <c r="Z509" s="911"/>
      <c r="AA509" s="911"/>
      <c r="AC509" s="911"/>
      <c r="AD509" s="911"/>
      <c r="AH509" s="912"/>
      <c r="AI509" s="912"/>
      <c r="AJ509" s="912"/>
      <c r="AK509" s="912"/>
      <c r="AL509" s="911"/>
      <c r="AM509" s="911"/>
      <c r="AO509" s="911"/>
      <c r="AP509" s="911"/>
      <c r="AQ509" s="911"/>
      <c r="AR509" s="912"/>
      <c r="AS509" s="912"/>
      <c r="AV509" s="912"/>
      <c r="AX509" s="911"/>
      <c r="BA509" s="911"/>
      <c r="BB509" s="911"/>
      <c r="BC509" s="911"/>
      <c r="BD509" s="911"/>
      <c r="BE509" s="911"/>
      <c r="BP509" s="911"/>
      <c r="BQ509" s="911"/>
      <c r="BR509" s="911"/>
      <c r="BS509" s="911"/>
      <c r="BX509" s="911"/>
      <c r="BY509" s="911"/>
      <c r="BZ509" s="911"/>
      <c r="CA509" s="911"/>
      <c r="CI509" s="911"/>
      <c r="CJ509" s="911"/>
      <c r="CK509" s="911"/>
      <c r="CL509" s="911"/>
      <c r="CM509" s="911"/>
    </row>
    <row r="510" spans="1:91">
      <c r="A510" s="911"/>
      <c r="B510" s="911"/>
      <c r="C510" s="911"/>
      <c r="D510" s="911"/>
      <c r="E510" s="911"/>
      <c r="F510" s="911"/>
      <c r="G510" s="911"/>
      <c r="H510" s="912"/>
      <c r="J510" s="911"/>
      <c r="M510" s="911"/>
      <c r="N510" s="911"/>
      <c r="O510" s="911"/>
      <c r="P510" s="911"/>
      <c r="Q510" s="911"/>
      <c r="R510" s="911"/>
      <c r="S510" s="911"/>
      <c r="T510" s="911"/>
      <c r="U510" s="911"/>
      <c r="V510" s="911"/>
      <c r="W510" s="911"/>
      <c r="Z510" s="911"/>
      <c r="AA510" s="911"/>
      <c r="AC510" s="911"/>
      <c r="AD510" s="911"/>
      <c r="AH510" s="912"/>
      <c r="AI510" s="912"/>
      <c r="AJ510" s="912"/>
      <c r="AK510" s="912"/>
      <c r="AL510" s="911"/>
      <c r="AM510" s="911"/>
      <c r="AO510" s="911"/>
      <c r="AP510" s="911"/>
      <c r="AQ510" s="911"/>
      <c r="AR510" s="912"/>
      <c r="AS510" s="912"/>
      <c r="AV510" s="912"/>
      <c r="AX510" s="911"/>
      <c r="BA510" s="911"/>
      <c r="BB510" s="911"/>
      <c r="BC510" s="911"/>
      <c r="BD510" s="911"/>
      <c r="BE510" s="911"/>
      <c r="BP510" s="911"/>
      <c r="BQ510" s="911"/>
      <c r="BR510" s="911"/>
      <c r="BS510" s="911"/>
      <c r="BX510" s="911"/>
      <c r="BY510" s="911"/>
      <c r="BZ510" s="911"/>
      <c r="CA510" s="911"/>
      <c r="CI510" s="911"/>
      <c r="CJ510" s="911"/>
      <c r="CK510" s="911"/>
      <c r="CL510" s="911"/>
      <c r="CM510" s="911"/>
    </row>
    <row r="511" spans="1:91">
      <c r="A511" s="911"/>
      <c r="B511" s="911"/>
      <c r="C511" s="911"/>
      <c r="D511" s="911"/>
      <c r="E511" s="911"/>
      <c r="F511" s="911"/>
      <c r="G511" s="911"/>
      <c r="H511" s="912"/>
      <c r="J511" s="911"/>
      <c r="M511" s="911"/>
      <c r="N511" s="911"/>
      <c r="O511" s="911"/>
      <c r="P511" s="911"/>
      <c r="Q511" s="911"/>
      <c r="R511" s="911"/>
      <c r="S511" s="911"/>
      <c r="T511" s="911"/>
      <c r="U511" s="911"/>
      <c r="V511" s="911"/>
      <c r="W511" s="911"/>
      <c r="Z511" s="911"/>
      <c r="AA511" s="911"/>
      <c r="AC511" s="911"/>
      <c r="AD511" s="911"/>
      <c r="AH511" s="912"/>
      <c r="AI511" s="912"/>
      <c r="AJ511" s="912"/>
      <c r="AK511" s="912"/>
      <c r="AL511" s="911"/>
      <c r="AM511" s="911"/>
      <c r="AO511" s="911"/>
      <c r="AP511" s="911"/>
      <c r="AQ511" s="911"/>
      <c r="AR511" s="912"/>
      <c r="AS511" s="912"/>
      <c r="AV511" s="912"/>
      <c r="AX511" s="911"/>
      <c r="BA511" s="911"/>
      <c r="BB511" s="911"/>
      <c r="BC511" s="911"/>
      <c r="BD511" s="911"/>
      <c r="BE511" s="911"/>
      <c r="BP511" s="911"/>
      <c r="BQ511" s="911"/>
      <c r="BR511" s="911"/>
      <c r="BS511" s="911"/>
      <c r="BX511" s="911"/>
      <c r="BY511" s="911"/>
      <c r="BZ511" s="911"/>
      <c r="CA511" s="911"/>
      <c r="CI511" s="911"/>
      <c r="CJ511" s="911"/>
      <c r="CK511" s="911"/>
      <c r="CL511" s="911"/>
      <c r="CM511" s="911"/>
    </row>
    <row r="512" spans="1:91">
      <c r="A512" s="911"/>
      <c r="B512" s="911"/>
      <c r="C512" s="911"/>
      <c r="D512" s="911"/>
      <c r="E512" s="911"/>
      <c r="F512" s="911"/>
      <c r="G512" s="911"/>
      <c r="H512" s="912"/>
      <c r="J512" s="911"/>
      <c r="M512" s="911"/>
      <c r="N512" s="911"/>
      <c r="O512" s="911"/>
      <c r="P512" s="911"/>
      <c r="Q512" s="911"/>
      <c r="R512" s="911"/>
      <c r="S512" s="911"/>
      <c r="T512" s="911"/>
      <c r="U512" s="911"/>
      <c r="V512" s="911"/>
      <c r="W512" s="911"/>
      <c r="Z512" s="911"/>
      <c r="AA512" s="911"/>
      <c r="AC512" s="911"/>
      <c r="AD512" s="911"/>
      <c r="AH512" s="912"/>
      <c r="AI512" s="912"/>
      <c r="AL512" s="911"/>
      <c r="AM512" s="911"/>
      <c r="AO512" s="911"/>
      <c r="AP512" s="911"/>
      <c r="AQ512" s="911"/>
      <c r="AR512" s="912"/>
      <c r="AS512" s="912"/>
      <c r="AV512" s="912"/>
      <c r="AW512" s="912"/>
      <c r="AX512" s="911"/>
      <c r="BA512" s="911"/>
      <c r="BB512" s="911"/>
      <c r="BC512" s="911"/>
      <c r="BD512" s="911"/>
      <c r="BE512" s="911"/>
      <c r="BP512" s="911"/>
      <c r="BQ512" s="911"/>
      <c r="BR512" s="911"/>
      <c r="BS512" s="911"/>
      <c r="BX512" s="911"/>
      <c r="BY512" s="911"/>
      <c r="BZ512" s="911"/>
      <c r="CA512" s="911"/>
      <c r="CI512" s="911"/>
      <c r="CJ512" s="911"/>
      <c r="CK512" s="911"/>
      <c r="CL512" s="911"/>
      <c r="CM512" s="911"/>
    </row>
    <row r="513" spans="1:91">
      <c r="A513" s="911"/>
      <c r="B513" s="911"/>
      <c r="C513" s="911"/>
      <c r="D513" s="911"/>
      <c r="E513" s="911"/>
      <c r="F513" s="911"/>
      <c r="G513" s="911"/>
      <c r="H513" s="912"/>
      <c r="J513" s="911"/>
      <c r="M513" s="911"/>
      <c r="N513" s="911"/>
      <c r="O513" s="911"/>
      <c r="P513" s="911"/>
      <c r="Q513" s="911"/>
      <c r="R513" s="911"/>
      <c r="S513" s="911"/>
      <c r="T513" s="911"/>
      <c r="U513" s="911"/>
      <c r="V513" s="911"/>
      <c r="W513" s="911"/>
      <c r="Z513" s="911"/>
      <c r="AA513" s="911"/>
      <c r="AC513" s="911"/>
      <c r="AD513" s="911"/>
      <c r="AH513" s="912"/>
      <c r="AI513" s="912"/>
      <c r="AL513" s="911"/>
      <c r="AM513" s="911"/>
      <c r="AO513" s="911"/>
      <c r="AP513" s="911"/>
      <c r="AQ513" s="911"/>
      <c r="AR513" s="912"/>
      <c r="AS513" s="912"/>
      <c r="AV513" s="912"/>
      <c r="AX513" s="911"/>
      <c r="BA513" s="911"/>
      <c r="BB513" s="911"/>
      <c r="BC513" s="911"/>
      <c r="BD513" s="911"/>
      <c r="BE513" s="911"/>
      <c r="BP513" s="911"/>
      <c r="BQ513" s="911"/>
      <c r="BR513" s="911"/>
      <c r="BS513" s="911"/>
      <c r="BX513" s="911"/>
      <c r="BY513" s="911"/>
      <c r="BZ513" s="911"/>
      <c r="CA513" s="911"/>
      <c r="CI513" s="911"/>
      <c r="CJ513" s="911"/>
      <c r="CK513" s="911"/>
      <c r="CL513" s="911"/>
      <c r="CM513" s="911"/>
    </row>
    <row r="514" spans="1:91">
      <c r="A514" s="911"/>
      <c r="B514" s="911"/>
      <c r="C514" s="911"/>
      <c r="D514" s="911"/>
      <c r="E514" s="911"/>
      <c r="F514" s="911"/>
      <c r="G514" s="911"/>
      <c r="H514" s="912"/>
      <c r="J514" s="911"/>
      <c r="M514" s="911"/>
      <c r="N514" s="911"/>
      <c r="O514" s="911"/>
      <c r="P514" s="911"/>
      <c r="Q514" s="911"/>
      <c r="R514" s="911"/>
      <c r="S514" s="911"/>
      <c r="T514" s="911"/>
      <c r="U514" s="911"/>
      <c r="V514" s="911"/>
      <c r="W514" s="911"/>
      <c r="Z514" s="911"/>
      <c r="AA514" s="911"/>
      <c r="AC514" s="911"/>
      <c r="AD514" s="911"/>
      <c r="AH514" s="912"/>
      <c r="AI514" s="912"/>
      <c r="AL514" s="911"/>
      <c r="AM514" s="911"/>
      <c r="AO514" s="911"/>
      <c r="AP514" s="911"/>
      <c r="AQ514" s="911"/>
      <c r="AR514" s="912"/>
      <c r="AS514" s="912"/>
      <c r="AV514" s="912"/>
      <c r="AX514" s="911"/>
      <c r="BA514" s="911"/>
      <c r="BB514" s="911"/>
      <c r="BC514" s="911"/>
      <c r="BD514" s="911"/>
      <c r="BE514" s="911"/>
      <c r="BP514" s="911"/>
      <c r="BQ514" s="911"/>
      <c r="BR514" s="911"/>
      <c r="BS514" s="911"/>
      <c r="BX514" s="911"/>
      <c r="BY514" s="911"/>
      <c r="BZ514" s="911"/>
      <c r="CA514" s="911"/>
      <c r="CI514" s="911"/>
      <c r="CJ514" s="911"/>
      <c r="CK514" s="911"/>
      <c r="CL514" s="911"/>
      <c r="CM514" s="911"/>
    </row>
    <row r="515" spans="1:91">
      <c r="A515" s="911"/>
      <c r="B515" s="911"/>
      <c r="C515" s="911"/>
      <c r="D515" s="911"/>
      <c r="E515" s="911"/>
      <c r="F515" s="911"/>
      <c r="G515" s="911"/>
      <c r="H515" s="912"/>
      <c r="J515" s="911"/>
      <c r="M515" s="911"/>
      <c r="N515" s="911"/>
      <c r="O515" s="911"/>
      <c r="P515" s="911"/>
      <c r="Q515" s="911"/>
      <c r="R515" s="911"/>
      <c r="S515" s="911"/>
      <c r="T515" s="911"/>
      <c r="U515" s="911"/>
      <c r="V515" s="911"/>
      <c r="W515" s="911"/>
      <c r="Z515" s="911"/>
      <c r="AA515" s="911"/>
      <c r="AC515" s="911"/>
      <c r="AD515" s="911"/>
      <c r="AH515" s="912"/>
      <c r="AI515" s="912"/>
      <c r="AL515" s="911"/>
      <c r="AM515" s="911"/>
      <c r="AO515" s="911"/>
      <c r="AP515" s="911"/>
      <c r="AQ515" s="911"/>
      <c r="AR515" s="912"/>
      <c r="AS515" s="912"/>
      <c r="AV515" s="912"/>
      <c r="AX515" s="911"/>
      <c r="BA515" s="911"/>
      <c r="BB515" s="911"/>
      <c r="BC515" s="911"/>
      <c r="BD515" s="911"/>
      <c r="BE515" s="911"/>
      <c r="BP515" s="911"/>
      <c r="BQ515" s="911"/>
      <c r="BR515" s="911"/>
      <c r="BS515" s="911"/>
      <c r="BX515" s="911"/>
      <c r="BY515" s="911"/>
      <c r="BZ515" s="911"/>
      <c r="CA515" s="911"/>
      <c r="CI515" s="911"/>
      <c r="CJ515" s="911"/>
      <c r="CK515" s="911"/>
      <c r="CL515" s="911"/>
      <c r="CM515" s="911"/>
    </row>
    <row r="516" spans="1:91">
      <c r="A516" s="911"/>
      <c r="B516" s="911"/>
      <c r="C516" s="911"/>
      <c r="D516" s="911"/>
      <c r="E516" s="911"/>
      <c r="F516" s="911"/>
      <c r="G516" s="911"/>
      <c r="H516" s="912"/>
      <c r="J516" s="911"/>
      <c r="M516" s="911"/>
      <c r="N516" s="911"/>
      <c r="O516" s="911"/>
      <c r="P516" s="911"/>
      <c r="Q516" s="911"/>
      <c r="R516" s="911"/>
      <c r="S516" s="911"/>
      <c r="T516" s="911"/>
      <c r="U516" s="911"/>
      <c r="V516" s="911"/>
      <c r="W516" s="911"/>
      <c r="Z516" s="911"/>
      <c r="AA516" s="911"/>
      <c r="AC516" s="911"/>
      <c r="AD516" s="911"/>
      <c r="AH516" s="912"/>
      <c r="AI516" s="912"/>
      <c r="AJ516" s="912"/>
      <c r="AK516" s="912"/>
      <c r="AL516" s="911"/>
      <c r="AM516" s="911"/>
      <c r="AO516" s="911"/>
      <c r="AP516" s="911"/>
      <c r="AQ516" s="911"/>
      <c r="AR516" s="912"/>
      <c r="AS516" s="912"/>
      <c r="AV516" s="912"/>
      <c r="AX516" s="911"/>
      <c r="BA516" s="911"/>
      <c r="BB516" s="911"/>
      <c r="BC516" s="911"/>
      <c r="BD516" s="911"/>
      <c r="BE516" s="911"/>
      <c r="BP516" s="911"/>
      <c r="BQ516" s="911"/>
      <c r="BR516" s="911"/>
      <c r="BS516" s="911"/>
      <c r="BX516" s="911"/>
      <c r="BY516" s="911"/>
      <c r="BZ516" s="911"/>
      <c r="CA516" s="911"/>
      <c r="CI516" s="911"/>
      <c r="CJ516" s="911"/>
      <c r="CK516" s="911"/>
      <c r="CL516" s="911"/>
      <c r="CM516" s="911"/>
    </row>
    <row r="517" spans="1:91">
      <c r="A517" s="911"/>
      <c r="B517" s="911"/>
      <c r="C517" s="911"/>
      <c r="D517" s="911"/>
      <c r="E517" s="911"/>
      <c r="F517" s="911"/>
      <c r="G517" s="911"/>
      <c r="H517" s="912"/>
      <c r="J517" s="911"/>
      <c r="M517" s="911"/>
      <c r="N517" s="911"/>
      <c r="O517" s="911"/>
      <c r="P517" s="911"/>
      <c r="Q517" s="911"/>
      <c r="R517" s="911"/>
      <c r="S517" s="911"/>
      <c r="T517" s="911"/>
      <c r="U517" s="911"/>
      <c r="V517" s="911"/>
      <c r="W517" s="911"/>
      <c r="Z517" s="911"/>
      <c r="AA517" s="911"/>
      <c r="AC517" s="911"/>
      <c r="AD517" s="911"/>
      <c r="AH517" s="912"/>
      <c r="AI517" s="912"/>
      <c r="AJ517" s="912"/>
      <c r="AK517" s="912"/>
      <c r="AL517" s="911"/>
      <c r="AM517" s="911"/>
      <c r="AO517" s="911"/>
      <c r="AP517" s="911"/>
      <c r="AQ517" s="911"/>
      <c r="AR517" s="912"/>
      <c r="AS517" s="912"/>
      <c r="AV517" s="912"/>
      <c r="AX517" s="911"/>
      <c r="BA517" s="911"/>
      <c r="BB517" s="911"/>
      <c r="BC517" s="911"/>
      <c r="BD517" s="911"/>
      <c r="BE517" s="911"/>
      <c r="BP517" s="911"/>
      <c r="BQ517" s="911"/>
      <c r="BR517" s="911"/>
      <c r="BS517" s="911"/>
      <c r="BX517" s="911"/>
      <c r="BY517" s="911"/>
      <c r="BZ517" s="911"/>
      <c r="CA517" s="911"/>
      <c r="CI517" s="911"/>
      <c r="CJ517" s="911"/>
      <c r="CK517" s="911"/>
      <c r="CL517" s="911"/>
      <c r="CM517" s="911"/>
    </row>
    <row r="518" spans="1:91">
      <c r="A518" s="911"/>
      <c r="B518" s="911"/>
      <c r="C518" s="911"/>
      <c r="D518" s="911"/>
      <c r="E518" s="911"/>
      <c r="F518" s="911"/>
      <c r="G518" s="911"/>
      <c r="H518" s="912"/>
      <c r="J518" s="911"/>
      <c r="M518" s="911"/>
      <c r="N518" s="911"/>
      <c r="O518" s="911"/>
      <c r="P518" s="911"/>
      <c r="Q518" s="911"/>
      <c r="R518" s="911"/>
      <c r="S518" s="911"/>
      <c r="T518" s="911"/>
      <c r="U518" s="911"/>
      <c r="V518" s="911"/>
      <c r="W518" s="911"/>
      <c r="Z518" s="911"/>
      <c r="AA518" s="911"/>
      <c r="AC518" s="911"/>
      <c r="AD518" s="911"/>
      <c r="AH518" s="912"/>
      <c r="AI518" s="912"/>
      <c r="AJ518" s="912"/>
      <c r="AK518" s="912"/>
      <c r="AL518" s="911"/>
      <c r="AM518" s="911"/>
      <c r="AO518" s="911"/>
      <c r="AP518" s="911"/>
      <c r="AQ518" s="911"/>
      <c r="AR518" s="912"/>
      <c r="AS518" s="912"/>
      <c r="AV518" s="912"/>
      <c r="AX518" s="911"/>
      <c r="BA518" s="911"/>
      <c r="BB518" s="911"/>
      <c r="BC518" s="911"/>
      <c r="BD518" s="911"/>
      <c r="BE518" s="911"/>
      <c r="BP518" s="911"/>
      <c r="BQ518" s="911"/>
      <c r="BR518" s="911"/>
      <c r="BS518" s="911"/>
      <c r="BX518" s="911"/>
      <c r="BY518" s="911"/>
      <c r="BZ518" s="911"/>
      <c r="CA518" s="911"/>
      <c r="CI518" s="911"/>
      <c r="CJ518" s="911"/>
      <c r="CK518" s="911"/>
      <c r="CL518" s="911"/>
      <c r="CM518" s="911"/>
    </row>
    <row r="519" spans="1:91">
      <c r="A519" s="911"/>
      <c r="B519" s="911"/>
      <c r="C519" s="911"/>
      <c r="D519" s="911"/>
      <c r="E519" s="911"/>
      <c r="F519" s="911"/>
      <c r="G519" s="911"/>
      <c r="H519" s="912"/>
      <c r="J519" s="911"/>
      <c r="M519" s="911"/>
      <c r="N519" s="911"/>
      <c r="O519" s="911"/>
      <c r="P519" s="911"/>
      <c r="Q519" s="911"/>
      <c r="R519" s="911"/>
      <c r="S519" s="911"/>
      <c r="T519" s="911"/>
      <c r="U519" s="911"/>
      <c r="V519" s="911"/>
      <c r="W519" s="911"/>
      <c r="Z519" s="911"/>
      <c r="AA519" s="911"/>
      <c r="AC519" s="911"/>
      <c r="AD519" s="911"/>
      <c r="AH519" s="912"/>
      <c r="AI519" s="912"/>
      <c r="AJ519" s="912"/>
      <c r="AK519" s="912"/>
      <c r="AL519" s="911"/>
      <c r="AM519" s="911"/>
      <c r="AO519" s="911"/>
      <c r="AP519" s="911"/>
      <c r="AQ519" s="911"/>
      <c r="AR519" s="912"/>
      <c r="AS519" s="912"/>
      <c r="AV519" s="912"/>
      <c r="AX519" s="911"/>
      <c r="BA519" s="911"/>
      <c r="BB519" s="911"/>
      <c r="BC519" s="911"/>
      <c r="BD519" s="911"/>
      <c r="BE519" s="911"/>
      <c r="BP519" s="911"/>
      <c r="BQ519" s="911"/>
      <c r="BR519" s="911"/>
      <c r="BS519" s="911"/>
      <c r="BX519" s="911"/>
      <c r="BY519" s="911"/>
      <c r="BZ519" s="911"/>
      <c r="CA519" s="911"/>
      <c r="CI519" s="911"/>
      <c r="CJ519" s="911"/>
      <c r="CK519" s="911"/>
      <c r="CL519" s="911"/>
      <c r="CM519" s="911"/>
    </row>
    <row r="520" spans="1:91">
      <c r="A520" s="911"/>
      <c r="B520" s="911"/>
      <c r="C520" s="911"/>
      <c r="D520" s="911"/>
      <c r="E520" s="911"/>
      <c r="F520" s="911"/>
      <c r="G520" s="911"/>
      <c r="H520" s="912"/>
      <c r="J520" s="911"/>
      <c r="M520" s="911"/>
      <c r="N520" s="911"/>
      <c r="O520" s="911"/>
      <c r="P520" s="911"/>
      <c r="Q520" s="911"/>
      <c r="R520" s="911"/>
      <c r="S520" s="911"/>
      <c r="T520" s="911"/>
      <c r="U520" s="911"/>
      <c r="V520" s="911"/>
      <c r="W520" s="911"/>
      <c r="Z520" s="911"/>
      <c r="AA520" s="911"/>
      <c r="AC520" s="911"/>
      <c r="AD520" s="911"/>
      <c r="AH520" s="912"/>
      <c r="AI520" s="912"/>
      <c r="AJ520" s="912"/>
      <c r="AK520" s="912"/>
      <c r="AL520" s="911"/>
      <c r="AM520" s="911"/>
      <c r="AO520" s="911"/>
      <c r="AP520" s="911"/>
      <c r="AQ520" s="911"/>
      <c r="AR520" s="912"/>
      <c r="AS520" s="912"/>
      <c r="AV520" s="912"/>
      <c r="AX520" s="911"/>
      <c r="BA520" s="911"/>
      <c r="BB520" s="911"/>
      <c r="BC520" s="911"/>
      <c r="BD520" s="911"/>
      <c r="BE520" s="911"/>
      <c r="BP520" s="911"/>
      <c r="BQ520" s="911"/>
      <c r="BR520" s="911"/>
      <c r="BS520" s="911"/>
      <c r="BX520" s="911"/>
      <c r="BY520" s="911"/>
      <c r="BZ520" s="911"/>
      <c r="CA520" s="911"/>
      <c r="CI520" s="911"/>
      <c r="CJ520" s="911"/>
      <c r="CK520" s="911"/>
      <c r="CL520" s="911"/>
      <c r="CM520" s="911"/>
    </row>
    <row r="521" spans="1:91">
      <c r="A521" s="911"/>
      <c r="B521" s="911"/>
      <c r="C521" s="911"/>
      <c r="D521" s="911"/>
      <c r="E521" s="911"/>
      <c r="F521" s="911"/>
      <c r="G521" s="911"/>
      <c r="H521" s="912"/>
      <c r="J521" s="911"/>
      <c r="M521" s="911"/>
      <c r="N521" s="911"/>
      <c r="O521" s="911"/>
      <c r="P521" s="911"/>
      <c r="Q521" s="911"/>
      <c r="R521" s="911"/>
      <c r="S521" s="911"/>
      <c r="T521" s="911"/>
      <c r="U521" s="911"/>
      <c r="V521" s="911"/>
      <c r="W521" s="911"/>
      <c r="Z521" s="911"/>
      <c r="AA521" s="911"/>
      <c r="AC521" s="911"/>
      <c r="AD521" s="911"/>
      <c r="AH521" s="912"/>
      <c r="AI521" s="912"/>
      <c r="AJ521" s="912"/>
      <c r="AK521" s="912"/>
      <c r="AL521" s="911"/>
      <c r="AM521" s="911"/>
      <c r="AO521" s="911"/>
      <c r="AP521" s="911"/>
      <c r="AQ521" s="911"/>
      <c r="AR521" s="912"/>
      <c r="AS521" s="912"/>
      <c r="AV521" s="912"/>
      <c r="AX521" s="911"/>
      <c r="BA521" s="911"/>
      <c r="BB521" s="911"/>
      <c r="BC521" s="911"/>
      <c r="BD521" s="911"/>
      <c r="BE521" s="911"/>
      <c r="BP521" s="911"/>
      <c r="BQ521" s="911"/>
      <c r="BR521" s="911"/>
      <c r="BS521" s="911"/>
      <c r="BX521" s="911"/>
      <c r="BY521" s="911"/>
      <c r="BZ521" s="911"/>
      <c r="CA521" s="911"/>
      <c r="CI521" s="911"/>
      <c r="CJ521" s="911"/>
      <c r="CK521" s="911"/>
      <c r="CL521" s="911"/>
      <c r="CM521" s="911"/>
    </row>
    <row r="522" spans="1:91">
      <c r="A522" s="911"/>
      <c r="B522" s="911"/>
      <c r="C522" s="911"/>
      <c r="D522" s="911"/>
      <c r="E522" s="911"/>
      <c r="F522" s="911"/>
      <c r="G522" s="911"/>
      <c r="H522" s="912"/>
      <c r="J522" s="911"/>
      <c r="M522" s="911"/>
      <c r="N522" s="911"/>
      <c r="O522" s="911"/>
      <c r="P522" s="911"/>
      <c r="Q522" s="911"/>
      <c r="R522" s="911"/>
      <c r="S522" s="911"/>
      <c r="T522" s="911"/>
      <c r="U522" s="911"/>
      <c r="V522" s="911"/>
      <c r="W522" s="911"/>
      <c r="Z522" s="911"/>
      <c r="AA522" s="911"/>
      <c r="AC522" s="911"/>
      <c r="AD522" s="911"/>
      <c r="AH522" s="912"/>
      <c r="AI522" s="912"/>
      <c r="AJ522" s="912"/>
      <c r="AK522" s="912"/>
      <c r="AL522" s="911"/>
      <c r="AM522" s="911"/>
      <c r="AO522" s="911"/>
      <c r="AP522" s="911"/>
      <c r="AQ522" s="911"/>
      <c r="AR522" s="912"/>
      <c r="AS522" s="912"/>
      <c r="AV522" s="912"/>
      <c r="AX522" s="911"/>
      <c r="BA522" s="911"/>
      <c r="BB522" s="911"/>
      <c r="BC522" s="911"/>
      <c r="BD522" s="911"/>
      <c r="BE522" s="911"/>
      <c r="BP522" s="911"/>
      <c r="BQ522" s="911"/>
      <c r="BR522" s="911"/>
      <c r="BS522" s="911"/>
      <c r="BX522" s="911"/>
      <c r="BY522" s="911"/>
      <c r="BZ522" s="911"/>
      <c r="CA522" s="911"/>
      <c r="CI522" s="911"/>
      <c r="CJ522" s="911"/>
      <c r="CK522" s="911"/>
      <c r="CL522" s="911"/>
      <c r="CM522" s="911"/>
    </row>
    <row r="523" spans="1:91">
      <c r="A523" s="911"/>
      <c r="B523" s="911"/>
      <c r="C523" s="911"/>
      <c r="D523" s="911"/>
      <c r="E523" s="911"/>
      <c r="F523" s="911"/>
      <c r="G523" s="911"/>
      <c r="H523" s="912"/>
      <c r="J523" s="911"/>
      <c r="M523" s="911"/>
      <c r="N523" s="911"/>
      <c r="O523" s="911"/>
      <c r="P523" s="911"/>
      <c r="Q523" s="911"/>
      <c r="R523" s="911"/>
      <c r="S523" s="911"/>
      <c r="T523" s="911"/>
      <c r="U523" s="911"/>
      <c r="V523" s="911"/>
      <c r="W523" s="911"/>
      <c r="Z523" s="911"/>
      <c r="AA523" s="911"/>
      <c r="AC523" s="911"/>
      <c r="AD523" s="911"/>
      <c r="AH523" s="912"/>
      <c r="AI523" s="912"/>
      <c r="AJ523" s="912"/>
      <c r="AK523" s="912"/>
      <c r="AL523" s="911"/>
      <c r="AM523" s="911"/>
      <c r="AO523" s="911"/>
      <c r="AP523" s="911"/>
      <c r="AQ523" s="911"/>
      <c r="AR523" s="912"/>
      <c r="AS523" s="912"/>
      <c r="AV523" s="912"/>
      <c r="AX523" s="911"/>
      <c r="BA523" s="911"/>
      <c r="BB523" s="911"/>
      <c r="BC523" s="911"/>
      <c r="BD523" s="911"/>
      <c r="BE523" s="911"/>
      <c r="BP523" s="911"/>
      <c r="BQ523" s="911"/>
      <c r="BR523" s="911"/>
      <c r="BS523" s="911"/>
      <c r="BX523" s="911"/>
      <c r="BY523" s="911"/>
      <c r="BZ523" s="911"/>
      <c r="CA523" s="911"/>
      <c r="CI523" s="911"/>
      <c r="CJ523" s="911"/>
      <c r="CK523" s="911"/>
      <c r="CL523" s="911"/>
      <c r="CM523" s="911"/>
    </row>
    <row r="524" spans="1:91">
      <c r="A524" s="911"/>
      <c r="B524" s="911"/>
      <c r="C524" s="911"/>
      <c r="D524" s="911"/>
      <c r="E524" s="911"/>
      <c r="F524" s="911"/>
      <c r="G524" s="911"/>
      <c r="H524" s="912"/>
      <c r="J524" s="911"/>
      <c r="M524" s="911"/>
      <c r="N524" s="911"/>
      <c r="O524" s="911"/>
      <c r="P524" s="911"/>
      <c r="Q524" s="911"/>
      <c r="R524" s="911"/>
      <c r="S524" s="911"/>
      <c r="T524" s="911"/>
      <c r="U524" s="911"/>
      <c r="V524" s="911"/>
      <c r="W524" s="911"/>
      <c r="Z524" s="911"/>
      <c r="AA524" s="911"/>
      <c r="AC524" s="911"/>
      <c r="AD524" s="911"/>
      <c r="AH524" s="912"/>
      <c r="AI524" s="912"/>
      <c r="AJ524" s="912"/>
      <c r="AK524" s="912"/>
      <c r="AL524" s="911"/>
      <c r="AM524" s="911"/>
      <c r="AO524" s="911"/>
      <c r="AP524" s="911"/>
      <c r="AQ524" s="911"/>
      <c r="AR524" s="912"/>
      <c r="AS524" s="912"/>
      <c r="AV524" s="912"/>
      <c r="AX524" s="911"/>
      <c r="BA524" s="911"/>
      <c r="BB524" s="911"/>
      <c r="BC524" s="911"/>
      <c r="BD524" s="911"/>
      <c r="BE524" s="911"/>
      <c r="BP524" s="911"/>
      <c r="BQ524" s="911"/>
      <c r="BR524" s="911"/>
      <c r="BS524" s="911"/>
      <c r="BX524" s="911"/>
      <c r="BY524" s="911"/>
      <c r="BZ524" s="911"/>
      <c r="CA524" s="911"/>
      <c r="CI524" s="911"/>
      <c r="CJ524" s="911"/>
      <c r="CK524" s="911"/>
      <c r="CL524" s="911"/>
      <c r="CM524" s="911"/>
    </row>
    <row r="525" spans="1:91">
      <c r="A525" s="911"/>
      <c r="B525" s="911"/>
      <c r="C525" s="911"/>
      <c r="D525" s="911"/>
      <c r="E525" s="911"/>
      <c r="F525" s="911"/>
      <c r="G525" s="911"/>
      <c r="H525" s="912"/>
      <c r="J525" s="911"/>
      <c r="M525" s="911"/>
      <c r="N525" s="911"/>
      <c r="O525" s="911"/>
      <c r="P525" s="911"/>
      <c r="Q525" s="911"/>
      <c r="R525" s="911"/>
      <c r="S525" s="911"/>
      <c r="T525" s="911"/>
      <c r="U525" s="911"/>
      <c r="V525" s="911"/>
      <c r="W525" s="911"/>
      <c r="Z525" s="911"/>
      <c r="AA525" s="911"/>
      <c r="AC525" s="911"/>
      <c r="AD525" s="911"/>
      <c r="AH525" s="912"/>
      <c r="AI525" s="912"/>
      <c r="AJ525" s="912"/>
      <c r="AK525" s="912"/>
      <c r="AL525" s="911"/>
      <c r="AM525" s="911"/>
      <c r="AO525" s="911"/>
      <c r="AP525" s="911"/>
      <c r="AQ525" s="911"/>
      <c r="AR525" s="912"/>
      <c r="AS525" s="912"/>
      <c r="AV525" s="912"/>
      <c r="AX525" s="911"/>
      <c r="BA525" s="911"/>
      <c r="BB525" s="911"/>
      <c r="BC525" s="911"/>
      <c r="BD525" s="911"/>
      <c r="BE525" s="911"/>
      <c r="BP525" s="911"/>
      <c r="BQ525" s="911"/>
      <c r="BR525" s="911"/>
      <c r="BS525" s="911"/>
      <c r="BX525" s="911"/>
      <c r="BY525" s="911"/>
      <c r="BZ525" s="911"/>
      <c r="CA525" s="911"/>
      <c r="CI525" s="911"/>
      <c r="CJ525" s="911"/>
      <c r="CK525" s="911"/>
      <c r="CL525" s="911"/>
      <c r="CM525" s="911"/>
    </row>
    <row r="526" spans="1:91">
      <c r="A526" s="911"/>
      <c r="B526" s="911"/>
      <c r="C526" s="911"/>
      <c r="D526" s="911"/>
      <c r="E526" s="911"/>
      <c r="F526" s="911"/>
      <c r="G526" s="911"/>
      <c r="H526" s="912"/>
      <c r="J526" s="911"/>
      <c r="M526" s="911"/>
      <c r="N526" s="911"/>
      <c r="O526" s="911"/>
      <c r="P526" s="911"/>
      <c r="Q526" s="911"/>
      <c r="R526" s="911"/>
      <c r="S526" s="911"/>
      <c r="T526" s="911"/>
      <c r="U526" s="911"/>
      <c r="V526" s="911"/>
      <c r="W526" s="911"/>
      <c r="Z526" s="911"/>
      <c r="AA526" s="911"/>
      <c r="AC526" s="911"/>
      <c r="AD526" s="911"/>
      <c r="AH526" s="912"/>
      <c r="AI526" s="912"/>
      <c r="AJ526" s="912"/>
      <c r="AK526" s="912"/>
      <c r="AL526" s="911"/>
      <c r="AM526" s="911"/>
      <c r="AO526" s="911"/>
      <c r="AP526" s="911"/>
      <c r="AQ526" s="911"/>
      <c r="AR526" s="912"/>
      <c r="AS526" s="912"/>
      <c r="AV526" s="912"/>
      <c r="AX526" s="911"/>
      <c r="BA526" s="911"/>
      <c r="BB526" s="911"/>
      <c r="BC526" s="911"/>
      <c r="BD526" s="911"/>
      <c r="BE526" s="911"/>
      <c r="BP526" s="911"/>
      <c r="BQ526" s="911"/>
      <c r="BR526" s="911"/>
      <c r="BS526" s="911"/>
      <c r="BX526" s="911"/>
      <c r="BY526" s="911"/>
      <c r="BZ526" s="911"/>
      <c r="CA526" s="911"/>
      <c r="CI526" s="911"/>
      <c r="CJ526" s="911"/>
      <c r="CK526" s="911"/>
      <c r="CL526" s="911"/>
      <c r="CM526" s="911"/>
    </row>
    <row r="527" spans="1:91">
      <c r="A527" s="911"/>
      <c r="B527" s="911"/>
      <c r="C527" s="911"/>
      <c r="D527" s="911"/>
      <c r="E527" s="911"/>
      <c r="F527" s="911"/>
      <c r="G527" s="911"/>
      <c r="H527" s="912"/>
      <c r="J527" s="911"/>
      <c r="M527" s="911"/>
      <c r="N527" s="911"/>
      <c r="O527" s="911"/>
      <c r="P527" s="911"/>
      <c r="Q527" s="911"/>
      <c r="R527" s="911"/>
      <c r="S527" s="911"/>
      <c r="T527" s="911"/>
      <c r="U527" s="911"/>
      <c r="V527" s="911"/>
      <c r="W527" s="911"/>
      <c r="Z527" s="911"/>
      <c r="AA527" s="911"/>
      <c r="AC527" s="911"/>
      <c r="AD527" s="911"/>
      <c r="AH527" s="912"/>
      <c r="AI527" s="912"/>
      <c r="AJ527" s="912"/>
      <c r="AK527" s="912"/>
      <c r="AL527" s="911"/>
      <c r="AM527" s="911"/>
      <c r="AO527" s="911"/>
      <c r="AP527" s="911"/>
      <c r="AQ527" s="911"/>
      <c r="AR527" s="912"/>
      <c r="AS527" s="912"/>
      <c r="AV527" s="912"/>
      <c r="AX527" s="911"/>
      <c r="BA527" s="911"/>
      <c r="BB527" s="911"/>
      <c r="BC527" s="911"/>
      <c r="BD527" s="911"/>
      <c r="BE527" s="911"/>
      <c r="BP527" s="911"/>
      <c r="BQ527" s="911"/>
      <c r="BR527" s="911"/>
      <c r="BS527" s="911"/>
      <c r="BX527" s="911"/>
      <c r="BY527" s="911"/>
      <c r="BZ527" s="911"/>
      <c r="CA527" s="911"/>
      <c r="CI527" s="911"/>
      <c r="CJ527" s="911"/>
      <c r="CK527" s="911"/>
      <c r="CL527" s="911"/>
      <c r="CM527" s="911"/>
    </row>
    <row r="528" spans="1:91">
      <c r="A528" s="911"/>
      <c r="B528" s="911"/>
      <c r="C528" s="911"/>
      <c r="D528" s="911"/>
      <c r="E528" s="911"/>
      <c r="F528" s="911"/>
      <c r="G528" s="911"/>
      <c r="H528" s="912"/>
      <c r="I528" s="912"/>
      <c r="J528" s="911"/>
      <c r="K528" s="912"/>
      <c r="M528" s="911"/>
      <c r="N528" s="911"/>
      <c r="O528" s="911"/>
      <c r="P528" s="911"/>
      <c r="Q528" s="911"/>
      <c r="R528" s="911"/>
      <c r="S528" s="911"/>
      <c r="T528" s="911"/>
      <c r="U528" s="911"/>
      <c r="V528" s="911"/>
      <c r="W528" s="911"/>
      <c r="Z528" s="911"/>
      <c r="AA528" s="911"/>
      <c r="AC528" s="911"/>
      <c r="AD528" s="911"/>
      <c r="AH528" s="912"/>
      <c r="AI528" s="912"/>
      <c r="AL528" s="911"/>
      <c r="AM528" s="911"/>
      <c r="AO528" s="911"/>
      <c r="AP528" s="911"/>
      <c r="AQ528" s="911"/>
      <c r="AR528" s="912"/>
      <c r="AS528" s="912"/>
      <c r="AV528" s="912"/>
      <c r="AX528" s="911"/>
      <c r="BA528" s="911"/>
      <c r="BB528" s="911"/>
      <c r="BC528" s="911"/>
      <c r="BD528" s="911"/>
      <c r="BE528" s="911"/>
      <c r="BP528" s="911"/>
      <c r="BQ528" s="911"/>
      <c r="BR528" s="911"/>
      <c r="BS528" s="911"/>
      <c r="BX528" s="911"/>
      <c r="BY528" s="911"/>
      <c r="BZ528" s="911"/>
      <c r="CA528" s="911"/>
      <c r="CI528" s="911"/>
      <c r="CJ528" s="911"/>
      <c r="CK528" s="911"/>
      <c r="CL528" s="911"/>
      <c r="CM528" s="911"/>
    </row>
    <row r="529" spans="1:91">
      <c r="A529" s="911"/>
      <c r="B529" s="911"/>
      <c r="C529" s="911"/>
      <c r="D529" s="911"/>
      <c r="E529" s="911"/>
      <c r="F529" s="911"/>
      <c r="G529" s="911"/>
      <c r="H529" s="912"/>
      <c r="J529" s="911"/>
      <c r="M529" s="911"/>
      <c r="N529" s="911"/>
      <c r="O529" s="911"/>
      <c r="P529" s="911"/>
      <c r="Q529" s="911"/>
      <c r="R529" s="911"/>
      <c r="S529" s="911"/>
      <c r="T529" s="911"/>
      <c r="U529" s="911"/>
      <c r="V529" s="911"/>
      <c r="W529" s="911"/>
      <c r="Z529" s="911"/>
      <c r="AA529" s="911"/>
      <c r="AC529" s="911"/>
      <c r="AD529" s="911"/>
      <c r="AH529" s="912"/>
      <c r="AI529" s="912"/>
      <c r="AL529" s="911"/>
      <c r="AM529" s="911"/>
      <c r="AO529" s="911"/>
      <c r="AP529" s="911"/>
      <c r="AQ529" s="911"/>
      <c r="AR529" s="912"/>
      <c r="AS529" s="912"/>
      <c r="AV529" s="912"/>
      <c r="AX529" s="911"/>
      <c r="BA529" s="911"/>
      <c r="BB529" s="911"/>
      <c r="BC529" s="911"/>
      <c r="BD529" s="911"/>
      <c r="BE529" s="911"/>
      <c r="BP529" s="911"/>
      <c r="BQ529" s="911"/>
      <c r="BR529" s="911"/>
      <c r="BS529" s="911"/>
      <c r="BX529" s="911"/>
      <c r="BY529" s="911"/>
      <c r="BZ529" s="911"/>
      <c r="CA529" s="911"/>
      <c r="CI529" s="911"/>
      <c r="CJ529" s="911"/>
      <c r="CK529" s="911"/>
      <c r="CL529" s="911"/>
      <c r="CM529" s="911"/>
    </row>
    <row r="530" spans="1:91">
      <c r="A530" s="911"/>
      <c r="B530" s="911"/>
      <c r="C530" s="911"/>
      <c r="D530" s="911"/>
      <c r="E530" s="911"/>
      <c r="F530" s="911"/>
      <c r="G530" s="911"/>
      <c r="H530" s="912"/>
      <c r="I530" s="912"/>
      <c r="J530" s="911"/>
      <c r="M530" s="911"/>
      <c r="N530" s="911"/>
      <c r="O530" s="911"/>
      <c r="P530" s="911"/>
      <c r="Q530" s="911"/>
      <c r="R530" s="911"/>
      <c r="S530" s="911"/>
      <c r="T530" s="911"/>
      <c r="U530" s="911"/>
      <c r="V530" s="911"/>
      <c r="W530" s="911"/>
      <c r="Z530" s="911"/>
      <c r="AA530" s="911"/>
      <c r="AC530" s="911"/>
      <c r="AD530" s="911"/>
      <c r="AH530" s="912"/>
      <c r="AI530" s="912"/>
      <c r="AJ530" s="912"/>
      <c r="AK530" s="912"/>
      <c r="AL530" s="911"/>
      <c r="AM530" s="911"/>
      <c r="AO530" s="911"/>
      <c r="AP530" s="911"/>
      <c r="AQ530" s="911"/>
      <c r="AR530" s="912"/>
      <c r="AS530" s="912"/>
      <c r="AV530" s="912"/>
      <c r="AX530" s="911"/>
      <c r="BA530" s="911"/>
      <c r="BB530" s="911"/>
      <c r="BC530" s="911"/>
      <c r="BD530" s="911"/>
      <c r="BE530" s="911"/>
      <c r="BP530" s="911"/>
      <c r="BQ530" s="911"/>
      <c r="BR530" s="911"/>
      <c r="BS530" s="911"/>
      <c r="BX530" s="911"/>
      <c r="BY530" s="911"/>
      <c r="BZ530" s="911"/>
      <c r="CA530" s="911"/>
      <c r="CI530" s="911"/>
      <c r="CJ530" s="911"/>
      <c r="CK530" s="911"/>
      <c r="CL530" s="911"/>
      <c r="CM530" s="911"/>
    </row>
    <row r="531" spans="1:91">
      <c r="A531" s="911"/>
      <c r="B531" s="911"/>
      <c r="C531" s="911"/>
      <c r="D531" s="911"/>
      <c r="E531" s="911"/>
      <c r="F531" s="911"/>
      <c r="G531" s="911"/>
      <c r="H531" s="912"/>
      <c r="I531" s="912"/>
      <c r="J531" s="911"/>
      <c r="M531" s="911"/>
      <c r="N531" s="911"/>
      <c r="O531" s="911"/>
      <c r="P531" s="911"/>
      <c r="Q531" s="911"/>
      <c r="R531" s="911"/>
      <c r="S531" s="911"/>
      <c r="T531" s="911"/>
      <c r="U531" s="911"/>
      <c r="V531" s="911"/>
      <c r="W531" s="911"/>
      <c r="Z531" s="911"/>
      <c r="AA531" s="911"/>
      <c r="AC531" s="911"/>
      <c r="AD531" s="911"/>
      <c r="AH531" s="912"/>
      <c r="AI531" s="912"/>
      <c r="AJ531" s="912"/>
      <c r="AK531" s="912"/>
      <c r="AL531" s="911"/>
      <c r="AM531" s="911"/>
      <c r="AO531" s="911"/>
      <c r="AP531" s="911"/>
      <c r="AQ531" s="911"/>
      <c r="AR531" s="912"/>
      <c r="AS531" s="912"/>
      <c r="AV531" s="912"/>
      <c r="AX531" s="911"/>
      <c r="BA531" s="911"/>
      <c r="BB531" s="911"/>
      <c r="BC531" s="911"/>
      <c r="BD531" s="911"/>
      <c r="BE531" s="911"/>
      <c r="BP531" s="911"/>
      <c r="BQ531" s="911"/>
      <c r="BR531" s="911"/>
      <c r="BS531" s="911"/>
      <c r="BX531" s="911"/>
      <c r="BY531" s="911"/>
      <c r="BZ531" s="911"/>
      <c r="CA531" s="911"/>
      <c r="CI531" s="911"/>
      <c r="CJ531" s="911"/>
      <c r="CK531" s="911"/>
      <c r="CL531" s="911"/>
      <c r="CM531" s="911"/>
    </row>
    <row r="532" spans="1:91">
      <c r="A532" s="911"/>
      <c r="B532" s="911"/>
      <c r="C532" s="911"/>
      <c r="D532" s="911"/>
      <c r="E532" s="911"/>
      <c r="F532" s="911"/>
      <c r="G532" s="911"/>
      <c r="H532" s="912"/>
      <c r="I532" s="912"/>
      <c r="J532" s="911"/>
      <c r="M532" s="911"/>
      <c r="N532" s="911"/>
      <c r="O532" s="911"/>
      <c r="P532" s="911"/>
      <c r="Q532" s="911"/>
      <c r="R532" s="911"/>
      <c r="S532" s="911"/>
      <c r="T532" s="911"/>
      <c r="U532" s="911"/>
      <c r="V532" s="911"/>
      <c r="W532" s="911"/>
      <c r="Z532" s="911"/>
      <c r="AA532" s="911"/>
      <c r="AC532" s="911"/>
      <c r="AD532" s="911"/>
      <c r="AH532" s="912"/>
      <c r="AI532" s="912"/>
      <c r="AJ532" s="912"/>
      <c r="AK532" s="912"/>
      <c r="AL532" s="911"/>
      <c r="AM532" s="911"/>
      <c r="AO532" s="911"/>
      <c r="AP532" s="911"/>
      <c r="AQ532" s="911"/>
      <c r="AR532" s="912"/>
      <c r="AS532" s="912"/>
      <c r="AV532" s="912"/>
      <c r="AX532" s="911"/>
      <c r="BA532" s="911"/>
      <c r="BB532" s="911"/>
      <c r="BC532" s="911"/>
      <c r="BD532" s="911"/>
      <c r="BE532" s="911"/>
      <c r="BP532" s="911"/>
      <c r="BQ532" s="911"/>
      <c r="BR532" s="911"/>
      <c r="BS532" s="911"/>
      <c r="BX532" s="911"/>
      <c r="BY532" s="911"/>
      <c r="BZ532" s="911"/>
      <c r="CA532" s="911"/>
      <c r="CI532" s="911"/>
      <c r="CJ532" s="911"/>
      <c r="CK532" s="911"/>
      <c r="CL532" s="911"/>
      <c r="CM532" s="911"/>
    </row>
    <row r="533" spans="1:91">
      <c r="A533" s="911"/>
      <c r="B533" s="911"/>
      <c r="C533" s="911"/>
      <c r="D533" s="911"/>
      <c r="E533" s="911"/>
      <c r="F533" s="911"/>
      <c r="G533" s="911"/>
      <c r="H533" s="912"/>
      <c r="J533" s="911"/>
      <c r="M533" s="911"/>
      <c r="N533" s="911"/>
      <c r="O533" s="911"/>
      <c r="P533" s="911"/>
      <c r="Q533" s="911"/>
      <c r="R533" s="911"/>
      <c r="S533" s="911"/>
      <c r="T533" s="911"/>
      <c r="U533" s="911"/>
      <c r="V533" s="911"/>
      <c r="W533" s="911"/>
      <c r="Z533" s="911"/>
      <c r="AA533" s="911"/>
      <c r="AC533" s="911"/>
      <c r="AD533" s="911"/>
      <c r="AH533" s="912"/>
      <c r="AI533" s="912"/>
      <c r="AJ533" s="912"/>
      <c r="AK533" s="912"/>
      <c r="AL533" s="911"/>
      <c r="AM533" s="911"/>
      <c r="AO533" s="911"/>
      <c r="AP533" s="911"/>
      <c r="AQ533" s="911"/>
      <c r="AR533" s="912"/>
      <c r="AS533" s="912"/>
      <c r="AV533" s="912"/>
      <c r="AX533" s="911"/>
      <c r="BA533" s="911"/>
      <c r="BB533" s="911"/>
      <c r="BC533" s="911"/>
      <c r="BD533" s="911"/>
      <c r="BE533" s="911"/>
      <c r="BP533" s="911"/>
      <c r="BQ533" s="911"/>
      <c r="BR533" s="911"/>
      <c r="BS533" s="911"/>
      <c r="BX533" s="911"/>
      <c r="BY533" s="911"/>
      <c r="BZ533" s="911"/>
      <c r="CA533" s="911"/>
      <c r="CI533" s="911"/>
      <c r="CJ533" s="911"/>
      <c r="CK533" s="911"/>
      <c r="CL533" s="911"/>
      <c r="CM533" s="911"/>
    </row>
    <row r="534" spans="1:91">
      <c r="A534" s="911"/>
      <c r="B534" s="911"/>
      <c r="C534" s="911"/>
      <c r="D534" s="911"/>
      <c r="E534" s="911"/>
      <c r="F534" s="911"/>
      <c r="G534" s="911"/>
      <c r="H534" s="912"/>
      <c r="J534" s="911"/>
      <c r="M534" s="911"/>
      <c r="N534" s="911"/>
      <c r="O534" s="911"/>
      <c r="P534" s="911"/>
      <c r="Q534" s="911"/>
      <c r="R534" s="911"/>
      <c r="S534" s="911"/>
      <c r="T534" s="911"/>
      <c r="U534" s="911"/>
      <c r="V534" s="911"/>
      <c r="W534" s="911"/>
      <c r="Z534" s="911"/>
      <c r="AA534" s="911"/>
      <c r="AC534" s="911"/>
      <c r="AD534" s="911"/>
      <c r="AH534" s="912"/>
      <c r="AI534" s="912"/>
      <c r="AJ534" s="912"/>
      <c r="AK534" s="912"/>
      <c r="AL534" s="911"/>
      <c r="AM534" s="911"/>
      <c r="AO534" s="911"/>
      <c r="AP534" s="911"/>
      <c r="AQ534" s="911"/>
      <c r="AR534" s="912"/>
      <c r="AS534" s="912"/>
      <c r="AV534" s="912"/>
      <c r="AX534" s="911"/>
      <c r="BA534" s="911"/>
      <c r="BB534" s="911"/>
      <c r="BC534" s="911"/>
      <c r="BD534" s="911"/>
      <c r="BE534" s="911"/>
      <c r="BP534" s="911"/>
      <c r="BQ534" s="911"/>
      <c r="BR534" s="911"/>
      <c r="BS534" s="911"/>
      <c r="BX534" s="911"/>
      <c r="BY534" s="911"/>
      <c r="BZ534" s="911"/>
      <c r="CA534" s="911"/>
      <c r="CI534" s="911"/>
      <c r="CJ534" s="911"/>
      <c r="CK534" s="911"/>
      <c r="CL534" s="911"/>
      <c r="CM534" s="911"/>
    </row>
    <row r="535" spans="1:91">
      <c r="A535" s="911"/>
      <c r="B535" s="911"/>
      <c r="C535" s="911"/>
      <c r="D535" s="911"/>
      <c r="E535" s="911"/>
      <c r="F535" s="911"/>
      <c r="G535" s="911"/>
      <c r="H535" s="912"/>
      <c r="J535" s="911"/>
      <c r="M535" s="911"/>
      <c r="N535" s="911"/>
      <c r="O535" s="911"/>
      <c r="P535" s="911"/>
      <c r="Q535" s="911"/>
      <c r="R535" s="911"/>
      <c r="S535" s="911"/>
      <c r="T535" s="911"/>
      <c r="U535" s="911"/>
      <c r="V535" s="911"/>
      <c r="W535" s="911"/>
      <c r="Z535" s="911"/>
      <c r="AA535" s="911"/>
      <c r="AC535" s="911"/>
      <c r="AD535" s="911"/>
      <c r="AH535" s="912"/>
      <c r="AI535" s="912"/>
      <c r="AJ535" s="912"/>
      <c r="AK535" s="912"/>
      <c r="AL535" s="911"/>
      <c r="AM535" s="911"/>
      <c r="AO535" s="911"/>
      <c r="AP535" s="911"/>
      <c r="AQ535" s="911"/>
      <c r="AR535" s="912"/>
      <c r="AS535" s="912"/>
      <c r="AV535" s="912"/>
      <c r="AX535" s="911"/>
      <c r="BA535" s="911"/>
      <c r="BB535" s="911"/>
      <c r="BC535" s="911"/>
      <c r="BD535" s="911"/>
      <c r="BE535" s="911"/>
      <c r="BP535" s="911"/>
      <c r="BQ535" s="911"/>
      <c r="BR535" s="911"/>
      <c r="BS535" s="911"/>
      <c r="BX535" s="911"/>
      <c r="BY535" s="911"/>
      <c r="BZ535" s="911"/>
      <c r="CA535" s="911"/>
      <c r="CI535" s="911"/>
      <c r="CJ535" s="911"/>
      <c r="CK535" s="911"/>
      <c r="CL535" s="911"/>
      <c r="CM535" s="911"/>
    </row>
    <row r="536" spans="1:91">
      <c r="A536" s="911"/>
      <c r="B536" s="911"/>
      <c r="C536" s="911"/>
      <c r="D536" s="911"/>
      <c r="E536" s="911"/>
      <c r="F536" s="911"/>
      <c r="G536" s="911"/>
      <c r="H536" s="912"/>
      <c r="J536" s="911"/>
      <c r="M536" s="911"/>
      <c r="N536" s="911"/>
      <c r="O536" s="911"/>
      <c r="P536" s="911"/>
      <c r="Q536" s="911"/>
      <c r="R536" s="911"/>
      <c r="S536" s="911"/>
      <c r="T536" s="911"/>
      <c r="U536" s="911"/>
      <c r="V536" s="911"/>
      <c r="W536" s="911"/>
      <c r="Z536" s="911"/>
      <c r="AA536" s="911"/>
      <c r="AC536" s="911"/>
      <c r="AD536" s="911"/>
      <c r="AH536" s="912"/>
      <c r="AI536" s="912"/>
      <c r="AJ536" s="912"/>
      <c r="AK536" s="912"/>
      <c r="AL536" s="911"/>
      <c r="AM536" s="911"/>
      <c r="AO536" s="911"/>
      <c r="AP536" s="911"/>
      <c r="AQ536" s="911"/>
      <c r="AR536" s="912"/>
      <c r="AS536" s="912"/>
      <c r="AV536" s="912"/>
      <c r="AX536" s="911"/>
      <c r="BA536" s="911"/>
      <c r="BB536" s="911"/>
      <c r="BC536" s="911"/>
      <c r="BD536" s="911"/>
      <c r="BE536" s="911"/>
      <c r="BP536" s="911"/>
      <c r="BQ536" s="911"/>
      <c r="BR536" s="911"/>
      <c r="BS536" s="911"/>
      <c r="BX536" s="911"/>
      <c r="BY536" s="911"/>
      <c r="BZ536" s="911"/>
      <c r="CA536" s="911"/>
      <c r="CI536" s="911"/>
      <c r="CJ536" s="911"/>
      <c r="CK536" s="911"/>
      <c r="CL536" s="911"/>
      <c r="CM536" s="911"/>
    </row>
    <row r="537" spans="1:91">
      <c r="A537" s="911"/>
      <c r="B537" s="911"/>
      <c r="C537" s="911"/>
      <c r="D537" s="911"/>
      <c r="E537" s="911"/>
      <c r="F537" s="911"/>
      <c r="G537" s="911"/>
      <c r="H537" s="912"/>
      <c r="J537" s="911"/>
      <c r="M537" s="911"/>
      <c r="N537" s="911"/>
      <c r="O537" s="911"/>
      <c r="P537" s="911"/>
      <c r="Q537" s="911"/>
      <c r="R537" s="911"/>
      <c r="S537" s="911"/>
      <c r="T537" s="911"/>
      <c r="U537" s="911"/>
      <c r="V537" s="911"/>
      <c r="W537" s="911"/>
      <c r="Z537" s="911"/>
      <c r="AA537" s="911"/>
      <c r="AC537" s="911"/>
      <c r="AD537" s="911"/>
      <c r="AH537" s="912"/>
      <c r="AI537" s="912"/>
      <c r="AJ537" s="912"/>
      <c r="AK537" s="912"/>
      <c r="AL537" s="911"/>
      <c r="AM537" s="911"/>
      <c r="AO537" s="911"/>
      <c r="AP537" s="911"/>
      <c r="AQ537" s="911"/>
      <c r="AR537" s="912"/>
      <c r="AS537" s="912"/>
      <c r="AV537" s="912"/>
      <c r="AX537" s="911"/>
      <c r="BA537" s="911"/>
      <c r="BB537" s="911"/>
      <c r="BC537" s="911"/>
      <c r="BD537" s="911"/>
      <c r="BE537" s="911"/>
      <c r="BP537" s="911"/>
      <c r="BQ537" s="911"/>
      <c r="BR537" s="911"/>
      <c r="BS537" s="911"/>
      <c r="BX537" s="911"/>
      <c r="BY537" s="911"/>
      <c r="BZ537" s="911"/>
      <c r="CA537" s="911"/>
      <c r="CI537" s="911"/>
      <c r="CJ537" s="911"/>
      <c r="CK537" s="911"/>
      <c r="CL537" s="911"/>
      <c r="CM537" s="911"/>
    </row>
    <row r="538" spans="1:91">
      <c r="A538" s="911"/>
      <c r="B538" s="911"/>
      <c r="C538" s="911"/>
      <c r="D538" s="911"/>
      <c r="E538" s="911"/>
      <c r="F538" s="911"/>
      <c r="G538" s="911"/>
      <c r="H538" s="912"/>
      <c r="J538" s="911"/>
      <c r="M538" s="911"/>
      <c r="N538" s="911"/>
      <c r="O538" s="911"/>
      <c r="P538" s="911"/>
      <c r="Q538" s="911"/>
      <c r="R538" s="911"/>
      <c r="S538" s="911"/>
      <c r="T538" s="911"/>
      <c r="U538" s="911"/>
      <c r="V538" s="911"/>
      <c r="W538" s="911"/>
      <c r="Z538" s="911"/>
      <c r="AA538" s="911"/>
      <c r="AC538" s="911"/>
      <c r="AD538" s="911"/>
      <c r="AH538" s="912"/>
      <c r="AI538" s="912"/>
      <c r="AJ538" s="912"/>
      <c r="AK538" s="912"/>
      <c r="AL538" s="911"/>
      <c r="AM538" s="911"/>
      <c r="AO538" s="911"/>
      <c r="AP538" s="911"/>
      <c r="AQ538" s="911"/>
      <c r="AR538" s="912"/>
      <c r="AS538" s="912"/>
      <c r="AV538" s="912"/>
      <c r="AX538" s="911"/>
      <c r="BA538" s="911"/>
      <c r="BB538" s="911"/>
      <c r="BC538" s="911"/>
      <c r="BD538" s="911"/>
      <c r="BE538" s="911"/>
      <c r="BP538" s="911"/>
      <c r="BQ538" s="911"/>
      <c r="BR538" s="911"/>
      <c r="BS538" s="911"/>
      <c r="BX538" s="911"/>
      <c r="BY538" s="911"/>
      <c r="BZ538" s="911"/>
      <c r="CA538" s="911"/>
      <c r="CI538" s="911"/>
      <c r="CJ538" s="911"/>
      <c r="CK538" s="911"/>
      <c r="CL538" s="911"/>
      <c r="CM538" s="911"/>
    </row>
    <row r="539" spans="1:91">
      <c r="A539" s="911"/>
      <c r="B539" s="911"/>
      <c r="C539" s="911"/>
      <c r="D539" s="911"/>
      <c r="E539" s="911"/>
      <c r="F539" s="911"/>
      <c r="G539" s="911"/>
      <c r="H539" s="912"/>
      <c r="J539" s="911"/>
      <c r="M539" s="911"/>
      <c r="N539" s="911"/>
      <c r="O539" s="911"/>
      <c r="P539" s="911"/>
      <c r="Q539" s="911"/>
      <c r="R539" s="911"/>
      <c r="S539" s="911"/>
      <c r="T539" s="911"/>
      <c r="U539" s="911"/>
      <c r="V539" s="911"/>
      <c r="W539" s="911"/>
      <c r="Z539" s="911"/>
      <c r="AA539" s="911"/>
      <c r="AC539" s="911"/>
      <c r="AD539" s="911"/>
      <c r="AH539" s="912"/>
      <c r="AI539" s="912"/>
      <c r="AJ539" s="912"/>
      <c r="AK539" s="912"/>
      <c r="AL539" s="911"/>
      <c r="AM539" s="911"/>
      <c r="AN539" s="912"/>
      <c r="AO539" s="911"/>
      <c r="AP539" s="911"/>
      <c r="AQ539" s="911"/>
      <c r="AR539" s="912"/>
      <c r="AS539" s="912"/>
      <c r="AV539" s="912"/>
      <c r="AX539" s="911"/>
      <c r="BA539" s="911"/>
      <c r="BB539" s="911"/>
      <c r="BC539" s="911"/>
      <c r="BD539" s="911"/>
      <c r="BE539" s="911"/>
      <c r="BP539" s="911"/>
      <c r="BQ539" s="911"/>
      <c r="BR539" s="911"/>
      <c r="BS539" s="911"/>
      <c r="BX539" s="911"/>
      <c r="BY539" s="911"/>
      <c r="BZ539" s="911"/>
      <c r="CA539" s="911"/>
      <c r="CI539" s="911"/>
      <c r="CJ539" s="911"/>
      <c r="CK539" s="911"/>
      <c r="CL539" s="911"/>
      <c r="CM539" s="911"/>
    </row>
    <row r="540" spans="1:91">
      <c r="A540" s="911"/>
      <c r="B540" s="911"/>
      <c r="C540" s="911"/>
      <c r="D540" s="911"/>
      <c r="E540" s="911"/>
      <c r="F540" s="911"/>
      <c r="G540" s="911"/>
      <c r="H540" s="912"/>
      <c r="J540" s="911"/>
      <c r="M540" s="911"/>
      <c r="N540" s="911"/>
      <c r="O540" s="911"/>
      <c r="P540" s="911"/>
      <c r="Q540" s="911"/>
      <c r="R540" s="911"/>
      <c r="S540" s="911"/>
      <c r="T540" s="911"/>
      <c r="U540" s="911"/>
      <c r="V540" s="911"/>
      <c r="W540" s="911"/>
      <c r="Z540" s="911"/>
      <c r="AA540" s="911"/>
      <c r="AC540" s="911"/>
      <c r="AD540" s="911"/>
      <c r="AH540" s="912"/>
      <c r="AI540" s="912"/>
      <c r="AJ540" s="912"/>
      <c r="AK540" s="912"/>
      <c r="AL540" s="911"/>
      <c r="AM540" s="911"/>
      <c r="AN540" s="912"/>
      <c r="AO540" s="911"/>
      <c r="AP540" s="911"/>
      <c r="AQ540" s="911"/>
      <c r="AR540" s="912"/>
      <c r="AS540" s="912"/>
      <c r="AV540" s="912"/>
      <c r="AX540" s="911"/>
      <c r="BA540" s="911"/>
      <c r="BB540" s="911"/>
      <c r="BC540" s="911"/>
      <c r="BD540" s="911"/>
      <c r="BE540" s="911"/>
      <c r="BP540" s="911"/>
      <c r="BQ540" s="911"/>
      <c r="BR540" s="911"/>
      <c r="BS540" s="911"/>
      <c r="BX540" s="911"/>
      <c r="BY540" s="911"/>
      <c r="BZ540" s="911"/>
      <c r="CA540" s="911"/>
      <c r="CI540" s="911"/>
      <c r="CJ540" s="911"/>
      <c r="CK540" s="911"/>
      <c r="CL540" s="911"/>
      <c r="CM540" s="911"/>
    </row>
    <row r="541" spans="1:91">
      <c r="A541" s="911"/>
      <c r="B541" s="911"/>
      <c r="C541" s="911"/>
      <c r="D541" s="911"/>
      <c r="E541" s="911"/>
      <c r="F541" s="911"/>
      <c r="G541" s="911"/>
      <c r="H541" s="912"/>
      <c r="J541" s="911"/>
      <c r="M541" s="911"/>
      <c r="N541" s="911"/>
      <c r="O541" s="911"/>
      <c r="P541" s="911"/>
      <c r="Q541" s="911"/>
      <c r="R541" s="911"/>
      <c r="S541" s="911"/>
      <c r="T541" s="911"/>
      <c r="U541" s="911"/>
      <c r="V541" s="911"/>
      <c r="W541" s="911"/>
      <c r="Z541" s="911"/>
      <c r="AA541" s="911"/>
      <c r="AC541" s="911"/>
      <c r="AD541" s="911"/>
      <c r="AH541" s="912"/>
      <c r="AI541" s="912"/>
      <c r="AJ541" s="912"/>
      <c r="AK541" s="912"/>
      <c r="AL541" s="911"/>
      <c r="AM541" s="911"/>
      <c r="AN541" s="912"/>
      <c r="AO541" s="911"/>
      <c r="AP541" s="911"/>
      <c r="AQ541" s="911"/>
      <c r="AR541" s="912"/>
      <c r="AS541" s="912"/>
      <c r="AV541" s="912"/>
      <c r="AX541" s="911"/>
      <c r="BA541" s="911"/>
      <c r="BB541" s="911"/>
      <c r="BC541" s="911"/>
      <c r="BD541" s="911"/>
      <c r="BE541" s="911"/>
      <c r="BP541" s="911"/>
      <c r="BQ541" s="911"/>
      <c r="BR541" s="911"/>
      <c r="BS541" s="911"/>
      <c r="BX541" s="911"/>
      <c r="BY541" s="911"/>
      <c r="BZ541" s="911"/>
      <c r="CA541" s="911"/>
      <c r="CI541" s="911"/>
      <c r="CJ541" s="911"/>
      <c r="CK541" s="911"/>
      <c r="CL541" s="911"/>
      <c r="CM541" s="911"/>
    </row>
    <row r="542" spans="1:91">
      <c r="A542" s="911"/>
      <c r="B542" s="911"/>
      <c r="C542" s="911"/>
      <c r="D542" s="911"/>
      <c r="E542" s="911"/>
      <c r="F542" s="911"/>
      <c r="G542" s="911"/>
      <c r="H542" s="912"/>
      <c r="J542" s="911"/>
      <c r="M542" s="911"/>
      <c r="N542" s="911"/>
      <c r="O542" s="911"/>
      <c r="P542" s="911"/>
      <c r="Q542" s="911"/>
      <c r="R542" s="911"/>
      <c r="S542" s="911"/>
      <c r="T542" s="911"/>
      <c r="U542" s="911"/>
      <c r="V542" s="911"/>
      <c r="W542" s="911"/>
      <c r="Z542" s="911"/>
      <c r="AA542" s="911"/>
      <c r="AC542" s="911"/>
      <c r="AD542" s="911"/>
      <c r="AH542" s="912"/>
      <c r="AI542" s="912"/>
      <c r="AJ542" s="912"/>
      <c r="AK542" s="912"/>
      <c r="AL542" s="911"/>
      <c r="AM542" s="911"/>
      <c r="AN542" s="912"/>
      <c r="AO542" s="911"/>
      <c r="AP542" s="911"/>
      <c r="AQ542" s="911"/>
      <c r="AR542" s="912"/>
      <c r="AS542" s="912"/>
      <c r="AV542" s="912"/>
      <c r="AX542" s="911"/>
      <c r="BA542" s="911"/>
      <c r="BB542" s="911"/>
      <c r="BC542" s="911"/>
      <c r="BD542" s="911"/>
      <c r="BE542" s="911"/>
      <c r="BP542" s="911"/>
      <c r="BQ542" s="911"/>
      <c r="BR542" s="911"/>
      <c r="BS542" s="911"/>
      <c r="BX542" s="911"/>
      <c r="BY542" s="911"/>
      <c r="BZ542" s="911"/>
      <c r="CA542" s="911"/>
      <c r="CI542" s="911"/>
      <c r="CJ542" s="911"/>
      <c r="CK542" s="911"/>
      <c r="CL542" s="911"/>
      <c r="CM542" s="911"/>
    </row>
    <row r="543" spans="1:91">
      <c r="A543" s="911"/>
      <c r="B543" s="911"/>
      <c r="C543" s="911"/>
      <c r="D543" s="911"/>
      <c r="E543" s="911"/>
      <c r="F543" s="911"/>
      <c r="G543" s="911"/>
      <c r="H543" s="912"/>
      <c r="J543" s="911"/>
      <c r="M543" s="911"/>
      <c r="N543" s="911"/>
      <c r="O543" s="911"/>
      <c r="P543" s="911"/>
      <c r="Q543" s="911"/>
      <c r="R543" s="911"/>
      <c r="S543" s="911"/>
      <c r="T543" s="911"/>
      <c r="U543" s="911"/>
      <c r="V543" s="911"/>
      <c r="W543" s="911"/>
      <c r="Z543" s="911"/>
      <c r="AA543" s="911"/>
      <c r="AC543" s="911"/>
      <c r="AD543" s="911"/>
      <c r="AH543" s="912"/>
      <c r="AI543" s="912"/>
      <c r="AJ543" s="912"/>
      <c r="AK543" s="912"/>
      <c r="AL543" s="911"/>
      <c r="AM543" s="911"/>
      <c r="AN543" s="912"/>
      <c r="AO543" s="911"/>
      <c r="AP543" s="911"/>
      <c r="AQ543" s="911"/>
      <c r="AR543" s="912"/>
      <c r="AS543" s="912"/>
      <c r="AV543" s="912"/>
      <c r="AX543" s="911"/>
      <c r="BA543" s="911"/>
      <c r="BB543" s="911"/>
      <c r="BC543" s="911"/>
      <c r="BD543" s="911"/>
      <c r="BE543" s="911"/>
      <c r="BP543" s="911"/>
      <c r="BQ543" s="911"/>
      <c r="BR543" s="911"/>
      <c r="BS543" s="911"/>
      <c r="BX543" s="911"/>
      <c r="BY543" s="911"/>
      <c r="BZ543" s="911"/>
      <c r="CA543" s="911"/>
      <c r="CI543" s="911"/>
      <c r="CJ543" s="911"/>
      <c r="CK543" s="911"/>
      <c r="CL543" s="911"/>
      <c r="CM543" s="911"/>
    </row>
    <row r="544" spans="1:91">
      <c r="A544" s="911"/>
      <c r="B544" s="911"/>
      <c r="C544" s="911"/>
      <c r="D544" s="911"/>
      <c r="E544" s="911"/>
      <c r="F544" s="911"/>
      <c r="G544" s="911"/>
      <c r="H544" s="912"/>
      <c r="J544" s="911"/>
      <c r="M544" s="911"/>
      <c r="N544" s="911"/>
      <c r="O544" s="911"/>
      <c r="P544" s="911"/>
      <c r="Q544" s="911"/>
      <c r="R544" s="911"/>
      <c r="S544" s="911"/>
      <c r="T544" s="911"/>
      <c r="U544" s="911"/>
      <c r="V544" s="911"/>
      <c r="W544" s="911"/>
      <c r="Z544" s="911"/>
      <c r="AA544" s="911"/>
      <c r="AC544" s="911"/>
      <c r="AD544" s="911"/>
      <c r="AH544" s="912"/>
      <c r="AI544" s="912"/>
      <c r="AJ544" s="912"/>
      <c r="AK544" s="912"/>
      <c r="AL544" s="911"/>
      <c r="AM544" s="911"/>
      <c r="AN544" s="912"/>
      <c r="AO544" s="911"/>
      <c r="AP544" s="911"/>
      <c r="AQ544" s="911"/>
      <c r="AR544" s="912"/>
      <c r="AS544" s="912"/>
      <c r="AV544" s="912"/>
      <c r="AX544" s="911"/>
      <c r="BA544" s="911"/>
      <c r="BB544" s="911"/>
      <c r="BC544" s="911"/>
      <c r="BD544" s="911"/>
      <c r="BE544" s="911"/>
      <c r="BP544" s="911"/>
      <c r="BQ544" s="911"/>
      <c r="BR544" s="911"/>
      <c r="BS544" s="911"/>
      <c r="BX544" s="911"/>
      <c r="BY544" s="911"/>
      <c r="BZ544" s="911"/>
      <c r="CA544" s="911"/>
      <c r="CI544" s="911"/>
      <c r="CJ544" s="911"/>
      <c r="CK544" s="911"/>
      <c r="CL544" s="911"/>
      <c r="CM544" s="911"/>
    </row>
    <row r="545" spans="1:91">
      <c r="A545" s="911"/>
      <c r="B545" s="911"/>
      <c r="C545" s="911"/>
      <c r="D545" s="911"/>
      <c r="E545" s="911"/>
      <c r="F545" s="911"/>
      <c r="G545" s="911"/>
      <c r="H545" s="912"/>
      <c r="J545" s="911"/>
      <c r="M545" s="911"/>
      <c r="N545" s="911"/>
      <c r="O545" s="911"/>
      <c r="P545" s="911"/>
      <c r="Q545" s="911"/>
      <c r="R545" s="911"/>
      <c r="S545" s="911"/>
      <c r="T545" s="911"/>
      <c r="U545" s="911"/>
      <c r="V545" s="911"/>
      <c r="W545" s="911"/>
      <c r="Z545" s="911"/>
      <c r="AA545" s="911"/>
      <c r="AC545" s="911"/>
      <c r="AD545" s="911"/>
      <c r="AH545" s="912"/>
      <c r="AI545" s="912"/>
      <c r="AJ545" s="912"/>
      <c r="AK545" s="912"/>
      <c r="AL545" s="911"/>
      <c r="AM545" s="911"/>
      <c r="AN545" s="912"/>
      <c r="AO545" s="911"/>
      <c r="AP545" s="911"/>
      <c r="AQ545" s="911"/>
      <c r="AR545" s="912"/>
      <c r="AS545" s="912"/>
      <c r="AV545" s="912"/>
      <c r="AX545" s="911"/>
      <c r="BA545" s="911"/>
      <c r="BB545" s="911"/>
      <c r="BC545" s="911"/>
      <c r="BD545" s="911"/>
      <c r="BE545" s="911"/>
      <c r="BP545" s="911"/>
      <c r="BQ545" s="911"/>
      <c r="BR545" s="911"/>
      <c r="BS545" s="911"/>
      <c r="BX545" s="911"/>
      <c r="BY545" s="911"/>
      <c r="BZ545" s="911"/>
      <c r="CA545" s="911"/>
      <c r="CI545" s="911"/>
      <c r="CJ545" s="911"/>
      <c r="CK545" s="911"/>
      <c r="CL545" s="911"/>
      <c r="CM545" s="911"/>
    </row>
    <row r="546" spans="1:91">
      <c r="A546" s="911"/>
      <c r="B546" s="911"/>
      <c r="C546" s="911"/>
      <c r="D546" s="911"/>
      <c r="E546" s="911"/>
      <c r="F546" s="911"/>
      <c r="G546" s="911"/>
      <c r="H546" s="912"/>
      <c r="J546" s="911"/>
      <c r="M546" s="911"/>
      <c r="N546" s="911"/>
      <c r="O546" s="911"/>
      <c r="P546" s="911"/>
      <c r="Q546" s="911"/>
      <c r="R546" s="911"/>
      <c r="S546" s="911"/>
      <c r="T546" s="911"/>
      <c r="U546" s="911"/>
      <c r="V546" s="911"/>
      <c r="W546" s="911"/>
      <c r="Z546" s="911"/>
      <c r="AA546" s="911"/>
      <c r="AC546" s="911"/>
      <c r="AD546" s="911"/>
      <c r="AH546" s="912"/>
      <c r="AI546" s="912"/>
      <c r="AJ546" s="912"/>
      <c r="AK546" s="912"/>
      <c r="AL546" s="911"/>
      <c r="AM546" s="911"/>
      <c r="AN546" s="912"/>
      <c r="AO546" s="911"/>
      <c r="AP546" s="911"/>
      <c r="AQ546" s="911"/>
      <c r="AR546" s="912"/>
      <c r="AS546" s="912"/>
      <c r="AV546" s="912"/>
      <c r="AX546" s="911"/>
      <c r="BA546" s="911"/>
      <c r="BB546" s="911"/>
      <c r="BC546" s="911"/>
      <c r="BD546" s="911"/>
      <c r="BE546" s="911"/>
      <c r="BP546" s="911"/>
      <c r="BQ546" s="911"/>
      <c r="BR546" s="911"/>
      <c r="BS546" s="911"/>
      <c r="BX546" s="911"/>
      <c r="BY546" s="911"/>
      <c r="BZ546" s="911"/>
      <c r="CA546" s="911"/>
      <c r="CI546" s="911"/>
      <c r="CJ546" s="911"/>
      <c r="CK546" s="911"/>
      <c r="CL546" s="911"/>
      <c r="CM546" s="911"/>
    </row>
    <row r="547" spans="1:91">
      <c r="A547" s="911"/>
      <c r="B547" s="911"/>
      <c r="C547" s="911"/>
      <c r="D547" s="911"/>
      <c r="E547" s="911"/>
      <c r="F547" s="911"/>
      <c r="G547" s="911"/>
      <c r="H547" s="912"/>
      <c r="J547" s="911"/>
      <c r="M547" s="911"/>
      <c r="N547" s="911"/>
      <c r="O547" s="911"/>
      <c r="P547" s="911"/>
      <c r="Q547" s="911"/>
      <c r="R547" s="911"/>
      <c r="S547" s="911"/>
      <c r="T547" s="911"/>
      <c r="U547" s="911"/>
      <c r="V547" s="911"/>
      <c r="W547" s="911"/>
      <c r="Z547" s="911"/>
      <c r="AA547" s="911"/>
      <c r="AC547" s="911"/>
      <c r="AD547" s="911"/>
      <c r="AH547" s="912"/>
      <c r="AI547" s="912"/>
      <c r="AJ547" s="912"/>
      <c r="AK547" s="912"/>
      <c r="AL547" s="911"/>
      <c r="AM547" s="911"/>
      <c r="AN547" s="912"/>
      <c r="AO547" s="911"/>
      <c r="AP547" s="911"/>
      <c r="AQ547" s="911"/>
      <c r="AR547" s="912"/>
      <c r="AS547" s="912"/>
      <c r="AV547" s="912"/>
      <c r="AX547" s="911"/>
      <c r="BA547" s="911"/>
      <c r="BB547" s="911"/>
      <c r="BC547" s="911"/>
      <c r="BD547" s="911"/>
      <c r="BE547" s="911"/>
      <c r="BP547" s="911"/>
      <c r="BQ547" s="911"/>
      <c r="BR547" s="911"/>
      <c r="BS547" s="911"/>
      <c r="BX547" s="911"/>
      <c r="BY547" s="911"/>
      <c r="BZ547" s="911"/>
      <c r="CA547" s="911"/>
      <c r="CI547" s="911"/>
      <c r="CJ547" s="911"/>
      <c r="CK547" s="911"/>
      <c r="CL547" s="911"/>
      <c r="CM547" s="911"/>
    </row>
    <row r="548" spans="1:91">
      <c r="A548" s="911"/>
      <c r="B548" s="911"/>
      <c r="C548" s="911"/>
      <c r="D548" s="911"/>
      <c r="E548" s="911"/>
      <c r="F548" s="911"/>
      <c r="G548" s="911"/>
      <c r="H548" s="912"/>
      <c r="J548" s="911"/>
      <c r="M548" s="911"/>
      <c r="N548" s="911"/>
      <c r="O548" s="911"/>
      <c r="P548" s="911"/>
      <c r="Q548" s="911"/>
      <c r="R548" s="911"/>
      <c r="S548" s="911"/>
      <c r="T548" s="911"/>
      <c r="U548" s="911"/>
      <c r="V548" s="911"/>
      <c r="W548" s="911"/>
      <c r="Z548" s="911"/>
      <c r="AA548" s="911"/>
      <c r="AC548" s="911"/>
      <c r="AD548" s="911"/>
      <c r="AH548" s="912"/>
      <c r="AI548" s="912"/>
      <c r="AJ548" s="912"/>
      <c r="AK548" s="912"/>
      <c r="AL548" s="911"/>
      <c r="AM548" s="911"/>
      <c r="AN548" s="912"/>
      <c r="AO548" s="911"/>
      <c r="AP548" s="911"/>
      <c r="AQ548" s="911"/>
      <c r="AR548" s="912"/>
      <c r="AS548" s="912"/>
      <c r="AV548" s="912"/>
      <c r="AX548" s="911"/>
      <c r="BA548" s="911"/>
      <c r="BB548" s="911"/>
      <c r="BC548" s="911"/>
      <c r="BD548" s="911"/>
      <c r="BE548" s="911"/>
      <c r="BP548" s="911"/>
      <c r="BQ548" s="911"/>
      <c r="BR548" s="911"/>
      <c r="BS548" s="911"/>
      <c r="BX548" s="911"/>
      <c r="BY548" s="911"/>
      <c r="BZ548" s="911"/>
      <c r="CA548" s="911"/>
      <c r="CI548" s="911"/>
      <c r="CJ548" s="911"/>
      <c r="CK548" s="911"/>
      <c r="CL548" s="911"/>
      <c r="CM548" s="911"/>
    </row>
    <row r="549" spans="1:91">
      <c r="A549" s="911"/>
      <c r="B549" s="911"/>
      <c r="C549" s="911"/>
      <c r="D549" s="911"/>
      <c r="E549" s="911"/>
      <c r="F549" s="911"/>
      <c r="G549" s="911"/>
      <c r="H549" s="912"/>
      <c r="J549" s="911"/>
      <c r="M549" s="911"/>
      <c r="N549" s="911"/>
      <c r="O549" s="911"/>
      <c r="P549" s="911"/>
      <c r="Q549" s="911"/>
      <c r="R549" s="911"/>
      <c r="S549" s="911"/>
      <c r="T549" s="911"/>
      <c r="U549" s="911"/>
      <c r="V549" s="911"/>
      <c r="W549" s="911"/>
      <c r="Z549" s="911"/>
      <c r="AA549" s="911"/>
      <c r="AC549" s="911"/>
      <c r="AD549" s="911"/>
      <c r="AH549" s="912"/>
      <c r="AI549" s="912"/>
      <c r="AJ549" s="912"/>
      <c r="AK549" s="912"/>
      <c r="AL549" s="911"/>
      <c r="AM549" s="911"/>
      <c r="AN549" s="912"/>
      <c r="AO549" s="911"/>
      <c r="AP549" s="911"/>
      <c r="AQ549" s="911"/>
      <c r="AR549" s="912"/>
      <c r="AS549" s="912"/>
      <c r="AV549" s="912"/>
      <c r="AX549" s="911"/>
      <c r="BA549" s="911"/>
      <c r="BB549" s="911"/>
      <c r="BC549" s="911"/>
      <c r="BD549" s="911"/>
      <c r="BE549" s="911"/>
      <c r="BP549" s="911"/>
      <c r="BQ549" s="911"/>
      <c r="BR549" s="911"/>
      <c r="BS549" s="911"/>
      <c r="BX549" s="911"/>
      <c r="BY549" s="911"/>
      <c r="BZ549" s="911"/>
      <c r="CA549" s="911"/>
      <c r="CI549" s="911"/>
      <c r="CJ549" s="911"/>
      <c r="CK549" s="911"/>
      <c r="CL549" s="911"/>
      <c r="CM549" s="911"/>
    </row>
    <row r="550" spans="1:91">
      <c r="A550" s="911"/>
      <c r="B550" s="911"/>
      <c r="C550" s="911"/>
      <c r="D550" s="911"/>
      <c r="E550" s="911"/>
      <c r="F550" s="911"/>
      <c r="G550" s="911"/>
      <c r="H550" s="912"/>
      <c r="J550" s="911"/>
      <c r="M550" s="911"/>
      <c r="N550" s="911"/>
      <c r="O550" s="911"/>
      <c r="P550" s="911"/>
      <c r="Q550" s="911"/>
      <c r="R550" s="911"/>
      <c r="S550" s="911"/>
      <c r="T550" s="911"/>
      <c r="U550" s="911"/>
      <c r="V550" s="911"/>
      <c r="W550" s="911"/>
      <c r="Z550" s="911"/>
      <c r="AA550" s="911"/>
      <c r="AC550" s="911"/>
      <c r="AD550" s="911"/>
      <c r="AH550" s="912"/>
      <c r="AI550" s="912"/>
      <c r="AJ550" s="912"/>
      <c r="AK550" s="912"/>
      <c r="AL550" s="911"/>
      <c r="AM550" s="911"/>
      <c r="AN550" s="912"/>
      <c r="AO550" s="911"/>
      <c r="AP550" s="911"/>
      <c r="AQ550" s="911"/>
      <c r="AR550" s="912"/>
      <c r="AS550" s="912"/>
      <c r="AV550" s="912"/>
      <c r="AX550" s="911"/>
      <c r="BA550" s="911"/>
      <c r="BB550" s="911"/>
      <c r="BC550" s="911"/>
      <c r="BD550" s="911"/>
      <c r="BE550" s="911"/>
      <c r="BP550" s="911"/>
      <c r="BQ550" s="911"/>
      <c r="BR550" s="911"/>
      <c r="BS550" s="911"/>
      <c r="BX550" s="911"/>
      <c r="BY550" s="911"/>
      <c r="BZ550" s="911"/>
      <c r="CA550" s="911"/>
      <c r="CI550" s="911"/>
      <c r="CJ550" s="911"/>
      <c r="CK550" s="911"/>
      <c r="CL550" s="911"/>
      <c r="CM550" s="911"/>
    </row>
    <row r="551" spans="1:91">
      <c r="A551" s="911"/>
      <c r="B551" s="911"/>
      <c r="C551" s="911"/>
      <c r="D551" s="911"/>
      <c r="E551" s="911"/>
      <c r="F551" s="911"/>
      <c r="G551" s="911"/>
      <c r="H551" s="912"/>
      <c r="J551" s="911"/>
      <c r="M551" s="911"/>
      <c r="N551" s="911"/>
      <c r="O551" s="911"/>
      <c r="P551" s="911"/>
      <c r="Q551" s="911"/>
      <c r="R551" s="911"/>
      <c r="S551" s="911"/>
      <c r="T551" s="911"/>
      <c r="U551" s="911"/>
      <c r="V551" s="911"/>
      <c r="W551" s="911"/>
      <c r="Z551" s="911"/>
      <c r="AA551" s="911"/>
      <c r="AC551" s="911"/>
      <c r="AD551" s="911"/>
      <c r="AH551" s="912"/>
      <c r="AI551" s="912"/>
      <c r="AJ551" s="912"/>
      <c r="AK551" s="912"/>
      <c r="AL551" s="911"/>
      <c r="AM551" s="911"/>
      <c r="AN551" s="912"/>
      <c r="AO551" s="911"/>
      <c r="AP551" s="911"/>
      <c r="AQ551" s="911"/>
      <c r="AR551" s="912"/>
      <c r="AS551" s="912"/>
      <c r="AV551" s="912"/>
      <c r="AX551" s="911"/>
      <c r="BA551" s="911"/>
      <c r="BB551" s="911"/>
      <c r="BC551" s="911"/>
      <c r="BD551" s="911"/>
      <c r="BE551" s="911"/>
      <c r="BP551" s="911"/>
      <c r="BQ551" s="911"/>
      <c r="BR551" s="911"/>
      <c r="BS551" s="911"/>
      <c r="BX551" s="911"/>
      <c r="BY551" s="911"/>
      <c r="BZ551" s="911"/>
      <c r="CA551" s="911"/>
      <c r="CI551" s="911"/>
      <c r="CJ551" s="911"/>
      <c r="CK551" s="911"/>
      <c r="CL551" s="911"/>
      <c r="CM551" s="911"/>
    </row>
    <row r="552" spans="1:91">
      <c r="A552" s="911"/>
      <c r="B552" s="911"/>
      <c r="C552" s="911"/>
      <c r="D552" s="911"/>
      <c r="E552" s="911"/>
      <c r="F552" s="911"/>
      <c r="G552" s="911"/>
      <c r="H552" s="912"/>
      <c r="J552" s="911"/>
      <c r="M552" s="911"/>
      <c r="N552" s="911"/>
      <c r="O552" s="911"/>
      <c r="P552" s="911"/>
      <c r="Q552" s="911"/>
      <c r="R552" s="911"/>
      <c r="S552" s="911"/>
      <c r="T552" s="911"/>
      <c r="U552" s="911"/>
      <c r="V552" s="911"/>
      <c r="W552" s="911"/>
      <c r="Z552" s="911"/>
      <c r="AA552" s="911"/>
      <c r="AC552" s="911"/>
      <c r="AD552" s="911"/>
      <c r="AH552" s="912"/>
      <c r="AI552" s="912"/>
      <c r="AJ552" s="912"/>
      <c r="AK552" s="912"/>
      <c r="AL552" s="911"/>
      <c r="AM552" s="911"/>
      <c r="AN552" s="912"/>
      <c r="AO552" s="911"/>
      <c r="AP552" s="911"/>
      <c r="AQ552" s="911"/>
      <c r="AR552" s="912"/>
      <c r="AS552" s="912"/>
      <c r="AV552" s="912"/>
      <c r="AX552" s="911"/>
      <c r="BA552" s="911"/>
      <c r="BB552" s="911"/>
      <c r="BC552" s="911"/>
      <c r="BD552" s="911"/>
      <c r="BE552" s="911"/>
      <c r="BP552" s="911"/>
      <c r="BQ552" s="911"/>
      <c r="BR552" s="911"/>
      <c r="BS552" s="911"/>
      <c r="BX552" s="911"/>
      <c r="BY552" s="911"/>
      <c r="BZ552" s="911"/>
      <c r="CA552" s="911"/>
      <c r="CI552" s="911"/>
      <c r="CJ552" s="911"/>
      <c r="CK552" s="911"/>
      <c r="CL552" s="911"/>
      <c r="CM552" s="911"/>
    </row>
    <row r="553" spans="1:91">
      <c r="A553" s="911"/>
      <c r="B553" s="911"/>
      <c r="C553" s="911"/>
      <c r="D553" s="911"/>
      <c r="E553" s="911"/>
      <c r="F553" s="911"/>
      <c r="G553" s="911"/>
      <c r="H553" s="912"/>
      <c r="J553" s="911"/>
      <c r="M553" s="911"/>
      <c r="N553" s="911"/>
      <c r="O553" s="911"/>
      <c r="P553" s="911"/>
      <c r="Q553" s="911"/>
      <c r="R553" s="911"/>
      <c r="S553" s="911"/>
      <c r="T553" s="911"/>
      <c r="U553" s="911"/>
      <c r="V553" s="911"/>
      <c r="W553" s="911"/>
      <c r="Z553" s="911"/>
      <c r="AA553" s="911"/>
      <c r="AC553" s="911"/>
      <c r="AD553" s="911"/>
      <c r="AH553" s="912"/>
      <c r="AI553" s="912"/>
      <c r="AJ553" s="912"/>
      <c r="AK553" s="912"/>
      <c r="AL553" s="911"/>
      <c r="AM553" s="911"/>
      <c r="AN553" s="912"/>
      <c r="AO553" s="911"/>
      <c r="AP553" s="911"/>
      <c r="AQ553" s="911"/>
      <c r="AR553" s="912"/>
      <c r="AS553" s="912"/>
      <c r="AV553" s="912"/>
      <c r="AX553" s="911"/>
      <c r="BA553" s="911"/>
      <c r="BB553" s="911"/>
      <c r="BC553" s="911"/>
      <c r="BD553" s="911"/>
      <c r="BE553" s="911"/>
      <c r="BP553" s="911"/>
      <c r="BQ553" s="911"/>
      <c r="BR553" s="911"/>
      <c r="BS553" s="911"/>
      <c r="BX553" s="911"/>
      <c r="BY553" s="911"/>
      <c r="BZ553" s="911"/>
      <c r="CA553" s="911"/>
      <c r="CI553" s="911"/>
      <c r="CJ553" s="911"/>
      <c r="CK553" s="911"/>
      <c r="CL553" s="911"/>
      <c r="CM553" s="911"/>
    </row>
    <row r="554" spans="1:91">
      <c r="A554" s="911"/>
      <c r="B554" s="911"/>
      <c r="C554" s="911"/>
      <c r="D554" s="911"/>
      <c r="E554" s="911"/>
      <c r="F554" s="911"/>
      <c r="G554" s="911"/>
      <c r="H554" s="912"/>
      <c r="J554" s="911"/>
      <c r="M554" s="911"/>
      <c r="N554" s="911"/>
      <c r="O554" s="911"/>
      <c r="P554" s="911"/>
      <c r="Q554" s="911"/>
      <c r="R554" s="911"/>
      <c r="S554" s="911"/>
      <c r="T554" s="911"/>
      <c r="U554" s="911"/>
      <c r="V554" s="911"/>
      <c r="W554" s="911"/>
      <c r="Z554" s="911"/>
      <c r="AA554" s="911"/>
      <c r="AC554" s="911"/>
      <c r="AD554" s="911"/>
      <c r="AH554" s="912"/>
      <c r="AI554" s="912"/>
      <c r="AJ554" s="912"/>
      <c r="AK554" s="912"/>
      <c r="AL554" s="911"/>
      <c r="AM554" s="911"/>
      <c r="AN554" s="912"/>
      <c r="AO554" s="911"/>
      <c r="AP554" s="911"/>
      <c r="AQ554" s="911"/>
      <c r="AR554" s="912"/>
      <c r="AS554" s="912"/>
      <c r="AV554" s="912"/>
      <c r="AX554" s="911"/>
      <c r="BA554" s="911"/>
      <c r="BB554" s="911"/>
      <c r="BC554" s="911"/>
      <c r="BD554" s="911"/>
      <c r="BE554" s="911"/>
      <c r="BP554" s="911"/>
      <c r="BQ554" s="911"/>
      <c r="BR554" s="911"/>
      <c r="BS554" s="911"/>
      <c r="BX554" s="911"/>
      <c r="BY554" s="911"/>
      <c r="BZ554" s="911"/>
      <c r="CA554" s="911"/>
      <c r="CI554" s="911"/>
      <c r="CJ554" s="911"/>
      <c r="CK554" s="911"/>
      <c r="CL554" s="911"/>
      <c r="CM554" s="911"/>
    </row>
    <row r="555" spans="1:91">
      <c r="A555" s="911"/>
      <c r="B555" s="911"/>
      <c r="C555" s="911"/>
      <c r="D555" s="911"/>
      <c r="E555" s="911"/>
      <c r="F555" s="911"/>
      <c r="G555" s="911"/>
      <c r="H555" s="912"/>
      <c r="J555" s="911"/>
      <c r="M555" s="911"/>
      <c r="N555" s="911"/>
      <c r="O555" s="911"/>
      <c r="P555" s="911"/>
      <c r="Q555" s="911"/>
      <c r="R555" s="911"/>
      <c r="S555" s="911"/>
      <c r="T555" s="911"/>
      <c r="U555" s="911"/>
      <c r="V555" s="911"/>
      <c r="W555" s="911"/>
      <c r="Z555" s="911"/>
      <c r="AA555" s="911"/>
      <c r="AC555" s="911"/>
      <c r="AD555" s="911"/>
      <c r="AH555" s="912"/>
      <c r="AI555" s="912"/>
      <c r="AJ555" s="912"/>
      <c r="AK555" s="912"/>
      <c r="AL555" s="911"/>
      <c r="AM555" s="911"/>
      <c r="AN555" s="912"/>
      <c r="AO555" s="911"/>
      <c r="AP555" s="911"/>
      <c r="AQ555" s="911"/>
      <c r="AR555" s="912"/>
      <c r="AS555" s="912"/>
      <c r="AV555" s="912"/>
      <c r="AX555" s="911"/>
      <c r="BA555" s="911"/>
      <c r="BB555" s="911"/>
      <c r="BC555" s="911"/>
      <c r="BD555" s="911"/>
      <c r="BE555" s="911"/>
      <c r="BP555" s="911"/>
      <c r="BQ555" s="911"/>
      <c r="BR555" s="911"/>
      <c r="BS555" s="911"/>
      <c r="BX555" s="911"/>
      <c r="BY555" s="911"/>
      <c r="BZ555" s="911"/>
      <c r="CA555" s="911"/>
      <c r="CI555" s="911"/>
      <c r="CJ555" s="911"/>
      <c r="CK555" s="911"/>
      <c r="CL555" s="911"/>
      <c r="CM555" s="911"/>
    </row>
    <row r="556" spans="1:91">
      <c r="A556" s="911"/>
      <c r="B556" s="911"/>
      <c r="C556" s="911"/>
      <c r="D556" s="911"/>
      <c r="E556" s="911"/>
      <c r="F556" s="911"/>
      <c r="G556" s="911"/>
      <c r="H556" s="912"/>
      <c r="J556" s="911"/>
      <c r="M556" s="911"/>
      <c r="N556" s="911"/>
      <c r="O556" s="911"/>
      <c r="P556" s="911"/>
      <c r="Q556" s="911"/>
      <c r="R556" s="911"/>
      <c r="S556" s="911"/>
      <c r="T556" s="911"/>
      <c r="U556" s="911"/>
      <c r="V556" s="911"/>
      <c r="W556" s="911"/>
      <c r="Z556" s="911"/>
      <c r="AA556" s="911"/>
      <c r="AC556" s="911"/>
      <c r="AD556" s="911"/>
      <c r="AH556" s="912"/>
      <c r="AI556" s="912"/>
      <c r="AJ556" s="912"/>
      <c r="AK556" s="912"/>
      <c r="AL556" s="911"/>
      <c r="AM556" s="911"/>
      <c r="AN556" s="912"/>
      <c r="AO556" s="911"/>
      <c r="AP556" s="911"/>
      <c r="AQ556" s="911"/>
      <c r="AR556" s="912"/>
      <c r="AS556" s="912"/>
      <c r="AV556" s="912"/>
      <c r="AX556" s="911"/>
      <c r="BA556" s="911"/>
      <c r="BB556" s="911"/>
      <c r="BC556" s="911"/>
      <c r="BD556" s="911"/>
      <c r="BE556" s="911"/>
      <c r="BP556" s="911"/>
      <c r="BQ556" s="911"/>
      <c r="BR556" s="911"/>
      <c r="BS556" s="911"/>
      <c r="BX556" s="911"/>
      <c r="BY556" s="911"/>
      <c r="BZ556" s="911"/>
      <c r="CA556" s="911"/>
      <c r="CI556" s="911"/>
      <c r="CJ556" s="911"/>
      <c r="CK556" s="911"/>
      <c r="CL556" s="911"/>
      <c r="CM556" s="911"/>
    </row>
    <row r="557" spans="1:91">
      <c r="A557" s="911"/>
      <c r="B557" s="911"/>
      <c r="C557" s="911"/>
      <c r="D557" s="911"/>
      <c r="E557" s="911"/>
      <c r="F557" s="911"/>
      <c r="G557" s="911"/>
      <c r="H557" s="912"/>
      <c r="J557" s="911"/>
      <c r="M557" s="911"/>
      <c r="N557" s="911"/>
      <c r="O557" s="911"/>
      <c r="P557" s="911"/>
      <c r="Q557" s="911"/>
      <c r="R557" s="911"/>
      <c r="S557" s="911"/>
      <c r="T557" s="911"/>
      <c r="U557" s="911"/>
      <c r="V557" s="911"/>
      <c r="W557" s="911"/>
      <c r="Z557" s="911"/>
      <c r="AA557" s="911"/>
      <c r="AC557" s="911"/>
      <c r="AD557" s="911"/>
      <c r="AH557" s="912"/>
      <c r="AI557" s="912"/>
      <c r="AJ557" s="912"/>
      <c r="AK557" s="912"/>
      <c r="AL557" s="911"/>
      <c r="AM557" s="911"/>
      <c r="AN557" s="912"/>
      <c r="AO557" s="911"/>
      <c r="AP557" s="911"/>
      <c r="AQ557" s="911"/>
      <c r="AR557" s="912"/>
      <c r="AS557" s="912"/>
      <c r="AV557" s="912"/>
      <c r="AX557" s="911"/>
      <c r="BA557" s="911"/>
      <c r="BB557" s="911"/>
      <c r="BC557" s="911"/>
      <c r="BD557" s="911"/>
      <c r="BE557" s="911"/>
      <c r="BP557" s="911"/>
      <c r="BQ557" s="911"/>
      <c r="BR557" s="911"/>
      <c r="BS557" s="911"/>
      <c r="BX557" s="911"/>
      <c r="BY557" s="911"/>
      <c r="BZ557" s="911"/>
      <c r="CA557" s="911"/>
      <c r="CI557" s="911"/>
      <c r="CJ557" s="911"/>
      <c r="CK557" s="911"/>
      <c r="CL557" s="911"/>
      <c r="CM557" s="911"/>
    </row>
    <row r="558" spans="1:91">
      <c r="A558" s="911"/>
      <c r="B558" s="911"/>
      <c r="C558" s="911"/>
      <c r="D558" s="911"/>
      <c r="E558" s="911"/>
      <c r="F558" s="911"/>
      <c r="G558" s="911"/>
      <c r="H558" s="912"/>
      <c r="J558" s="911"/>
      <c r="M558" s="911"/>
      <c r="N558" s="911"/>
      <c r="O558" s="911"/>
      <c r="P558" s="911"/>
      <c r="Q558" s="911"/>
      <c r="R558" s="911"/>
      <c r="S558" s="911"/>
      <c r="T558" s="911"/>
      <c r="U558" s="911"/>
      <c r="V558" s="911"/>
      <c r="W558" s="911"/>
      <c r="Z558" s="911"/>
      <c r="AA558" s="911"/>
      <c r="AC558" s="911"/>
      <c r="AD558" s="911"/>
      <c r="AH558" s="912"/>
      <c r="AI558" s="912"/>
      <c r="AJ558" s="912"/>
      <c r="AK558" s="912"/>
      <c r="AL558" s="911"/>
      <c r="AM558" s="911"/>
      <c r="AN558" s="912"/>
      <c r="AO558" s="911"/>
      <c r="AP558" s="911"/>
      <c r="AQ558" s="911"/>
      <c r="AR558" s="912"/>
      <c r="AS558" s="912"/>
      <c r="AV558" s="912"/>
      <c r="AX558" s="911"/>
      <c r="BA558" s="911"/>
      <c r="BB558" s="911"/>
      <c r="BC558" s="911"/>
      <c r="BD558" s="911"/>
      <c r="BE558" s="911"/>
      <c r="BP558" s="911"/>
      <c r="BQ558" s="911"/>
      <c r="BR558" s="911"/>
      <c r="BS558" s="911"/>
      <c r="BX558" s="911"/>
      <c r="BY558" s="911"/>
      <c r="BZ558" s="911"/>
      <c r="CA558" s="911"/>
      <c r="CI558" s="911"/>
      <c r="CJ558" s="911"/>
      <c r="CK558" s="911"/>
      <c r="CL558" s="911"/>
      <c r="CM558" s="911"/>
    </row>
    <row r="559" spans="1:91">
      <c r="A559" s="911"/>
      <c r="B559" s="911"/>
      <c r="C559" s="911"/>
      <c r="D559" s="911"/>
      <c r="E559" s="911"/>
      <c r="F559" s="911"/>
      <c r="G559" s="911"/>
      <c r="H559" s="912"/>
      <c r="J559" s="911"/>
      <c r="M559" s="911"/>
      <c r="N559" s="911"/>
      <c r="O559" s="911"/>
      <c r="P559" s="911"/>
      <c r="Q559" s="911"/>
      <c r="R559" s="911"/>
      <c r="S559" s="911"/>
      <c r="T559" s="911"/>
      <c r="U559" s="911"/>
      <c r="V559" s="911"/>
      <c r="W559" s="911"/>
      <c r="Z559" s="911"/>
      <c r="AA559" s="911"/>
      <c r="AC559" s="911"/>
      <c r="AD559" s="911"/>
      <c r="AH559" s="912"/>
      <c r="AI559" s="912"/>
      <c r="AJ559" s="912"/>
      <c r="AK559" s="912"/>
      <c r="AL559" s="911"/>
      <c r="AM559" s="911"/>
      <c r="AN559" s="912"/>
      <c r="AO559" s="911"/>
      <c r="AP559" s="911"/>
      <c r="AQ559" s="911"/>
      <c r="AR559" s="912"/>
      <c r="AS559" s="912"/>
      <c r="AV559" s="912"/>
      <c r="AX559" s="911"/>
      <c r="BA559" s="911"/>
      <c r="BB559" s="911"/>
      <c r="BC559" s="911"/>
      <c r="BD559" s="911"/>
      <c r="BE559" s="911"/>
      <c r="BP559" s="911"/>
      <c r="BQ559" s="911"/>
      <c r="BR559" s="911"/>
      <c r="BS559" s="911"/>
      <c r="BX559" s="911"/>
      <c r="BY559" s="911"/>
      <c r="BZ559" s="911"/>
      <c r="CA559" s="911"/>
      <c r="CI559" s="911"/>
      <c r="CJ559" s="911"/>
      <c r="CK559" s="911"/>
      <c r="CL559" s="911"/>
      <c r="CM559" s="911"/>
    </row>
    <row r="560" spans="1:91">
      <c r="A560" s="911"/>
      <c r="B560" s="911"/>
      <c r="C560" s="911"/>
      <c r="D560" s="911"/>
      <c r="E560" s="911"/>
      <c r="F560" s="911"/>
      <c r="G560" s="911"/>
      <c r="H560" s="912"/>
      <c r="J560" s="911"/>
      <c r="M560" s="911"/>
      <c r="N560" s="911"/>
      <c r="O560" s="911"/>
      <c r="P560" s="911"/>
      <c r="Q560" s="911"/>
      <c r="R560" s="911"/>
      <c r="S560" s="911"/>
      <c r="T560" s="911"/>
      <c r="U560" s="911"/>
      <c r="V560" s="911"/>
      <c r="W560" s="911"/>
      <c r="Z560" s="911"/>
      <c r="AA560" s="911"/>
      <c r="AC560" s="911"/>
      <c r="AD560" s="911"/>
      <c r="AH560" s="912"/>
      <c r="AI560" s="912"/>
      <c r="AJ560" s="912"/>
      <c r="AK560" s="912"/>
      <c r="AL560" s="911"/>
      <c r="AM560" s="911"/>
      <c r="AN560" s="912"/>
      <c r="AO560" s="911"/>
      <c r="AP560" s="911"/>
      <c r="AQ560" s="911"/>
      <c r="AR560" s="912"/>
      <c r="AS560" s="912"/>
      <c r="AV560" s="912"/>
      <c r="AX560" s="911"/>
      <c r="BA560" s="911"/>
      <c r="BB560" s="911"/>
      <c r="BC560" s="911"/>
      <c r="BD560" s="911"/>
      <c r="BE560" s="911"/>
      <c r="BP560" s="911"/>
      <c r="BQ560" s="911"/>
      <c r="BR560" s="911"/>
      <c r="BS560" s="911"/>
      <c r="BX560" s="911"/>
      <c r="BY560" s="911"/>
      <c r="BZ560" s="911"/>
      <c r="CA560" s="911"/>
      <c r="CI560" s="911"/>
      <c r="CJ560" s="911"/>
      <c r="CK560" s="911"/>
      <c r="CL560" s="911"/>
      <c r="CM560" s="911"/>
    </row>
    <row r="561" spans="1:91">
      <c r="A561" s="911"/>
      <c r="B561" s="911"/>
      <c r="C561" s="911"/>
      <c r="D561" s="911"/>
      <c r="E561" s="911"/>
      <c r="F561" s="911"/>
      <c r="G561" s="911"/>
      <c r="H561" s="912"/>
      <c r="J561" s="911"/>
      <c r="M561" s="911"/>
      <c r="N561" s="911"/>
      <c r="O561" s="911"/>
      <c r="P561" s="911"/>
      <c r="Q561" s="911"/>
      <c r="R561" s="911"/>
      <c r="S561" s="911"/>
      <c r="T561" s="911"/>
      <c r="U561" s="911"/>
      <c r="V561" s="911"/>
      <c r="W561" s="911"/>
      <c r="Z561" s="911"/>
      <c r="AA561" s="911"/>
      <c r="AC561" s="911"/>
      <c r="AD561" s="911"/>
      <c r="AH561" s="912"/>
      <c r="AI561" s="912"/>
      <c r="AJ561" s="912"/>
      <c r="AK561" s="912"/>
      <c r="AL561" s="911"/>
      <c r="AM561" s="911"/>
      <c r="AN561" s="912"/>
      <c r="AO561" s="911"/>
      <c r="AP561" s="911"/>
      <c r="AQ561" s="911"/>
      <c r="AR561" s="912"/>
      <c r="AS561" s="912"/>
      <c r="AV561" s="912"/>
      <c r="AX561" s="911"/>
      <c r="BA561" s="911"/>
      <c r="BB561" s="911"/>
      <c r="BC561" s="911"/>
      <c r="BD561" s="911"/>
      <c r="BE561" s="911"/>
      <c r="BP561" s="911"/>
      <c r="BQ561" s="911"/>
      <c r="BR561" s="911"/>
      <c r="BS561" s="911"/>
      <c r="BX561" s="911"/>
      <c r="BY561" s="911"/>
      <c r="BZ561" s="911"/>
      <c r="CA561" s="911"/>
      <c r="CI561" s="911"/>
      <c r="CJ561" s="911"/>
      <c r="CK561" s="911"/>
      <c r="CL561" s="911"/>
      <c r="CM561" s="911"/>
    </row>
    <row r="562" spans="1:91">
      <c r="A562" s="911"/>
      <c r="B562" s="911"/>
      <c r="C562" s="911"/>
      <c r="D562" s="911"/>
      <c r="E562" s="911"/>
      <c r="F562" s="911"/>
      <c r="G562" s="911"/>
      <c r="H562" s="912"/>
      <c r="J562" s="911"/>
      <c r="M562" s="911"/>
      <c r="N562" s="911"/>
      <c r="O562" s="911"/>
      <c r="P562" s="911"/>
      <c r="Q562" s="911"/>
      <c r="R562" s="911"/>
      <c r="S562" s="911"/>
      <c r="T562" s="911"/>
      <c r="U562" s="911"/>
      <c r="V562" s="911"/>
      <c r="W562" s="911"/>
      <c r="Z562" s="911"/>
      <c r="AA562" s="911"/>
      <c r="AC562" s="911"/>
      <c r="AD562" s="911"/>
      <c r="AH562" s="912"/>
      <c r="AI562" s="912"/>
      <c r="AJ562" s="912"/>
      <c r="AK562" s="912"/>
      <c r="AL562" s="911"/>
      <c r="AM562" s="911"/>
      <c r="AN562" s="912"/>
      <c r="AO562" s="911"/>
      <c r="AP562" s="911"/>
      <c r="AQ562" s="911"/>
      <c r="AR562" s="912"/>
      <c r="AS562" s="912"/>
      <c r="AV562" s="912"/>
      <c r="AX562" s="911"/>
      <c r="BA562" s="911"/>
      <c r="BB562" s="911"/>
      <c r="BC562" s="911"/>
      <c r="BD562" s="911"/>
      <c r="BE562" s="911"/>
      <c r="BP562" s="911"/>
      <c r="BQ562" s="911"/>
      <c r="BR562" s="911"/>
      <c r="BS562" s="911"/>
      <c r="BX562" s="911"/>
      <c r="BY562" s="911"/>
      <c r="BZ562" s="911"/>
      <c r="CA562" s="911"/>
      <c r="CI562" s="911"/>
      <c r="CJ562" s="911"/>
      <c r="CK562" s="911"/>
      <c r="CL562" s="911"/>
      <c r="CM562" s="911"/>
    </row>
    <row r="563" spans="1:91">
      <c r="A563" s="911"/>
      <c r="B563" s="911"/>
      <c r="C563" s="911"/>
      <c r="D563" s="911"/>
      <c r="E563" s="911"/>
      <c r="F563" s="911"/>
      <c r="G563" s="911"/>
      <c r="H563" s="912"/>
      <c r="J563" s="911"/>
      <c r="M563" s="911"/>
      <c r="N563" s="911"/>
      <c r="O563" s="911"/>
      <c r="P563" s="911"/>
      <c r="Q563" s="911"/>
      <c r="R563" s="911"/>
      <c r="S563" s="911"/>
      <c r="T563" s="911"/>
      <c r="U563" s="911"/>
      <c r="V563" s="911"/>
      <c r="W563" s="911"/>
      <c r="Z563" s="911"/>
      <c r="AA563" s="911"/>
      <c r="AC563" s="911"/>
      <c r="AD563" s="911"/>
      <c r="AH563" s="912"/>
      <c r="AI563" s="912"/>
      <c r="AJ563" s="912"/>
      <c r="AK563" s="912"/>
      <c r="AL563" s="911"/>
      <c r="AM563" s="911"/>
      <c r="AO563" s="911"/>
      <c r="AP563" s="911"/>
      <c r="AQ563" s="911"/>
      <c r="AR563" s="912"/>
      <c r="AS563" s="912"/>
      <c r="AV563" s="912"/>
      <c r="AX563" s="911"/>
      <c r="BA563" s="911"/>
      <c r="BB563" s="911"/>
      <c r="BC563" s="911"/>
      <c r="BD563" s="911"/>
      <c r="BE563" s="911"/>
      <c r="BP563" s="911"/>
      <c r="BQ563" s="911"/>
      <c r="BR563" s="911"/>
      <c r="BS563" s="911"/>
      <c r="BX563" s="911"/>
      <c r="BY563" s="911"/>
      <c r="BZ563" s="911"/>
      <c r="CA563" s="911"/>
      <c r="CI563" s="911"/>
      <c r="CJ563" s="911"/>
      <c r="CK563" s="911"/>
      <c r="CL563" s="911"/>
      <c r="CM563" s="911"/>
    </row>
    <row r="564" spans="1:91">
      <c r="A564" s="911"/>
      <c r="B564" s="911"/>
      <c r="C564" s="911"/>
      <c r="D564" s="911"/>
      <c r="E564" s="911"/>
      <c r="F564" s="911"/>
      <c r="G564" s="911"/>
      <c r="H564" s="912"/>
      <c r="J564" s="911"/>
      <c r="M564" s="911"/>
      <c r="N564" s="911"/>
      <c r="O564" s="911"/>
      <c r="P564" s="911"/>
      <c r="Q564" s="911"/>
      <c r="R564" s="911"/>
      <c r="S564" s="911"/>
      <c r="T564" s="911"/>
      <c r="U564" s="911"/>
      <c r="V564" s="911"/>
      <c r="W564" s="911"/>
      <c r="Z564" s="911"/>
      <c r="AA564" s="911"/>
      <c r="AC564" s="911"/>
      <c r="AD564" s="911"/>
      <c r="AH564" s="912"/>
      <c r="AI564" s="912"/>
      <c r="AJ564" s="912"/>
      <c r="AK564" s="912"/>
      <c r="AL564" s="911"/>
      <c r="AM564" s="911"/>
      <c r="AO564" s="911"/>
      <c r="AP564" s="911"/>
      <c r="AQ564" s="911"/>
      <c r="AR564" s="912"/>
      <c r="AS564" s="912"/>
      <c r="AV564" s="912"/>
      <c r="AX564" s="911"/>
      <c r="BA564" s="911"/>
      <c r="BB564" s="911"/>
      <c r="BC564" s="911"/>
      <c r="BD564" s="911"/>
      <c r="BE564" s="911"/>
      <c r="BP564" s="911"/>
      <c r="BQ564" s="911"/>
      <c r="BR564" s="911"/>
      <c r="BS564" s="911"/>
      <c r="BX564" s="911"/>
      <c r="BY564" s="911"/>
      <c r="BZ564" s="911"/>
      <c r="CA564" s="911"/>
      <c r="CI564" s="911"/>
      <c r="CJ564" s="911"/>
      <c r="CK564" s="911"/>
      <c r="CL564" s="911"/>
      <c r="CM564" s="911"/>
    </row>
    <row r="565" spans="1:91">
      <c r="A565" s="911"/>
      <c r="B565" s="911"/>
      <c r="C565" s="911"/>
      <c r="D565" s="911"/>
      <c r="E565" s="911"/>
      <c r="F565" s="911"/>
      <c r="G565" s="911"/>
      <c r="H565" s="912"/>
      <c r="J565" s="911"/>
      <c r="M565" s="911"/>
      <c r="N565" s="911"/>
      <c r="O565" s="911"/>
      <c r="P565" s="911"/>
      <c r="Q565" s="911"/>
      <c r="R565" s="911"/>
      <c r="S565" s="911"/>
      <c r="T565" s="911"/>
      <c r="U565" s="911"/>
      <c r="V565" s="911"/>
      <c r="W565" s="911"/>
      <c r="Z565" s="911"/>
      <c r="AA565" s="911"/>
      <c r="AC565" s="911"/>
      <c r="AD565" s="911"/>
      <c r="AH565" s="912"/>
      <c r="AI565" s="912"/>
      <c r="AJ565" s="912"/>
      <c r="AK565" s="912"/>
      <c r="AL565" s="911"/>
      <c r="AM565" s="911"/>
      <c r="AO565" s="911"/>
      <c r="AP565" s="911"/>
      <c r="AQ565" s="911"/>
      <c r="AR565" s="912"/>
      <c r="AS565" s="912"/>
      <c r="AV565" s="912"/>
      <c r="AX565" s="911"/>
      <c r="BA565" s="911"/>
      <c r="BB565" s="911"/>
      <c r="BC565" s="911"/>
      <c r="BD565" s="911"/>
      <c r="BE565" s="911"/>
      <c r="BP565" s="911"/>
      <c r="BQ565" s="911"/>
      <c r="BR565" s="911"/>
      <c r="BS565" s="911"/>
      <c r="BX565" s="911"/>
      <c r="BY565" s="911"/>
      <c r="BZ565" s="911"/>
      <c r="CA565" s="911"/>
      <c r="CI565" s="911"/>
      <c r="CJ565" s="911"/>
      <c r="CK565" s="911"/>
      <c r="CL565" s="911"/>
      <c r="CM565" s="911"/>
    </row>
    <row r="566" spans="1:91">
      <c r="A566" s="911"/>
      <c r="B566" s="911"/>
      <c r="C566" s="911"/>
      <c r="D566" s="911"/>
      <c r="E566" s="911"/>
      <c r="F566" s="911"/>
      <c r="G566" s="911"/>
      <c r="H566" s="912"/>
      <c r="J566" s="911"/>
      <c r="M566" s="911"/>
      <c r="N566" s="911"/>
      <c r="O566" s="911"/>
      <c r="P566" s="911"/>
      <c r="Q566" s="911"/>
      <c r="R566" s="911"/>
      <c r="S566" s="911"/>
      <c r="T566" s="911"/>
      <c r="U566" s="911"/>
      <c r="V566" s="911"/>
      <c r="W566" s="911"/>
      <c r="Z566" s="911"/>
      <c r="AA566" s="911"/>
      <c r="AC566" s="911"/>
      <c r="AD566" s="911"/>
      <c r="AH566" s="912"/>
      <c r="AI566" s="912"/>
      <c r="AJ566" s="912"/>
      <c r="AK566" s="912"/>
      <c r="AL566" s="911"/>
      <c r="AM566" s="911"/>
      <c r="AO566" s="911"/>
      <c r="AP566" s="911"/>
      <c r="AQ566" s="911"/>
      <c r="AR566" s="912"/>
      <c r="AS566" s="912"/>
      <c r="AV566" s="912"/>
      <c r="AX566" s="911"/>
      <c r="BA566" s="911"/>
      <c r="BB566" s="911"/>
      <c r="BC566" s="911"/>
      <c r="BD566" s="911"/>
      <c r="BE566" s="911"/>
      <c r="BP566" s="911"/>
      <c r="BQ566" s="911"/>
      <c r="BR566" s="911"/>
      <c r="BS566" s="911"/>
      <c r="BX566" s="911"/>
      <c r="BY566" s="911"/>
      <c r="BZ566" s="911"/>
      <c r="CA566" s="911"/>
      <c r="CI566" s="911"/>
      <c r="CJ566" s="911"/>
      <c r="CK566" s="911"/>
      <c r="CL566" s="911"/>
      <c r="CM566" s="911"/>
    </row>
    <row r="567" spans="1:91">
      <c r="A567" s="911"/>
      <c r="B567" s="911"/>
      <c r="C567" s="911"/>
      <c r="D567" s="911"/>
      <c r="E567" s="911"/>
      <c r="F567" s="911"/>
      <c r="G567" s="911"/>
      <c r="H567" s="912"/>
      <c r="J567" s="911"/>
      <c r="M567" s="911"/>
      <c r="N567" s="911"/>
      <c r="O567" s="911"/>
      <c r="P567" s="911"/>
      <c r="Q567" s="911"/>
      <c r="R567" s="911"/>
      <c r="S567" s="911"/>
      <c r="T567" s="911"/>
      <c r="U567" s="911"/>
      <c r="V567" s="911"/>
      <c r="W567" s="911"/>
      <c r="Z567" s="911"/>
      <c r="AA567" s="911"/>
      <c r="AC567" s="911"/>
      <c r="AD567" s="911"/>
      <c r="AH567" s="912"/>
      <c r="AI567" s="912"/>
      <c r="AJ567" s="912"/>
      <c r="AK567" s="912"/>
      <c r="AL567" s="911"/>
      <c r="AM567" s="911"/>
      <c r="AO567" s="911"/>
      <c r="AP567" s="911"/>
      <c r="AQ567" s="911"/>
      <c r="AR567" s="912"/>
      <c r="AS567" s="912"/>
      <c r="AV567" s="912"/>
      <c r="AX567" s="911"/>
      <c r="BA567" s="911"/>
      <c r="BB567" s="911"/>
      <c r="BC567" s="911"/>
      <c r="BD567" s="911"/>
      <c r="BE567" s="911"/>
      <c r="BP567" s="911"/>
      <c r="BQ567" s="911"/>
      <c r="BR567" s="911"/>
      <c r="BS567" s="911"/>
      <c r="BX567" s="911"/>
      <c r="BY567" s="911"/>
      <c r="BZ567" s="911"/>
      <c r="CA567" s="911"/>
      <c r="CI567" s="911"/>
      <c r="CJ567" s="911"/>
      <c r="CK567" s="911"/>
      <c r="CL567" s="911"/>
      <c r="CM567" s="911"/>
    </row>
    <row r="568" spans="1:91">
      <c r="A568" s="911"/>
      <c r="B568" s="911"/>
      <c r="C568" s="911"/>
      <c r="D568" s="911"/>
      <c r="E568" s="911"/>
      <c r="F568" s="911"/>
      <c r="G568" s="911"/>
      <c r="H568" s="912"/>
      <c r="J568" s="911"/>
      <c r="M568" s="911"/>
      <c r="N568" s="911"/>
      <c r="O568" s="911"/>
      <c r="P568" s="911"/>
      <c r="Q568" s="911"/>
      <c r="R568" s="911"/>
      <c r="S568" s="911"/>
      <c r="T568" s="911"/>
      <c r="U568" s="911"/>
      <c r="V568" s="911"/>
      <c r="W568" s="911"/>
      <c r="Z568" s="911"/>
      <c r="AA568" s="911"/>
      <c r="AC568" s="911"/>
      <c r="AD568" s="911"/>
      <c r="AH568" s="912"/>
      <c r="AI568" s="912"/>
      <c r="AJ568" s="912"/>
      <c r="AK568" s="912"/>
      <c r="AL568" s="911"/>
      <c r="AM568" s="911"/>
      <c r="AO568" s="911"/>
      <c r="AP568" s="911"/>
      <c r="AQ568" s="911"/>
      <c r="AR568" s="912"/>
      <c r="AS568" s="912"/>
      <c r="AV568" s="912"/>
      <c r="AX568" s="911"/>
      <c r="BA568" s="911"/>
      <c r="BB568" s="911"/>
      <c r="BC568" s="911"/>
      <c r="BD568" s="911"/>
      <c r="BE568" s="911"/>
      <c r="BP568" s="911"/>
      <c r="BQ568" s="911"/>
      <c r="BR568" s="911"/>
      <c r="BS568" s="911"/>
      <c r="BX568" s="911"/>
      <c r="BY568" s="911"/>
      <c r="BZ568" s="911"/>
      <c r="CA568" s="911"/>
      <c r="CI568" s="911"/>
      <c r="CJ568" s="911"/>
      <c r="CK568" s="911"/>
      <c r="CL568" s="911"/>
      <c r="CM568" s="911"/>
    </row>
    <row r="569" spans="1:91">
      <c r="A569" s="911"/>
      <c r="B569" s="911"/>
      <c r="C569" s="911"/>
      <c r="D569" s="911"/>
      <c r="E569" s="911"/>
      <c r="F569" s="911"/>
      <c r="G569" s="911"/>
      <c r="H569" s="912"/>
      <c r="J569" s="911"/>
      <c r="M569" s="911"/>
      <c r="N569" s="911"/>
      <c r="O569" s="911"/>
      <c r="P569" s="911"/>
      <c r="Q569" s="911"/>
      <c r="R569" s="911"/>
      <c r="S569" s="911"/>
      <c r="T569" s="911"/>
      <c r="U569" s="911"/>
      <c r="V569" s="911"/>
      <c r="W569" s="911"/>
      <c r="Z569" s="911"/>
      <c r="AA569" s="911"/>
      <c r="AC569" s="911"/>
      <c r="AD569" s="911"/>
      <c r="AH569" s="912"/>
      <c r="AI569" s="912"/>
      <c r="AJ569" s="912"/>
      <c r="AK569" s="912"/>
      <c r="AL569" s="911"/>
      <c r="AM569" s="911"/>
      <c r="AO569" s="911"/>
      <c r="AP569" s="911"/>
      <c r="AQ569" s="911"/>
      <c r="AR569" s="912"/>
      <c r="AS569" s="912"/>
      <c r="AV569" s="912"/>
      <c r="AX569" s="911"/>
      <c r="BA569" s="911"/>
      <c r="BB569" s="911"/>
      <c r="BC569" s="911"/>
      <c r="BD569" s="911"/>
      <c r="BE569" s="911"/>
      <c r="BP569" s="911"/>
      <c r="BQ569" s="911"/>
      <c r="BR569" s="911"/>
      <c r="BS569" s="911"/>
      <c r="BX569" s="911"/>
      <c r="BY569" s="911"/>
      <c r="BZ569" s="911"/>
      <c r="CA569" s="911"/>
      <c r="CI569" s="911"/>
      <c r="CJ569" s="911"/>
      <c r="CK569" s="911"/>
      <c r="CL569" s="911"/>
      <c r="CM569" s="911"/>
    </row>
    <row r="570" spans="1:91">
      <c r="A570" s="911"/>
      <c r="B570" s="911"/>
      <c r="C570" s="911"/>
      <c r="D570" s="911"/>
      <c r="E570" s="911"/>
      <c r="F570" s="911"/>
      <c r="G570" s="911"/>
      <c r="H570" s="912"/>
      <c r="J570" s="911"/>
      <c r="M570" s="911"/>
      <c r="N570" s="911"/>
      <c r="O570" s="911"/>
      <c r="P570" s="911"/>
      <c r="Q570" s="911"/>
      <c r="R570" s="911"/>
      <c r="S570" s="911"/>
      <c r="T570" s="911"/>
      <c r="U570" s="911"/>
      <c r="V570" s="911"/>
      <c r="W570" s="911"/>
      <c r="Z570" s="911"/>
      <c r="AA570" s="911"/>
      <c r="AC570" s="911"/>
      <c r="AD570" s="911"/>
      <c r="AH570" s="912"/>
      <c r="AI570" s="912"/>
      <c r="AJ570" s="912"/>
      <c r="AK570" s="912"/>
      <c r="AL570" s="911"/>
      <c r="AM570" s="911"/>
      <c r="AO570" s="911"/>
      <c r="AP570" s="911"/>
      <c r="AQ570" s="911"/>
      <c r="AR570" s="912"/>
      <c r="AS570" s="912"/>
      <c r="AV570" s="912"/>
      <c r="AX570" s="911"/>
      <c r="BA570" s="911"/>
      <c r="BB570" s="911"/>
      <c r="BC570" s="911"/>
      <c r="BD570" s="911"/>
      <c r="BE570" s="911"/>
      <c r="BP570" s="911"/>
      <c r="BQ570" s="911"/>
      <c r="BR570" s="911"/>
      <c r="BS570" s="911"/>
      <c r="BX570" s="911"/>
      <c r="BY570" s="911"/>
      <c r="BZ570" s="911"/>
      <c r="CA570" s="911"/>
      <c r="CI570" s="911"/>
      <c r="CJ570" s="911"/>
      <c r="CK570" s="911"/>
      <c r="CL570" s="911"/>
      <c r="CM570" s="911"/>
    </row>
    <row r="571" spans="1:91">
      <c r="A571" s="911"/>
      <c r="B571" s="911"/>
      <c r="C571" s="911"/>
      <c r="D571" s="911"/>
      <c r="E571" s="911"/>
      <c r="F571" s="911"/>
      <c r="G571" s="911"/>
      <c r="H571" s="912"/>
      <c r="J571" s="911"/>
      <c r="M571" s="911"/>
      <c r="N571" s="911"/>
      <c r="O571" s="911"/>
      <c r="P571" s="911"/>
      <c r="Q571" s="911"/>
      <c r="R571" s="911"/>
      <c r="S571" s="911"/>
      <c r="T571" s="911"/>
      <c r="U571" s="911"/>
      <c r="V571" s="911"/>
      <c r="W571" s="911"/>
      <c r="Z571" s="911"/>
      <c r="AA571" s="911"/>
      <c r="AC571" s="911"/>
      <c r="AD571" s="911"/>
      <c r="AH571" s="912"/>
      <c r="AI571" s="912"/>
      <c r="AJ571" s="912"/>
      <c r="AK571" s="912"/>
      <c r="AL571" s="911"/>
      <c r="AM571" s="911"/>
      <c r="AO571" s="911"/>
      <c r="AP571" s="911"/>
      <c r="AQ571" s="911"/>
      <c r="AR571" s="912"/>
      <c r="AS571" s="912"/>
      <c r="AV571" s="912"/>
      <c r="AX571" s="911"/>
      <c r="BA571" s="911"/>
      <c r="BB571" s="911"/>
      <c r="BC571" s="911"/>
      <c r="BD571" s="911"/>
      <c r="BE571" s="911"/>
      <c r="BP571" s="911"/>
      <c r="BQ571" s="911"/>
      <c r="BR571" s="911"/>
      <c r="BS571" s="911"/>
      <c r="BX571" s="911"/>
      <c r="BY571" s="911"/>
      <c r="BZ571" s="911"/>
      <c r="CA571" s="911"/>
      <c r="CI571" s="911"/>
      <c r="CJ571" s="911"/>
      <c r="CK571" s="911"/>
      <c r="CL571" s="911"/>
      <c r="CM571" s="911"/>
    </row>
    <row r="572" spans="1:91">
      <c r="A572" s="911"/>
      <c r="B572" s="911"/>
      <c r="C572" s="911"/>
      <c r="D572" s="911"/>
      <c r="E572" s="911"/>
      <c r="F572" s="911"/>
      <c r="G572" s="911"/>
      <c r="H572" s="912"/>
      <c r="J572" s="911"/>
      <c r="M572" s="911"/>
      <c r="N572" s="911"/>
      <c r="O572" s="911"/>
      <c r="P572" s="911"/>
      <c r="Q572" s="911"/>
      <c r="R572" s="911"/>
      <c r="S572" s="911"/>
      <c r="T572" s="911"/>
      <c r="U572" s="911"/>
      <c r="V572" s="911"/>
      <c r="W572" s="911"/>
      <c r="Z572" s="911"/>
      <c r="AA572" s="911"/>
      <c r="AC572" s="911"/>
      <c r="AD572" s="911"/>
      <c r="AH572" s="912"/>
      <c r="AI572" s="912"/>
      <c r="AJ572" s="912"/>
      <c r="AK572" s="912"/>
      <c r="AL572" s="911"/>
      <c r="AM572" s="911"/>
      <c r="AO572" s="911"/>
      <c r="AP572" s="911"/>
      <c r="AQ572" s="911"/>
      <c r="AR572" s="912"/>
      <c r="AS572" s="912"/>
      <c r="AV572" s="912"/>
      <c r="AX572" s="911"/>
      <c r="BA572" s="911"/>
      <c r="BB572" s="911"/>
      <c r="BC572" s="911"/>
      <c r="BD572" s="911"/>
      <c r="BE572" s="911"/>
      <c r="BP572" s="911"/>
      <c r="BQ572" s="911"/>
      <c r="BR572" s="911"/>
      <c r="BS572" s="911"/>
      <c r="BX572" s="911"/>
      <c r="BY572" s="911"/>
      <c r="BZ572" s="911"/>
      <c r="CA572" s="911"/>
      <c r="CI572" s="911"/>
      <c r="CJ572" s="911"/>
      <c r="CK572" s="911"/>
      <c r="CL572" s="911"/>
      <c r="CM572" s="911"/>
    </row>
    <row r="573" spans="1:91">
      <c r="A573" s="911"/>
      <c r="B573" s="911"/>
      <c r="C573" s="911"/>
      <c r="D573" s="911"/>
      <c r="E573" s="911"/>
      <c r="F573" s="911"/>
      <c r="G573" s="911"/>
      <c r="H573" s="912"/>
      <c r="J573" s="911"/>
      <c r="M573" s="911"/>
      <c r="N573" s="911"/>
      <c r="O573" s="911"/>
      <c r="P573" s="911"/>
      <c r="Q573" s="911"/>
      <c r="R573" s="911"/>
      <c r="S573" s="911"/>
      <c r="T573" s="911"/>
      <c r="U573" s="911"/>
      <c r="V573" s="911"/>
      <c r="W573" s="911"/>
      <c r="Z573" s="911"/>
      <c r="AA573" s="911"/>
      <c r="AC573" s="911"/>
      <c r="AD573" s="911"/>
      <c r="AH573" s="912"/>
      <c r="AI573" s="912"/>
      <c r="AJ573" s="912"/>
      <c r="AK573" s="912"/>
      <c r="AL573" s="911"/>
      <c r="AM573" s="911"/>
      <c r="AO573" s="911"/>
      <c r="AP573" s="911"/>
      <c r="AQ573" s="911"/>
      <c r="AR573" s="912"/>
      <c r="AS573" s="912"/>
      <c r="AV573" s="912"/>
      <c r="AX573" s="911"/>
      <c r="BA573" s="911"/>
      <c r="BB573" s="911"/>
      <c r="BC573" s="911"/>
      <c r="BD573" s="911"/>
      <c r="BE573" s="911"/>
      <c r="BP573" s="911"/>
      <c r="BQ573" s="911"/>
      <c r="BR573" s="911"/>
      <c r="BS573" s="911"/>
      <c r="BX573" s="911"/>
      <c r="BY573" s="911"/>
      <c r="BZ573" s="911"/>
      <c r="CA573" s="911"/>
      <c r="CI573" s="911"/>
      <c r="CJ573" s="911"/>
      <c r="CK573" s="911"/>
      <c r="CL573" s="911"/>
      <c r="CM573" s="911"/>
    </row>
    <row r="574" spans="1:91">
      <c r="A574" s="911"/>
      <c r="B574" s="911"/>
      <c r="C574" s="911"/>
      <c r="D574" s="911"/>
      <c r="E574" s="911"/>
      <c r="F574" s="911"/>
      <c r="G574" s="911"/>
      <c r="H574" s="912"/>
      <c r="J574" s="911"/>
      <c r="M574" s="911"/>
      <c r="N574" s="911"/>
      <c r="O574" s="911"/>
      <c r="P574" s="911"/>
      <c r="Q574" s="911"/>
      <c r="R574" s="911"/>
      <c r="S574" s="911"/>
      <c r="T574" s="911"/>
      <c r="U574" s="911"/>
      <c r="V574" s="911"/>
      <c r="W574" s="911"/>
      <c r="Z574" s="911"/>
      <c r="AA574" s="911"/>
      <c r="AC574" s="911"/>
      <c r="AD574" s="911"/>
      <c r="AH574" s="912"/>
      <c r="AI574" s="912"/>
      <c r="AJ574" s="912"/>
      <c r="AK574" s="912"/>
      <c r="AL574" s="911"/>
      <c r="AM574" s="911"/>
      <c r="AO574" s="911"/>
      <c r="AP574" s="911"/>
      <c r="AQ574" s="911"/>
      <c r="AR574" s="912"/>
      <c r="AS574" s="912"/>
      <c r="AV574" s="912"/>
      <c r="AX574" s="911"/>
      <c r="BA574" s="911"/>
      <c r="BB574" s="911"/>
      <c r="BC574" s="911"/>
      <c r="BD574" s="911"/>
      <c r="BE574" s="911"/>
      <c r="BP574" s="911"/>
      <c r="BQ574" s="911"/>
      <c r="BR574" s="911"/>
      <c r="BS574" s="911"/>
      <c r="BX574" s="911"/>
      <c r="BY574" s="911"/>
      <c r="BZ574" s="911"/>
      <c r="CA574" s="911"/>
      <c r="CI574" s="911"/>
      <c r="CJ574" s="911"/>
      <c r="CK574" s="911"/>
      <c r="CL574" s="911"/>
      <c r="CM574" s="911"/>
    </row>
  </sheetData>
  <phoneticPr fontId="2"/>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B4:AS88"/>
  <sheetViews>
    <sheetView showGridLines="0" view="pageBreakPreview" zoomScaleNormal="100" zoomScaleSheetLayoutView="100" workbookViewId="0"/>
  </sheetViews>
  <sheetFormatPr defaultRowHeight="12"/>
  <cols>
    <col min="1" max="1" width="1.625" style="2" customWidth="1"/>
    <col min="2" max="49" width="2.625" style="2" customWidth="1"/>
    <col min="50" max="16384" width="9" style="2"/>
  </cols>
  <sheetData>
    <row r="4" spans="2:45" s="169" customFormat="1" ht="15" customHeight="1">
      <c r="B4" s="169" t="s">
        <v>95</v>
      </c>
    </row>
    <row r="6" spans="2:45">
      <c r="B6" s="1" t="s">
        <v>129</v>
      </c>
      <c r="C6" s="2" t="s">
        <v>1384</v>
      </c>
    </row>
    <row r="7" spans="2:45">
      <c r="B7" s="1"/>
      <c r="AR7" s="30" t="s">
        <v>1236</v>
      </c>
    </row>
    <row r="8" spans="2:45">
      <c r="B8" s="3"/>
      <c r="C8" s="3" t="s">
        <v>75</v>
      </c>
      <c r="D8" s="4"/>
      <c r="E8" s="4"/>
      <c r="F8" s="4"/>
      <c r="G8" s="3" t="s">
        <v>80</v>
      </c>
      <c r="H8" s="4"/>
      <c r="I8" s="5"/>
      <c r="J8" s="4" t="s">
        <v>85</v>
      </c>
      <c r="K8" s="4"/>
      <c r="L8" s="4"/>
      <c r="M8" s="4"/>
      <c r="N8" s="1319" t="s">
        <v>88</v>
      </c>
      <c r="O8" s="1320"/>
      <c r="P8" s="1320"/>
      <c r="Q8" s="1320"/>
      <c r="R8" s="1320"/>
      <c r="S8" s="1320"/>
      <c r="T8" s="1320"/>
      <c r="U8" s="1320"/>
      <c r="V8" s="1320"/>
      <c r="W8" s="1320"/>
      <c r="X8" s="1320"/>
      <c r="Y8" s="1320"/>
      <c r="Z8" s="1320"/>
      <c r="AA8" s="1320"/>
      <c r="AB8" s="1320"/>
      <c r="AC8" s="1320"/>
      <c r="AD8" s="1320"/>
      <c r="AE8" s="1320"/>
      <c r="AF8" s="1320"/>
      <c r="AG8" s="1320"/>
      <c r="AH8" s="1320"/>
      <c r="AI8" s="1320"/>
      <c r="AJ8" s="1320"/>
      <c r="AK8" s="1320"/>
      <c r="AL8" s="1320"/>
      <c r="AM8" s="7"/>
      <c r="AN8" s="7" t="s">
        <v>30</v>
      </c>
      <c r="AO8" s="7"/>
      <c r="AP8" s="8"/>
      <c r="AQ8" s="3" t="s">
        <v>91</v>
      </c>
      <c r="AR8" s="5"/>
      <c r="AS8" s="9"/>
    </row>
    <row r="9" spans="2:45">
      <c r="B9" s="10"/>
      <c r="C9" s="10" t="s">
        <v>76</v>
      </c>
      <c r="D9" s="11"/>
      <c r="E9" s="11"/>
      <c r="F9" s="11" t="s">
        <v>30</v>
      </c>
      <c r="G9" s="10" t="s">
        <v>81</v>
      </c>
      <c r="H9" s="11"/>
      <c r="I9" s="12" t="s">
        <v>30</v>
      </c>
      <c r="J9" s="11"/>
      <c r="K9" s="11"/>
      <c r="L9" s="11"/>
      <c r="M9" s="11" t="s">
        <v>30</v>
      </c>
      <c r="N9" s="10" t="s">
        <v>87</v>
      </c>
      <c r="O9" s="11"/>
      <c r="P9" s="11"/>
      <c r="Q9" s="11"/>
      <c r="R9" s="1319" t="s">
        <v>89</v>
      </c>
      <c r="S9" s="1320"/>
      <c r="T9" s="1320"/>
      <c r="U9" s="1320"/>
      <c r="V9" s="1320"/>
      <c r="W9" s="1320"/>
      <c r="X9" s="1320"/>
      <c r="Y9" s="1320"/>
      <c r="Z9" s="1320"/>
      <c r="AA9" s="1320"/>
      <c r="AB9" s="1320"/>
      <c r="AC9" s="1320"/>
      <c r="AD9" s="1320"/>
      <c r="AE9" s="1320"/>
      <c r="AF9" s="1320"/>
      <c r="AG9" s="1320"/>
      <c r="AH9" s="1320"/>
      <c r="AI9" s="1320"/>
      <c r="AJ9" s="1320"/>
      <c r="AK9" s="1320"/>
      <c r="AL9" s="1321"/>
      <c r="AM9" s="6" t="s">
        <v>90</v>
      </c>
      <c r="AN9" s="11"/>
      <c r="AO9" s="11"/>
      <c r="AP9" s="11"/>
      <c r="AQ9" s="10" t="s">
        <v>92</v>
      </c>
      <c r="AR9" s="12"/>
      <c r="AS9" s="9"/>
    </row>
    <row r="10" spans="2:45" ht="12" customHeight="1">
      <c r="B10" s="1299" t="s">
        <v>84</v>
      </c>
      <c r="C10" s="415" t="s">
        <v>1344</v>
      </c>
      <c r="D10" s="416"/>
      <c r="E10" s="416"/>
      <c r="F10" s="416"/>
      <c r="G10" s="276" t="s">
        <v>177</v>
      </c>
      <c r="H10" s="416">
        <v>3</v>
      </c>
      <c r="I10" s="417"/>
      <c r="J10" s="2" t="s">
        <v>86</v>
      </c>
      <c r="N10" s="9" t="s">
        <v>263</v>
      </c>
      <c r="Q10" s="5"/>
      <c r="R10" s="279" t="s">
        <v>177</v>
      </c>
      <c r="S10" s="369" t="s">
        <v>1450</v>
      </c>
      <c r="T10" s="369"/>
      <c r="U10" s="370"/>
      <c r="V10" s="369"/>
      <c r="W10" s="369"/>
      <c r="X10" s="369"/>
      <c r="Y10" s="369"/>
      <c r="Z10" s="369"/>
      <c r="AA10" s="369"/>
      <c r="AB10" s="369"/>
      <c r="AC10" s="369"/>
      <c r="AD10" s="369"/>
      <c r="AE10" s="369"/>
      <c r="AF10" s="369"/>
      <c r="AG10" s="369"/>
      <c r="AM10" s="276" t="s">
        <v>177</v>
      </c>
      <c r="AN10" s="1297" t="s">
        <v>1315</v>
      </c>
      <c r="AO10" s="1297"/>
      <c r="AP10" s="1298"/>
      <c r="AQ10" s="3"/>
      <c r="AR10" s="5"/>
      <c r="AS10" s="9"/>
    </row>
    <row r="11" spans="2:45" ht="12" customHeight="1">
      <c r="B11" s="1300"/>
      <c r="C11" s="9" t="s">
        <v>78</v>
      </c>
      <c r="G11" s="278" t="s">
        <v>177</v>
      </c>
      <c r="H11" s="416">
        <v>2</v>
      </c>
      <c r="I11" s="417"/>
      <c r="N11" s="9"/>
      <c r="Q11" s="13"/>
      <c r="R11" s="371"/>
      <c r="S11" s="368" t="s">
        <v>1451</v>
      </c>
      <c r="T11" s="368"/>
      <c r="U11" s="368"/>
      <c r="V11" s="279" t="s">
        <v>177</v>
      </c>
      <c r="W11" s="369" t="s">
        <v>1452</v>
      </c>
      <c r="X11" s="369"/>
      <c r="Y11" s="368"/>
      <c r="Z11" s="369"/>
      <c r="AA11" s="369"/>
      <c r="AD11" s="369"/>
      <c r="AE11" s="369"/>
      <c r="AF11" s="369"/>
      <c r="AG11" s="369"/>
      <c r="AM11" s="278" t="s">
        <v>177</v>
      </c>
      <c r="AN11" s="1292" t="s">
        <v>1316</v>
      </c>
      <c r="AO11" s="1292"/>
      <c r="AP11" s="1293"/>
      <c r="AQ11" s="9"/>
      <c r="AR11" s="13"/>
      <c r="AS11" s="9"/>
    </row>
    <row r="12" spans="2:45" ht="12" customHeight="1">
      <c r="B12" s="1300"/>
      <c r="C12" s="9" t="s">
        <v>79</v>
      </c>
      <c r="G12" s="278" t="s">
        <v>177</v>
      </c>
      <c r="H12" s="2">
        <v>1</v>
      </c>
      <c r="I12" s="13"/>
      <c r="N12" s="9"/>
      <c r="Q12" s="13"/>
      <c r="R12" s="371"/>
      <c r="V12" s="279" t="s">
        <v>177</v>
      </c>
      <c r="W12" s="369" t="s">
        <v>1453</v>
      </c>
      <c r="AM12" s="278" t="s">
        <v>177</v>
      </c>
      <c r="AN12" s="1292" t="s">
        <v>1317</v>
      </c>
      <c r="AO12" s="1292"/>
      <c r="AP12" s="1293"/>
      <c r="AQ12" s="9"/>
      <c r="AR12" s="13"/>
      <c r="AS12" s="9"/>
    </row>
    <row r="13" spans="2:45" ht="12" customHeight="1">
      <c r="B13" s="1300"/>
      <c r="C13" s="9"/>
      <c r="G13" s="9"/>
      <c r="I13" s="13"/>
      <c r="N13" s="9"/>
      <c r="Q13" s="13"/>
      <c r="S13" s="369" t="s">
        <v>1454</v>
      </c>
      <c r="T13" s="369"/>
      <c r="U13" s="369"/>
      <c r="V13" s="279" t="s">
        <v>177</v>
      </c>
      <c r="W13" s="369" t="s">
        <v>1452</v>
      </c>
      <c r="X13" s="369"/>
      <c r="Y13" s="368"/>
      <c r="Z13" s="369"/>
      <c r="AA13" s="369"/>
      <c r="AM13" s="278" t="s">
        <v>177</v>
      </c>
      <c r="AN13" s="1292" t="s">
        <v>1318</v>
      </c>
      <c r="AO13" s="1292"/>
      <c r="AP13" s="1293"/>
      <c r="AQ13" s="9"/>
      <c r="AR13" s="13"/>
      <c r="AS13" s="9"/>
    </row>
    <row r="14" spans="2:45" ht="12" customHeight="1">
      <c r="B14" s="1300"/>
      <c r="C14" s="278" t="s">
        <v>177</v>
      </c>
      <c r="D14" s="2" t="s">
        <v>94</v>
      </c>
      <c r="G14" s="9"/>
      <c r="I14" s="13"/>
      <c r="N14" s="9"/>
      <c r="Q14" s="13"/>
      <c r="V14" s="279" t="s">
        <v>177</v>
      </c>
      <c r="W14" s="369" t="s">
        <v>1453</v>
      </c>
      <c r="X14" s="369"/>
      <c r="Y14" s="371"/>
      <c r="AM14" s="278" t="s">
        <v>177</v>
      </c>
      <c r="AN14" s="1292" t="s">
        <v>1319</v>
      </c>
      <c r="AO14" s="1292"/>
      <c r="AP14" s="1293"/>
      <c r="AQ14" s="9"/>
      <c r="AR14" s="13"/>
      <c r="AS14" s="9"/>
    </row>
    <row r="15" spans="2:45" ht="12" customHeight="1">
      <c r="B15" s="1300"/>
      <c r="C15" s="244" t="s">
        <v>362</v>
      </c>
      <c r="G15" s="9"/>
      <c r="I15" s="13"/>
      <c r="N15" s="9"/>
      <c r="Q15" s="13"/>
      <c r="V15" s="279" t="s">
        <v>177</v>
      </c>
      <c r="W15" s="369" t="s">
        <v>1455</v>
      </c>
      <c r="AM15" s="278" t="s">
        <v>177</v>
      </c>
      <c r="AN15" s="1292" t="s">
        <v>1292</v>
      </c>
      <c r="AO15" s="1292"/>
      <c r="AP15" s="1293"/>
      <c r="AQ15" s="9"/>
      <c r="AR15" s="13"/>
      <c r="AS15" s="9"/>
    </row>
    <row r="16" spans="2:45" ht="12" customHeight="1">
      <c r="B16" s="1300"/>
      <c r="C16" s="244" t="s">
        <v>363</v>
      </c>
      <c r="G16" s="9"/>
      <c r="I16" s="13"/>
      <c r="N16" s="9"/>
      <c r="Q16" s="13"/>
      <c r="R16" s="2" t="s">
        <v>1462</v>
      </c>
      <c r="U16" s="368"/>
      <c r="AM16" s="278" t="s">
        <v>177</v>
      </c>
      <c r="AN16" s="1292"/>
      <c r="AO16" s="1292"/>
      <c r="AP16" s="1293"/>
      <c r="AQ16" s="9"/>
      <c r="AR16" s="13"/>
      <c r="AS16" s="9"/>
    </row>
    <row r="17" spans="2:45" ht="12" customHeight="1">
      <c r="B17" s="1300"/>
      <c r="C17" s="10"/>
      <c r="D17" s="11"/>
      <c r="E17" s="11"/>
      <c r="F17" s="11"/>
      <c r="G17" s="10"/>
      <c r="H17" s="11"/>
      <c r="I17" s="12"/>
      <c r="N17" s="9"/>
      <c r="Q17" s="13"/>
      <c r="S17" s="279" t="s">
        <v>177</v>
      </c>
      <c r="T17" s="369" t="s">
        <v>1456</v>
      </c>
      <c r="U17" s="368"/>
      <c r="AM17" s="278" t="s">
        <v>177</v>
      </c>
      <c r="AN17" s="1292"/>
      <c r="AO17" s="1292"/>
      <c r="AP17" s="1293"/>
      <c r="AQ17" s="9"/>
      <c r="AR17" s="13"/>
      <c r="AS17" s="9"/>
    </row>
    <row r="18" spans="2:45" ht="12" customHeight="1">
      <c r="B18" s="1300"/>
      <c r="C18" s="9" t="s">
        <v>1352</v>
      </c>
      <c r="G18" s="278" t="s">
        <v>177</v>
      </c>
      <c r="H18" s="2">
        <v>3</v>
      </c>
      <c r="I18" s="13"/>
      <c r="N18" s="9"/>
      <c r="Q18" s="13"/>
      <c r="S18" s="371"/>
      <c r="T18" s="279" t="s">
        <v>177</v>
      </c>
      <c r="U18" s="369" t="s">
        <v>1457</v>
      </c>
      <c r="AM18" s="278" t="s">
        <v>177</v>
      </c>
      <c r="AN18" s="1292"/>
      <c r="AO18" s="1292"/>
      <c r="AP18" s="1293"/>
      <c r="AQ18" s="9"/>
      <c r="AR18" s="13"/>
      <c r="AS18" s="9"/>
    </row>
    <row r="19" spans="2:45" ht="12" customHeight="1">
      <c r="B19" s="1300"/>
      <c r="C19" s="9" t="s">
        <v>78</v>
      </c>
      <c r="G19" s="278" t="s">
        <v>177</v>
      </c>
      <c r="H19" s="2">
        <v>2</v>
      </c>
      <c r="I19" s="13"/>
      <c r="N19" s="9"/>
      <c r="Q19" s="13"/>
      <c r="R19" s="2" t="s">
        <v>1463</v>
      </c>
      <c r="AM19" s="278" t="s">
        <v>177</v>
      </c>
      <c r="AN19" s="1292"/>
      <c r="AO19" s="1292"/>
      <c r="AP19" s="1293"/>
      <c r="AQ19" s="9"/>
      <c r="AR19" s="13"/>
      <c r="AS19" s="9"/>
    </row>
    <row r="20" spans="2:45" ht="12" customHeight="1">
      <c r="B20" s="1300"/>
      <c r="C20" s="9" t="s">
        <v>317</v>
      </c>
      <c r="G20" s="278" t="s">
        <v>177</v>
      </c>
      <c r="H20" s="2">
        <v>1</v>
      </c>
      <c r="I20" s="13"/>
      <c r="N20" s="9"/>
      <c r="Q20" s="13"/>
      <c r="S20" s="279" t="s">
        <v>177</v>
      </c>
      <c r="T20" s="369" t="s">
        <v>1461</v>
      </c>
      <c r="AM20" s="278" t="s">
        <v>177</v>
      </c>
      <c r="AN20" s="1292"/>
      <c r="AO20" s="1292"/>
      <c r="AP20" s="1293"/>
      <c r="AQ20" s="9"/>
      <c r="AR20" s="13"/>
      <c r="AS20" s="9"/>
    </row>
    <row r="21" spans="2:45">
      <c r="B21" s="1300"/>
      <c r="C21" s="9"/>
      <c r="G21" s="9"/>
      <c r="I21" s="13"/>
      <c r="N21" s="9"/>
      <c r="Q21" s="13"/>
      <c r="S21" s="279" t="s">
        <v>177</v>
      </c>
      <c r="T21" s="369" t="s">
        <v>1458</v>
      </c>
      <c r="V21" s="371"/>
      <c r="W21" s="372"/>
      <c r="X21" s="372"/>
      <c r="Y21" s="372"/>
      <c r="Z21" s="372"/>
      <c r="AA21" s="372"/>
      <c r="AB21" s="372"/>
      <c r="AC21" s="372"/>
      <c r="AD21" s="372"/>
      <c r="AE21" s="368"/>
      <c r="AF21" s="373"/>
      <c r="AG21" s="373"/>
      <c r="AM21" s="287"/>
      <c r="AN21" s="1292"/>
      <c r="AO21" s="1292"/>
      <c r="AP21" s="1293"/>
      <c r="AQ21" s="9"/>
      <c r="AR21" s="13"/>
      <c r="AS21" s="9"/>
    </row>
    <row r="22" spans="2:45">
      <c r="B22" s="1300"/>
      <c r="C22" s="278" t="s">
        <v>177</v>
      </c>
      <c r="D22" s="2" t="s">
        <v>94</v>
      </c>
      <c r="G22" s="9"/>
      <c r="I22" s="13"/>
      <c r="N22" s="9"/>
      <c r="Q22" s="13"/>
      <c r="R22" s="279" t="s">
        <v>177</v>
      </c>
      <c r="S22" s="369" t="s">
        <v>1459</v>
      </c>
      <c r="X22" s="369"/>
      <c r="Y22" s="74" t="s">
        <v>9</v>
      </c>
      <c r="Z22" s="1280"/>
      <c r="AA22" s="1280"/>
      <c r="AB22" s="1280"/>
      <c r="AC22" s="1280"/>
      <c r="AD22" s="1280"/>
      <c r="AE22" s="1280"/>
      <c r="AF22" s="1280"/>
      <c r="AG22" s="1280"/>
      <c r="AH22" s="1280"/>
      <c r="AI22" s="1280"/>
      <c r="AJ22" s="1280"/>
      <c r="AK22" s="1280"/>
      <c r="AL22" s="74" t="s">
        <v>10</v>
      </c>
      <c r="AM22" s="287"/>
      <c r="AN22" s="1292"/>
      <c r="AO22" s="1292"/>
      <c r="AP22" s="1293"/>
      <c r="AQ22" s="9"/>
      <c r="AR22" s="13"/>
      <c r="AS22" s="9"/>
    </row>
    <row r="23" spans="2:45">
      <c r="B23" s="1300"/>
      <c r="C23" s="244" t="s">
        <v>362</v>
      </c>
      <c r="G23" s="9"/>
      <c r="I23" s="13"/>
      <c r="N23" s="9"/>
      <c r="Q23" s="13"/>
      <c r="R23" s="279" t="s">
        <v>177</v>
      </c>
      <c r="S23" s="369" t="s">
        <v>1460</v>
      </c>
      <c r="AM23" s="287"/>
      <c r="AN23" s="1292"/>
      <c r="AO23" s="1292"/>
      <c r="AP23" s="1293"/>
      <c r="AQ23" s="9"/>
      <c r="AR23" s="13"/>
      <c r="AS23" s="9"/>
    </row>
    <row r="24" spans="2:45" ht="13.5" customHeight="1">
      <c r="B24" s="1300"/>
      <c r="C24" s="244" t="s">
        <v>363</v>
      </c>
      <c r="G24" s="9"/>
      <c r="I24" s="13"/>
      <c r="N24" s="9"/>
      <c r="Q24" s="13"/>
      <c r="R24" s="2" t="s">
        <v>275</v>
      </c>
      <c r="AM24" s="287"/>
      <c r="AN24" s="1292"/>
      <c r="AO24" s="1292"/>
      <c r="AP24" s="1293"/>
      <c r="AQ24" s="9"/>
      <c r="AR24" s="13"/>
      <c r="AS24" s="9"/>
    </row>
    <row r="25" spans="2:45" ht="13.5" customHeight="1">
      <c r="B25" s="1300"/>
      <c r="C25" s="10"/>
      <c r="D25" s="11"/>
      <c r="E25" s="11"/>
      <c r="F25" s="12"/>
      <c r="G25" s="9"/>
      <c r="I25" s="13"/>
      <c r="N25" s="9"/>
      <c r="Q25" s="13"/>
      <c r="S25" s="279" t="s">
        <v>177</v>
      </c>
      <c r="T25" s="2" t="s">
        <v>465</v>
      </c>
      <c r="AM25" s="287"/>
      <c r="AN25" s="1292"/>
      <c r="AO25" s="1292"/>
      <c r="AP25" s="1293"/>
      <c r="AQ25" s="9"/>
      <c r="AR25" s="13"/>
      <c r="AS25" s="9"/>
    </row>
    <row r="26" spans="2:45" ht="13.5" customHeight="1">
      <c r="B26" s="9"/>
      <c r="C26" s="415" t="s">
        <v>1345</v>
      </c>
      <c r="D26" s="416"/>
      <c r="E26" s="416"/>
      <c r="F26" s="416"/>
      <c r="G26" s="1301"/>
      <c r="H26" s="1302"/>
      <c r="I26" s="1303"/>
      <c r="N26" s="9"/>
      <c r="Q26" s="13"/>
      <c r="T26" s="2" t="s">
        <v>466</v>
      </c>
      <c r="AM26" s="287"/>
      <c r="AN26" s="1292"/>
      <c r="AO26" s="1292"/>
      <c r="AP26" s="1293"/>
      <c r="AQ26" s="9"/>
      <c r="AR26" s="13"/>
      <c r="AS26" s="9"/>
    </row>
    <row r="27" spans="2:45" ht="13.5" customHeight="1">
      <c r="B27" s="9"/>
      <c r="C27" s="9" t="s">
        <v>273</v>
      </c>
      <c r="G27" s="1304"/>
      <c r="H27" s="1305"/>
      <c r="I27" s="1306"/>
      <c r="N27" s="9"/>
      <c r="Q27" s="13"/>
      <c r="S27" s="6"/>
      <c r="T27" s="7"/>
      <c r="U27" s="7"/>
      <c r="V27" s="7"/>
      <c r="W27" s="7"/>
      <c r="X27" s="1319" t="s">
        <v>276</v>
      </c>
      <c r="Y27" s="1320"/>
      <c r="Z27" s="1320"/>
      <c r="AA27" s="1321"/>
      <c r="AB27" s="1319" t="s">
        <v>277</v>
      </c>
      <c r="AC27" s="1320"/>
      <c r="AD27" s="1320"/>
      <c r="AE27" s="1321"/>
      <c r="AF27" s="1319" t="s">
        <v>278</v>
      </c>
      <c r="AG27" s="1320"/>
      <c r="AH27" s="1320"/>
      <c r="AI27" s="1321"/>
      <c r="AM27" s="287"/>
      <c r="AN27" s="1292"/>
      <c r="AO27" s="1292"/>
      <c r="AP27" s="1293"/>
      <c r="AQ27" s="9"/>
      <c r="AR27" s="13"/>
      <c r="AS27" s="9"/>
    </row>
    <row r="28" spans="2:45" ht="13.5" customHeight="1">
      <c r="B28" s="9"/>
      <c r="C28" s="9" t="s">
        <v>906</v>
      </c>
      <c r="G28" s="1304"/>
      <c r="H28" s="1305"/>
      <c r="I28" s="1306"/>
      <c r="N28" s="9"/>
      <c r="Q28" s="13"/>
      <c r="S28" s="9" t="s">
        <v>279</v>
      </c>
      <c r="X28" s="1327" t="s">
        <v>286</v>
      </c>
      <c r="Y28" s="1328"/>
      <c r="Z28" s="1328"/>
      <c r="AA28" s="1329"/>
      <c r="AB28" s="1327" t="s">
        <v>287</v>
      </c>
      <c r="AC28" s="1328"/>
      <c r="AD28" s="1328"/>
      <c r="AE28" s="1329"/>
      <c r="AF28" s="1327" t="s">
        <v>288</v>
      </c>
      <c r="AG28" s="1328"/>
      <c r="AH28" s="1328"/>
      <c r="AI28" s="1329"/>
      <c r="AM28" s="287"/>
      <c r="AN28" s="1292"/>
      <c r="AO28" s="1292"/>
      <c r="AP28" s="1293"/>
      <c r="AQ28" s="9"/>
      <c r="AR28" s="13"/>
      <c r="AS28" s="9"/>
    </row>
    <row r="29" spans="2:45" ht="13.5" customHeight="1">
      <c r="B29" s="9"/>
      <c r="C29" s="9" t="s">
        <v>907</v>
      </c>
      <c r="G29" s="1304"/>
      <c r="H29" s="1305"/>
      <c r="I29" s="1306"/>
      <c r="N29" s="9"/>
      <c r="Q29" s="13"/>
      <c r="S29" s="27" t="s">
        <v>280</v>
      </c>
      <c r="T29" s="28"/>
      <c r="U29" s="28"/>
      <c r="V29" s="28"/>
      <c r="W29" s="28"/>
      <c r="X29" s="1313"/>
      <c r="Y29" s="1314"/>
      <c r="Z29" s="1314"/>
      <c r="AA29" s="1315"/>
      <c r="AB29" s="1313"/>
      <c r="AC29" s="1314"/>
      <c r="AD29" s="1314"/>
      <c r="AE29" s="1315"/>
      <c r="AF29" s="1313"/>
      <c r="AG29" s="1314"/>
      <c r="AH29" s="1314"/>
      <c r="AI29" s="1315"/>
      <c r="AM29" s="287"/>
      <c r="AN29" s="1292"/>
      <c r="AO29" s="1292"/>
      <c r="AP29" s="1293"/>
      <c r="AQ29" s="9"/>
      <c r="AR29" s="13"/>
      <c r="AS29" s="9"/>
    </row>
    <row r="30" spans="2:45">
      <c r="B30" s="9"/>
      <c r="C30" s="9"/>
      <c r="G30" s="1304"/>
      <c r="H30" s="1305"/>
      <c r="I30" s="1306"/>
      <c r="N30" s="9"/>
      <c r="Q30" s="13"/>
      <c r="S30" s="9" t="s">
        <v>281</v>
      </c>
      <c r="X30" s="1310" t="s">
        <v>286</v>
      </c>
      <c r="Y30" s="1311"/>
      <c r="Z30" s="1311"/>
      <c r="AA30" s="1312"/>
      <c r="AB30" s="1310" t="s">
        <v>287</v>
      </c>
      <c r="AC30" s="1311"/>
      <c r="AD30" s="1311"/>
      <c r="AE30" s="1312"/>
      <c r="AF30" s="1310" t="s">
        <v>288</v>
      </c>
      <c r="AG30" s="1311"/>
      <c r="AH30" s="1311"/>
      <c r="AI30" s="1312"/>
      <c r="AM30" s="287"/>
      <c r="AN30" s="1292"/>
      <c r="AO30" s="1292"/>
      <c r="AP30" s="1293"/>
      <c r="AQ30" s="9"/>
      <c r="AR30" s="13"/>
      <c r="AS30" s="9"/>
    </row>
    <row r="31" spans="2:45">
      <c r="B31" s="9"/>
      <c r="C31" s="278" t="s">
        <v>177</v>
      </c>
      <c r="D31" s="1322" t="s">
        <v>305</v>
      </c>
      <c r="E31" s="1322"/>
      <c r="F31" s="1323"/>
      <c r="G31" s="1304"/>
      <c r="H31" s="1305"/>
      <c r="I31" s="1306"/>
      <c r="N31" s="9"/>
      <c r="Q31" s="13"/>
      <c r="S31" s="27" t="s">
        <v>282</v>
      </c>
      <c r="T31" s="28"/>
      <c r="U31" s="28"/>
      <c r="V31" s="28"/>
      <c r="W31" s="28"/>
      <c r="X31" s="1313"/>
      <c r="Y31" s="1314"/>
      <c r="Z31" s="1314"/>
      <c r="AA31" s="1315"/>
      <c r="AB31" s="1313"/>
      <c r="AC31" s="1314"/>
      <c r="AD31" s="1314"/>
      <c r="AE31" s="1315"/>
      <c r="AF31" s="1313"/>
      <c r="AG31" s="1314"/>
      <c r="AH31" s="1314"/>
      <c r="AI31" s="1315"/>
      <c r="AM31" s="287"/>
      <c r="AN31" s="1292"/>
      <c r="AO31" s="1292"/>
      <c r="AP31" s="1293"/>
      <c r="AQ31" s="9"/>
      <c r="AR31" s="13"/>
      <c r="AS31" s="9"/>
    </row>
    <row r="32" spans="2:45">
      <c r="B32" s="9"/>
      <c r="C32" s="278" t="s">
        <v>177</v>
      </c>
      <c r="D32" s="24" t="s">
        <v>273</v>
      </c>
      <c r="G32" s="1304"/>
      <c r="H32" s="1305"/>
      <c r="I32" s="1306"/>
      <c r="N32" s="9"/>
      <c r="Q32" s="13"/>
      <c r="S32" s="9" t="s">
        <v>283</v>
      </c>
      <c r="X32" s="1333"/>
      <c r="Y32" s="1334"/>
      <c r="Z32" s="1334"/>
      <c r="AA32" s="1335"/>
      <c r="AB32" s="1310" t="s">
        <v>290</v>
      </c>
      <c r="AC32" s="1311"/>
      <c r="AD32" s="1311"/>
      <c r="AE32" s="1312"/>
      <c r="AF32" s="1310" t="s">
        <v>288</v>
      </c>
      <c r="AG32" s="1311"/>
      <c r="AH32" s="1311"/>
      <c r="AI32" s="1312"/>
      <c r="AM32" s="287"/>
      <c r="AN32" s="1292"/>
      <c r="AO32" s="1292"/>
      <c r="AP32" s="1293"/>
      <c r="AQ32" s="9"/>
      <c r="AR32" s="13"/>
      <c r="AS32" s="9"/>
    </row>
    <row r="33" spans="2:45">
      <c r="B33" s="9"/>
      <c r="C33" s="10"/>
      <c r="D33" s="11"/>
      <c r="E33" s="11"/>
      <c r="F33" s="11"/>
      <c r="G33" s="1307"/>
      <c r="H33" s="1308"/>
      <c r="I33" s="1309"/>
      <c r="N33" s="9"/>
      <c r="Q33" s="13"/>
      <c r="S33" s="29"/>
      <c r="T33" s="28"/>
      <c r="U33" s="28"/>
      <c r="V33" s="28"/>
      <c r="W33" s="28"/>
      <c r="X33" s="1336"/>
      <c r="Y33" s="1337"/>
      <c r="Z33" s="1337"/>
      <c r="AA33" s="1338"/>
      <c r="AB33" s="1313"/>
      <c r="AC33" s="1314"/>
      <c r="AD33" s="1314"/>
      <c r="AE33" s="1315"/>
      <c r="AF33" s="1313"/>
      <c r="AG33" s="1314"/>
      <c r="AH33" s="1314"/>
      <c r="AI33" s="1315"/>
      <c r="AM33" s="287"/>
      <c r="AN33" s="1292"/>
      <c r="AO33" s="1292"/>
      <c r="AP33" s="1293"/>
      <c r="AQ33" s="9"/>
      <c r="AR33" s="13"/>
      <c r="AS33" s="9"/>
    </row>
    <row r="34" spans="2:45">
      <c r="B34" s="9"/>
      <c r="C34" s="9" t="s">
        <v>1353</v>
      </c>
      <c r="G34" s="278" t="s">
        <v>177</v>
      </c>
      <c r="H34" s="2">
        <v>2</v>
      </c>
      <c r="I34" s="13"/>
      <c r="N34" s="9"/>
      <c r="Q34" s="13"/>
      <c r="S34" s="9" t="s">
        <v>284</v>
      </c>
      <c r="X34" s="1333"/>
      <c r="Y34" s="1334"/>
      <c r="Z34" s="1334"/>
      <c r="AA34" s="1335"/>
      <c r="AB34" s="1310" t="s">
        <v>290</v>
      </c>
      <c r="AC34" s="1311"/>
      <c r="AD34" s="1311"/>
      <c r="AE34" s="1312"/>
      <c r="AF34" s="1310" t="s">
        <v>288</v>
      </c>
      <c r="AG34" s="1311"/>
      <c r="AH34" s="1311"/>
      <c r="AI34" s="1312"/>
      <c r="AM34" s="287"/>
      <c r="AN34" s="1292"/>
      <c r="AO34" s="1292"/>
      <c r="AP34" s="1293"/>
      <c r="AQ34" s="9"/>
      <c r="AR34" s="13"/>
      <c r="AS34" s="9"/>
    </row>
    <row r="35" spans="2:45">
      <c r="B35" s="9"/>
      <c r="C35" s="9" t="s">
        <v>318</v>
      </c>
      <c r="G35" s="278" t="s">
        <v>177</v>
      </c>
      <c r="H35" s="2">
        <v>1</v>
      </c>
      <c r="I35" s="13"/>
      <c r="N35" s="9"/>
      <c r="Q35" s="13"/>
      <c r="S35" s="26" t="s">
        <v>285</v>
      </c>
      <c r="T35" s="11"/>
      <c r="U35" s="11"/>
      <c r="V35" s="11"/>
      <c r="W35" s="11"/>
      <c r="X35" s="1288"/>
      <c r="Y35" s="1289"/>
      <c r="Z35" s="1289"/>
      <c r="AA35" s="1290"/>
      <c r="AB35" s="1324"/>
      <c r="AC35" s="1325"/>
      <c r="AD35" s="1325"/>
      <c r="AE35" s="1326"/>
      <c r="AF35" s="1324"/>
      <c r="AG35" s="1325"/>
      <c r="AH35" s="1325"/>
      <c r="AI35" s="1326"/>
      <c r="AM35" s="287"/>
      <c r="AN35" s="1292"/>
      <c r="AO35" s="1292"/>
      <c r="AP35" s="1293"/>
      <c r="AQ35" s="9"/>
      <c r="AR35" s="13"/>
      <c r="AS35" s="9"/>
    </row>
    <row r="36" spans="2:45">
      <c r="B36" s="9"/>
      <c r="C36" s="9"/>
      <c r="G36" s="9"/>
      <c r="I36" s="13"/>
      <c r="N36" s="9"/>
      <c r="Q36" s="13"/>
      <c r="S36" s="255" t="s">
        <v>315</v>
      </c>
      <c r="AL36" s="13"/>
      <c r="AM36" s="287"/>
      <c r="AN36" s="1292"/>
      <c r="AO36" s="1292"/>
      <c r="AP36" s="1293"/>
      <c r="AQ36" s="9"/>
      <c r="AR36" s="13"/>
      <c r="AS36" s="9"/>
    </row>
    <row r="37" spans="2:45">
      <c r="B37" s="9"/>
      <c r="C37" s="9"/>
      <c r="G37" s="9"/>
      <c r="I37" s="13"/>
      <c r="N37" s="9"/>
      <c r="Q37" s="13"/>
      <c r="R37" s="9"/>
      <c r="AL37" s="13"/>
      <c r="AM37" s="287"/>
      <c r="AN37" s="1292"/>
      <c r="AO37" s="1292"/>
      <c r="AP37" s="1293"/>
      <c r="AQ37" s="9"/>
      <c r="AR37" s="13"/>
      <c r="AS37" s="9"/>
    </row>
    <row r="38" spans="2:45">
      <c r="B38" s="9"/>
      <c r="C38" s="9"/>
      <c r="G38" s="9"/>
      <c r="I38" s="13"/>
      <c r="N38" s="9"/>
      <c r="Q38" s="13"/>
      <c r="R38" s="9"/>
      <c r="AL38" s="13"/>
      <c r="AM38" s="287"/>
      <c r="AN38" s="1292"/>
      <c r="AO38" s="1292"/>
      <c r="AP38" s="1293"/>
      <c r="AQ38" s="9"/>
      <c r="AR38" s="13"/>
      <c r="AS38" s="9"/>
    </row>
    <row r="39" spans="2:45">
      <c r="B39" s="9"/>
      <c r="C39" s="9"/>
      <c r="G39" s="9"/>
      <c r="I39" s="13"/>
      <c r="N39" s="9"/>
      <c r="Q39" s="13"/>
      <c r="R39" s="9"/>
      <c r="AL39" s="13"/>
      <c r="AM39" s="287"/>
      <c r="AN39" s="1292"/>
      <c r="AO39" s="1292"/>
      <c r="AP39" s="1293"/>
      <c r="AQ39" s="9"/>
      <c r="AR39" s="13"/>
      <c r="AS39" s="9"/>
    </row>
    <row r="40" spans="2:45">
      <c r="B40" s="9"/>
      <c r="C40" s="9"/>
      <c r="G40" s="9"/>
      <c r="I40" s="13"/>
      <c r="N40" s="9"/>
      <c r="Q40" s="13"/>
      <c r="R40" s="9"/>
      <c r="AL40" s="13"/>
      <c r="AM40" s="287"/>
      <c r="AN40" s="1292"/>
      <c r="AO40" s="1292"/>
      <c r="AP40" s="1293"/>
      <c r="AQ40" s="9"/>
      <c r="AR40" s="13"/>
      <c r="AS40" s="9"/>
    </row>
    <row r="41" spans="2:45">
      <c r="B41" s="9"/>
      <c r="C41" s="10"/>
      <c r="D41" s="11"/>
      <c r="E41" s="11"/>
      <c r="F41" s="11"/>
      <c r="G41" s="10"/>
      <c r="H41" s="11"/>
      <c r="I41" s="12"/>
      <c r="N41" s="10"/>
      <c r="O41" s="11"/>
      <c r="P41" s="11"/>
      <c r="Q41" s="12"/>
      <c r="R41" s="10"/>
      <c r="S41" s="11"/>
      <c r="T41" s="11"/>
      <c r="U41" s="11"/>
      <c r="V41" s="11"/>
      <c r="W41" s="11"/>
      <c r="X41" s="11"/>
      <c r="Y41" s="11"/>
      <c r="Z41" s="11"/>
      <c r="AA41" s="11"/>
      <c r="AB41" s="11"/>
      <c r="AC41" s="11"/>
      <c r="AD41" s="11"/>
      <c r="AE41" s="11"/>
      <c r="AF41" s="11"/>
      <c r="AG41" s="11"/>
      <c r="AH41" s="11"/>
      <c r="AI41" s="11"/>
      <c r="AJ41" s="11"/>
      <c r="AK41" s="11"/>
      <c r="AL41" s="12"/>
      <c r="AM41" s="287"/>
      <c r="AN41" s="1292"/>
      <c r="AO41" s="1292"/>
      <c r="AP41" s="1293"/>
      <c r="AQ41" s="9"/>
      <c r="AR41" s="13"/>
      <c r="AS41" s="9"/>
    </row>
    <row r="42" spans="2:45">
      <c r="B42" s="9"/>
      <c r="C42" s="9" t="s">
        <v>1354</v>
      </c>
      <c r="G42" s="278" t="s">
        <v>177</v>
      </c>
      <c r="H42" s="2">
        <v>2</v>
      </c>
      <c r="I42" s="13"/>
      <c r="N42" s="9" t="s">
        <v>305</v>
      </c>
      <c r="R42" s="278" t="s">
        <v>177</v>
      </c>
      <c r="S42" s="2" t="s">
        <v>305</v>
      </c>
      <c r="AM42" s="287"/>
      <c r="AN42" s="1292"/>
      <c r="AO42" s="1292"/>
      <c r="AP42" s="1293"/>
      <c r="AQ42" s="9"/>
      <c r="AR42" s="13"/>
      <c r="AS42" s="9"/>
    </row>
    <row r="43" spans="2:45">
      <c r="B43" s="23"/>
      <c r="C43" s="9" t="s">
        <v>319</v>
      </c>
      <c r="G43" s="278" t="s">
        <v>177</v>
      </c>
      <c r="H43" s="2">
        <v>1</v>
      </c>
      <c r="I43" s="13"/>
      <c r="N43" s="9"/>
      <c r="R43" s="9"/>
      <c r="S43" s="2" t="s">
        <v>306</v>
      </c>
      <c r="AM43" s="287"/>
      <c r="AN43" s="1292"/>
      <c r="AO43" s="1292"/>
      <c r="AP43" s="1293"/>
      <c r="AQ43" s="9"/>
      <c r="AR43" s="13"/>
      <c r="AS43" s="9"/>
    </row>
    <row r="44" spans="2:45">
      <c r="B44" s="9"/>
      <c r="C44" s="9"/>
      <c r="G44" s="9"/>
      <c r="I44" s="13"/>
      <c r="N44" s="9"/>
      <c r="R44" s="9"/>
      <c r="S44" s="2" t="s">
        <v>307</v>
      </c>
      <c r="AM44" s="287"/>
      <c r="AN44" s="1292"/>
      <c r="AO44" s="1292"/>
      <c r="AP44" s="1293"/>
      <c r="AQ44" s="9"/>
      <c r="AR44" s="13"/>
      <c r="AS44" s="9"/>
    </row>
    <row r="45" spans="2:45">
      <c r="B45" s="9"/>
      <c r="C45" s="278" t="s">
        <v>177</v>
      </c>
      <c r="D45" s="2" t="s">
        <v>320</v>
      </c>
      <c r="G45" s="9"/>
      <c r="I45" s="13"/>
      <c r="N45" s="9"/>
      <c r="R45" s="9"/>
      <c r="T45" s="279" t="s">
        <v>177</v>
      </c>
      <c r="U45" s="2" t="s">
        <v>308</v>
      </c>
      <c r="AM45" s="287"/>
      <c r="AN45" s="1292"/>
      <c r="AO45" s="1292"/>
      <c r="AP45" s="1293"/>
      <c r="AQ45" s="9"/>
      <c r="AR45" s="13"/>
      <c r="AS45" s="9"/>
    </row>
    <row r="46" spans="2:45">
      <c r="B46" s="9"/>
      <c r="C46" s="9"/>
      <c r="D46" s="2" t="s">
        <v>321</v>
      </c>
      <c r="G46" s="9"/>
      <c r="I46" s="13"/>
      <c r="N46" s="9"/>
      <c r="R46" s="9"/>
      <c r="T46" s="279" t="s">
        <v>177</v>
      </c>
      <c r="U46" s="2" t="s">
        <v>309</v>
      </c>
      <c r="AM46" s="287"/>
      <c r="AN46" s="1292"/>
      <c r="AO46" s="1292"/>
      <c r="AP46" s="1293"/>
      <c r="AQ46" s="9"/>
      <c r="AR46" s="13"/>
      <c r="AS46" s="9"/>
    </row>
    <row r="47" spans="2:45">
      <c r="B47" s="9"/>
      <c r="C47" s="9"/>
      <c r="G47" s="9"/>
      <c r="I47" s="13"/>
      <c r="N47" s="9"/>
      <c r="R47" s="9"/>
      <c r="T47" s="279" t="s">
        <v>177</v>
      </c>
      <c r="U47" s="2" t="s">
        <v>310</v>
      </c>
      <c r="AM47" s="287"/>
      <c r="AN47" s="1292"/>
      <c r="AO47" s="1292"/>
      <c r="AP47" s="1293"/>
      <c r="AQ47" s="9"/>
      <c r="AR47" s="13"/>
      <c r="AS47" s="9"/>
    </row>
    <row r="48" spans="2:45">
      <c r="B48" s="9"/>
      <c r="C48" s="9"/>
      <c r="G48" s="9"/>
      <c r="I48" s="13"/>
      <c r="N48" s="9"/>
      <c r="R48" s="9"/>
      <c r="S48" s="2" t="s">
        <v>311</v>
      </c>
      <c r="AG48" s="279" t="s">
        <v>177</v>
      </c>
      <c r="AH48" s="2" t="s">
        <v>312</v>
      </c>
      <c r="AJ48" s="279" t="s">
        <v>177</v>
      </c>
      <c r="AK48" s="2" t="s">
        <v>313</v>
      </c>
      <c r="AM48" s="287"/>
      <c r="AN48" s="1292"/>
      <c r="AO48" s="1292"/>
      <c r="AP48" s="1293"/>
      <c r="AQ48" s="9"/>
      <c r="AR48" s="13"/>
      <c r="AS48" s="9"/>
    </row>
    <row r="49" spans="2:45">
      <c r="B49" s="9"/>
      <c r="C49" s="9"/>
      <c r="G49" s="9"/>
      <c r="I49" s="13"/>
      <c r="N49" s="9"/>
      <c r="R49" s="9"/>
      <c r="S49" s="2" t="s">
        <v>314</v>
      </c>
      <c r="AG49" s="279" t="s">
        <v>177</v>
      </c>
      <c r="AH49" s="2" t="s">
        <v>312</v>
      </c>
      <c r="AJ49" s="279" t="s">
        <v>177</v>
      </c>
      <c r="AK49" s="2" t="s">
        <v>313</v>
      </c>
      <c r="AM49" s="287"/>
      <c r="AN49" s="1292"/>
      <c r="AO49" s="1292"/>
      <c r="AP49" s="1293"/>
      <c r="AQ49" s="9"/>
      <c r="AR49" s="13"/>
      <c r="AS49" s="9"/>
    </row>
    <row r="50" spans="2:45">
      <c r="B50" s="9"/>
      <c r="C50" s="9"/>
      <c r="G50" s="9"/>
      <c r="I50" s="13"/>
      <c r="N50" s="9"/>
      <c r="R50" s="278" t="s">
        <v>177</v>
      </c>
      <c r="S50" s="2" t="s">
        <v>273</v>
      </c>
      <c r="AL50" s="13"/>
      <c r="AM50" s="287"/>
      <c r="AN50" s="1292"/>
      <c r="AO50" s="1292"/>
      <c r="AP50" s="1293"/>
      <c r="AQ50" s="9"/>
      <c r="AR50" s="13"/>
      <c r="AS50" s="9"/>
    </row>
    <row r="51" spans="2:45">
      <c r="B51" s="9"/>
      <c r="C51" s="10"/>
      <c r="D51" s="11"/>
      <c r="E51" s="11"/>
      <c r="F51" s="11"/>
      <c r="G51" s="10"/>
      <c r="H51" s="11"/>
      <c r="I51" s="12"/>
      <c r="J51" s="11"/>
      <c r="K51" s="11"/>
      <c r="L51" s="11"/>
      <c r="M51" s="12"/>
      <c r="N51" s="10"/>
      <c r="O51" s="11"/>
      <c r="P51" s="11"/>
      <c r="Q51" s="11"/>
      <c r="R51" s="10"/>
      <c r="S51" s="256" t="s">
        <v>1311</v>
      </c>
      <c r="T51" s="11"/>
      <c r="U51" s="11"/>
      <c r="V51" s="11"/>
      <c r="W51" s="11"/>
      <c r="X51" s="11"/>
      <c r="Y51" s="11"/>
      <c r="Z51" s="11"/>
      <c r="AA51" s="11"/>
      <c r="AB51" s="11"/>
      <c r="AC51" s="11"/>
      <c r="AD51" s="11"/>
      <c r="AE51" s="11"/>
      <c r="AF51" s="11"/>
      <c r="AG51" s="11"/>
      <c r="AH51" s="11"/>
      <c r="AI51" s="11"/>
      <c r="AJ51" s="11"/>
      <c r="AK51" s="11"/>
      <c r="AL51" s="12"/>
      <c r="AM51" s="287"/>
      <c r="AN51" s="1292"/>
      <c r="AO51" s="1292"/>
      <c r="AP51" s="1293"/>
      <c r="AQ51" s="9"/>
      <c r="AR51" s="13"/>
      <c r="AS51" s="9"/>
    </row>
    <row r="52" spans="2:45">
      <c r="B52" s="9"/>
      <c r="C52" s="3" t="s">
        <v>1346</v>
      </c>
      <c r="D52" s="4"/>
      <c r="E52" s="4"/>
      <c r="F52" s="4"/>
      <c r="G52" s="1282"/>
      <c r="H52" s="1283"/>
      <c r="I52" s="1284"/>
      <c r="J52" s="4" t="s">
        <v>327</v>
      </c>
      <c r="K52" s="4"/>
      <c r="L52" s="4"/>
      <c r="M52" s="4"/>
      <c r="N52" s="3" t="s">
        <v>328</v>
      </c>
      <c r="O52" s="4"/>
      <c r="P52" s="4"/>
      <c r="Q52" s="4"/>
      <c r="R52" s="3" t="s">
        <v>937</v>
      </c>
      <c r="S52" s="4"/>
      <c r="T52" s="4"/>
      <c r="U52" s="4"/>
      <c r="V52" s="4"/>
      <c r="W52" s="4" t="s">
        <v>9</v>
      </c>
      <c r="X52" s="1291"/>
      <c r="Y52" s="1291"/>
      <c r="Z52" s="1291"/>
      <c r="AA52" s="1291"/>
      <c r="AB52" s="1291"/>
      <c r="AC52" s="1291"/>
      <c r="AD52" s="1291"/>
      <c r="AE52" s="1291"/>
      <c r="AF52" s="1291"/>
      <c r="AG52" s="247" t="s">
        <v>10</v>
      </c>
      <c r="AH52" s="4"/>
      <c r="AI52" s="4"/>
      <c r="AJ52" s="4"/>
      <c r="AK52" s="4"/>
      <c r="AL52" s="4"/>
      <c r="AM52" s="287"/>
      <c r="AN52" s="1292"/>
      <c r="AO52" s="1292"/>
      <c r="AP52" s="1293"/>
      <c r="AQ52" s="9"/>
      <c r="AR52" s="13"/>
      <c r="AS52" s="9"/>
    </row>
    <row r="53" spans="2:45">
      <c r="B53" s="9"/>
      <c r="C53" s="9" t="s">
        <v>322</v>
      </c>
      <c r="G53" s="1285"/>
      <c r="H53" s="1286"/>
      <c r="I53" s="1287"/>
      <c r="N53" s="9"/>
      <c r="R53" s="9"/>
      <c r="S53" s="279" t="s">
        <v>177</v>
      </c>
      <c r="T53" s="2" t="s">
        <v>940</v>
      </c>
      <c r="Z53" s="2" t="s">
        <v>9</v>
      </c>
      <c r="AA53" s="1280"/>
      <c r="AB53" s="1280"/>
      <c r="AC53" s="1280"/>
      <c r="AD53" s="1280"/>
      <c r="AE53" s="1280"/>
      <c r="AF53" s="1280"/>
      <c r="AG53" s="1280"/>
      <c r="AH53" s="2" t="s">
        <v>1312</v>
      </c>
      <c r="AJ53" s="24"/>
      <c r="AM53" s="287"/>
      <c r="AN53" s="1292"/>
      <c r="AO53" s="1292"/>
      <c r="AP53" s="1293"/>
      <c r="AQ53" s="9"/>
      <c r="AR53" s="13"/>
      <c r="AS53" s="9"/>
    </row>
    <row r="54" spans="2:45">
      <c r="B54" s="9"/>
      <c r="C54" s="9" t="s">
        <v>323</v>
      </c>
      <c r="G54" s="1285"/>
      <c r="H54" s="1286"/>
      <c r="I54" s="1287"/>
      <c r="N54" s="9"/>
      <c r="R54" s="9"/>
      <c r="S54" s="279" t="s">
        <v>177</v>
      </c>
      <c r="T54" s="2" t="s">
        <v>348</v>
      </c>
      <c r="AE54" s="24"/>
      <c r="AJ54" s="24"/>
      <c r="AL54" s="265" t="s">
        <v>361</v>
      </c>
      <c r="AM54" s="287"/>
      <c r="AN54" s="1292"/>
      <c r="AO54" s="1292"/>
      <c r="AP54" s="1293"/>
      <c r="AQ54" s="9"/>
      <c r="AR54" s="13"/>
      <c r="AS54" s="9"/>
    </row>
    <row r="55" spans="2:45">
      <c r="B55" s="9"/>
      <c r="C55" s="9" t="s">
        <v>324</v>
      </c>
      <c r="G55" s="1285"/>
      <c r="H55" s="1286"/>
      <c r="I55" s="1287"/>
      <c r="N55" s="9"/>
      <c r="R55" s="9"/>
      <c r="T55" s="2" t="s">
        <v>941</v>
      </c>
      <c r="Z55" s="74" t="s">
        <v>9</v>
      </c>
      <c r="AA55" s="1280"/>
      <c r="AB55" s="1280"/>
      <c r="AC55" s="1280"/>
      <c r="AD55" s="1280"/>
      <c r="AE55" s="1280"/>
      <c r="AF55" s="1280"/>
      <c r="AG55" s="1280"/>
      <c r="AH55" s="2" t="s">
        <v>1313</v>
      </c>
      <c r="AM55" s="287"/>
      <c r="AN55" s="1292"/>
      <c r="AO55" s="1292"/>
      <c r="AP55" s="1293"/>
      <c r="AQ55" s="9"/>
      <c r="AR55" s="13"/>
      <c r="AS55" s="9"/>
    </row>
    <row r="56" spans="2:45">
      <c r="B56" s="9"/>
      <c r="C56" s="9" t="s">
        <v>325</v>
      </c>
      <c r="G56" s="1285"/>
      <c r="H56" s="1286"/>
      <c r="I56" s="1287"/>
      <c r="N56" s="9"/>
      <c r="R56" s="9"/>
      <c r="S56" s="279" t="s">
        <v>177</v>
      </c>
      <c r="T56" s="2" t="s">
        <v>942</v>
      </c>
      <c r="AI56" s="24"/>
      <c r="AM56" s="287"/>
      <c r="AN56" s="1292"/>
      <c r="AO56" s="1292"/>
      <c r="AP56" s="1293"/>
      <c r="AQ56" s="9"/>
      <c r="AR56" s="13"/>
      <c r="AS56" s="9"/>
    </row>
    <row r="57" spans="2:45">
      <c r="B57" s="9"/>
      <c r="C57" s="9" t="s">
        <v>326</v>
      </c>
      <c r="G57" s="1285"/>
      <c r="H57" s="1286"/>
      <c r="I57" s="1287"/>
      <c r="N57" s="9"/>
      <c r="R57" s="9"/>
      <c r="T57" s="2" t="s">
        <v>943</v>
      </c>
      <c r="AC57" s="200" t="s">
        <v>9</v>
      </c>
      <c r="AD57" s="1280"/>
      <c r="AE57" s="1280"/>
      <c r="AF57" s="1280"/>
      <c r="AG57" s="1280"/>
      <c r="AH57" s="1280"/>
      <c r="AI57" s="1280"/>
      <c r="AJ57" s="2" t="s">
        <v>1312</v>
      </c>
      <c r="AK57" s="24"/>
      <c r="AM57" s="287"/>
      <c r="AN57" s="1292"/>
      <c r="AO57" s="1292"/>
      <c r="AP57" s="1293"/>
      <c r="AQ57" s="9"/>
      <c r="AR57" s="13"/>
      <c r="AS57" s="9"/>
    </row>
    <row r="58" spans="2:45">
      <c r="B58" s="9"/>
      <c r="C58" s="9"/>
      <c r="G58" s="1285"/>
      <c r="H58" s="1286"/>
      <c r="I58" s="1287"/>
      <c r="N58" s="9"/>
      <c r="R58" s="10"/>
      <c r="S58" s="11"/>
      <c r="T58" s="11" t="s">
        <v>944</v>
      </c>
      <c r="U58" s="11"/>
      <c r="V58" s="11"/>
      <c r="W58" s="11"/>
      <c r="X58" s="11"/>
      <c r="Y58" s="11"/>
      <c r="Z58" s="11"/>
      <c r="AA58" s="11"/>
      <c r="AB58" s="11"/>
      <c r="AC58" s="201" t="s">
        <v>9</v>
      </c>
      <c r="AD58" s="1281"/>
      <c r="AE58" s="1281"/>
      <c r="AF58" s="1281"/>
      <c r="AG58" s="1281"/>
      <c r="AH58" s="1281"/>
      <c r="AI58" s="1281"/>
      <c r="AJ58" s="11" t="s">
        <v>1313</v>
      </c>
      <c r="AK58" s="11"/>
      <c r="AL58" s="12"/>
      <c r="AM58" s="287"/>
      <c r="AN58" s="1292"/>
      <c r="AO58" s="1292"/>
      <c r="AP58" s="1293"/>
      <c r="AQ58" s="9"/>
      <c r="AR58" s="13"/>
      <c r="AS58" s="9"/>
    </row>
    <row r="59" spans="2:45">
      <c r="B59" s="9"/>
      <c r="C59" s="9"/>
      <c r="G59" s="1285"/>
      <c r="H59" s="1286"/>
      <c r="I59" s="1287"/>
      <c r="N59" s="9"/>
      <c r="R59" s="9" t="s">
        <v>329</v>
      </c>
      <c r="AM59" s="287"/>
      <c r="AN59" s="1292"/>
      <c r="AO59" s="1292"/>
      <c r="AP59" s="1293"/>
      <c r="AQ59" s="9"/>
      <c r="AR59" s="13"/>
      <c r="AS59" s="9"/>
    </row>
    <row r="60" spans="2:45">
      <c r="B60" s="9"/>
      <c r="C60" s="9"/>
      <c r="G60" s="1285"/>
      <c r="H60" s="1286"/>
      <c r="I60" s="1287"/>
      <c r="N60" s="9"/>
      <c r="R60" s="9"/>
      <c r="S60" s="279" t="s">
        <v>177</v>
      </c>
      <c r="T60" s="2" t="s">
        <v>330</v>
      </c>
      <c r="AM60" s="287"/>
      <c r="AN60" s="1292"/>
      <c r="AO60" s="1292"/>
      <c r="AP60" s="1293"/>
      <c r="AQ60" s="9"/>
      <c r="AR60" s="13"/>
      <c r="AS60" s="9"/>
    </row>
    <row r="61" spans="2:45">
      <c r="B61" s="9"/>
      <c r="C61" s="9"/>
      <c r="G61" s="1285"/>
      <c r="H61" s="1286"/>
      <c r="I61" s="1287"/>
      <c r="N61" s="9"/>
      <c r="R61" s="9"/>
      <c r="S61" s="279" t="s">
        <v>177</v>
      </c>
      <c r="T61" s="2" t="s">
        <v>331</v>
      </c>
      <c r="AM61" s="287"/>
      <c r="AN61" s="1292"/>
      <c r="AO61" s="1292"/>
      <c r="AP61" s="1293"/>
      <c r="AQ61" s="9"/>
      <c r="AR61" s="13"/>
      <c r="AS61" s="9"/>
    </row>
    <row r="62" spans="2:45">
      <c r="B62" s="9"/>
      <c r="C62" s="9"/>
      <c r="G62" s="1285"/>
      <c r="H62" s="1286"/>
      <c r="I62" s="1287"/>
      <c r="N62" s="9"/>
      <c r="R62" s="10"/>
      <c r="S62" s="275" t="s">
        <v>177</v>
      </c>
      <c r="T62" s="11" t="s">
        <v>208</v>
      </c>
      <c r="U62" s="11"/>
      <c r="V62" s="11"/>
      <c r="W62" s="1281"/>
      <c r="X62" s="1281"/>
      <c r="Y62" s="1281"/>
      <c r="Z62" s="1281"/>
      <c r="AA62" s="1281"/>
      <c r="AB62" s="1281"/>
      <c r="AC62" s="1281"/>
      <c r="AD62" s="1281"/>
      <c r="AE62" s="1281"/>
      <c r="AF62" s="245" t="s">
        <v>10</v>
      </c>
      <c r="AG62" s="11"/>
      <c r="AH62" s="11"/>
      <c r="AI62" s="11"/>
      <c r="AJ62" s="11"/>
      <c r="AK62" s="11"/>
      <c r="AL62" s="12"/>
      <c r="AM62" s="287"/>
      <c r="AN62" s="1292"/>
      <c r="AO62" s="1292"/>
      <c r="AP62" s="1293"/>
      <c r="AQ62" s="9"/>
      <c r="AR62" s="13"/>
      <c r="AS62" s="9"/>
    </row>
    <row r="63" spans="2:45">
      <c r="B63" s="9"/>
      <c r="C63" s="9"/>
      <c r="G63" s="1285"/>
      <c r="H63" s="1286"/>
      <c r="I63" s="1287"/>
      <c r="N63" s="9"/>
      <c r="R63" s="9" t="s">
        <v>666</v>
      </c>
      <c r="AM63" s="287"/>
      <c r="AN63" s="1292"/>
      <c r="AO63" s="1292"/>
      <c r="AP63" s="1293"/>
      <c r="AQ63" s="9"/>
      <c r="AR63" s="13"/>
      <c r="AS63" s="9"/>
    </row>
    <row r="64" spans="2:45">
      <c r="B64" s="9"/>
      <c r="C64" s="9"/>
      <c r="G64" s="1285"/>
      <c r="H64" s="1286"/>
      <c r="I64" s="1287"/>
      <c r="N64" s="9"/>
      <c r="R64" s="9"/>
      <c r="S64" s="279" t="s">
        <v>177</v>
      </c>
      <c r="T64" s="2" t="s">
        <v>332</v>
      </c>
      <c r="AM64" s="287"/>
      <c r="AN64" s="1292"/>
      <c r="AO64" s="1292"/>
      <c r="AP64" s="1293"/>
      <c r="AQ64" s="9"/>
      <c r="AR64" s="13"/>
      <c r="AS64" s="9"/>
    </row>
    <row r="65" spans="2:45">
      <c r="B65" s="9"/>
      <c r="C65" s="9"/>
      <c r="G65" s="1285"/>
      <c r="H65" s="1286"/>
      <c r="I65" s="1287"/>
      <c r="N65" s="9"/>
      <c r="R65" s="9"/>
      <c r="S65" s="279" t="s">
        <v>177</v>
      </c>
      <c r="T65" s="2" t="s">
        <v>333</v>
      </c>
      <c r="AM65" s="287"/>
      <c r="AN65" s="1292"/>
      <c r="AO65" s="1292"/>
      <c r="AP65" s="1293"/>
      <c r="AQ65" s="9"/>
      <c r="AR65" s="13"/>
      <c r="AS65" s="9"/>
    </row>
    <row r="66" spans="2:45">
      <c r="B66" s="9"/>
      <c r="C66" s="9"/>
      <c r="G66" s="1285"/>
      <c r="H66" s="1286"/>
      <c r="I66" s="1287"/>
      <c r="N66" s="9"/>
      <c r="R66" s="9"/>
      <c r="S66" s="279" t="s">
        <v>177</v>
      </c>
      <c r="T66" s="2" t="s">
        <v>334</v>
      </c>
      <c r="AM66" s="287"/>
      <c r="AN66" s="1292"/>
      <c r="AO66" s="1292"/>
      <c r="AP66" s="1293"/>
      <c r="AQ66" s="9"/>
      <c r="AR66" s="13"/>
      <c r="AS66" s="9"/>
    </row>
    <row r="67" spans="2:45">
      <c r="B67" s="9"/>
      <c r="C67" s="9"/>
      <c r="G67" s="1285"/>
      <c r="H67" s="1286"/>
      <c r="I67" s="1287"/>
      <c r="N67" s="9"/>
      <c r="R67" s="9"/>
      <c r="S67" s="279" t="s">
        <v>177</v>
      </c>
      <c r="T67" s="2" t="s">
        <v>335</v>
      </c>
      <c r="AM67" s="287"/>
      <c r="AN67" s="1292"/>
      <c r="AO67" s="1292"/>
      <c r="AP67" s="1293"/>
      <c r="AQ67" s="9"/>
      <c r="AR67" s="13"/>
      <c r="AS67" s="9"/>
    </row>
    <row r="68" spans="2:45">
      <c r="B68" s="9"/>
      <c r="C68" s="10"/>
      <c r="D68" s="11"/>
      <c r="E68" s="11"/>
      <c r="F68" s="12"/>
      <c r="G68" s="1285"/>
      <c r="H68" s="1286"/>
      <c r="I68" s="1287"/>
      <c r="J68" s="10"/>
      <c r="K68" s="11"/>
      <c r="L68" s="11"/>
      <c r="M68" s="11"/>
      <c r="N68" s="10"/>
      <c r="O68" s="11"/>
      <c r="P68" s="11"/>
      <c r="Q68" s="11"/>
      <c r="R68" s="10"/>
      <c r="S68" s="275" t="s">
        <v>177</v>
      </c>
      <c r="T68" s="11" t="s">
        <v>208</v>
      </c>
      <c r="U68" s="11"/>
      <c r="V68" s="11"/>
      <c r="W68" s="1281"/>
      <c r="X68" s="1281"/>
      <c r="Y68" s="1281"/>
      <c r="Z68" s="1281"/>
      <c r="AA68" s="1281"/>
      <c r="AB68" s="1281"/>
      <c r="AC68" s="1281"/>
      <c r="AD68" s="1281"/>
      <c r="AE68" s="1281"/>
      <c r="AF68" s="245" t="s">
        <v>10</v>
      </c>
      <c r="AG68" s="11"/>
      <c r="AH68" s="11"/>
      <c r="AI68" s="11"/>
      <c r="AJ68" s="11"/>
      <c r="AK68" s="11"/>
      <c r="AL68" s="12"/>
      <c r="AM68" s="287"/>
      <c r="AN68" s="1292"/>
      <c r="AO68" s="1292"/>
      <c r="AP68" s="1293"/>
      <c r="AQ68" s="9"/>
      <c r="AR68" s="13"/>
      <c r="AS68" s="9"/>
    </row>
    <row r="69" spans="2:45">
      <c r="B69" s="9"/>
      <c r="C69" s="9" t="s">
        <v>1347</v>
      </c>
      <c r="G69" s="1285"/>
      <c r="H69" s="1286"/>
      <c r="I69" s="1287"/>
      <c r="J69" s="2" t="s">
        <v>336</v>
      </c>
      <c r="N69" s="9" t="s">
        <v>337</v>
      </c>
      <c r="R69" s="278" t="s">
        <v>177</v>
      </c>
      <c r="S69" s="2" t="s">
        <v>341</v>
      </c>
      <c r="AM69" s="287"/>
      <c r="AN69" s="1292"/>
      <c r="AO69" s="1292"/>
      <c r="AP69" s="1293"/>
      <c r="AQ69" s="9"/>
      <c r="AR69" s="13"/>
      <c r="AS69" s="9"/>
    </row>
    <row r="70" spans="2:45">
      <c r="B70" s="9"/>
      <c r="C70" s="9" t="s">
        <v>338</v>
      </c>
      <c r="G70" s="1285"/>
      <c r="H70" s="1286"/>
      <c r="I70" s="1287"/>
      <c r="N70" s="9" t="s">
        <v>205</v>
      </c>
      <c r="R70" s="9"/>
      <c r="S70" s="2" t="s">
        <v>667</v>
      </c>
      <c r="Y70" s="2" t="s">
        <v>9</v>
      </c>
      <c r="Z70" s="1280"/>
      <c r="AA70" s="1280"/>
      <c r="AB70" s="1280"/>
      <c r="AC70" s="1280"/>
      <c r="AD70" s="1280"/>
      <c r="AE70" s="1280"/>
      <c r="AF70" s="2" t="s">
        <v>1312</v>
      </c>
      <c r="AI70" s="255"/>
      <c r="AM70" s="287"/>
      <c r="AN70" s="1292"/>
      <c r="AO70" s="1292"/>
      <c r="AP70" s="1293"/>
      <c r="AQ70" s="9"/>
      <c r="AR70" s="13"/>
      <c r="AS70" s="9"/>
    </row>
    <row r="71" spans="2:45">
      <c r="B71" s="9"/>
      <c r="C71" s="9" t="s">
        <v>339</v>
      </c>
      <c r="G71" s="1285"/>
      <c r="H71" s="1286"/>
      <c r="I71" s="1287"/>
      <c r="N71" s="9"/>
      <c r="R71" s="9"/>
      <c r="S71" s="2" t="s">
        <v>342</v>
      </c>
      <c r="AI71" s="255"/>
      <c r="AL71" s="265" t="s">
        <v>361</v>
      </c>
      <c r="AM71" s="287"/>
      <c r="AN71" s="1292"/>
      <c r="AO71" s="1292"/>
      <c r="AP71" s="1293"/>
      <c r="AQ71" s="9"/>
      <c r="AR71" s="13"/>
      <c r="AS71" s="9"/>
    </row>
    <row r="72" spans="2:45">
      <c r="B72" s="9"/>
      <c r="C72" s="9" t="s">
        <v>340</v>
      </c>
      <c r="G72" s="1285"/>
      <c r="H72" s="1286"/>
      <c r="I72" s="1287"/>
      <c r="N72" s="9"/>
      <c r="R72" s="9"/>
      <c r="T72" s="279" t="s">
        <v>177</v>
      </c>
      <c r="U72" s="2" t="s">
        <v>343</v>
      </c>
      <c r="AM72" s="287"/>
      <c r="AN72" s="1292"/>
      <c r="AO72" s="1292"/>
      <c r="AP72" s="1293"/>
      <c r="AQ72" s="9"/>
      <c r="AR72" s="13"/>
      <c r="AS72" s="9"/>
    </row>
    <row r="73" spans="2:45">
      <c r="B73" s="9"/>
      <c r="C73" s="9"/>
      <c r="G73" s="1285"/>
      <c r="H73" s="1286"/>
      <c r="I73" s="1287"/>
      <c r="N73" s="9"/>
      <c r="R73" s="9"/>
      <c r="T73" s="279" t="s">
        <v>177</v>
      </c>
      <c r="U73" s="2" t="s">
        <v>208</v>
      </c>
      <c r="X73" s="1280"/>
      <c r="Y73" s="1280"/>
      <c r="Z73" s="1280"/>
      <c r="AA73" s="1280"/>
      <c r="AB73" s="1280"/>
      <c r="AC73" s="1280"/>
      <c r="AD73" s="1280"/>
      <c r="AE73" s="1280"/>
      <c r="AF73" s="74" t="s">
        <v>10</v>
      </c>
      <c r="AM73" s="287"/>
      <c r="AN73" s="1292"/>
      <c r="AO73" s="1292"/>
      <c r="AP73" s="1293"/>
      <c r="AQ73" s="9"/>
      <c r="AR73" s="13"/>
      <c r="AS73" s="9"/>
    </row>
    <row r="74" spans="2:45">
      <c r="B74" s="9"/>
      <c r="C74" s="9"/>
      <c r="G74" s="1285"/>
      <c r="H74" s="1286"/>
      <c r="I74" s="1287"/>
      <c r="N74" s="9"/>
      <c r="R74" s="9"/>
      <c r="S74" s="2" t="s">
        <v>344</v>
      </c>
      <c r="AM74" s="287"/>
      <c r="AN74" s="1292"/>
      <c r="AO74" s="1292"/>
      <c r="AP74" s="1293"/>
      <c r="AQ74" s="9"/>
      <c r="AR74" s="13"/>
      <c r="AS74" s="9"/>
    </row>
    <row r="75" spans="2:45">
      <c r="B75" s="9"/>
      <c r="C75" s="9"/>
      <c r="G75" s="1285"/>
      <c r="H75" s="1286"/>
      <c r="I75" s="1287"/>
      <c r="N75" s="9"/>
      <c r="R75" s="9"/>
      <c r="T75" s="279" t="s">
        <v>177</v>
      </c>
      <c r="U75" s="2" t="s">
        <v>345</v>
      </c>
      <c r="Y75" s="279" t="s">
        <v>177</v>
      </c>
      <c r="Z75" s="2" t="s">
        <v>346</v>
      </c>
      <c r="AC75" s="279" t="s">
        <v>177</v>
      </c>
      <c r="AD75" s="2" t="s">
        <v>347</v>
      </c>
      <c r="AM75" s="287"/>
      <c r="AN75" s="1292"/>
      <c r="AO75" s="1292"/>
      <c r="AP75" s="1293"/>
      <c r="AQ75" s="9"/>
      <c r="AR75" s="13"/>
      <c r="AS75" s="9"/>
    </row>
    <row r="76" spans="2:45">
      <c r="B76" s="9"/>
      <c r="C76" s="9"/>
      <c r="G76" s="1285"/>
      <c r="H76" s="1286"/>
      <c r="I76" s="1287"/>
      <c r="N76" s="9"/>
      <c r="R76" s="10"/>
      <c r="S76" s="11"/>
      <c r="T76" s="275" t="s">
        <v>177</v>
      </c>
      <c r="U76" s="11" t="s">
        <v>273</v>
      </c>
      <c r="V76" s="11"/>
      <c r="W76" s="11"/>
      <c r="X76" s="11" t="s">
        <v>9</v>
      </c>
      <c r="Y76" s="1281"/>
      <c r="Z76" s="1281"/>
      <c r="AA76" s="1281"/>
      <c r="AB76" s="1281"/>
      <c r="AC76" s="1281"/>
      <c r="AD76" s="1281"/>
      <c r="AE76" s="1281"/>
      <c r="AF76" s="1281"/>
      <c r="AG76" s="245" t="s">
        <v>10</v>
      </c>
      <c r="AH76" s="11"/>
      <c r="AI76" s="11"/>
      <c r="AJ76" s="11"/>
      <c r="AK76" s="11"/>
      <c r="AL76" s="12"/>
      <c r="AM76" s="287"/>
      <c r="AN76" s="1292"/>
      <c r="AO76" s="1292"/>
      <c r="AP76" s="1293"/>
      <c r="AQ76" s="9"/>
      <c r="AR76" s="13"/>
      <c r="AS76" s="9"/>
    </row>
    <row r="77" spans="2:45">
      <c r="B77" s="9"/>
      <c r="C77" s="9"/>
      <c r="G77" s="1285"/>
      <c r="H77" s="1286"/>
      <c r="I77" s="1287"/>
      <c r="N77" s="9"/>
      <c r="R77" s="278" t="s">
        <v>177</v>
      </c>
      <c r="S77" s="2" t="s">
        <v>348</v>
      </c>
      <c r="AM77" s="287"/>
      <c r="AN77" s="1292"/>
      <c r="AO77" s="1292"/>
      <c r="AP77" s="1293"/>
      <c r="AQ77" s="9"/>
      <c r="AR77" s="13"/>
      <c r="AS77" s="9"/>
    </row>
    <row r="78" spans="2:45">
      <c r="B78" s="9"/>
      <c r="C78" s="9"/>
      <c r="G78" s="1285"/>
      <c r="H78" s="1286"/>
      <c r="I78" s="1287"/>
      <c r="N78" s="9"/>
      <c r="R78" s="9"/>
      <c r="S78" s="2" t="s">
        <v>349</v>
      </c>
      <c r="V78" s="279" t="s">
        <v>177</v>
      </c>
      <c r="W78" s="2" t="s">
        <v>350</v>
      </c>
      <c r="AA78" s="279" t="s">
        <v>177</v>
      </c>
      <c r="AB78" s="2" t="s">
        <v>351</v>
      </c>
      <c r="AM78" s="287"/>
      <c r="AN78" s="1292"/>
      <c r="AO78" s="1292"/>
      <c r="AP78" s="1293"/>
      <c r="AQ78" s="9"/>
      <c r="AR78" s="13"/>
      <c r="AS78" s="9"/>
    </row>
    <row r="79" spans="2:45">
      <c r="B79" s="9"/>
      <c r="C79" s="9"/>
      <c r="G79" s="1285"/>
      <c r="H79" s="1286"/>
      <c r="I79" s="1287"/>
      <c r="N79" s="9"/>
      <c r="R79" s="9"/>
      <c r="T79" s="2" t="s">
        <v>9</v>
      </c>
      <c r="U79" s="1280"/>
      <c r="V79" s="1280"/>
      <c r="W79" s="1280"/>
      <c r="X79" s="1280"/>
      <c r="Y79" s="1280"/>
      <c r="Z79" s="1280"/>
      <c r="AA79" s="1280"/>
      <c r="AB79" s="1280"/>
      <c r="AC79" s="1280"/>
      <c r="AD79" s="1280"/>
      <c r="AE79" s="1280"/>
      <c r="AF79" s="74" t="s">
        <v>10</v>
      </c>
      <c r="AM79" s="287"/>
      <c r="AN79" s="1292"/>
      <c r="AO79" s="1292"/>
      <c r="AP79" s="1293"/>
      <c r="AQ79" s="9"/>
      <c r="AR79" s="13"/>
      <c r="AS79" s="9"/>
    </row>
    <row r="80" spans="2:45">
      <c r="B80" s="9"/>
      <c r="C80" s="9"/>
      <c r="G80" s="1285"/>
      <c r="H80" s="1286"/>
      <c r="I80" s="1287"/>
      <c r="N80" s="9"/>
      <c r="R80" s="9"/>
      <c r="S80" s="6"/>
      <c r="T80" s="7"/>
      <c r="U80" s="4"/>
      <c r="V80" s="7"/>
      <c r="W80" s="7"/>
      <c r="X80" s="7"/>
      <c r="Y80" s="7"/>
      <c r="Z80" s="7"/>
      <c r="AA80" s="1319" t="s">
        <v>352</v>
      </c>
      <c r="AB80" s="1320"/>
      <c r="AC80" s="1320"/>
      <c r="AD80" s="1320"/>
      <c r="AE80" s="1321"/>
      <c r="AF80" s="1319" t="s">
        <v>353</v>
      </c>
      <c r="AG80" s="1320"/>
      <c r="AH80" s="1320"/>
      <c r="AI80" s="1320"/>
      <c r="AJ80" s="1321"/>
      <c r="AM80" s="287"/>
      <c r="AN80" s="1292"/>
      <c r="AO80" s="1292"/>
      <c r="AP80" s="1293"/>
      <c r="AQ80" s="9"/>
      <c r="AR80" s="13"/>
      <c r="AS80" s="9"/>
    </row>
    <row r="81" spans="2:45">
      <c r="B81" s="9"/>
      <c r="C81" s="9"/>
      <c r="G81" s="1285"/>
      <c r="H81" s="1286"/>
      <c r="I81" s="1287"/>
      <c r="N81" s="9"/>
      <c r="R81" s="9"/>
      <c r="S81" s="9" t="s">
        <v>669</v>
      </c>
      <c r="U81" s="4"/>
      <c r="W81" s="3" t="s">
        <v>354</v>
      </c>
      <c r="AA81" s="186" t="s">
        <v>9</v>
      </c>
      <c r="AB81" s="1339"/>
      <c r="AC81" s="1339"/>
      <c r="AD81" s="1339"/>
      <c r="AE81" s="75" t="s">
        <v>10</v>
      </c>
      <c r="AF81" s="186" t="s">
        <v>9</v>
      </c>
      <c r="AG81" s="1339"/>
      <c r="AH81" s="1339"/>
      <c r="AI81" s="1339"/>
      <c r="AJ81" s="75" t="s">
        <v>10</v>
      </c>
      <c r="AK81" s="9"/>
      <c r="AM81" s="287"/>
      <c r="AN81" s="1292"/>
      <c r="AO81" s="1292"/>
      <c r="AP81" s="1293"/>
      <c r="AQ81" s="9"/>
      <c r="AR81" s="13"/>
      <c r="AS81" s="9"/>
    </row>
    <row r="82" spans="2:45" ht="13.5" customHeight="1">
      <c r="B82" s="9"/>
      <c r="C82" s="9"/>
      <c r="G82" s="1285"/>
      <c r="H82" s="1286"/>
      <c r="I82" s="1287"/>
      <c r="N82" s="9"/>
      <c r="R82" s="9"/>
      <c r="S82" s="9"/>
      <c r="W82" s="31" t="s">
        <v>356</v>
      </c>
      <c r="X82" s="32"/>
      <c r="Y82" s="32"/>
      <c r="Z82" s="32"/>
      <c r="AA82" s="1340"/>
      <c r="AB82" s="1341"/>
      <c r="AC82" s="1341"/>
      <c r="AD82" s="1341"/>
      <c r="AE82" s="1342"/>
      <c r="AF82" s="1340"/>
      <c r="AG82" s="1341"/>
      <c r="AH82" s="1341"/>
      <c r="AI82" s="1341"/>
      <c r="AJ82" s="1342"/>
      <c r="AK82" s="9"/>
      <c r="AM82" s="287"/>
      <c r="AN82" s="1292"/>
      <c r="AO82" s="1292"/>
      <c r="AP82" s="1293"/>
      <c r="AQ82" s="9"/>
      <c r="AR82" s="13"/>
      <c r="AS82" s="9"/>
    </row>
    <row r="83" spans="2:45">
      <c r="B83" s="9"/>
      <c r="C83" s="9"/>
      <c r="G83" s="1285"/>
      <c r="H83" s="1286"/>
      <c r="I83" s="1287"/>
      <c r="N83" s="9"/>
      <c r="R83" s="9"/>
      <c r="S83" s="1330" t="s">
        <v>668</v>
      </c>
      <c r="T83" s="1331"/>
      <c r="U83" s="1331"/>
      <c r="V83" s="1332"/>
      <c r="W83" s="10" t="s">
        <v>357</v>
      </c>
      <c r="X83" s="11"/>
      <c r="Y83" s="11"/>
      <c r="Z83" s="11"/>
      <c r="AA83" s="187" t="s">
        <v>9</v>
      </c>
      <c r="AB83" s="1343"/>
      <c r="AC83" s="1343"/>
      <c r="AD83" s="1343"/>
      <c r="AE83" s="188" t="s">
        <v>10</v>
      </c>
      <c r="AF83" s="187" t="s">
        <v>9</v>
      </c>
      <c r="AG83" s="1343"/>
      <c r="AH83" s="1343"/>
      <c r="AI83" s="1343"/>
      <c r="AJ83" s="188" t="s">
        <v>10</v>
      </c>
      <c r="AK83" s="9"/>
      <c r="AM83" s="287"/>
      <c r="AN83" s="1292"/>
      <c r="AO83" s="1292"/>
      <c r="AP83" s="1293"/>
      <c r="AQ83" s="9"/>
      <c r="AR83" s="13"/>
      <c r="AS83" s="9"/>
    </row>
    <row r="84" spans="2:45">
      <c r="B84" s="9"/>
      <c r="C84" s="9"/>
      <c r="G84" s="1285"/>
      <c r="H84" s="1286"/>
      <c r="I84" s="1287"/>
      <c r="N84" s="9"/>
      <c r="R84" s="9"/>
      <c r="S84" s="6" t="s">
        <v>358</v>
      </c>
      <c r="T84" s="7"/>
      <c r="U84" s="7"/>
      <c r="V84" s="7"/>
      <c r="W84" s="7"/>
      <c r="X84" s="7"/>
      <c r="Y84" s="7"/>
      <c r="Z84" s="7"/>
      <c r="AA84" s="1294"/>
      <c r="AB84" s="1295"/>
      <c r="AC84" s="1295"/>
      <c r="AD84" s="1295"/>
      <c r="AE84" s="1296"/>
      <c r="AF84" s="1294"/>
      <c r="AG84" s="1295"/>
      <c r="AH84" s="1295"/>
      <c r="AI84" s="1295"/>
      <c r="AJ84" s="1296"/>
      <c r="AK84" s="9"/>
      <c r="AM84" s="287"/>
      <c r="AN84" s="1292"/>
      <c r="AO84" s="1292"/>
      <c r="AP84" s="1293"/>
      <c r="AQ84" s="9"/>
      <c r="AR84" s="13"/>
      <c r="AS84" s="9"/>
    </row>
    <row r="85" spans="2:45">
      <c r="B85" s="9"/>
      <c r="C85" s="9"/>
      <c r="G85" s="1285"/>
      <c r="H85" s="1286"/>
      <c r="I85" s="1287"/>
      <c r="N85" s="9"/>
      <c r="R85" s="9"/>
      <c r="S85" s="6" t="s">
        <v>359</v>
      </c>
      <c r="T85" s="7"/>
      <c r="U85" s="11"/>
      <c r="V85" s="7"/>
      <c r="W85" s="7"/>
      <c r="X85" s="7"/>
      <c r="Y85" s="7"/>
      <c r="Z85" s="7"/>
      <c r="AA85" s="1316"/>
      <c r="AB85" s="1317"/>
      <c r="AC85" s="1317"/>
      <c r="AD85" s="1317"/>
      <c r="AE85" s="1318"/>
      <c r="AF85" s="1316"/>
      <c r="AG85" s="1317"/>
      <c r="AH85" s="1317"/>
      <c r="AI85" s="1317"/>
      <c r="AJ85" s="1318"/>
      <c r="AK85" s="9"/>
      <c r="AM85" s="287"/>
      <c r="AN85" s="1292"/>
      <c r="AO85" s="1292"/>
      <c r="AP85" s="1293"/>
      <c r="AQ85" s="9"/>
      <c r="AR85" s="13"/>
      <c r="AS85" s="9"/>
    </row>
    <row r="86" spans="2:45">
      <c r="B86" s="9"/>
      <c r="C86" s="9"/>
      <c r="G86" s="1285"/>
      <c r="H86" s="1286"/>
      <c r="I86" s="1287"/>
      <c r="N86" s="9"/>
      <c r="R86" s="9"/>
      <c r="S86" s="255"/>
      <c r="AL86" s="265" t="s">
        <v>361</v>
      </c>
      <c r="AM86" s="287"/>
      <c r="AN86" s="1292"/>
      <c r="AO86" s="1292"/>
      <c r="AP86" s="1293"/>
      <c r="AQ86" s="9"/>
      <c r="AR86" s="13"/>
      <c r="AS86" s="9"/>
    </row>
    <row r="87" spans="2:45">
      <c r="B87" s="9"/>
      <c r="C87" s="9"/>
      <c r="G87" s="1285"/>
      <c r="H87" s="1286"/>
      <c r="I87" s="1287"/>
      <c r="N87" s="9"/>
      <c r="R87" s="9"/>
      <c r="S87" s="255" t="s">
        <v>360</v>
      </c>
      <c r="AM87" s="287"/>
      <c r="AN87" s="1292"/>
      <c r="AO87" s="1292"/>
      <c r="AP87" s="1293"/>
      <c r="AQ87" s="9"/>
      <c r="AR87" s="13"/>
      <c r="AS87" s="9"/>
    </row>
    <row r="88" spans="2:45">
      <c r="B88" s="90"/>
      <c r="C88" s="10"/>
      <c r="D88" s="11"/>
      <c r="E88" s="11"/>
      <c r="F88" s="11"/>
      <c r="G88" s="1288"/>
      <c r="H88" s="1289"/>
      <c r="I88" s="1290"/>
      <c r="J88" s="11"/>
      <c r="K88" s="11"/>
      <c r="L88" s="11"/>
      <c r="M88" s="11"/>
      <c r="N88" s="10"/>
      <c r="O88" s="11"/>
      <c r="P88" s="11"/>
      <c r="Q88" s="11"/>
      <c r="R88" s="10"/>
      <c r="S88" s="256"/>
      <c r="T88" s="11"/>
      <c r="U88" s="11"/>
      <c r="V88" s="11"/>
      <c r="W88" s="11"/>
      <c r="X88" s="11"/>
      <c r="Y88" s="11"/>
      <c r="Z88" s="11"/>
      <c r="AA88" s="11"/>
      <c r="AB88" s="11"/>
      <c r="AC88" s="11"/>
      <c r="AD88" s="11"/>
      <c r="AE88" s="11"/>
      <c r="AF88" s="11"/>
      <c r="AG88" s="11"/>
      <c r="AH88" s="11"/>
      <c r="AI88" s="11"/>
      <c r="AJ88" s="11"/>
      <c r="AK88" s="11"/>
      <c r="AL88" s="11"/>
      <c r="AM88" s="288"/>
      <c r="AN88" s="1278"/>
      <c r="AO88" s="1278"/>
      <c r="AP88" s="1279"/>
      <c r="AQ88" s="10"/>
      <c r="AR88" s="12"/>
      <c r="AS88" s="9"/>
    </row>
  </sheetData>
  <mergeCells count="125">
    <mergeCell ref="X34:AA35"/>
    <mergeCell ref="AB34:AE35"/>
    <mergeCell ref="AF34:AI35"/>
    <mergeCell ref="X27:AA27"/>
    <mergeCell ref="AB27:AE27"/>
    <mergeCell ref="AF27:AI27"/>
    <mergeCell ref="X28:AA29"/>
    <mergeCell ref="AB28:AE29"/>
    <mergeCell ref="AF28:AI29"/>
    <mergeCell ref="X30:AA31"/>
    <mergeCell ref="AB30:AE31"/>
    <mergeCell ref="AF30:AI31"/>
    <mergeCell ref="X32:AA33"/>
    <mergeCell ref="AB32:AE33"/>
    <mergeCell ref="AN86:AP86"/>
    <mergeCell ref="AN87:AP87"/>
    <mergeCell ref="AN88:AP88"/>
    <mergeCell ref="Z22:AK22"/>
    <mergeCell ref="AA84:AE84"/>
    <mergeCell ref="AF84:AJ84"/>
    <mergeCell ref="AN84:AP84"/>
    <mergeCell ref="AA85:AE85"/>
    <mergeCell ref="AF85:AJ85"/>
    <mergeCell ref="AN85:AP85"/>
    <mergeCell ref="AA82:AE82"/>
    <mergeCell ref="AF82:AJ82"/>
    <mergeCell ref="AN82:AP82"/>
    <mergeCell ref="AN74:AP74"/>
    <mergeCell ref="AN75:AP75"/>
    <mergeCell ref="Y76:AF76"/>
    <mergeCell ref="AN76:AP76"/>
    <mergeCell ref="AN77:AP77"/>
    <mergeCell ref="AN78:AP78"/>
    <mergeCell ref="AN69:AP69"/>
    <mergeCell ref="Z70:AE70"/>
    <mergeCell ref="AN70:AP70"/>
    <mergeCell ref="AN71:AP71"/>
    <mergeCell ref="AN72:AP72"/>
    <mergeCell ref="S83:V83"/>
    <mergeCell ref="AB83:AD83"/>
    <mergeCell ref="AG83:AI83"/>
    <mergeCell ref="AN83:AP83"/>
    <mergeCell ref="U79:AE79"/>
    <mergeCell ref="AN79:AP79"/>
    <mergeCell ref="AA80:AE80"/>
    <mergeCell ref="AF80:AJ80"/>
    <mergeCell ref="AN80:AP80"/>
    <mergeCell ref="AB81:AD81"/>
    <mergeCell ref="AG81:AI81"/>
    <mergeCell ref="AN81:AP81"/>
    <mergeCell ref="AN73:AP73"/>
    <mergeCell ref="AN64:AP64"/>
    <mergeCell ref="AN65:AP65"/>
    <mergeCell ref="AN66:AP66"/>
    <mergeCell ref="AN67:AP67"/>
    <mergeCell ref="W68:AE68"/>
    <mergeCell ref="AN68:AP68"/>
    <mergeCell ref="AN59:AP59"/>
    <mergeCell ref="AN60:AP60"/>
    <mergeCell ref="AN61:AP61"/>
    <mergeCell ref="W62:AE62"/>
    <mergeCell ref="AN62:AP62"/>
    <mergeCell ref="AN63:AP63"/>
    <mergeCell ref="G52:I88"/>
    <mergeCell ref="X52:AF52"/>
    <mergeCell ref="AN52:AP52"/>
    <mergeCell ref="AA53:AG53"/>
    <mergeCell ref="AN53:AP53"/>
    <mergeCell ref="AN54:AP54"/>
    <mergeCell ref="AN42:AP42"/>
    <mergeCell ref="AN43:AP43"/>
    <mergeCell ref="AN44:AP44"/>
    <mergeCell ref="AN45:AP45"/>
    <mergeCell ref="AN46:AP46"/>
    <mergeCell ref="AN47:AP47"/>
    <mergeCell ref="AA55:AG55"/>
    <mergeCell ref="AN55:AP55"/>
    <mergeCell ref="AN56:AP56"/>
    <mergeCell ref="AD57:AI57"/>
    <mergeCell ref="AN57:AP57"/>
    <mergeCell ref="AD58:AI58"/>
    <mergeCell ref="AN58:AP58"/>
    <mergeCell ref="AN48:AP48"/>
    <mergeCell ref="AN49:AP49"/>
    <mergeCell ref="AN50:AP50"/>
    <mergeCell ref="AN51:AP51"/>
    <mergeCell ref="X73:AE73"/>
    <mergeCell ref="AN37:AP37"/>
    <mergeCell ref="AN38:AP38"/>
    <mergeCell ref="AN39:AP39"/>
    <mergeCell ref="AN40:AP40"/>
    <mergeCell ref="AN41:AP41"/>
    <mergeCell ref="AN33:AP33"/>
    <mergeCell ref="AN34:AP34"/>
    <mergeCell ref="AN35:AP35"/>
    <mergeCell ref="AN36:AP36"/>
    <mergeCell ref="AN28:AP28"/>
    <mergeCell ref="AN29:AP29"/>
    <mergeCell ref="AN30:AP30"/>
    <mergeCell ref="D31:F31"/>
    <mergeCell ref="AN31:AP31"/>
    <mergeCell ref="AN32:AP32"/>
    <mergeCell ref="AN25:AP25"/>
    <mergeCell ref="G26:I33"/>
    <mergeCell ref="AN26:AP26"/>
    <mergeCell ref="AN27:AP27"/>
    <mergeCell ref="AF32:AI33"/>
    <mergeCell ref="N8:AL8"/>
    <mergeCell ref="R9:AL9"/>
    <mergeCell ref="B10:B25"/>
    <mergeCell ref="AN10:AP10"/>
    <mergeCell ref="AN11:AP11"/>
    <mergeCell ref="AN12:AP12"/>
    <mergeCell ref="AN13:AP13"/>
    <mergeCell ref="AN14:AP14"/>
    <mergeCell ref="AN15:AP15"/>
    <mergeCell ref="AN21:AP21"/>
    <mergeCell ref="AN22:AP22"/>
    <mergeCell ref="AN23:AP23"/>
    <mergeCell ref="AN24:AP24"/>
    <mergeCell ref="AN16:AP16"/>
    <mergeCell ref="AN17:AP17"/>
    <mergeCell ref="AN18:AP18"/>
    <mergeCell ref="AN19:AP19"/>
    <mergeCell ref="AN20:AP20"/>
  </mergeCells>
  <phoneticPr fontId="2"/>
  <dataValidations count="1">
    <dataValidation type="list" allowBlank="1" showInputMessage="1" showErrorMessage="1" sqref="C45 G42:G43 G10:G12 C14 R42 T45:T47 AG48:AG49 G18:G20 AJ48:AJ49 C22 G34:G35 R69 S60:S62 S64:S68 R50 T75:T76 Y75 T72:T73 R77 V78 AA78 AC75 C31:C32 S53:S54 S56 AM10:AM20 T18 S17 R10 S25 R22:R23 S20:S21 V13:V15 V11:V12" xr:uid="{00000000-0002-0000-0200-000000000000}">
      <formula1>"□,■"</formula1>
    </dataValidation>
  </dataValidations>
  <pageMargins left="1.0629921259842521" right="0.47244094488188981" top="0.98425196850393704" bottom="0.31496062992125984" header="0.51181102362204722" footer="0.23622047244094491"/>
  <pageSetup paperSize="9" scale="76" firstPageNumber="2" orientation="portrait" blackAndWhite="1" useFirstPageNumber="1" r:id="rId1"/>
  <headerFooter alignWithMargins="0">
    <oddFooter>&amp;C棟-P&amp;P&amp;R株式会社都市建築確認センター</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B4:AS147"/>
  <sheetViews>
    <sheetView showGridLines="0" view="pageBreakPreview" zoomScaleNormal="100" zoomScaleSheetLayoutView="100" workbookViewId="0">
      <selection activeCell="H101" sqref="H101:I101"/>
    </sheetView>
  </sheetViews>
  <sheetFormatPr defaultRowHeight="12"/>
  <cols>
    <col min="1" max="1" width="1.625" style="2" customWidth="1"/>
    <col min="2" max="49" width="2.625" style="2" customWidth="1"/>
    <col min="50" max="16384" width="9" style="2"/>
  </cols>
  <sheetData>
    <row r="4" spans="2:45" s="169" customFormat="1" ht="15" customHeight="1">
      <c r="B4" s="169" t="s">
        <v>95</v>
      </c>
    </row>
    <row r="6" spans="2:45">
      <c r="B6" s="1" t="s">
        <v>778</v>
      </c>
      <c r="D6" s="2" t="s">
        <v>1542</v>
      </c>
    </row>
    <row r="7" spans="2:45">
      <c r="B7" s="1"/>
      <c r="AR7" s="30" t="s">
        <v>1236</v>
      </c>
    </row>
    <row r="8" spans="2:45">
      <c r="B8" s="3"/>
      <c r="C8" s="3" t="s">
        <v>75</v>
      </c>
      <c r="D8" s="4"/>
      <c r="E8" s="4"/>
      <c r="F8" s="4"/>
      <c r="G8" s="3" t="s">
        <v>80</v>
      </c>
      <c r="H8" s="4"/>
      <c r="I8" s="5"/>
      <c r="J8" s="4" t="s">
        <v>85</v>
      </c>
      <c r="K8" s="4"/>
      <c r="L8" s="4"/>
      <c r="M8" s="4"/>
      <c r="N8" s="1319" t="s">
        <v>88</v>
      </c>
      <c r="O8" s="1320"/>
      <c r="P8" s="1320"/>
      <c r="Q8" s="1320"/>
      <c r="R8" s="1320"/>
      <c r="S8" s="1320"/>
      <c r="T8" s="1320"/>
      <c r="U8" s="1320"/>
      <c r="V8" s="1320"/>
      <c r="W8" s="1320"/>
      <c r="X8" s="1320"/>
      <c r="Y8" s="1320"/>
      <c r="Z8" s="1320"/>
      <c r="AA8" s="1320"/>
      <c r="AB8" s="1320"/>
      <c r="AC8" s="1320"/>
      <c r="AD8" s="1320"/>
      <c r="AE8" s="1320"/>
      <c r="AF8" s="1320"/>
      <c r="AG8" s="1320"/>
      <c r="AH8" s="1320"/>
      <c r="AI8" s="1320"/>
      <c r="AJ8" s="1320"/>
      <c r="AK8" s="1320"/>
      <c r="AL8" s="1320"/>
      <c r="AM8" s="7"/>
      <c r="AN8" s="7" t="s">
        <v>670</v>
      </c>
      <c r="AO8" s="7"/>
      <c r="AP8" s="8"/>
      <c r="AQ8" s="3" t="s">
        <v>91</v>
      </c>
      <c r="AR8" s="5"/>
      <c r="AS8" s="9"/>
    </row>
    <row r="9" spans="2:45">
      <c r="B9" s="10"/>
      <c r="C9" s="10" t="s">
        <v>76</v>
      </c>
      <c r="D9" s="11"/>
      <c r="E9" s="11"/>
      <c r="F9" s="11" t="s">
        <v>671</v>
      </c>
      <c r="G9" s="10" t="s">
        <v>81</v>
      </c>
      <c r="H9" s="11"/>
      <c r="I9" s="12" t="s">
        <v>730</v>
      </c>
      <c r="J9" s="11"/>
      <c r="K9" s="11"/>
      <c r="L9" s="11"/>
      <c r="M9" s="11" t="s">
        <v>730</v>
      </c>
      <c r="N9" s="10" t="s">
        <v>87</v>
      </c>
      <c r="O9" s="11"/>
      <c r="P9" s="11"/>
      <c r="Q9" s="11"/>
      <c r="R9" s="1319" t="s">
        <v>89</v>
      </c>
      <c r="S9" s="1320"/>
      <c r="T9" s="1320"/>
      <c r="U9" s="1320"/>
      <c r="V9" s="1320"/>
      <c r="W9" s="1320"/>
      <c r="X9" s="1320"/>
      <c r="Y9" s="1320"/>
      <c r="Z9" s="1320"/>
      <c r="AA9" s="1320"/>
      <c r="AB9" s="1320"/>
      <c r="AC9" s="1320"/>
      <c r="AD9" s="1320"/>
      <c r="AE9" s="1320"/>
      <c r="AF9" s="1320"/>
      <c r="AG9" s="1320"/>
      <c r="AH9" s="1320"/>
      <c r="AI9" s="1320"/>
      <c r="AJ9" s="1320"/>
      <c r="AK9" s="1320"/>
      <c r="AL9" s="1321"/>
      <c r="AM9" s="6" t="s">
        <v>90</v>
      </c>
      <c r="AN9" s="11"/>
      <c r="AO9" s="11"/>
      <c r="AP9" s="11"/>
      <c r="AQ9" s="10" t="s">
        <v>92</v>
      </c>
      <c r="AR9" s="12"/>
      <c r="AS9" s="9"/>
    </row>
    <row r="10" spans="2:45" ht="12" customHeight="1">
      <c r="B10" s="1299" t="s">
        <v>110</v>
      </c>
      <c r="C10" s="276" t="s">
        <v>177</v>
      </c>
      <c r="D10" s="2" t="s">
        <v>111</v>
      </c>
      <c r="G10" s="276" t="s">
        <v>177</v>
      </c>
      <c r="H10" s="416" t="s">
        <v>127</v>
      </c>
      <c r="I10" s="417"/>
      <c r="J10" s="2" t="s">
        <v>680</v>
      </c>
      <c r="N10" s="9" t="s">
        <v>680</v>
      </c>
      <c r="R10" s="276" t="s">
        <v>177</v>
      </c>
      <c r="S10" s="2" t="s">
        <v>1559</v>
      </c>
      <c r="AM10" s="276" t="s">
        <v>177</v>
      </c>
      <c r="AN10" s="1297" t="s">
        <v>1315</v>
      </c>
      <c r="AO10" s="1297"/>
      <c r="AP10" s="1298"/>
      <c r="AQ10" s="9"/>
      <c r="AR10" s="13"/>
      <c r="AS10" s="9"/>
    </row>
    <row r="11" spans="2:45">
      <c r="B11" s="1300"/>
      <c r="C11" s="299" t="s">
        <v>1385</v>
      </c>
      <c r="G11" s="278" t="s">
        <v>177</v>
      </c>
      <c r="H11" s="2">
        <v>2</v>
      </c>
      <c r="I11" s="13"/>
      <c r="J11" s="2" t="s">
        <v>681</v>
      </c>
      <c r="N11" s="9" t="s">
        <v>364</v>
      </c>
      <c r="R11" s="9"/>
      <c r="S11" s="279" t="s">
        <v>177</v>
      </c>
      <c r="T11" s="2" t="s">
        <v>366</v>
      </c>
      <c r="Y11" s="279" t="s">
        <v>177</v>
      </c>
      <c r="Z11" s="2" t="s">
        <v>367</v>
      </c>
      <c r="AF11" s="279" t="s">
        <v>177</v>
      </c>
      <c r="AG11" s="2" t="s">
        <v>368</v>
      </c>
      <c r="AM11" s="278" t="s">
        <v>177</v>
      </c>
      <c r="AN11" s="1292" t="s">
        <v>1316</v>
      </c>
      <c r="AO11" s="1292"/>
      <c r="AP11" s="1293"/>
      <c r="AQ11" s="9"/>
      <c r="AR11" s="13"/>
      <c r="AS11" s="9"/>
    </row>
    <row r="12" spans="2:45">
      <c r="B12" s="1300"/>
      <c r="C12" s="9" t="s">
        <v>751</v>
      </c>
      <c r="G12" s="278" t="s">
        <v>177</v>
      </c>
      <c r="H12" s="2">
        <v>1</v>
      </c>
      <c r="I12" s="13"/>
      <c r="J12" s="2" t="s">
        <v>118</v>
      </c>
      <c r="N12" s="9"/>
      <c r="R12" s="278" t="s">
        <v>177</v>
      </c>
      <c r="S12" s="2" t="s">
        <v>1560</v>
      </c>
      <c r="AM12" s="278" t="s">
        <v>177</v>
      </c>
      <c r="AN12" s="1292" t="s">
        <v>1317</v>
      </c>
      <c r="AO12" s="1292"/>
      <c r="AP12" s="1293"/>
      <c r="AQ12" s="9"/>
      <c r="AR12" s="13"/>
      <c r="AS12" s="9"/>
    </row>
    <row r="13" spans="2:45">
      <c r="B13" s="1300"/>
      <c r="C13" s="9" t="s">
        <v>752</v>
      </c>
      <c r="G13" s="9"/>
      <c r="I13" s="13"/>
      <c r="N13" s="9" t="s">
        <v>119</v>
      </c>
      <c r="R13" s="9"/>
      <c r="S13" s="279" t="s">
        <v>177</v>
      </c>
      <c r="T13" s="2" t="s">
        <v>991</v>
      </c>
      <c r="AM13" s="278" t="s">
        <v>177</v>
      </c>
      <c r="AN13" s="1292" t="s">
        <v>1318</v>
      </c>
      <c r="AO13" s="1292"/>
      <c r="AP13" s="1293"/>
      <c r="AQ13" s="9"/>
      <c r="AR13" s="13"/>
      <c r="AS13" s="9"/>
    </row>
    <row r="14" spans="2:45">
      <c r="B14" s="1300"/>
      <c r="C14" s="9" t="s">
        <v>753</v>
      </c>
      <c r="G14" s="9"/>
      <c r="I14" s="13"/>
      <c r="N14" s="9" t="s">
        <v>120</v>
      </c>
      <c r="R14" s="9"/>
      <c r="S14" s="74" t="s">
        <v>1550</v>
      </c>
      <c r="T14" s="279" t="s">
        <v>177</v>
      </c>
      <c r="U14" s="2" t="s">
        <v>994</v>
      </c>
      <c r="X14" s="279" t="s">
        <v>177</v>
      </c>
      <c r="Y14" s="2" t="s">
        <v>992</v>
      </c>
      <c r="AC14" s="279" t="s">
        <v>177</v>
      </c>
      <c r="AD14" s="2" t="s">
        <v>993</v>
      </c>
      <c r="AG14" s="279" t="s">
        <v>177</v>
      </c>
      <c r="AH14" s="2" t="s">
        <v>273</v>
      </c>
      <c r="AK14" s="74" t="s">
        <v>1551</v>
      </c>
      <c r="AM14" s="278" t="s">
        <v>177</v>
      </c>
      <c r="AN14" s="1292" t="s">
        <v>1292</v>
      </c>
      <c r="AO14" s="1292"/>
      <c r="AP14" s="1293"/>
      <c r="AQ14" s="9"/>
      <c r="AR14" s="13"/>
      <c r="AS14" s="9"/>
    </row>
    <row r="15" spans="2:45">
      <c r="B15" s="1300"/>
      <c r="C15" s="63" t="s">
        <v>112</v>
      </c>
      <c r="G15" s="266"/>
      <c r="I15" s="13"/>
      <c r="N15" s="9"/>
      <c r="R15" s="9"/>
      <c r="S15" s="279" t="s">
        <v>177</v>
      </c>
      <c r="T15" s="2" t="s">
        <v>989</v>
      </c>
      <c r="AL15" s="13"/>
      <c r="AM15" s="278" t="s">
        <v>177</v>
      </c>
      <c r="AN15" s="1292" t="s">
        <v>1483</v>
      </c>
      <c r="AO15" s="1292"/>
      <c r="AP15" s="1293"/>
      <c r="AQ15" s="9"/>
      <c r="AR15" s="13"/>
      <c r="AS15" s="9"/>
    </row>
    <row r="16" spans="2:45">
      <c r="B16" s="1300"/>
      <c r="C16" s="9"/>
      <c r="G16" s="266"/>
      <c r="I16" s="13"/>
      <c r="N16" s="10"/>
      <c r="O16" s="11"/>
      <c r="P16" s="11"/>
      <c r="Q16" s="11"/>
      <c r="R16" s="10"/>
      <c r="S16" s="275" t="s">
        <v>177</v>
      </c>
      <c r="T16" s="11" t="s">
        <v>990</v>
      </c>
      <c r="U16" s="11"/>
      <c r="V16" s="11"/>
      <c r="W16" s="11"/>
      <c r="X16" s="11"/>
      <c r="Y16" s="11"/>
      <c r="Z16" s="11"/>
      <c r="AA16" s="11"/>
      <c r="AB16" s="11"/>
      <c r="AC16" s="11"/>
      <c r="AD16" s="11"/>
      <c r="AE16" s="11"/>
      <c r="AF16" s="11"/>
      <c r="AG16" s="11"/>
      <c r="AH16" s="11"/>
      <c r="AI16" s="11"/>
      <c r="AJ16" s="11"/>
      <c r="AK16" s="11"/>
      <c r="AL16" s="12"/>
      <c r="AM16" s="278" t="s">
        <v>177</v>
      </c>
      <c r="AN16" s="1292" t="s">
        <v>1484</v>
      </c>
      <c r="AO16" s="1292"/>
      <c r="AP16" s="1293"/>
      <c r="AQ16" s="9"/>
      <c r="AR16" s="13"/>
      <c r="AS16" s="9"/>
    </row>
    <row r="17" spans="2:45">
      <c r="B17" s="1300"/>
      <c r="C17" s="9"/>
      <c r="G17" s="266"/>
      <c r="I17" s="13"/>
      <c r="N17" s="9" t="s">
        <v>369</v>
      </c>
      <c r="R17" s="9"/>
      <c r="AM17" s="278" t="s">
        <v>177</v>
      </c>
      <c r="AN17" s="1292" t="s">
        <v>1485</v>
      </c>
      <c r="AO17" s="1292"/>
      <c r="AP17" s="1293"/>
      <c r="AQ17" s="9"/>
      <c r="AR17" s="13"/>
      <c r="AS17" s="9"/>
    </row>
    <row r="18" spans="2:45">
      <c r="B18" s="1300"/>
      <c r="C18" s="9"/>
      <c r="G18" s="266"/>
      <c r="I18" s="13"/>
      <c r="N18" s="9" t="s">
        <v>682</v>
      </c>
      <c r="R18" s="9"/>
      <c r="X18" s="11"/>
      <c r="AM18" s="278" t="s">
        <v>177</v>
      </c>
      <c r="AN18" s="1292" t="s">
        <v>1486</v>
      </c>
      <c r="AO18" s="1292"/>
      <c r="AP18" s="1293"/>
      <c r="AQ18" s="9"/>
      <c r="AR18" s="13"/>
      <c r="AS18" s="9"/>
    </row>
    <row r="19" spans="2:45">
      <c r="B19" s="1300"/>
      <c r="C19" s="9"/>
      <c r="G19" s="9"/>
      <c r="I19" s="13"/>
      <c r="N19" s="9" t="s">
        <v>370</v>
      </c>
      <c r="R19" s="9"/>
      <c r="S19" s="3"/>
      <c r="T19" s="4"/>
      <c r="U19" s="4"/>
      <c r="V19" s="4"/>
      <c r="W19" s="4"/>
      <c r="Y19" s="4"/>
      <c r="Z19" s="4"/>
      <c r="AA19" s="4"/>
      <c r="AB19" s="1319" t="s">
        <v>373</v>
      </c>
      <c r="AC19" s="1320"/>
      <c r="AD19" s="1320"/>
      <c r="AE19" s="1320"/>
      <c r="AF19" s="1320"/>
      <c r="AG19" s="1320"/>
      <c r="AH19" s="1320"/>
      <c r="AI19" s="1320"/>
      <c r="AJ19" s="1320"/>
      <c r="AK19" s="1321"/>
      <c r="AM19" s="278" t="s">
        <v>177</v>
      </c>
      <c r="AN19" s="1292" t="s">
        <v>1487</v>
      </c>
      <c r="AO19" s="1292"/>
      <c r="AP19" s="1293"/>
      <c r="AQ19" s="9"/>
      <c r="AR19" s="13"/>
      <c r="AS19" s="9"/>
    </row>
    <row r="20" spans="2:45">
      <c r="B20" s="1300"/>
      <c r="C20" s="9"/>
      <c r="G20" s="9"/>
      <c r="I20" s="13"/>
      <c r="N20" s="9" t="s">
        <v>371</v>
      </c>
      <c r="R20" s="9"/>
      <c r="S20" s="49" t="s">
        <v>372</v>
      </c>
      <c r="T20" s="50"/>
      <c r="U20" s="50"/>
      <c r="V20" s="50"/>
      <c r="Z20" s="50"/>
      <c r="AA20" s="50"/>
      <c r="AB20" s="46" t="s">
        <v>276</v>
      </c>
      <c r="AC20" s="47"/>
      <c r="AD20" s="281" t="s">
        <v>177</v>
      </c>
      <c r="AE20" s="48" t="s">
        <v>378</v>
      </c>
      <c r="AF20" s="34"/>
      <c r="AG20" s="34"/>
      <c r="AH20" s="281" t="s">
        <v>177</v>
      </c>
      <c r="AI20" s="48" t="s">
        <v>379</v>
      </c>
      <c r="AJ20" s="34"/>
      <c r="AK20" s="35"/>
      <c r="AM20" s="278" t="s">
        <v>177</v>
      </c>
      <c r="AN20" s="1292"/>
      <c r="AO20" s="1292"/>
      <c r="AP20" s="1293"/>
      <c r="AQ20" s="9"/>
      <c r="AR20" s="13"/>
      <c r="AS20" s="9"/>
    </row>
    <row r="21" spans="2:45">
      <c r="B21" s="1300"/>
      <c r="C21" s="9"/>
      <c r="G21" s="9"/>
      <c r="I21" s="13"/>
      <c r="N21" s="9"/>
      <c r="R21" s="9"/>
      <c r="S21" s="43"/>
      <c r="T21" s="44"/>
      <c r="U21" s="44"/>
      <c r="V21" s="44"/>
      <c r="W21" s="11"/>
      <c r="X21" s="11"/>
      <c r="Y21" s="11"/>
      <c r="Z21" s="44"/>
      <c r="AA21" s="44"/>
      <c r="AB21" s="46" t="s">
        <v>277</v>
      </c>
      <c r="AC21" s="47"/>
      <c r="AD21" s="281" t="s">
        <v>177</v>
      </c>
      <c r="AE21" s="48" t="s">
        <v>379</v>
      </c>
      <c r="AF21" s="34"/>
      <c r="AG21" s="34"/>
      <c r="AH21" s="281" t="s">
        <v>177</v>
      </c>
      <c r="AI21" s="48" t="s">
        <v>380</v>
      </c>
      <c r="AJ21" s="34"/>
      <c r="AK21" s="35"/>
      <c r="AM21" s="291"/>
      <c r="AN21" s="1292"/>
      <c r="AO21" s="1292"/>
      <c r="AP21" s="1293"/>
      <c r="AQ21" s="9"/>
      <c r="AR21" s="13"/>
      <c r="AS21" s="9"/>
    </row>
    <row r="22" spans="2:45" ht="12" customHeight="1">
      <c r="B22" s="1300"/>
      <c r="C22" s="9"/>
      <c r="G22" s="9"/>
      <c r="I22" s="13"/>
      <c r="N22" s="9"/>
      <c r="R22" s="9"/>
      <c r="S22" s="1360" t="s">
        <v>374</v>
      </c>
      <c r="T22" s="1361"/>
      <c r="U22" s="1362"/>
      <c r="V22" s="40" t="s">
        <v>384</v>
      </c>
      <c r="W22" s="58"/>
      <c r="Y22" s="58"/>
      <c r="Z22" s="41"/>
      <c r="AA22" s="42"/>
      <c r="AB22" s="1349" t="s">
        <v>375</v>
      </c>
      <c r="AC22" s="1350"/>
      <c r="AD22" s="1365">
        <v>2</v>
      </c>
      <c r="AE22" s="1366"/>
      <c r="AF22" s="1345" t="s">
        <v>733</v>
      </c>
      <c r="AG22" s="1346"/>
      <c r="AH22" s="1365">
        <v>3</v>
      </c>
      <c r="AI22" s="1366"/>
      <c r="AJ22" s="1345" t="s">
        <v>733</v>
      </c>
      <c r="AK22" s="1346"/>
      <c r="AM22" s="291"/>
      <c r="AN22" s="1292"/>
      <c r="AO22" s="1292"/>
      <c r="AP22" s="1293"/>
      <c r="AQ22" s="9"/>
      <c r="AR22" s="13"/>
      <c r="AS22" s="9"/>
    </row>
    <row r="23" spans="2:45">
      <c r="B23" s="1300"/>
      <c r="C23" s="9"/>
      <c r="G23" s="9"/>
      <c r="I23" s="13"/>
      <c r="N23" s="9"/>
      <c r="R23" s="9"/>
      <c r="S23" s="1363"/>
      <c r="T23" s="1345"/>
      <c r="U23" s="1346"/>
      <c r="V23" s="49" t="s">
        <v>385</v>
      </c>
      <c r="W23" s="58"/>
      <c r="Y23" s="58"/>
      <c r="Z23" s="50"/>
      <c r="AA23" s="51"/>
      <c r="AB23" s="1351"/>
      <c r="AC23" s="1352"/>
      <c r="AD23" s="1355"/>
      <c r="AE23" s="1356"/>
      <c r="AF23" s="1347"/>
      <c r="AG23" s="1348"/>
      <c r="AH23" s="1355"/>
      <c r="AI23" s="1356"/>
      <c r="AJ23" s="1347"/>
      <c r="AK23" s="1348"/>
      <c r="AM23" s="291"/>
      <c r="AN23" s="1292"/>
      <c r="AO23" s="1292"/>
      <c r="AP23" s="1293"/>
      <c r="AQ23" s="9"/>
      <c r="AR23" s="13"/>
      <c r="AS23" s="9"/>
    </row>
    <row r="24" spans="2:45" ht="12" customHeight="1">
      <c r="B24" s="1300"/>
      <c r="C24" s="9"/>
      <c r="G24" s="9"/>
      <c r="I24" s="13"/>
      <c r="N24" s="9"/>
      <c r="R24" s="9"/>
      <c r="S24" s="1363"/>
      <c r="T24" s="1345"/>
      <c r="U24" s="1346"/>
      <c r="V24" s="52"/>
      <c r="Z24" s="53"/>
      <c r="AA24" s="54"/>
      <c r="AB24" s="1349" t="s">
        <v>376</v>
      </c>
      <c r="AC24" s="1350"/>
      <c r="AD24" s="1353">
        <v>3</v>
      </c>
      <c r="AE24" s="1354"/>
      <c r="AF24" s="1345" t="s">
        <v>733</v>
      </c>
      <c r="AG24" s="1346"/>
      <c r="AH24" s="1353">
        <v>4</v>
      </c>
      <c r="AI24" s="1354"/>
      <c r="AJ24" s="1345" t="s">
        <v>733</v>
      </c>
      <c r="AK24" s="1346"/>
      <c r="AM24" s="291"/>
      <c r="AN24" s="1292"/>
      <c r="AO24" s="1292"/>
      <c r="AP24" s="1293"/>
      <c r="AQ24" s="9"/>
      <c r="AR24" s="13"/>
      <c r="AS24" s="9"/>
    </row>
    <row r="25" spans="2:45">
      <c r="B25" s="1300"/>
      <c r="C25" s="9"/>
      <c r="G25" s="9"/>
      <c r="I25" s="13"/>
      <c r="N25" s="9"/>
      <c r="R25" s="9"/>
      <c r="S25" s="1363"/>
      <c r="T25" s="1345"/>
      <c r="U25" s="1346"/>
      <c r="V25" s="55"/>
      <c r="W25" s="11"/>
      <c r="X25" s="11"/>
      <c r="Y25" s="11"/>
      <c r="Z25" s="56"/>
      <c r="AA25" s="57"/>
      <c r="AB25" s="1351"/>
      <c r="AC25" s="1352"/>
      <c r="AD25" s="1355"/>
      <c r="AE25" s="1356"/>
      <c r="AF25" s="1347"/>
      <c r="AG25" s="1348"/>
      <c r="AH25" s="1355"/>
      <c r="AI25" s="1356"/>
      <c r="AJ25" s="1347"/>
      <c r="AK25" s="1348"/>
      <c r="AM25" s="291"/>
      <c r="AN25" s="1292"/>
      <c r="AO25" s="1292"/>
      <c r="AP25" s="1293"/>
      <c r="AQ25" s="9"/>
      <c r="AR25" s="13"/>
      <c r="AS25" s="9"/>
    </row>
    <row r="26" spans="2:45" ht="12" customHeight="1">
      <c r="B26" s="1300"/>
      <c r="C26" s="9"/>
      <c r="G26" s="9"/>
      <c r="I26" s="13"/>
      <c r="N26" s="9"/>
      <c r="R26" s="9"/>
      <c r="S26" s="1363"/>
      <c r="T26" s="1345"/>
      <c r="U26" s="1346"/>
      <c r="V26" s="40" t="s">
        <v>382</v>
      </c>
      <c r="Z26" s="41"/>
      <c r="AA26" s="42"/>
      <c r="AB26" s="1349" t="s">
        <v>375</v>
      </c>
      <c r="AC26" s="1350"/>
      <c r="AD26" s="1353">
        <v>3</v>
      </c>
      <c r="AE26" s="1354"/>
      <c r="AF26" s="1345" t="s">
        <v>733</v>
      </c>
      <c r="AG26" s="1346"/>
      <c r="AH26" s="1353">
        <v>4</v>
      </c>
      <c r="AI26" s="1354"/>
      <c r="AJ26" s="1345" t="s">
        <v>733</v>
      </c>
      <c r="AK26" s="1346"/>
      <c r="AM26" s="291"/>
      <c r="AN26" s="1292"/>
      <c r="AO26" s="1292"/>
      <c r="AP26" s="1293"/>
      <c r="AQ26" s="9"/>
      <c r="AR26" s="13"/>
      <c r="AS26" s="9"/>
    </row>
    <row r="27" spans="2:45">
      <c r="B27" s="1300"/>
      <c r="C27" s="9"/>
      <c r="G27" s="9"/>
      <c r="I27" s="13"/>
      <c r="N27" s="9"/>
      <c r="R27" s="9"/>
      <c r="S27" s="1363"/>
      <c r="T27" s="1345"/>
      <c r="U27" s="1346"/>
      <c r="V27" s="49" t="s">
        <v>734</v>
      </c>
      <c r="Z27" s="50"/>
      <c r="AA27" s="51"/>
      <c r="AB27" s="1351"/>
      <c r="AC27" s="1352"/>
      <c r="AD27" s="1355"/>
      <c r="AE27" s="1356"/>
      <c r="AF27" s="1347"/>
      <c r="AG27" s="1348"/>
      <c r="AH27" s="1355"/>
      <c r="AI27" s="1356"/>
      <c r="AJ27" s="1347"/>
      <c r="AK27" s="1348"/>
      <c r="AM27" s="291"/>
      <c r="AN27" s="1292"/>
      <c r="AO27" s="1292"/>
      <c r="AP27" s="1293"/>
      <c r="AQ27" s="9"/>
      <c r="AR27" s="13"/>
      <c r="AS27" s="9"/>
    </row>
    <row r="28" spans="2:45" ht="12" customHeight="1">
      <c r="B28" s="1300"/>
      <c r="C28" s="9"/>
      <c r="G28" s="9"/>
      <c r="I28" s="13"/>
      <c r="N28" s="9"/>
      <c r="R28" s="9"/>
      <c r="S28" s="1363"/>
      <c r="T28" s="1345"/>
      <c r="U28" s="1346"/>
      <c r="V28" s="49"/>
      <c r="Z28" s="50"/>
      <c r="AA28" s="51"/>
      <c r="AB28" s="1349" t="s">
        <v>376</v>
      </c>
      <c r="AC28" s="1350"/>
      <c r="AD28" s="1353">
        <v>4</v>
      </c>
      <c r="AE28" s="1354"/>
      <c r="AF28" s="1345" t="s">
        <v>733</v>
      </c>
      <c r="AG28" s="1346"/>
      <c r="AH28" s="1353">
        <v>5</v>
      </c>
      <c r="AI28" s="1354"/>
      <c r="AJ28" s="1345" t="s">
        <v>733</v>
      </c>
      <c r="AK28" s="1346"/>
      <c r="AM28" s="291"/>
      <c r="AN28" s="1292"/>
      <c r="AO28" s="1292"/>
      <c r="AP28" s="1293"/>
      <c r="AQ28" s="9"/>
      <c r="AR28" s="13"/>
      <c r="AS28" s="9"/>
    </row>
    <row r="29" spans="2:45">
      <c r="B29" s="1300"/>
      <c r="C29" s="9"/>
      <c r="G29" s="9"/>
      <c r="I29" s="13"/>
      <c r="N29" s="9"/>
      <c r="R29" s="9"/>
      <c r="S29" s="1364"/>
      <c r="T29" s="1347"/>
      <c r="U29" s="1348"/>
      <c r="V29" s="43"/>
      <c r="W29" s="11"/>
      <c r="X29" s="11"/>
      <c r="Y29" s="11"/>
      <c r="Z29" s="44"/>
      <c r="AA29" s="45"/>
      <c r="AB29" s="1351"/>
      <c r="AC29" s="1352"/>
      <c r="AD29" s="1355"/>
      <c r="AE29" s="1356"/>
      <c r="AF29" s="1347"/>
      <c r="AG29" s="1348"/>
      <c r="AH29" s="1355"/>
      <c r="AI29" s="1356"/>
      <c r="AJ29" s="1347"/>
      <c r="AK29" s="1348"/>
      <c r="AM29" s="291"/>
      <c r="AN29" s="1292"/>
      <c r="AO29" s="1292"/>
      <c r="AP29" s="1293"/>
      <c r="AQ29" s="9"/>
      <c r="AR29" s="13"/>
      <c r="AS29" s="9"/>
    </row>
    <row r="30" spans="2:45" ht="12" customHeight="1">
      <c r="B30" s="1300"/>
      <c r="C30" s="9"/>
      <c r="G30" s="9"/>
      <c r="I30" s="13"/>
      <c r="N30" s="9"/>
      <c r="R30" s="9"/>
      <c r="S30" s="1360" t="s">
        <v>377</v>
      </c>
      <c r="T30" s="1361"/>
      <c r="U30" s="1362"/>
      <c r="V30" s="40" t="s">
        <v>381</v>
      </c>
      <c r="Z30" s="36"/>
      <c r="AA30" s="36"/>
      <c r="AB30" s="36"/>
      <c r="AC30" s="37"/>
      <c r="AD30" s="1353">
        <v>4</v>
      </c>
      <c r="AE30" s="1354"/>
      <c r="AF30" s="1345" t="s">
        <v>683</v>
      </c>
      <c r="AG30" s="1346"/>
      <c r="AH30" s="1353">
        <v>5</v>
      </c>
      <c r="AI30" s="1354"/>
      <c r="AJ30" s="1345" t="s">
        <v>683</v>
      </c>
      <c r="AK30" s="1346"/>
      <c r="AM30" s="291"/>
      <c r="AN30" s="1292"/>
      <c r="AO30" s="1292"/>
      <c r="AP30" s="1293"/>
      <c r="AQ30" s="9"/>
      <c r="AR30" s="13"/>
      <c r="AS30" s="9"/>
    </row>
    <row r="31" spans="2:45">
      <c r="B31" s="1300"/>
      <c r="C31" s="9"/>
      <c r="G31" s="9"/>
      <c r="I31" s="13"/>
      <c r="N31" s="9"/>
      <c r="R31" s="9"/>
      <c r="S31" s="1363"/>
      <c r="T31" s="1345"/>
      <c r="U31" s="1346"/>
      <c r="V31" s="43" t="s">
        <v>684</v>
      </c>
      <c r="W31" s="11"/>
      <c r="X31" s="11"/>
      <c r="Y31" s="11"/>
      <c r="Z31" s="38"/>
      <c r="AA31" s="38"/>
      <c r="AB31" s="38"/>
      <c r="AC31" s="39"/>
      <c r="AD31" s="1355"/>
      <c r="AE31" s="1356"/>
      <c r="AF31" s="1347"/>
      <c r="AG31" s="1348"/>
      <c r="AH31" s="1355"/>
      <c r="AI31" s="1356"/>
      <c r="AJ31" s="1347"/>
      <c r="AK31" s="1348"/>
      <c r="AM31" s="291"/>
      <c r="AN31" s="1292"/>
      <c r="AO31" s="1292"/>
      <c r="AP31" s="1293"/>
      <c r="AQ31" s="9"/>
      <c r="AR31" s="13"/>
      <c r="AS31" s="9"/>
    </row>
    <row r="32" spans="2:45" ht="12" customHeight="1">
      <c r="B32" s="1300"/>
      <c r="C32" s="9"/>
      <c r="G32" s="9"/>
      <c r="I32" s="13"/>
      <c r="N32" s="9"/>
      <c r="R32" s="9"/>
      <c r="S32" s="1363"/>
      <c r="T32" s="1345"/>
      <c r="U32" s="1346"/>
      <c r="V32" s="40" t="s">
        <v>383</v>
      </c>
      <c r="Z32" s="41"/>
      <c r="AA32" s="41"/>
      <c r="AB32" s="41"/>
      <c r="AC32" s="42"/>
      <c r="AD32" s="1353">
        <v>6</v>
      </c>
      <c r="AE32" s="1354"/>
      <c r="AF32" s="1345" t="s">
        <v>685</v>
      </c>
      <c r="AG32" s="1346"/>
      <c r="AH32" s="1353">
        <v>7</v>
      </c>
      <c r="AI32" s="1354"/>
      <c r="AJ32" s="1345" t="s">
        <v>685</v>
      </c>
      <c r="AK32" s="1346"/>
      <c r="AM32" s="291"/>
      <c r="AN32" s="1292"/>
      <c r="AO32" s="1292"/>
      <c r="AP32" s="1293"/>
      <c r="AQ32" s="9"/>
      <c r="AR32" s="13"/>
      <c r="AS32" s="9"/>
    </row>
    <row r="33" spans="2:45">
      <c r="B33" s="1300"/>
      <c r="C33" s="9"/>
      <c r="G33" s="9"/>
      <c r="I33" s="13"/>
      <c r="N33" s="9"/>
      <c r="R33" s="9"/>
      <c r="S33" s="1364"/>
      <c r="T33" s="1347"/>
      <c r="U33" s="1348"/>
      <c r="V33" s="43" t="s">
        <v>686</v>
      </c>
      <c r="W33" s="11"/>
      <c r="X33" s="11"/>
      <c r="Y33" s="11"/>
      <c r="Z33" s="44"/>
      <c r="AA33" s="44"/>
      <c r="AB33" s="44"/>
      <c r="AC33" s="45"/>
      <c r="AD33" s="1355"/>
      <c r="AE33" s="1356"/>
      <c r="AF33" s="1347"/>
      <c r="AG33" s="1348"/>
      <c r="AH33" s="1355"/>
      <c r="AI33" s="1356"/>
      <c r="AJ33" s="1347"/>
      <c r="AK33" s="1348"/>
      <c r="AM33" s="291"/>
      <c r="AN33" s="1292"/>
      <c r="AO33" s="1292"/>
      <c r="AP33" s="1293"/>
      <c r="AQ33" s="9"/>
      <c r="AR33" s="13"/>
      <c r="AS33" s="9"/>
    </row>
    <row r="34" spans="2:45">
      <c r="B34" s="1300"/>
      <c r="C34" s="9"/>
      <c r="G34" s="9"/>
      <c r="I34" s="13"/>
      <c r="N34" s="9"/>
      <c r="R34" s="9"/>
      <c r="S34" s="267" t="s">
        <v>387</v>
      </c>
      <c r="AM34" s="291"/>
      <c r="AN34" s="1292"/>
      <c r="AO34" s="1292"/>
      <c r="AP34" s="1293"/>
      <c r="AQ34" s="9"/>
      <c r="AR34" s="13"/>
      <c r="AS34" s="9"/>
    </row>
    <row r="35" spans="2:45">
      <c r="B35" s="1300"/>
      <c r="C35" s="9"/>
      <c r="G35" s="9"/>
      <c r="I35" s="13"/>
      <c r="J35" s="10"/>
      <c r="K35" s="11"/>
      <c r="L35" s="11"/>
      <c r="M35" s="12"/>
      <c r="N35" s="10"/>
      <c r="O35" s="11"/>
      <c r="P35" s="11"/>
      <c r="Q35" s="11"/>
      <c r="R35" s="10"/>
      <c r="S35" s="268" t="s">
        <v>388</v>
      </c>
      <c r="T35" s="11"/>
      <c r="U35" s="11"/>
      <c r="V35" s="11"/>
      <c r="W35" s="11"/>
      <c r="X35" s="11"/>
      <c r="Y35" s="11"/>
      <c r="Z35" s="11"/>
      <c r="AA35" s="11"/>
      <c r="AB35" s="11"/>
      <c r="AC35" s="11"/>
      <c r="AD35" s="11"/>
      <c r="AE35" s="11"/>
      <c r="AF35" s="11"/>
      <c r="AG35" s="11"/>
      <c r="AH35" s="11"/>
      <c r="AI35" s="11"/>
      <c r="AJ35" s="11"/>
      <c r="AK35" s="11"/>
      <c r="AL35" s="12"/>
      <c r="AM35" s="291"/>
      <c r="AN35" s="1292"/>
      <c r="AO35" s="1292"/>
      <c r="AP35" s="1293"/>
      <c r="AQ35" s="9"/>
      <c r="AR35" s="13"/>
      <c r="AS35" s="9"/>
    </row>
    <row r="36" spans="2:45">
      <c r="B36" s="1300"/>
      <c r="C36" s="9"/>
      <c r="G36" s="9"/>
      <c r="I36" s="13"/>
      <c r="J36" s="2" t="s">
        <v>393</v>
      </c>
      <c r="N36" s="9" t="s">
        <v>370</v>
      </c>
      <c r="R36" s="9" t="s">
        <v>392</v>
      </c>
      <c r="W36" s="2" t="s">
        <v>396</v>
      </c>
      <c r="X36" s="2" t="s">
        <v>398</v>
      </c>
      <c r="AC36" s="2" t="s">
        <v>400</v>
      </c>
      <c r="AD36" s="74" t="s">
        <v>45</v>
      </c>
      <c r="AE36" s="1291"/>
      <c r="AF36" s="1291"/>
      <c r="AG36" s="1291"/>
      <c r="AH36" s="2" t="s">
        <v>390</v>
      </c>
      <c r="AM36" s="291"/>
      <c r="AN36" s="1292"/>
      <c r="AO36" s="1292"/>
      <c r="AP36" s="1293"/>
      <c r="AQ36" s="9"/>
      <c r="AR36" s="13"/>
      <c r="AS36" s="9"/>
    </row>
    <row r="37" spans="2:45">
      <c r="B37" s="1300"/>
      <c r="C37" s="9"/>
      <c r="G37" s="9"/>
      <c r="I37" s="13"/>
      <c r="J37" s="10" t="s">
        <v>394</v>
      </c>
      <c r="K37" s="11"/>
      <c r="L37" s="11"/>
      <c r="M37" s="11"/>
      <c r="N37" s="10" t="s">
        <v>371</v>
      </c>
      <c r="O37" s="11"/>
      <c r="P37" s="11"/>
      <c r="Q37" s="11"/>
      <c r="R37" s="10"/>
      <c r="S37" s="11" t="s">
        <v>391</v>
      </c>
      <c r="T37" s="11"/>
      <c r="U37" s="11"/>
      <c r="V37" s="11"/>
      <c r="W37" s="11" t="s">
        <v>735</v>
      </c>
      <c r="X37" s="11" t="s">
        <v>397</v>
      </c>
      <c r="Y37" s="11"/>
      <c r="Z37" s="11"/>
      <c r="AA37" s="11"/>
      <c r="AB37" s="11"/>
      <c r="AC37" s="11" t="s">
        <v>399</v>
      </c>
      <c r="AD37" s="245" t="s">
        <v>401</v>
      </c>
      <c r="AE37" s="1281"/>
      <c r="AF37" s="1281"/>
      <c r="AG37" s="1281"/>
      <c r="AH37" s="11" t="s">
        <v>389</v>
      </c>
      <c r="AI37" s="11"/>
      <c r="AJ37" s="11"/>
      <c r="AK37" s="11"/>
      <c r="AL37" s="12"/>
      <c r="AM37" s="291"/>
      <c r="AN37" s="1292"/>
      <c r="AO37" s="1292"/>
      <c r="AP37" s="1293"/>
      <c r="AQ37" s="9"/>
      <c r="AR37" s="13"/>
      <c r="AS37" s="9"/>
    </row>
    <row r="38" spans="2:45">
      <c r="B38" s="1300"/>
      <c r="C38" s="9"/>
      <c r="G38" s="9"/>
      <c r="I38" s="13"/>
      <c r="J38" s="2" t="s">
        <v>736</v>
      </c>
      <c r="N38" s="9" t="s">
        <v>737</v>
      </c>
      <c r="R38" s="9"/>
      <c r="S38" s="279" t="s">
        <v>177</v>
      </c>
      <c r="T38" s="2" t="s">
        <v>402</v>
      </c>
      <c r="Z38" s="2" t="s">
        <v>405</v>
      </c>
      <c r="AM38" s="291"/>
      <c r="AN38" s="1292"/>
      <c r="AO38" s="1292"/>
      <c r="AP38" s="1293"/>
      <c r="AQ38" s="9"/>
      <c r="AR38" s="13"/>
      <c r="AS38" s="9"/>
    </row>
    <row r="39" spans="2:45">
      <c r="B39" s="1300"/>
      <c r="C39" s="9"/>
      <c r="G39" s="9"/>
      <c r="I39" s="13"/>
      <c r="J39" s="2" t="s">
        <v>395</v>
      </c>
      <c r="N39" s="9"/>
      <c r="R39" s="9"/>
      <c r="S39" s="279" t="s">
        <v>177</v>
      </c>
      <c r="T39" s="2" t="s">
        <v>403</v>
      </c>
      <c r="Z39" s="2" t="s">
        <v>406</v>
      </c>
      <c r="AM39" s="291"/>
      <c r="AN39" s="1292"/>
      <c r="AO39" s="1292"/>
      <c r="AP39" s="1293"/>
      <c r="AQ39" s="9"/>
      <c r="AR39" s="13"/>
      <c r="AS39" s="9"/>
    </row>
    <row r="40" spans="2:45">
      <c r="B40" s="1300"/>
      <c r="C40" s="9"/>
      <c r="G40" s="9"/>
      <c r="I40" s="13"/>
      <c r="N40" s="10"/>
      <c r="O40" s="11"/>
      <c r="P40" s="11"/>
      <c r="Q40" s="11"/>
      <c r="R40" s="10"/>
      <c r="S40" s="275" t="s">
        <v>177</v>
      </c>
      <c r="T40" s="11" t="s">
        <v>404</v>
      </c>
      <c r="U40" s="11"/>
      <c r="V40" s="11"/>
      <c r="W40" s="11"/>
      <c r="X40" s="11"/>
      <c r="Y40" s="11"/>
      <c r="Z40" s="245" t="s">
        <v>45</v>
      </c>
      <c r="AA40" s="1281"/>
      <c r="AB40" s="1281"/>
      <c r="AC40" s="1281"/>
      <c r="AD40" s="1281"/>
      <c r="AE40" s="1281"/>
      <c r="AF40" s="1281"/>
      <c r="AG40" s="1281"/>
      <c r="AH40" s="245" t="s">
        <v>839</v>
      </c>
      <c r="AI40" s="11"/>
      <c r="AJ40" s="11"/>
      <c r="AK40" s="11"/>
      <c r="AL40" s="12"/>
      <c r="AM40" s="291"/>
      <c r="AN40" s="1292"/>
      <c r="AO40" s="1292"/>
      <c r="AP40" s="1293"/>
      <c r="AQ40" s="9"/>
      <c r="AR40" s="13"/>
      <c r="AS40" s="9"/>
    </row>
    <row r="41" spans="2:45">
      <c r="B41" s="1300"/>
      <c r="C41" s="9"/>
      <c r="G41" s="9"/>
      <c r="I41" s="13"/>
      <c r="N41" s="9" t="s">
        <v>407</v>
      </c>
      <c r="R41" s="9"/>
      <c r="S41" s="279" t="s">
        <v>177</v>
      </c>
      <c r="T41" s="2" t="s">
        <v>408</v>
      </c>
      <c r="AM41" s="291"/>
      <c r="AN41" s="1292"/>
      <c r="AO41" s="1292"/>
      <c r="AP41" s="1293"/>
      <c r="AQ41" s="9"/>
      <c r="AR41" s="13"/>
      <c r="AS41" s="9"/>
    </row>
    <row r="42" spans="2:45">
      <c r="B42" s="1300"/>
      <c r="C42" s="9"/>
      <c r="G42" s="9"/>
      <c r="I42" s="13"/>
      <c r="N42" s="10"/>
      <c r="O42" s="11"/>
      <c r="P42" s="11"/>
      <c r="Q42" s="11"/>
      <c r="R42" s="10"/>
      <c r="S42" s="11"/>
      <c r="T42" s="11"/>
      <c r="U42" s="11"/>
      <c r="V42" s="11"/>
      <c r="W42" s="11"/>
      <c r="X42" s="11"/>
      <c r="Y42" s="11"/>
      <c r="Z42" s="11"/>
      <c r="AA42" s="11"/>
      <c r="AB42" s="11"/>
      <c r="AC42" s="11"/>
      <c r="AD42" s="11"/>
      <c r="AE42" s="11"/>
      <c r="AF42" s="11"/>
      <c r="AG42" s="11"/>
      <c r="AH42" s="11"/>
      <c r="AI42" s="11"/>
      <c r="AJ42" s="11"/>
      <c r="AK42" s="11"/>
      <c r="AL42" s="12"/>
      <c r="AM42" s="291"/>
      <c r="AN42" s="1292"/>
      <c r="AO42" s="1292"/>
      <c r="AP42" s="1293"/>
      <c r="AQ42" s="9"/>
      <c r="AR42" s="13"/>
      <c r="AS42" s="9"/>
    </row>
    <row r="43" spans="2:45">
      <c r="B43" s="1300"/>
      <c r="C43" s="9"/>
      <c r="G43" s="9"/>
      <c r="I43" s="13"/>
      <c r="N43" s="9" t="s">
        <v>409</v>
      </c>
      <c r="R43" s="9"/>
      <c r="S43" s="279" t="s">
        <v>177</v>
      </c>
      <c r="T43" s="2" t="s">
        <v>410</v>
      </c>
      <c r="AM43" s="291"/>
      <c r="AN43" s="1292"/>
      <c r="AO43" s="1292"/>
      <c r="AP43" s="1293"/>
      <c r="AQ43" s="9"/>
      <c r="AR43" s="13"/>
      <c r="AS43" s="9"/>
    </row>
    <row r="44" spans="2:45">
      <c r="B44" s="1300"/>
      <c r="C44" s="9"/>
      <c r="G44" s="9"/>
      <c r="I44" s="13"/>
      <c r="J44" s="10"/>
      <c r="K44" s="11"/>
      <c r="L44" s="11"/>
      <c r="M44" s="11"/>
      <c r="N44" s="10"/>
      <c r="O44" s="11"/>
      <c r="P44" s="11"/>
      <c r="Q44" s="11"/>
      <c r="R44" s="10"/>
      <c r="S44" s="275" t="s">
        <v>177</v>
      </c>
      <c r="T44" s="11" t="s">
        <v>1155</v>
      </c>
      <c r="U44" s="11"/>
      <c r="V44" s="11"/>
      <c r="W44" s="1281"/>
      <c r="X44" s="1281"/>
      <c r="Y44" s="1281"/>
      <c r="Z44" s="1281"/>
      <c r="AA44" s="1281"/>
      <c r="AB44" s="1281"/>
      <c r="AC44" s="1281"/>
      <c r="AD44" s="1281"/>
      <c r="AE44" s="1281"/>
      <c r="AF44" s="1281"/>
      <c r="AG44" s="1281"/>
      <c r="AH44" s="245" t="s">
        <v>732</v>
      </c>
      <c r="AI44" s="11"/>
      <c r="AJ44" s="11"/>
      <c r="AK44" s="11"/>
      <c r="AL44" s="12"/>
      <c r="AM44" s="291"/>
      <c r="AN44" s="1292"/>
      <c r="AO44" s="1292"/>
      <c r="AP44" s="1293"/>
      <c r="AQ44" s="9"/>
      <c r="AR44" s="13"/>
      <c r="AS44" s="9"/>
    </row>
    <row r="45" spans="2:45">
      <c r="B45" s="1300"/>
      <c r="C45" s="9"/>
      <c r="G45" s="9"/>
      <c r="I45" s="13"/>
      <c r="J45" s="2" t="s">
        <v>411</v>
      </c>
      <c r="N45" s="9" t="s">
        <v>687</v>
      </c>
      <c r="R45" s="9" t="s">
        <v>413</v>
      </c>
      <c r="AM45" s="291"/>
      <c r="AN45" s="1292"/>
      <c r="AO45" s="1292"/>
      <c r="AP45" s="1293"/>
      <c r="AQ45" s="9"/>
      <c r="AR45" s="13"/>
      <c r="AS45" s="9"/>
    </row>
    <row r="46" spans="2:45">
      <c r="B46" s="1300"/>
      <c r="C46" s="9"/>
      <c r="G46" s="9"/>
      <c r="I46" s="13"/>
      <c r="N46" s="9" t="s">
        <v>412</v>
      </c>
      <c r="R46" s="9"/>
      <c r="S46" s="279" t="s">
        <v>177</v>
      </c>
      <c r="T46" s="2" t="s">
        <v>414</v>
      </c>
      <c r="AM46" s="291"/>
      <c r="AN46" s="1292"/>
      <c r="AO46" s="1292"/>
      <c r="AP46" s="1293"/>
      <c r="AQ46" s="9"/>
      <c r="AR46" s="13"/>
      <c r="AS46" s="9"/>
    </row>
    <row r="47" spans="2:45">
      <c r="B47" s="1300"/>
      <c r="C47" s="10"/>
      <c r="D47" s="11"/>
      <c r="E47" s="11"/>
      <c r="F47" s="11"/>
      <c r="G47" s="10"/>
      <c r="H47" s="11"/>
      <c r="I47" s="12"/>
      <c r="J47" s="11"/>
      <c r="K47" s="11"/>
      <c r="L47" s="11"/>
      <c r="M47" s="11"/>
      <c r="N47" s="10" t="s">
        <v>205</v>
      </c>
      <c r="O47" s="11"/>
      <c r="P47" s="11"/>
      <c r="Q47" s="11"/>
      <c r="R47" s="10"/>
      <c r="S47" s="275" t="s">
        <v>177</v>
      </c>
      <c r="T47" s="11" t="s">
        <v>1155</v>
      </c>
      <c r="U47" s="11"/>
      <c r="V47" s="11"/>
      <c r="W47" s="1281"/>
      <c r="X47" s="1281"/>
      <c r="Y47" s="1281"/>
      <c r="Z47" s="1281"/>
      <c r="AA47" s="1281"/>
      <c r="AB47" s="1281"/>
      <c r="AC47" s="1281"/>
      <c r="AD47" s="1281"/>
      <c r="AE47" s="1281"/>
      <c r="AF47" s="1281"/>
      <c r="AG47" s="1281"/>
      <c r="AH47" s="245" t="s">
        <v>732</v>
      </c>
      <c r="AI47" s="11"/>
      <c r="AJ47" s="11"/>
      <c r="AK47" s="11"/>
      <c r="AL47" s="12"/>
      <c r="AM47" s="291"/>
      <c r="AN47" s="1292"/>
      <c r="AO47" s="1292"/>
      <c r="AP47" s="1293"/>
      <c r="AQ47" s="9"/>
      <c r="AR47" s="13"/>
      <c r="AS47" s="9"/>
    </row>
    <row r="48" spans="2:45">
      <c r="B48" s="1300"/>
      <c r="C48" s="276" t="s">
        <v>177</v>
      </c>
      <c r="D48" s="2" t="s">
        <v>738</v>
      </c>
      <c r="G48" s="276" t="s">
        <v>177</v>
      </c>
      <c r="H48" s="416">
        <v>3</v>
      </c>
      <c r="I48" s="417"/>
      <c r="J48" s="2" t="s">
        <v>415</v>
      </c>
      <c r="N48" s="9" t="s">
        <v>416</v>
      </c>
      <c r="R48" s="278" t="s">
        <v>177</v>
      </c>
      <c r="S48" s="2" t="s">
        <v>420</v>
      </c>
      <c r="V48" s="74" t="s">
        <v>45</v>
      </c>
      <c r="W48" s="1291"/>
      <c r="X48" s="1291"/>
      <c r="Y48" s="1291"/>
      <c r="Z48" s="2" t="s">
        <v>1546</v>
      </c>
      <c r="AM48" s="291"/>
      <c r="AN48" s="1292"/>
      <c r="AO48" s="1292"/>
      <c r="AP48" s="1293"/>
      <c r="AQ48" s="9"/>
      <c r="AR48" s="13"/>
      <c r="AS48" s="9"/>
    </row>
    <row r="49" spans="2:45">
      <c r="B49" s="1300"/>
      <c r="C49" s="300" t="s">
        <v>1385</v>
      </c>
      <c r="G49" s="278" t="s">
        <v>177</v>
      </c>
      <c r="H49" s="2">
        <v>2</v>
      </c>
      <c r="I49" s="13"/>
      <c r="N49" s="9" t="s">
        <v>417</v>
      </c>
      <c r="R49" s="9"/>
      <c r="S49" s="2" t="s">
        <v>419</v>
      </c>
      <c r="V49" s="74" t="s">
        <v>45</v>
      </c>
      <c r="W49" s="1280"/>
      <c r="X49" s="1280"/>
      <c r="Y49" s="1280"/>
      <c r="Z49" s="1280"/>
      <c r="AA49" s="1280"/>
      <c r="AB49" s="1280"/>
      <c r="AC49" s="1280"/>
      <c r="AD49" s="1280"/>
      <c r="AE49" s="1280"/>
      <c r="AF49" s="1280"/>
      <c r="AG49" s="1280"/>
      <c r="AH49" s="74" t="s">
        <v>839</v>
      </c>
      <c r="AM49" s="291"/>
      <c r="AN49" s="1292"/>
      <c r="AO49" s="1292"/>
      <c r="AP49" s="1293"/>
      <c r="AQ49" s="9"/>
      <c r="AR49" s="13"/>
      <c r="AS49" s="9"/>
    </row>
    <row r="50" spans="2:45">
      <c r="B50" s="1300"/>
      <c r="C50" s="9" t="s">
        <v>754</v>
      </c>
      <c r="G50" s="278" t="s">
        <v>177</v>
      </c>
      <c r="H50" s="2">
        <v>1</v>
      </c>
      <c r="I50" s="13"/>
      <c r="N50" s="9" t="s">
        <v>864</v>
      </c>
      <c r="R50" s="278" t="s">
        <v>177</v>
      </c>
      <c r="S50" s="2" t="s">
        <v>421</v>
      </c>
      <c r="V50" s="74" t="s">
        <v>688</v>
      </c>
      <c r="W50" s="1280"/>
      <c r="X50" s="1280"/>
      <c r="Y50" s="1280"/>
      <c r="Z50" s="2" t="s">
        <v>1546</v>
      </c>
      <c r="AB50" s="267" t="s">
        <v>422</v>
      </c>
      <c r="AM50" s="291"/>
      <c r="AN50" s="1292"/>
      <c r="AO50" s="1292"/>
      <c r="AP50" s="1293"/>
      <c r="AQ50" s="9"/>
      <c r="AR50" s="13"/>
      <c r="AS50" s="9"/>
    </row>
    <row r="51" spans="2:45">
      <c r="B51" s="1300"/>
      <c r="C51" s="9" t="s">
        <v>755</v>
      </c>
      <c r="G51" s="9"/>
      <c r="I51" s="13"/>
      <c r="N51" s="9" t="s">
        <v>419</v>
      </c>
      <c r="R51" s="9"/>
      <c r="S51" s="2" t="s">
        <v>419</v>
      </c>
      <c r="V51" s="74" t="s">
        <v>45</v>
      </c>
      <c r="W51" s="1280"/>
      <c r="X51" s="1280"/>
      <c r="Y51" s="1280"/>
      <c r="Z51" s="1280"/>
      <c r="AA51" s="1280"/>
      <c r="AB51" s="1280"/>
      <c r="AC51" s="1280"/>
      <c r="AD51" s="1280"/>
      <c r="AE51" s="1280"/>
      <c r="AF51" s="1280"/>
      <c r="AG51" s="1280"/>
      <c r="AH51" s="74" t="s">
        <v>839</v>
      </c>
      <c r="AM51" s="291"/>
      <c r="AN51" s="1292"/>
      <c r="AO51" s="1292"/>
      <c r="AP51" s="1293"/>
      <c r="AQ51" s="9"/>
      <c r="AR51" s="13"/>
      <c r="AS51" s="9"/>
    </row>
    <row r="52" spans="2:45">
      <c r="B52" s="1300"/>
      <c r="C52" s="9" t="s">
        <v>756</v>
      </c>
      <c r="G52" s="9"/>
      <c r="I52" s="13"/>
      <c r="J52" s="9"/>
      <c r="N52" s="9" t="s">
        <v>364</v>
      </c>
      <c r="R52" s="278" t="s">
        <v>177</v>
      </c>
      <c r="S52" s="2" t="s">
        <v>273</v>
      </c>
      <c r="V52" s="74" t="s">
        <v>731</v>
      </c>
      <c r="W52" s="1280"/>
      <c r="X52" s="1280"/>
      <c r="Y52" s="1280"/>
      <c r="Z52" s="2" t="s">
        <v>1546</v>
      </c>
      <c r="AB52" s="267" t="s">
        <v>423</v>
      </c>
      <c r="AL52" s="13"/>
      <c r="AM52" s="291"/>
      <c r="AN52" s="1292"/>
      <c r="AO52" s="1292"/>
      <c r="AP52" s="1293"/>
      <c r="AQ52" s="9"/>
      <c r="AR52" s="13"/>
      <c r="AS52" s="9"/>
    </row>
    <row r="53" spans="2:45">
      <c r="B53" s="1300"/>
      <c r="C53" s="63" t="s">
        <v>112</v>
      </c>
      <c r="G53" s="266"/>
      <c r="I53" s="13"/>
      <c r="J53" s="10"/>
      <c r="K53" s="11"/>
      <c r="L53" s="11"/>
      <c r="M53" s="11"/>
      <c r="N53" s="10"/>
      <c r="O53" s="11"/>
      <c r="P53" s="11"/>
      <c r="Q53" s="11"/>
      <c r="R53" s="10"/>
      <c r="S53" s="11" t="s">
        <v>419</v>
      </c>
      <c r="T53" s="11"/>
      <c r="U53" s="11"/>
      <c r="V53" s="245" t="s">
        <v>45</v>
      </c>
      <c r="W53" s="1281"/>
      <c r="X53" s="1281"/>
      <c r="Y53" s="1281"/>
      <c r="Z53" s="1281"/>
      <c r="AA53" s="1281"/>
      <c r="AB53" s="1281"/>
      <c r="AC53" s="1281"/>
      <c r="AD53" s="1281"/>
      <c r="AE53" s="1281"/>
      <c r="AF53" s="1281"/>
      <c r="AG53" s="1281"/>
      <c r="AH53" s="245" t="s">
        <v>839</v>
      </c>
      <c r="AI53" s="11"/>
      <c r="AJ53" s="11"/>
      <c r="AK53" s="11"/>
      <c r="AL53" s="12"/>
      <c r="AM53" s="291"/>
      <c r="AN53" s="1292"/>
      <c r="AO53" s="1292"/>
      <c r="AP53" s="1293"/>
      <c r="AQ53" s="9"/>
      <c r="AR53" s="13"/>
      <c r="AS53" s="9"/>
    </row>
    <row r="54" spans="2:45">
      <c r="B54" s="1300"/>
      <c r="C54" s="9"/>
      <c r="G54" s="266"/>
      <c r="I54" s="13"/>
      <c r="J54" s="2" t="s">
        <v>424</v>
      </c>
      <c r="N54" s="9" t="s">
        <v>425</v>
      </c>
      <c r="R54" s="276" t="s">
        <v>177</v>
      </c>
      <c r="S54" s="2" t="s">
        <v>426</v>
      </c>
      <c r="AM54" s="291"/>
      <c r="AN54" s="1292"/>
      <c r="AO54" s="1292"/>
      <c r="AP54" s="1293"/>
      <c r="AQ54" s="9"/>
      <c r="AR54" s="13"/>
      <c r="AS54" s="9"/>
    </row>
    <row r="55" spans="2:45">
      <c r="B55" s="1300"/>
      <c r="C55" s="9"/>
      <c r="G55" s="266"/>
      <c r="I55" s="13"/>
      <c r="N55" s="9"/>
      <c r="R55" s="278" t="s">
        <v>177</v>
      </c>
      <c r="S55" s="2" t="s">
        <v>427</v>
      </c>
      <c r="AL55" s="13"/>
      <c r="AM55" s="291"/>
      <c r="AN55" s="1292"/>
      <c r="AO55" s="1292"/>
      <c r="AP55" s="1293"/>
      <c r="AQ55" s="9"/>
      <c r="AR55" s="13"/>
      <c r="AS55" s="9"/>
    </row>
    <row r="56" spans="2:45">
      <c r="B56" s="1300"/>
      <c r="C56" s="9"/>
      <c r="G56" s="266"/>
      <c r="I56" s="13"/>
      <c r="J56" s="278" t="s">
        <v>177</v>
      </c>
      <c r="K56" s="2" t="s">
        <v>94</v>
      </c>
      <c r="N56" s="10"/>
      <c r="O56" s="11"/>
      <c r="P56" s="11"/>
      <c r="Q56" s="11"/>
      <c r="R56" s="278" t="s">
        <v>177</v>
      </c>
      <c r="S56" s="2" t="s">
        <v>428</v>
      </c>
      <c r="AL56" s="13"/>
      <c r="AM56" s="291"/>
      <c r="AN56" s="1292"/>
      <c r="AO56" s="1292"/>
      <c r="AP56" s="1293"/>
      <c r="AQ56" s="9"/>
      <c r="AR56" s="13"/>
      <c r="AS56" s="9"/>
    </row>
    <row r="57" spans="2:45">
      <c r="B57" s="1300"/>
      <c r="C57" s="9"/>
      <c r="G57" s="9"/>
      <c r="I57" s="13"/>
      <c r="N57" s="9" t="s">
        <v>433</v>
      </c>
      <c r="R57" s="276" t="s">
        <v>177</v>
      </c>
      <c r="S57" s="4" t="s">
        <v>514</v>
      </c>
      <c r="T57" s="4"/>
      <c r="U57" s="4"/>
      <c r="V57" s="4"/>
      <c r="W57" s="4"/>
      <c r="X57" s="4" t="s">
        <v>1545</v>
      </c>
      <c r="Y57" s="4"/>
      <c r="Z57" s="4"/>
      <c r="AA57" s="4"/>
      <c r="AB57" s="4"/>
      <c r="AC57" s="4"/>
      <c r="AD57" s="4"/>
      <c r="AE57" s="4"/>
      <c r="AF57" s="4"/>
      <c r="AG57" s="4"/>
      <c r="AH57" s="4"/>
      <c r="AI57" s="4"/>
      <c r="AJ57" s="4"/>
      <c r="AK57" s="4"/>
      <c r="AL57" s="5"/>
      <c r="AM57" s="291"/>
      <c r="AN57" s="1292"/>
      <c r="AO57" s="1292"/>
      <c r="AP57" s="1293"/>
      <c r="AQ57" s="9"/>
      <c r="AR57" s="13"/>
      <c r="AS57" s="9"/>
    </row>
    <row r="58" spans="2:45">
      <c r="B58" s="1300"/>
      <c r="C58" s="9"/>
      <c r="G58" s="9"/>
      <c r="I58" s="13"/>
      <c r="N58" s="9"/>
      <c r="R58" s="9"/>
      <c r="S58" s="2" t="s">
        <v>432</v>
      </c>
      <c r="U58" s="74" t="s">
        <v>689</v>
      </c>
      <c r="V58" s="1357"/>
      <c r="W58" s="1357"/>
      <c r="X58" s="1357"/>
      <c r="Y58" s="75" t="s">
        <v>690</v>
      </c>
      <c r="AL58" s="13"/>
      <c r="AM58" s="291"/>
      <c r="AN58" s="1292"/>
      <c r="AO58" s="1292"/>
      <c r="AP58" s="1293"/>
      <c r="AQ58" s="9"/>
      <c r="AR58" s="13"/>
      <c r="AS58" s="9"/>
    </row>
    <row r="59" spans="2:45">
      <c r="B59" s="1300"/>
      <c r="C59" s="9"/>
      <c r="G59" s="9"/>
      <c r="I59" s="13"/>
      <c r="N59" s="9"/>
      <c r="R59" s="10"/>
      <c r="S59" s="11" t="s">
        <v>429</v>
      </c>
      <c r="T59" s="11"/>
      <c r="U59" s="11"/>
      <c r="V59" s="11"/>
      <c r="W59" s="11"/>
      <c r="X59" s="11"/>
      <c r="Y59" s="245" t="s">
        <v>691</v>
      </c>
      <c r="Z59" s="1281"/>
      <c r="AA59" s="1281"/>
      <c r="AB59" s="1281"/>
      <c r="AC59" s="1281"/>
      <c r="AD59" s="1281"/>
      <c r="AE59" s="1281"/>
      <c r="AF59" s="11" t="s">
        <v>1544</v>
      </c>
      <c r="AG59" s="11"/>
      <c r="AH59" s="11"/>
      <c r="AI59" s="11"/>
      <c r="AJ59" s="11"/>
      <c r="AK59" s="11"/>
      <c r="AL59" s="12"/>
      <c r="AM59" s="291"/>
      <c r="AN59" s="1292"/>
      <c r="AO59" s="1292"/>
      <c r="AP59" s="1293"/>
      <c r="AQ59" s="9"/>
      <c r="AR59" s="13"/>
      <c r="AS59" s="9"/>
    </row>
    <row r="60" spans="2:45">
      <c r="B60" s="1300"/>
      <c r="C60" s="9"/>
      <c r="G60" s="9"/>
      <c r="I60" s="13"/>
      <c r="N60" s="9"/>
      <c r="R60" s="276" t="s">
        <v>177</v>
      </c>
      <c r="S60" s="4" t="s">
        <v>430</v>
      </c>
      <c r="T60" s="4"/>
      <c r="U60" s="4"/>
      <c r="V60" s="4"/>
      <c r="W60" s="4"/>
      <c r="X60" s="4"/>
      <c r="Y60" s="4"/>
      <c r="Z60" s="4"/>
      <c r="AA60" s="4"/>
      <c r="AB60" s="4"/>
      <c r="AC60" s="4"/>
      <c r="AD60" s="4"/>
      <c r="AE60" s="4"/>
      <c r="AF60" s="4"/>
      <c r="AG60" s="4"/>
      <c r="AH60" s="4"/>
      <c r="AI60" s="4"/>
      <c r="AJ60" s="4"/>
      <c r="AK60" s="4"/>
      <c r="AL60" s="5"/>
      <c r="AM60" s="291"/>
      <c r="AN60" s="1292"/>
      <c r="AO60" s="1292"/>
      <c r="AP60" s="1293"/>
      <c r="AQ60" s="9"/>
      <c r="AR60" s="13"/>
      <c r="AS60" s="9"/>
    </row>
    <row r="61" spans="2:45">
      <c r="B61" s="1300"/>
      <c r="C61" s="9"/>
      <c r="G61" s="9"/>
      <c r="I61" s="13"/>
      <c r="N61" s="9"/>
      <c r="R61" s="9"/>
      <c r="S61" s="59" t="s">
        <v>431</v>
      </c>
      <c r="U61" s="59"/>
      <c r="V61" s="59"/>
      <c r="W61" s="59" t="s">
        <v>1547</v>
      </c>
      <c r="Y61" s="59"/>
      <c r="Z61" s="59"/>
      <c r="AA61" s="59"/>
      <c r="AB61" s="59"/>
      <c r="AC61" s="75" t="s">
        <v>1550</v>
      </c>
      <c r="AD61" s="1359"/>
      <c r="AE61" s="1359"/>
      <c r="AF61" s="1359"/>
      <c r="AG61" s="1359"/>
      <c r="AH61" s="60" t="s">
        <v>1552</v>
      </c>
      <c r="AI61" s="59"/>
      <c r="AL61" s="13"/>
      <c r="AM61" s="291"/>
      <c r="AN61" s="1292"/>
      <c r="AO61" s="1292"/>
      <c r="AP61" s="1293"/>
      <c r="AQ61" s="9"/>
      <c r="AR61" s="13"/>
      <c r="AS61" s="9"/>
    </row>
    <row r="62" spans="2:45">
      <c r="B62" s="1300"/>
      <c r="C62" s="9"/>
      <c r="G62" s="9"/>
      <c r="I62" s="13"/>
      <c r="J62" s="9"/>
      <c r="M62" s="13"/>
      <c r="N62" s="9"/>
      <c r="R62" s="9"/>
      <c r="T62" s="59"/>
      <c r="U62" s="59"/>
      <c r="V62" s="59"/>
      <c r="W62" s="59" t="s">
        <v>1548</v>
      </c>
      <c r="Y62" s="59"/>
      <c r="Z62" s="59"/>
      <c r="AA62" s="59"/>
      <c r="AB62" s="59"/>
      <c r="AC62" s="75" t="s">
        <v>1550</v>
      </c>
      <c r="AD62" s="1359"/>
      <c r="AE62" s="1359"/>
      <c r="AF62" s="1359"/>
      <c r="AG62" s="1359"/>
      <c r="AH62" s="60" t="s">
        <v>1553</v>
      </c>
      <c r="AI62" s="59"/>
      <c r="AL62" s="13"/>
      <c r="AM62" s="291"/>
      <c r="AN62" s="1292"/>
      <c r="AO62" s="1292"/>
      <c r="AP62" s="1293"/>
      <c r="AQ62" s="9"/>
      <c r="AR62" s="13"/>
      <c r="AS62" s="9"/>
    </row>
    <row r="63" spans="2:45">
      <c r="B63" s="1300"/>
      <c r="C63" s="9"/>
      <c r="G63" s="9"/>
      <c r="I63" s="13"/>
      <c r="J63" s="10"/>
      <c r="K63" s="11"/>
      <c r="L63" s="11"/>
      <c r="M63" s="12"/>
      <c r="N63" s="10"/>
      <c r="O63" s="11"/>
      <c r="P63" s="11"/>
      <c r="Q63" s="11"/>
      <c r="R63" s="10"/>
      <c r="S63" s="11"/>
      <c r="T63" s="61"/>
      <c r="U63" s="61"/>
      <c r="V63" s="61"/>
      <c r="W63" s="61" t="s">
        <v>1549</v>
      </c>
      <c r="X63" s="11"/>
      <c r="Y63" s="61"/>
      <c r="Z63" s="61"/>
      <c r="AA63" s="61"/>
      <c r="AB63" s="61"/>
      <c r="AC63" s="188" t="s">
        <v>1550</v>
      </c>
      <c r="AD63" s="1358"/>
      <c r="AE63" s="1358"/>
      <c r="AF63" s="1358"/>
      <c r="AG63" s="1358"/>
      <c r="AH63" s="62" t="s">
        <v>1553</v>
      </c>
      <c r="AI63" s="61"/>
      <c r="AJ63" s="11"/>
      <c r="AK63" s="11"/>
      <c r="AL63" s="12"/>
      <c r="AM63" s="291"/>
      <c r="AN63" s="1292"/>
      <c r="AO63" s="1292"/>
      <c r="AP63" s="1293"/>
      <c r="AQ63" s="9"/>
      <c r="AR63" s="13"/>
      <c r="AS63" s="9"/>
    </row>
    <row r="64" spans="2:45">
      <c r="B64" s="1300"/>
      <c r="C64" s="9"/>
      <c r="G64" s="9"/>
      <c r="I64" s="13"/>
      <c r="J64" s="2" t="s">
        <v>434</v>
      </c>
      <c r="N64" s="9" t="s">
        <v>435</v>
      </c>
      <c r="R64" s="276" t="s">
        <v>177</v>
      </c>
      <c r="S64" s="4" t="s">
        <v>1557</v>
      </c>
      <c r="T64" s="4"/>
      <c r="U64" s="4"/>
      <c r="V64" s="4"/>
      <c r="W64" s="4"/>
      <c r="X64" s="4" t="s">
        <v>1554</v>
      </c>
      <c r="Y64" s="4"/>
      <c r="Z64" s="4"/>
      <c r="AA64" s="247" t="s">
        <v>1550</v>
      </c>
      <c r="AB64" s="1291"/>
      <c r="AC64" s="1291"/>
      <c r="AD64" s="1291"/>
      <c r="AE64" s="1291"/>
      <c r="AF64" s="1291"/>
      <c r="AG64" s="1291"/>
      <c r="AH64" s="1291"/>
      <c r="AI64" s="1291"/>
      <c r="AJ64" s="247" t="s">
        <v>10</v>
      </c>
      <c r="AK64" s="4"/>
      <c r="AL64" s="5"/>
      <c r="AM64" s="291"/>
      <c r="AN64" s="1292"/>
      <c r="AO64" s="1292"/>
      <c r="AP64" s="1293"/>
      <c r="AQ64" s="9"/>
      <c r="AR64" s="13"/>
      <c r="AS64" s="9"/>
    </row>
    <row r="65" spans="2:45">
      <c r="B65" s="1300"/>
      <c r="C65" s="9"/>
      <c r="G65" s="9"/>
      <c r="I65" s="13"/>
      <c r="N65" s="9"/>
      <c r="R65" s="9"/>
      <c r="X65" s="2" t="s">
        <v>1555</v>
      </c>
      <c r="AA65" s="74" t="s">
        <v>1550</v>
      </c>
      <c r="AB65" s="1280"/>
      <c r="AC65" s="1280"/>
      <c r="AD65" s="1280"/>
      <c r="AE65" s="1280"/>
      <c r="AF65" s="1280"/>
      <c r="AG65" s="1280"/>
      <c r="AH65" s="1280"/>
      <c r="AI65" s="1280"/>
      <c r="AJ65" s="74" t="s">
        <v>10</v>
      </c>
      <c r="AL65" s="13"/>
      <c r="AM65" s="291"/>
      <c r="AN65" s="1292"/>
      <c r="AO65" s="1292"/>
      <c r="AP65" s="1293"/>
      <c r="AQ65" s="9"/>
      <c r="AR65" s="13"/>
      <c r="AS65" s="9"/>
    </row>
    <row r="66" spans="2:45">
      <c r="B66" s="1300"/>
      <c r="C66" s="9"/>
      <c r="G66" s="9"/>
      <c r="I66" s="13"/>
      <c r="J66" s="278" t="s">
        <v>177</v>
      </c>
      <c r="K66" s="2" t="s">
        <v>94</v>
      </c>
      <c r="N66" s="9"/>
      <c r="R66" s="278" t="s">
        <v>177</v>
      </c>
      <c r="S66" s="2" t="s">
        <v>1558</v>
      </c>
      <c r="AD66" s="74" t="s">
        <v>1556</v>
      </c>
      <c r="AE66" s="1280"/>
      <c r="AF66" s="1280"/>
      <c r="AG66" s="1280"/>
      <c r="AH66" s="1280"/>
      <c r="AI66" s="1280"/>
      <c r="AJ66" s="74" t="s">
        <v>10</v>
      </c>
      <c r="AL66" s="13"/>
      <c r="AM66" s="291"/>
      <c r="AN66" s="1292"/>
      <c r="AO66" s="1292"/>
      <c r="AP66" s="1293"/>
      <c r="AQ66" s="9"/>
      <c r="AR66" s="13"/>
      <c r="AS66" s="9"/>
    </row>
    <row r="67" spans="2:45">
      <c r="B67" s="1300"/>
      <c r="C67" s="9"/>
      <c r="F67" s="13"/>
      <c r="G67" s="10"/>
      <c r="H67" s="11"/>
      <c r="I67" s="12"/>
      <c r="J67" s="11"/>
      <c r="K67" s="11"/>
      <c r="L67" s="11"/>
      <c r="M67" s="11"/>
      <c r="N67" s="10"/>
      <c r="O67" s="11"/>
      <c r="P67" s="11"/>
      <c r="Q67" s="11"/>
      <c r="R67" s="10"/>
      <c r="S67" s="11"/>
      <c r="T67" s="11"/>
      <c r="U67" s="11"/>
      <c r="V67" s="11"/>
      <c r="W67" s="11"/>
      <c r="X67" s="11"/>
      <c r="Y67" s="11"/>
      <c r="Z67" s="11"/>
      <c r="AA67" s="11"/>
      <c r="AB67" s="11"/>
      <c r="AC67" s="11"/>
      <c r="AD67" s="11"/>
      <c r="AE67" s="11"/>
      <c r="AF67" s="11"/>
      <c r="AG67" s="11"/>
      <c r="AH67" s="11"/>
      <c r="AI67" s="11"/>
      <c r="AJ67" s="11"/>
      <c r="AK67" s="11"/>
      <c r="AL67" s="12"/>
      <c r="AM67" s="291"/>
      <c r="AN67" s="1292"/>
      <c r="AO67" s="1292"/>
      <c r="AP67" s="1293"/>
      <c r="AQ67" s="9"/>
      <c r="AR67" s="13"/>
      <c r="AS67" s="9"/>
    </row>
    <row r="68" spans="2:45">
      <c r="B68" s="1300"/>
      <c r="F68" s="13"/>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5"/>
      <c r="AM68" s="291"/>
      <c r="AN68" s="1292"/>
      <c r="AO68" s="1292"/>
      <c r="AP68" s="1293"/>
      <c r="AR68" s="13"/>
    </row>
    <row r="69" spans="2:45">
      <c r="B69" s="1300"/>
      <c r="F69" s="13"/>
      <c r="AL69" s="13"/>
      <c r="AM69" s="291"/>
      <c r="AN69" s="1292"/>
      <c r="AO69" s="1292"/>
      <c r="AP69" s="1293"/>
      <c r="AR69" s="13"/>
    </row>
    <row r="70" spans="2:45">
      <c r="B70" s="1300"/>
      <c r="F70" s="13"/>
      <c r="AL70" s="13"/>
      <c r="AM70" s="291"/>
      <c r="AN70" s="1292"/>
      <c r="AO70" s="1292"/>
      <c r="AP70" s="1293"/>
      <c r="AR70" s="13"/>
    </row>
    <row r="71" spans="2:45">
      <c r="B71" s="1300"/>
      <c r="F71" s="13"/>
      <c r="AL71" s="13"/>
      <c r="AM71" s="291"/>
      <c r="AN71" s="1292"/>
      <c r="AO71" s="1292"/>
      <c r="AP71" s="1293"/>
      <c r="AR71" s="13"/>
    </row>
    <row r="72" spans="2:45">
      <c r="B72" s="1367"/>
      <c r="C72" s="11"/>
      <c r="D72" s="11"/>
      <c r="E72" s="11"/>
      <c r="F72" s="12"/>
      <c r="G72" s="11"/>
      <c r="H72" s="11"/>
      <c r="I72" s="11"/>
      <c r="J72" s="11"/>
      <c r="K72" s="11"/>
      <c r="L72" s="11"/>
      <c r="M72" s="11"/>
      <c r="N72" s="11"/>
      <c r="O72" s="11"/>
      <c r="P72" s="11"/>
      <c r="Q72" s="11"/>
      <c r="R72" s="11"/>
      <c r="S72" s="11"/>
      <c r="T72" s="11"/>
      <c r="U72" s="11"/>
      <c r="V72" s="11"/>
      <c r="W72" s="11"/>
      <c r="X72" s="11"/>
      <c r="Y72" s="11"/>
      <c r="Z72" s="11"/>
      <c r="AA72" s="11"/>
      <c r="AB72" s="11"/>
      <c r="AC72" s="11"/>
      <c r="AD72" s="11"/>
      <c r="AE72" s="11"/>
      <c r="AF72" s="11"/>
      <c r="AG72" s="11"/>
      <c r="AH72" s="11"/>
      <c r="AI72" s="11"/>
      <c r="AJ72" s="11"/>
      <c r="AK72" s="11"/>
      <c r="AL72" s="12"/>
      <c r="AM72" s="292"/>
      <c r="AN72" s="1278"/>
      <c r="AO72" s="1278"/>
      <c r="AP72" s="1279"/>
      <c r="AQ72" s="11"/>
      <c r="AR72" s="12"/>
    </row>
    <row r="95" spans="2:2" s="169" customFormat="1" ht="15" customHeight="1">
      <c r="B95" s="169" t="s">
        <v>95</v>
      </c>
    </row>
    <row r="97" spans="2:45">
      <c r="B97" s="1" t="s">
        <v>778</v>
      </c>
      <c r="D97" s="2" t="s">
        <v>1543</v>
      </c>
    </row>
    <row r="98" spans="2:45">
      <c r="B98" s="1"/>
      <c r="AR98" s="30" t="s">
        <v>1236</v>
      </c>
    </row>
    <row r="99" spans="2:45">
      <c r="B99" s="3"/>
      <c r="C99" s="3" t="s">
        <v>75</v>
      </c>
      <c r="D99" s="4"/>
      <c r="E99" s="4"/>
      <c r="F99" s="4"/>
      <c r="G99" s="3" t="s">
        <v>80</v>
      </c>
      <c r="H99" s="4"/>
      <c r="I99" s="5"/>
      <c r="J99" s="4" t="s">
        <v>85</v>
      </c>
      <c r="K99" s="4"/>
      <c r="L99" s="4"/>
      <c r="M99" s="4"/>
      <c r="N99" s="1319" t="s">
        <v>88</v>
      </c>
      <c r="O99" s="1320"/>
      <c r="P99" s="1320"/>
      <c r="Q99" s="1320"/>
      <c r="R99" s="1320"/>
      <c r="S99" s="1320"/>
      <c r="T99" s="1320"/>
      <c r="U99" s="1320"/>
      <c r="V99" s="1320"/>
      <c r="W99" s="1320"/>
      <c r="X99" s="1320"/>
      <c r="Y99" s="1320"/>
      <c r="Z99" s="1320"/>
      <c r="AA99" s="1320"/>
      <c r="AB99" s="1320"/>
      <c r="AC99" s="1320"/>
      <c r="AD99" s="1320"/>
      <c r="AE99" s="1320"/>
      <c r="AF99" s="1320"/>
      <c r="AG99" s="1320"/>
      <c r="AH99" s="1320"/>
      <c r="AI99" s="1320"/>
      <c r="AJ99" s="1320"/>
      <c r="AK99" s="1320"/>
      <c r="AL99" s="1320"/>
      <c r="AM99" s="7"/>
      <c r="AN99" s="7" t="s">
        <v>30</v>
      </c>
      <c r="AO99" s="7"/>
      <c r="AP99" s="8"/>
      <c r="AQ99" s="3" t="s">
        <v>91</v>
      </c>
      <c r="AR99" s="5"/>
      <c r="AS99" s="9"/>
    </row>
    <row r="100" spans="2:45">
      <c r="B100" s="10"/>
      <c r="C100" s="10" t="s">
        <v>76</v>
      </c>
      <c r="D100" s="11"/>
      <c r="E100" s="11"/>
      <c r="F100" s="11" t="s">
        <v>30</v>
      </c>
      <c r="G100" s="10" t="s">
        <v>81</v>
      </c>
      <c r="H100" s="11"/>
      <c r="I100" s="12" t="s">
        <v>30</v>
      </c>
      <c r="J100" s="11"/>
      <c r="K100" s="11"/>
      <c r="L100" s="11"/>
      <c r="M100" s="11" t="s">
        <v>30</v>
      </c>
      <c r="N100" s="10" t="s">
        <v>87</v>
      </c>
      <c r="O100" s="11"/>
      <c r="P100" s="11"/>
      <c r="Q100" s="11"/>
      <c r="R100" s="1319" t="s">
        <v>89</v>
      </c>
      <c r="S100" s="1320"/>
      <c r="T100" s="1320"/>
      <c r="U100" s="1320"/>
      <c r="V100" s="1320"/>
      <c r="W100" s="1320"/>
      <c r="X100" s="1320"/>
      <c r="Y100" s="1320"/>
      <c r="Z100" s="1320"/>
      <c r="AA100" s="1320"/>
      <c r="AB100" s="1320"/>
      <c r="AC100" s="1320"/>
      <c r="AD100" s="1320"/>
      <c r="AE100" s="1320"/>
      <c r="AF100" s="1320"/>
      <c r="AG100" s="1320"/>
      <c r="AH100" s="1320"/>
      <c r="AI100" s="1320"/>
      <c r="AJ100" s="1320"/>
      <c r="AK100" s="1320"/>
      <c r="AL100" s="1321"/>
      <c r="AM100" s="6" t="s">
        <v>90</v>
      </c>
      <c r="AN100" s="11"/>
      <c r="AO100" s="11"/>
      <c r="AP100" s="11"/>
      <c r="AQ100" s="10" t="s">
        <v>92</v>
      </c>
      <c r="AR100" s="12"/>
      <c r="AS100" s="9"/>
    </row>
    <row r="101" spans="2:45">
      <c r="B101" s="1299" t="s">
        <v>110</v>
      </c>
      <c r="C101" s="279" t="s">
        <v>177</v>
      </c>
      <c r="D101" s="2" t="s">
        <v>1465</v>
      </c>
      <c r="F101" s="13"/>
      <c r="G101" s="277" t="s">
        <v>177</v>
      </c>
      <c r="H101" s="418">
        <v>3</v>
      </c>
      <c r="I101" s="419"/>
      <c r="J101" s="4" t="s">
        <v>1467</v>
      </c>
      <c r="K101" s="4"/>
      <c r="L101" s="4"/>
      <c r="M101" s="4"/>
      <c r="N101" s="3" t="s">
        <v>1468</v>
      </c>
      <c r="O101" s="4"/>
      <c r="P101" s="4"/>
      <c r="Q101" s="5"/>
      <c r="R101" s="277" t="s">
        <v>177</v>
      </c>
      <c r="S101" s="4" t="s">
        <v>1501</v>
      </c>
      <c r="T101" s="4"/>
      <c r="U101" s="4"/>
      <c r="V101" s="4"/>
      <c r="W101" s="4"/>
      <c r="X101" s="4"/>
      <c r="Y101" s="4"/>
      <c r="Z101" s="4"/>
      <c r="AA101" s="4"/>
      <c r="AB101" s="4"/>
      <c r="AC101" s="4"/>
      <c r="AD101" s="4"/>
      <c r="AE101" s="4"/>
      <c r="AF101" s="4"/>
      <c r="AG101" s="4"/>
      <c r="AH101" s="4"/>
      <c r="AI101" s="4"/>
      <c r="AJ101" s="4"/>
      <c r="AK101" s="4"/>
      <c r="AL101" s="5"/>
      <c r="AM101" s="278" t="s">
        <v>177</v>
      </c>
      <c r="AN101" s="1292" t="s">
        <v>1315</v>
      </c>
      <c r="AO101" s="1292"/>
      <c r="AP101" s="1293"/>
      <c r="AR101" s="13"/>
    </row>
    <row r="102" spans="2:45">
      <c r="B102" s="1300"/>
      <c r="C102" s="299" t="s">
        <v>1385</v>
      </c>
      <c r="F102" s="13"/>
      <c r="G102" s="279" t="s">
        <v>177</v>
      </c>
      <c r="H102" s="2">
        <v>2</v>
      </c>
      <c r="I102" s="13"/>
      <c r="J102" s="2" t="s">
        <v>1466</v>
      </c>
      <c r="N102" s="9" t="s">
        <v>1469</v>
      </c>
      <c r="Q102" s="13"/>
      <c r="S102" s="279" t="s">
        <v>177</v>
      </c>
      <c r="T102" s="2" t="s">
        <v>1478</v>
      </c>
      <c r="AL102" s="13"/>
      <c r="AM102" s="278" t="s">
        <v>177</v>
      </c>
      <c r="AN102" s="1292" t="s">
        <v>1316</v>
      </c>
      <c r="AO102" s="1292"/>
      <c r="AP102" s="1293"/>
      <c r="AR102" s="13"/>
    </row>
    <row r="103" spans="2:45">
      <c r="B103" s="1300"/>
      <c r="C103" s="2" t="s">
        <v>1464</v>
      </c>
      <c r="F103" s="13"/>
      <c r="G103" s="279" t="s">
        <v>177</v>
      </c>
      <c r="H103" s="2">
        <v>1</v>
      </c>
      <c r="I103" s="13"/>
      <c r="N103" s="9" t="s">
        <v>1470</v>
      </c>
      <c r="Q103" s="13"/>
      <c r="T103" s="279" t="s">
        <v>177</v>
      </c>
      <c r="U103" s="2" t="s">
        <v>1471</v>
      </c>
      <c r="AL103" s="13"/>
      <c r="AM103" s="278" t="s">
        <v>177</v>
      </c>
      <c r="AN103" s="1292" t="s">
        <v>1317</v>
      </c>
      <c r="AO103" s="1292"/>
      <c r="AP103" s="1293"/>
      <c r="AR103" s="13"/>
    </row>
    <row r="104" spans="2:45">
      <c r="B104" s="1300"/>
      <c r="C104" s="2" t="s">
        <v>755</v>
      </c>
      <c r="F104" s="13"/>
      <c r="I104" s="13"/>
      <c r="N104" s="9"/>
      <c r="Q104" s="13"/>
      <c r="T104" s="279" t="s">
        <v>177</v>
      </c>
      <c r="U104" s="2" t="s">
        <v>1472</v>
      </c>
      <c r="AL104" s="13"/>
      <c r="AM104" s="278" t="s">
        <v>177</v>
      </c>
      <c r="AN104" s="1292" t="s">
        <v>1318</v>
      </c>
      <c r="AO104" s="1292"/>
      <c r="AP104" s="1293"/>
      <c r="AR104" s="13"/>
    </row>
    <row r="105" spans="2:45">
      <c r="B105" s="1300"/>
      <c r="C105" s="2" t="s">
        <v>149</v>
      </c>
      <c r="F105" s="13"/>
      <c r="I105" s="13"/>
      <c r="N105" s="9"/>
      <c r="Q105" s="13"/>
      <c r="T105" s="279" t="s">
        <v>177</v>
      </c>
      <c r="U105" s="2" t="s">
        <v>1502</v>
      </c>
      <c r="AL105" s="374" t="s">
        <v>1481</v>
      </c>
      <c r="AM105" s="278" t="s">
        <v>177</v>
      </c>
      <c r="AN105" s="1292" t="s">
        <v>1292</v>
      </c>
      <c r="AO105" s="1292"/>
      <c r="AP105" s="1293"/>
      <c r="AR105" s="13"/>
    </row>
    <row r="106" spans="2:45">
      <c r="B106" s="1300"/>
      <c r="C106" s="58" t="s">
        <v>112</v>
      </c>
      <c r="G106" s="266"/>
      <c r="I106" s="13"/>
      <c r="N106" s="9"/>
      <c r="Q106" s="13"/>
      <c r="T106" s="279" t="s">
        <v>177</v>
      </c>
      <c r="U106" s="2" t="s">
        <v>1473</v>
      </c>
      <c r="AL106" s="13"/>
      <c r="AM106" s="279" t="s">
        <v>177</v>
      </c>
      <c r="AN106" s="1292" t="s">
        <v>1483</v>
      </c>
      <c r="AO106" s="1292"/>
      <c r="AP106" s="1292"/>
      <c r="AQ106" s="9"/>
      <c r="AR106" s="13"/>
    </row>
    <row r="107" spans="2:45">
      <c r="B107" s="1300"/>
      <c r="G107" s="266"/>
      <c r="I107" s="13"/>
      <c r="N107" s="9"/>
      <c r="Q107" s="13"/>
      <c r="T107" s="279" t="s">
        <v>177</v>
      </c>
      <c r="U107" s="2" t="s">
        <v>1482</v>
      </c>
      <c r="AL107" s="374" t="s">
        <v>1481</v>
      </c>
      <c r="AM107" s="279" t="s">
        <v>177</v>
      </c>
      <c r="AN107" s="1292" t="s">
        <v>1484</v>
      </c>
      <c r="AO107" s="1292"/>
      <c r="AP107" s="1292"/>
      <c r="AQ107" s="9"/>
      <c r="AR107" s="13"/>
    </row>
    <row r="108" spans="2:45" ht="12" customHeight="1">
      <c r="B108" s="1300"/>
      <c r="G108" s="266"/>
      <c r="I108" s="13"/>
      <c r="N108" s="9"/>
      <c r="Q108" s="13"/>
      <c r="T108" s="279" t="s">
        <v>177</v>
      </c>
      <c r="U108" s="2" t="s">
        <v>1474</v>
      </c>
      <c r="AL108" s="13"/>
      <c r="AM108" s="279" t="s">
        <v>177</v>
      </c>
      <c r="AN108" s="1292" t="s">
        <v>1485</v>
      </c>
      <c r="AO108" s="1292"/>
      <c r="AP108" s="1292"/>
      <c r="AQ108" s="9"/>
      <c r="AR108" s="13"/>
    </row>
    <row r="109" spans="2:45">
      <c r="B109" s="1300"/>
      <c r="G109" s="266"/>
      <c r="I109" s="13"/>
      <c r="N109" s="9"/>
      <c r="Q109" s="13"/>
      <c r="S109" s="279" t="s">
        <v>177</v>
      </c>
      <c r="T109" s="2" t="s">
        <v>1479</v>
      </c>
      <c r="AL109" s="13"/>
      <c r="AM109" s="279" t="s">
        <v>177</v>
      </c>
      <c r="AN109" s="1292" t="s">
        <v>1486</v>
      </c>
      <c r="AO109" s="1292"/>
      <c r="AP109" s="1292"/>
      <c r="AQ109" s="9"/>
      <c r="AR109" s="13"/>
    </row>
    <row r="110" spans="2:45">
      <c r="B110" s="1300"/>
      <c r="G110" s="9"/>
      <c r="I110" s="13"/>
      <c r="N110" s="9"/>
      <c r="Q110" s="13"/>
      <c r="T110" s="279" t="s">
        <v>177</v>
      </c>
      <c r="U110" s="2" t="s">
        <v>1475</v>
      </c>
      <c r="AL110" s="13"/>
      <c r="AM110" s="279" t="s">
        <v>177</v>
      </c>
      <c r="AN110" s="1292" t="s">
        <v>1487</v>
      </c>
      <c r="AO110" s="1292"/>
      <c r="AP110" s="1292"/>
      <c r="AQ110" s="9"/>
      <c r="AR110" s="13"/>
    </row>
    <row r="111" spans="2:45">
      <c r="B111" s="1300"/>
      <c r="G111" s="9"/>
      <c r="I111" s="13"/>
      <c r="N111" s="9"/>
      <c r="Q111" s="13"/>
      <c r="T111" s="279" t="s">
        <v>177</v>
      </c>
      <c r="U111" s="2" t="s">
        <v>1474</v>
      </c>
      <c r="AL111" s="13"/>
      <c r="AM111" s="279" t="s">
        <v>177</v>
      </c>
      <c r="AN111" s="1292"/>
      <c r="AO111" s="1292"/>
      <c r="AP111" s="1292"/>
      <c r="AQ111" s="9"/>
      <c r="AR111" s="13"/>
    </row>
    <row r="112" spans="2:45">
      <c r="B112" s="1300"/>
      <c r="G112" s="9"/>
      <c r="I112" s="13"/>
      <c r="N112" s="9"/>
      <c r="Q112" s="13"/>
      <c r="S112" s="279" t="s">
        <v>177</v>
      </c>
      <c r="T112" s="2" t="s">
        <v>1480</v>
      </c>
      <c r="AL112" s="13"/>
      <c r="AM112" s="377"/>
      <c r="AN112" s="1292"/>
      <c r="AO112" s="1292"/>
      <c r="AP112" s="1292"/>
      <c r="AQ112" s="9"/>
      <c r="AR112" s="13"/>
    </row>
    <row r="113" spans="2:44">
      <c r="B113" s="1300"/>
      <c r="G113" s="9"/>
      <c r="I113" s="13"/>
      <c r="N113" s="9"/>
      <c r="Q113" s="13"/>
      <c r="T113" s="279" t="s">
        <v>177</v>
      </c>
      <c r="U113" s="2" t="s">
        <v>1476</v>
      </c>
      <c r="AL113" s="13"/>
      <c r="AM113" s="377"/>
      <c r="AN113" s="1292"/>
      <c r="AO113" s="1292"/>
      <c r="AP113" s="1292"/>
      <c r="AQ113" s="9"/>
      <c r="AR113" s="13"/>
    </row>
    <row r="114" spans="2:44">
      <c r="B114" s="1300"/>
      <c r="G114" s="9"/>
      <c r="I114" s="13"/>
      <c r="N114" s="9"/>
      <c r="Q114" s="13"/>
      <c r="R114" s="279" t="s">
        <v>177</v>
      </c>
      <c r="S114" s="2" t="s">
        <v>1477</v>
      </c>
      <c r="AL114" s="13"/>
      <c r="AM114" s="377"/>
      <c r="AN114" s="1292"/>
      <c r="AO114" s="1292"/>
      <c r="AP114" s="1292"/>
      <c r="AQ114" s="9"/>
      <c r="AR114" s="13"/>
    </row>
    <row r="115" spans="2:44">
      <c r="B115" s="1300"/>
      <c r="G115" s="9"/>
      <c r="I115" s="13"/>
      <c r="J115" s="10"/>
      <c r="K115" s="11"/>
      <c r="L115" s="11"/>
      <c r="M115" s="11"/>
      <c r="N115" s="10"/>
      <c r="O115" s="11"/>
      <c r="P115" s="11"/>
      <c r="Q115" s="12"/>
      <c r="R115" s="275" t="s">
        <v>177</v>
      </c>
      <c r="S115" s="11" t="s">
        <v>273</v>
      </c>
      <c r="T115" s="11"/>
      <c r="U115" s="11"/>
      <c r="V115" s="11"/>
      <c r="W115" s="11"/>
      <c r="X115" s="11"/>
      <c r="Y115" s="11"/>
      <c r="Z115" s="11"/>
      <c r="AA115" s="11"/>
      <c r="AB115" s="11"/>
      <c r="AC115" s="11"/>
      <c r="AD115" s="11"/>
      <c r="AE115" s="11"/>
      <c r="AF115" s="11"/>
      <c r="AG115" s="11"/>
      <c r="AH115" s="11"/>
      <c r="AI115" s="11"/>
      <c r="AJ115" s="11"/>
      <c r="AK115" s="11"/>
      <c r="AL115" s="12"/>
      <c r="AM115" s="377"/>
      <c r="AN115" s="1292"/>
      <c r="AO115" s="1292"/>
      <c r="AP115" s="1292"/>
      <c r="AQ115" s="9"/>
      <c r="AR115" s="13"/>
    </row>
    <row r="116" spans="2:44">
      <c r="B116" s="1300"/>
      <c r="G116" s="9"/>
      <c r="I116" s="13"/>
      <c r="J116" s="2" t="s">
        <v>1488</v>
      </c>
      <c r="N116" s="9" t="s">
        <v>1490</v>
      </c>
      <c r="Q116" s="13"/>
      <c r="R116" s="279" t="s">
        <v>177</v>
      </c>
      <c r="S116" s="2" t="s">
        <v>1491</v>
      </c>
      <c r="AL116" s="13"/>
      <c r="AM116" s="377"/>
      <c r="AN116" s="1292"/>
      <c r="AO116" s="1292"/>
      <c r="AP116" s="1292"/>
      <c r="AQ116" s="9"/>
      <c r="AR116" s="13"/>
    </row>
    <row r="117" spans="2:44">
      <c r="B117" s="1300"/>
      <c r="G117" s="9"/>
      <c r="I117" s="13"/>
      <c r="N117" s="9" t="s">
        <v>1489</v>
      </c>
      <c r="Q117" s="13"/>
      <c r="R117" s="279" t="s">
        <v>177</v>
      </c>
      <c r="S117" s="2" t="s">
        <v>1477</v>
      </c>
      <c r="AL117" s="13"/>
      <c r="AM117" s="377"/>
      <c r="AN117" s="1292"/>
      <c r="AO117" s="1292"/>
      <c r="AP117" s="1292"/>
      <c r="AQ117" s="9"/>
      <c r="AR117" s="13"/>
    </row>
    <row r="118" spans="2:44">
      <c r="B118" s="1300"/>
      <c r="G118" s="9"/>
      <c r="I118" s="13"/>
      <c r="N118" s="9"/>
      <c r="Q118" s="13"/>
      <c r="R118" s="279" t="s">
        <v>177</v>
      </c>
      <c r="S118" s="2" t="s">
        <v>1492</v>
      </c>
      <c r="AL118" s="13"/>
      <c r="AM118" s="377"/>
      <c r="AN118" s="1292"/>
      <c r="AO118" s="1292"/>
      <c r="AP118" s="1292"/>
      <c r="AQ118" s="9"/>
      <c r="AR118" s="13"/>
    </row>
    <row r="119" spans="2:44">
      <c r="B119" s="1300"/>
      <c r="G119" s="9"/>
      <c r="I119" s="13"/>
      <c r="J119" s="10"/>
      <c r="K119" s="11"/>
      <c r="L119" s="11"/>
      <c r="M119" s="11"/>
      <c r="N119" s="10"/>
      <c r="O119" s="11"/>
      <c r="P119" s="11"/>
      <c r="Q119" s="12"/>
      <c r="R119" s="275" t="s">
        <v>177</v>
      </c>
      <c r="S119" s="11" t="s">
        <v>273</v>
      </c>
      <c r="T119" s="11"/>
      <c r="U119" s="11"/>
      <c r="V119" s="11"/>
      <c r="W119" s="11"/>
      <c r="X119" s="11"/>
      <c r="Y119" s="11"/>
      <c r="Z119" s="11"/>
      <c r="AA119" s="11"/>
      <c r="AB119" s="11"/>
      <c r="AC119" s="11"/>
      <c r="AD119" s="11"/>
      <c r="AE119" s="11"/>
      <c r="AF119" s="11"/>
      <c r="AG119" s="11"/>
      <c r="AH119" s="11"/>
      <c r="AI119" s="11"/>
      <c r="AJ119" s="11"/>
      <c r="AK119" s="11"/>
      <c r="AL119" s="12"/>
      <c r="AM119" s="377"/>
      <c r="AN119" s="1292"/>
      <c r="AO119" s="1292"/>
      <c r="AP119" s="1292"/>
      <c r="AQ119" s="9"/>
      <c r="AR119" s="13"/>
    </row>
    <row r="120" spans="2:44">
      <c r="B120" s="1300"/>
      <c r="G120" s="9"/>
      <c r="I120" s="13"/>
      <c r="J120" s="2" t="s">
        <v>1493</v>
      </c>
      <c r="N120" s="9" t="s">
        <v>1495</v>
      </c>
      <c r="Q120" s="13"/>
      <c r="R120" s="279" t="s">
        <v>177</v>
      </c>
      <c r="S120" s="2" t="s">
        <v>857</v>
      </c>
      <c r="AL120" s="13"/>
      <c r="AM120" s="377"/>
      <c r="AN120" s="1292"/>
      <c r="AO120" s="1292"/>
      <c r="AP120" s="1292"/>
      <c r="AQ120" s="9"/>
      <c r="AR120" s="13"/>
    </row>
    <row r="121" spans="2:44">
      <c r="B121" s="1300"/>
      <c r="G121" s="9"/>
      <c r="I121" s="13"/>
      <c r="J121" s="2" t="s">
        <v>1494</v>
      </c>
      <c r="N121" s="9" t="s">
        <v>1496</v>
      </c>
      <c r="Q121" s="13"/>
      <c r="S121" s="279" t="s">
        <v>177</v>
      </c>
      <c r="T121" s="2" t="s">
        <v>1497</v>
      </c>
      <c r="AL121" s="13"/>
      <c r="AM121" s="377"/>
      <c r="AN121" s="1292"/>
      <c r="AO121" s="1292"/>
      <c r="AP121" s="1292"/>
      <c r="AQ121" s="9"/>
      <c r="AR121" s="13"/>
    </row>
    <row r="122" spans="2:44">
      <c r="B122" s="1300"/>
      <c r="G122" s="9"/>
      <c r="I122" s="13"/>
      <c r="N122" s="9"/>
      <c r="Q122" s="13"/>
      <c r="S122" s="279" t="s">
        <v>177</v>
      </c>
      <c r="T122" s="2" t="s">
        <v>1498</v>
      </c>
      <c r="AL122" s="13"/>
      <c r="AM122" s="377"/>
      <c r="AN122" s="1292"/>
      <c r="AO122" s="1292"/>
      <c r="AP122" s="1292"/>
      <c r="AQ122" s="9"/>
      <c r="AR122" s="13"/>
    </row>
    <row r="123" spans="2:44">
      <c r="B123" s="1300"/>
      <c r="G123" s="9"/>
      <c r="I123" s="13"/>
      <c r="N123" s="9"/>
      <c r="Q123" s="13"/>
      <c r="S123" s="279" t="s">
        <v>177</v>
      </c>
      <c r="T123" s="2" t="s">
        <v>1499</v>
      </c>
      <c r="AL123" s="13"/>
      <c r="AM123" s="377"/>
      <c r="AN123" s="1292"/>
      <c r="AO123" s="1292"/>
      <c r="AP123" s="1292"/>
      <c r="AQ123" s="9"/>
      <c r="AR123" s="13"/>
    </row>
    <row r="124" spans="2:44">
      <c r="B124" s="1300"/>
      <c r="G124" s="9"/>
      <c r="I124" s="13"/>
      <c r="N124" s="9"/>
      <c r="Q124" s="13"/>
      <c r="R124" s="279" t="s">
        <v>177</v>
      </c>
      <c r="S124" s="2" t="s">
        <v>860</v>
      </c>
      <c r="AL124" s="13"/>
      <c r="AM124" s="377"/>
      <c r="AN124" s="1292"/>
      <c r="AO124" s="1292"/>
      <c r="AP124" s="1292"/>
      <c r="AQ124" s="9"/>
      <c r="AR124" s="13"/>
    </row>
    <row r="125" spans="2:44">
      <c r="B125" s="1300"/>
      <c r="G125" s="9"/>
      <c r="I125" s="13"/>
      <c r="N125" s="9"/>
      <c r="Q125" s="13"/>
      <c r="S125" s="279" t="s">
        <v>177</v>
      </c>
      <c r="T125" s="2" t="s">
        <v>1500</v>
      </c>
      <c r="AL125" s="13"/>
      <c r="AM125" s="377"/>
      <c r="AN125" s="1292"/>
      <c r="AO125" s="1292"/>
      <c r="AP125" s="1292"/>
      <c r="AQ125" s="9"/>
      <c r="AR125" s="13"/>
    </row>
    <row r="126" spans="2:44">
      <c r="B126" s="1300"/>
      <c r="G126" s="9"/>
      <c r="I126" s="13"/>
      <c r="N126" s="9"/>
      <c r="Q126" s="13"/>
      <c r="S126" s="279" t="s">
        <v>177</v>
      </c>
      <c r="T126" s="2" t="s">
        <v>1498</v>
      </c>
      <c r="AL126" s="13"/>
      <c r="AM126" s="377"/>
      <c r="AN126" s="1292"/>
      <c r="AO126" s="1292"/>
      <c r="AP126" s="1292"/>
      <c r="AQ126" s="9"/>
      <c r="AR126" s="13"/>
    </row>
    <row r="127" spans="2:44">
      <c r="B127" s="1300"/>
      <c r="G127" s="9"/>
      <c r="I127" s="13"/>
      <c r="J127" s="10"/>
      <c r="K127" s="11"/>
      <c r="L127" s="11"/>
      <c r="M127" s="11"/>
      <c r="N127" s="10"/>
      <c r="O127" s="11"/>
      <c r="P127" s="11"/>
      <c r="Q127" s="12"/>
      <c r="R127" s="11"/>
      <c r="S127" s="275" t="s">
        <v>177</v>
      </c>
      <c r="T127" s="11" t="s">
        <v>1499</v>
      </c>
      <c r="U127" s="11"/>
      <c r="V127" s="11"/>
      <c r="W127" s="11"/>
      <c r="X127" s="11"/>
      <c r="Y127" s="11"/>
      <c r="Z127" s="11"/>
      <c r="AA127" s="11"/>
      <c r="AB127" s="11"/>
      <c r="AC127" s="11"/>
      <c r="AD127" s="11"/>
      <c r="AE127" s="11"/>
      <c r="AF127" s="11"/>
      <c r="AG127" s="11"/>
      <c r="AH127" s="11"/>
      <c r="AI127" s="11"/>
      <c r="AJ127" s="11"/>
      <c r="AK127" s="11"/>
      <c r="AL127" s="12"/>
      <c r="AM127" s="377"/>
      <c r="AN127" s="1292"/>
      <c r="AO127" s="1292"/>
      <c r="AP127" s="1292"/>
      <c r="AQ127" s="9"/>
      <c r="AR127" s="13"/>
    </row>
    <row r="128" spans="2:44">
      <c r="B128" s="1300"/>
      <c r="G128" s="9"/>
      <c r="I128" s="13"/>
      <c r="J128" s="2" t="s">
        <v>1503</v>
      </c>
      <c r="N128" s="9" t="s">
        <v>1504</v>
      </c>
      <c r="Q128" s="13"/>
      <c r="R128" s="279" t="s">
        <v>177</v>
      </c>
      <c r="S128" s="60" t="s">
        <v>1508</v>
      </c>
      <c r="T128" s="60"/>
      <c r="U128" s="60"/>
      <c r="W128" s="74" t="s">
        <v>1510</v>
      </c>
      <c r="X128" s="279" t="s">
        <v>177</v>
      </c>
      <c r="Y128" s="75" t="s">
        <v>1505</v>
      </c>
      <c r="AB128" s="279" t="s">
        <v>177</v>
      </c>
      <c r="AC128" s="60" t="s">
        <v>1509</v>
      </c>
      <c r="AD128" s="75"/>
      <c r="AE128" s="59"/>
      <c r="AF128" s="59"/>
      <c r="AG128" s="59" t="s">
        <v>1511</v>
      </c>
      <c r="AL128" s="13"/>
      <c r="AM128" s="377"/>
      <c r="AN128" s="1292"/>
      <c r="AO128" s="1292"/>
      <c r="AP128" s="1292"/>
      <c r="AQ128" s="9"/>
      <c r="AR128" s="13"/>
    </row>
    <row r="129" spans="2:44">
      <c r="B129" s="1300"/>
      <c r="G129" s="9"/>
      <c r="I129" s="13"/>
      <c r="J129" s="10"/>
      <c r="K129" s="11"/>
      <c r="L129" s="11"/>
      <c r="M129" s="11"/>
      <c r="N129" s="10"/>
      <c r="O129" s="11"/>
      <c r="P129" s="11"/>
      <c r="Q129" s="12"/>
      <c r="R129" s="188"/>
      <c r="S129" s="11"/>
      <c r="T129" s="275" t="s">
        <v>177</v>
      </c>
      <c r="U129" s="62" t="s">
        <v>1506</v>
      </c>
      <c r="V129" s="62"/>
      <c r="W129" s="62"/>
      <c r="X129" s="62"/>
      <c r="Y129" s="275" t="s">
        <v>177</v>
      </c>
      <c r="Z129" s="62" t="s">
        <v>1507</v>
      </c>
      <c r="AA129" s="188"/>
      <c r="AB129" s="188"/>
      <c r="AC129" s="188"/>
      <c r="AD129" s="275" t="s">
        <v>177</v>
      </c>
      <c r="AE129" s="62" t="s">
        <v>273</v>
      </c>
      <c r="AF129" s="11"/>
      <c r="AG129" s="11"/>
      <c r="AH129" s="11"/>
      <c r="AI129" s="11"/>
      <c r="AJ129" s="11"/>
      <c r="AK129" s="11"/>
      <c r="AL129" s="12"/>
      <c r="AM129" s="377"/>
      <c r="AN129" s="1292"/>
      <c r="AO129" s="1292"/>
      <c r="AP129" s="1292"/>
      <c r="AQ129" s="9"/>
      <c r="AR129" s="13"/>
    </row>
    <row r="130" spans="2:44">
      <c r="B130" s="1300"/>
      <c r="G130" s="9"/>
      <c r="I130" s="13"/>
      <c r="J130" s="2" t="s">
        <v>1512</v>
      </c>
      <c r="N130" s="9" t="s">
        <v>1513</v>
      </c>
      <c r="Q130" s="13"/>
      <c r="R130" s="279" t="s">
        <v>177</v>
      </c>
      <c r="S130" s="2" t="s">
        <v>1514</v>
      </c>
      <c r="AL130" s="13"/>
      <c r="AM130" s="377"/>
      <c r="AN130" s="1292"/>
      <c r="AO130" s="1292"/>
      <c r="AP130" s="1292"/>
      <c r="AQ130" s="9"/>
      <c r="AR130" s="13"/>
    </row>
    <row r="131" spans="2:44">
      <c r="B131" s="1300"/>
      <c r="G131" s="9"/>
      <c r="I131" s="13"/>
      <c r="J131" s="10"/>
      <c r="K131" s="11"/>
      <c r="L131" s="11"/>
      <c r="M131" s="11"/>
      <c r="N131" s="10"/>
      <c r="O131" s="11"/>
      <c r="P131" s="11"/>
      <c r="Q131" s="12"/>
      <c r="R131" s="11"/>
      <c r="S131" s="11"/>
      <c r="T131" s="11"/>
      <c r="U131" s="11"/>
      <c r="V131" s="11"/>
      <c r="W131" s="11"/>
      <c r="X131" s="11"/>
      <c r="Y131" s="11"/>
      <c r="Z131" s="11"/>
      <c r="AA131" s="11"/>
      <c r="AB131" s="11"/>
      <c r="AC131" s="11"/>
      <c r="AD131" s="11"/>
      <c r="AE131" s="11"/>
      <c r="AF131" s="11"/>
      <c r="AG131" s="11"/>
      <c r="AH131" s="11"/>
      <c r="AI131" s="11"/>
      <c r="AJ131" s="11"/>
      <c r="AK131" s="11"/>
      <c r="AL131" s="12"/>
      <c r="AM131" s="377"/>
      <c r="AN131" s="1292"/>
      <c r="AO131" s="1292"/>
      <c r="AP131" s="1292"/>
      <c r="AQ131" s="9"/>
      <c r="AR131" s="13"/>
    </row>
    <row r="132" spans="2:44">
      <c r="B132" s="1300"/>
      <c r="G132" s="9"/>
      <c r="I132" s="13"/>
      <c r="J132" s="2" t="s">
        <v>1515</v>
      </c>
      <c r="N132" s="9" t="s">
        <v>1517</v>
      </c>
      <c r="Q132" s="13"/>
      <c r="R132" s="279" t="s">
        <v>177</v>
      </c>
      <c r="S132" s="2" t="s">
        <v>1521</v>
      </c>
      <c r="V132" s="74" t="s">
        <v>401</v>
      </c>
      <c r="W132" s="279" t="s">
        <v>177</v>
      </c>
      <c r="X132" s="2" t="s">
        <v>1522</v>
      </c>
      <c r="AB132" s="279" t="s">
        <v>177</v>
      </c>
      <c r="AC132" s="2" t="s">
        <v>1523</v>
      </c>
      <c r="AH132" s="279" t="s">
        <v>177</v>
      </c>
      <c r="AI132" s="2" t="s">
        <v>273</v>
      </c>
      <c r="AL132" s="367" t="s">
        <v>814</v>
      </c>
      <c r="AM132" s="377"/>
      <c r="AN132" s="1292"/>
      <c r="AO132" s="1292"/>
      <c r="AP132" s="1292"/>
      <c r="AQ132" s="9"/>
      <c r="AR132" s="13"/>
    </row>
    <row r="133" spans="2:44">
      <c r="B133" s="1300"/>
      <c r="G133" s="9"/>
      <c r="I133" s="13"/>
      <c r="J133" s="2" t="s">
        <v>1516</v>
      </c>
      <c r="N133" s="9" t="s">
        <v>1518</v>
      </c>
      <c r="Q133" s="13"/>
      <c r="R133" s="279" t="s">
        <v>177</v>
      </c>
      <c r="S133" s="2" t="s">
        <v>433</v>
      </c>
      <c r="V133" s="74" t="s">
        <v>401</v>
      </c>
      <c r="W133" s="279" t="s">
        <v>177</v>
      </c>
      <c r="X133" s="2" t="s">
        <v>1524</v>
      </c>
      <c r="AB133" s="279" t="s">
        <v>177</v>
      </c>
      <c r="AC133" s="2" t="s">
        <v>1525</v>
      </c>
      <c r="AH133" s="279" t="s">
        <v>177</v>
      </c>
      <c r="AI133" s="2" t="s">
        <v>273</v>
      </c>
      <c r="AL133" s="375" t="s">
        <v>814</v>
      </c>
      <c r="AM133" s="377"/>
      <c r="AN133" s="1292"/>
      <c r="AO133" s="1292"/>
      <c r="AP133" s="1292"/>
      <c r="AQ133" s="9"/>
      <c r="AR133" s="13"/>
    </row>
    <row r="134" spans="2:44">
      <c r="B134" s="1300"/>
      <c r="G134" s="9"/>
      <c r="I134" s="13"/>
      <c r="J134" s="9"/>
      <c r="N134" s="9" t="s">
        <v>1520</v>
      </c>
      <c r="Q134" s="13"/>
      <c r="R134" s="279" t="s">
        <v>177</v>
      </c>
      <c r="S134" s="2" t="s">
        <v>1526</v>
      </c>
      <c r="AL134" s="13"/>
      <c r="AM134" s="377"/>
      <c r="AN134" s="1292"/>
      <c r="AO134" s="1292"/>
      <c r="AP134" s="1292"/>
      <c r="AQ134" s="9"/>
      <c r="AR134" s="13"/>
    </row>
    <row r="135" spans="2:44">
      <c r="B135" s="1300"/>
      <c r="G135" s="9"/>
      <c r="I135" s="13"/>
      <c r="J135" s="10"/>
      <c r="K135" s="11"/>
      <c r="L135" s="11"/>
      <c r="M135" s="11"/>
      <c r="N135" s="10" t="s">
        <v>1519</v>
      </c>
      <c r="O135" s="11"/>
      <c r="P135" s="11"/>
      <c r="Q135" s="12"/>
      <c r="R135" s="11"/>
      <c r="S135" s="11"/>
      <c r="T135" s="11"/>
      <c r="U135" s="11"/>
      <c r="V135" s="11"/>
      <c r="W135" s="11"/>
      <c r="X135" s="11"/>
      <c r="Y135" s="11"/>
      <c r="Z135" s="11"/>
      <c r="AA135" s="11"/>
      <c r="AB135" s="11"/>
      <c r="AC135" s="11"/>
      <c r="AD135" s="11"/>
      <c r="AE135" s="11"/>
      <c r="AF135" s="11"/>
      <c r="AG135" s="11"/>
      <c r="AH135" s="11"/>
      <c r="AI135" s="11"/>
      <c r="AJ135" s="11"/>
      <c r="AK135" s="11"/>
      <c r="AL135" s="12"/>
      <c r="AM135" s="377"/>
      <c r="AN135" s="1292"/>
      <c r="AO135" s="1292"/>
      <c r="AP135" s="1292"/>
      <c r="AQ135" s="9"/>
      <c r="AR135" s="13"/>
    </row>
    <row r="136" spans="2:44">
      <c r="B136" s="1300"/>
      <c r="G136" s="9"/>
      <c r="I136" s="13"/>
      <c r="J136" s="2" t="s">
        <v>1527</v>
      </c>
      <c r="N136" s="9" t="s">
        <v>1527</v>
      </c>
      <c r="Q136" s="13"/>
      <c r="R136" s="279" t="s">
        <v>177</v>
      </c>
      <c r="S136" s="2" t="s">
        <v>1529</v>
      </c>
      <c r="AL136" s="13"/>
      <c r="AM136" s="377"/>
      <c r="AN136" s="1292"/>
      <c r="AO136" s="1292"/>
      <c r="AP136" s="1292"/>
      <c r="AQ136" s="9"/>
      <c r="AR136" s="13"/>
    </row>
    <row r="137" spans="2:44">
      <c r="B137" s="1300"/>
      <c r="G137" s="9"/>
      <c r="I137" s="13"/>
      <c r="N137" s="9" t="s">
        <v>1528</v>
      </c>
      <c r="Q137" s="13"/>
      <c r="S137" s="279" t="s">
        <v>177</v>
      </c>
      <c r="T137" s="2" t="s">
        <v>1531</v>
      </c>
      <c r="AL137" s="13"/>
      <c r="AM137" s="377"/>
      <c r="AN137" s="1292"/>
      <c r="AO137" s="1292"/>
      <c r="AP137" s="1292"/>
      <c r="AQ137" s="9"/>
      <c r="AR137" s="13"/>
    </row>
    <row r="138" spans="2:44">
      <c r="B138" s="1300"/>
      <c r="G138" s="9"/>
      <c r="I138" s="13"/>
      <c r="N138" s="266" t="s">
        <v>1534</v>
      </c>
      <c r="Q138" s="13"/>
      <c r="R138" s="279" t="s">
        <v>177</v>
      </c>
      <c r="S138" s="2" t="s">
        <v>1530</v>
      </c>
      <c r="AL138" s="13"/>
      <c r="AM138" s="377"/>
      <c r="AN138" s="1292"/>
      <c r="AO138" s="1292"/>
      <c r="AP138" s="1292"/>
      <c r="AQ138" s="9"/>
      <c r="AR138" s="13"/>
    </row>
    <row r="139" spans="2:44">
      <c r="B139" s="1300"/>
      <c r="G139" s="9"/>
      <c r="I139" s="13"/>
      <c r="N139" s="266" t="s">
        <v>1535</v>
      </c>
      <c r="Q139" s="13"/>
      <c r="S139" s="279" t="s">
        <v>177</v>
      </c>
      <c r="T139" s="2" t="s">
        <v>1532</v>
      </c>
      <c r="AL139" s="13"/>
      <c r="AM139" s="377"/>
      <c r="AN139" s="1292"/>
      <c r="AO139" s="1292"/>
      <c r="AP139" s="1292"/>
      <c r="AQ139" s="9"/>
      <c r="AR139" s="13"/>
    </row>
    <row r="140" spans="2:44">
      <c r="B140" s="1300"/>
      <c r="G140" s="9"/>
      <c r="I140" s="13"/>
      <c r="J140" s="10"/>
      <c r="K140" s="11"/>
      <c r="L140" s="11"/>
      <c r="M140" s="11"/>
      <c r="N140" s="376" t="s">
        <v>1536</v>
      </c>
      <c r="O140" s="11"/>
      <c r="P140" s="11"/>
      <c r="Q140" s="12"/>
      <c r="R140" s="11"/>
      <c r="S140" s="275" t="s">
        <v>177</v>
      </c>
      <c r="T140" s="11" t="s">
        <v>1533</v>
      </c>
      <c r="U140" s="11"/>
      <c r="V140" s="11"/>
      <c r="W140" s="11"/>
      <c r="X140" s="11"/>
      <c r="Y140" s="11"/>
      <c r="Z140" s="11"/>
      <c r="AA140" s="11"/>
      <c r="AB140" s="11"/>
      <c r="AC140" s="11"/>
      <c r="AD140" s="11"/>
      <c r="AE140" s="11"/>
      <c r="AF140" s="11"/>
      <c r="AG140" s="11"/>
      <c r="AH140" s="11"/>
      <c r="AI140" s="11"/>
      <c r="AJ140" s="11"/>
      <c r="AK140" s="11"/>
      <c r="AL140" s="12"/>
      <c r="AM140" s="377"/>
      <c r="AN140" s="1292"/>
      <c r="AO140" s="1292"/>
      <c r="AP140" s="1292"/>
      <c r="AQ140" s="9"/>
      <c r="AR140" s="13"/>
    </row>
    <row r="141" spans="2:44">
      <c r="B141" s="1300"/>
      <c r="G141" s="9"/>
      <c r="I141" s="13"/>
      <c r="J141" s="3" t="s">
        <v>1537</v>
      </c>
      <c r="K141" s="4"/>
      <c r="L141" s="4"/>
      <c r="M141" s="4"/>
      <c r="N141" s="3" t="s">
        <v>1538</v>
      </c>
      <c r="O141" s="4"/>
      <c r="P141" s="4"/>
      <c r="Q141" s="5"/>
      <c r="R141" s="277" t="s">
        <v>177</v>
      </c>
      <c r="S141" s="4" t="s">
        <v>1541</v>
      </c>
      <c r="T141" s="4"/>
      <c r="U141" s="4"/>
      <c r="V141" s="4"/>
      <c r="W141" s="4"/>
      <c r="X141" s="4"/>
      <c r="Y141" s="4"/>
      <c r="Z141" s="4"/>
      <c r="AA141" s="4"/>
      <c r="AB141" s="4"/>
      <c r="AC141" s="4"/>
      <c r="AD141" s="4"/>
      <c r="AE141" s="4"/>
      <c r="AF141" s="4"/>
      <c r="AG141" s="4"/>
      <c r="AH141" s="4"/>
      <c r="AI141" s="4"/>
      <c r="AJ141" s="4"/>
      <c r="AK141" s="4"/>
      <c r="AL141" s="5"/>
      <c r="AM141" s="377"/>
      <c r="AN141" s="1292"/>
      <c r="AO141" s="1292"/>
      <c r="AP141" s="1292"/>
      <c r="AQ141" s="9"/>
      <c r="AR141" s="13"/>
    </row>
    <row r="142" spans="2:44">
      <c r="B142" s="1300"/>
      <c r="G142" s="9"/>
      <c r="I142" s="13"/>
      <c r="J142" s="10"/>
      <c r="K142" s="11"/>
      <c r="L142" s="11"/>
      <c r="M142" s="11"/>
      <c r="N142" s="10" t="s">
        <v>1539</v>
      </c>
      <c r="O142" s="11"/>
      <c r="P142" s="11"/>
      <c r="Q142" s="12"/>
      <c r="R142" s="11"/>
      <c r="S142" s="11" t="s">
        <v>1540</v>
      </c>
      <c r="T142" s="11"/>
      <c r="U142" s="11"/>
      <c r="V142" s="11"/>
      <c r="W142" s="11"/>
      <c r="X142" s="11"/>
      <c r="Y142" s="11"/>
      <c r="Z142" s="11"/>
      <c r="AA142" s="11"/>
      <c r="AB142" s="11"/>
      <c r="AC142" s="11"/>
      <c r="AD142" s="11"/>
      <c r="AE142" s="11"/>
      <c r="AF142" s="11"/>
      <c r="AG142" s="11"/>
      <c r="AH142" s="11"/>
      <c r="AI142" s="11"/>
      <c r="AJ142" s="11"/>
      <c r="AK142" s="11"/>
      <c r="AL142" s="12"/>
      <c r="AM142" s="377"/>
      <c r="AN142" s="1292"/>
      <c r="AO142" s="1292"/>
      <c r="AP142" s="1292"/>
      <c r="AQ142" s="9"/>
      <c r="AR142" s="13"/>
    </row>
    <row r="143" spans="2:44">
      <c r="B143" s="1300"/>
      <c r="F143" s="13"/>
      <c r="G143" s="4"/>
      <c r="H143" s="4"/>
      <c r="I143" s="4"/>
      <c r="J143" s="4"/>
      <c r="K143" s="4"/>
      <c r="L143" s="4"/>
      <c r="M143" s="4"/>
      <c r="N143" s="4"/>
      <c r="O143" s="4"/>
      <c r="P143" s="4"/>
      <c r="Q143" s="4"/>
      <c r="R143" s="4"/>
      <c r="S143" s="4"/>
      <c r="T143" s="4"/>
      <c r="U143" s="4"/>
      <c r="V143" s="4"/>
      <c r="W143" s="4"/>
      <c r="X143" s="4"/>
      <c r="Y143" s="4"/>
      <c r="Z143" s="4"/>
      <c r="AA143" s="4"/>
      <c r="AB143" s="4"/>
      <c r="AC143" s="4"/>
      <c r="AD143" s="4"/>
      <c r="AE143" s="4"/>
      <c r="AF143" s="4"/>
      <c r="AG143" s="4"/>
      <c r="AH143" s="4"/>
      <c r="AI143" s="4"/>
      <c r="AJ143" s="4"/>
      <c r="AK143" s="4"/>
      <c r="AL143" s="5"/>
      <c r="AM143" s="291"/>
      <c r="AN143" s="1292"/>
      <c r="AO143" s="1292"/>
      <c r="AP143" s="1293"/>
      <c r="AR143" s="13"/>
    </row>
    <row r="144" spans="2:44">
      <c r="B144" s="1300"/>
      <c r="F144" s="13"/>
      <c r="AL144" s="13"/>
      <c r="AM144" s="291"/>
      <c r="AN144" s="1292"/>
      <c r="AO144" s="1292"/>
      <c r="AP144" s="1293"/>
      <c r="AR144" s="13"/>
    </row>
    <row r="145" spans="2:44">
      <c r="B145" s="1300"/>
      <c r="F145" s="13"/>
      <c r="AL145" s="13"/>
      <c r="AM145" s="291"/>
      <c r="AN145" s="1292"/>
      <c r="AO145" s="1292"/>
      <c r="AP145" s="1293"/>
      <c r="AR145" s="13"/>
    </row>
    <row r="146" spans="2:44">
      <c r="B146" s="1300"/>
      <c r="F146" s="13"/>
      <c r="AL146" s="13"/>
      <c r="AM146" s="291"/>
      <c r="AN146" s="1292"/>
      <c r="AO146" s="1292"/>
      <c r="AP146" s="1293"/>
      <c r="AR146" s="13"/>
    </row>
    <row r="147" spans="2:44">
      <c r="B147" s="1367"/>
      <c r="C147" s="11"/>
      <c r="D147" s="11"/>
      <c r="E147" s="11"/>
      <c r="F147" s="12"/>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c r="AF147" s="11"/>
      <c r="AG147" s="11"/>
      <c r="AH147" s="11"/>
      <c r="AI147" s="11"/>
      <c r="AJ147" s="11"/>
      <c r="AK147" s="11"/>
      <c r="AL147" s="12"/>
      <c r="AM147" s="292"/>
      <c r="AN147" s="1278"/>
      <c r="AO147" s="1278"/>
      <c r="AP147" s="1279"/>
      <c r="AQ147" s="11"/>
      <c r="AR147" s="12"/>
    </row>
  </sheetData>
  <mergeCells count="166">
    <mergeCell ref="AN134:AP134"/>
    <mergeCell ref="AN135:AP135"/>
    <mergeCell ref="AN136:AP136"/>
    <mergeCell ref="AN137:AP137"/>
    <mergeCell ref="AN138:AP138"/>
    <mergeCell ref="AN139:AP139"/>
    <mergeCell ref="AN140:AP140"/>
    <mergeCell ref="AN141:AP141"/>
    <mergeCell ref="AN142:AP142"/>
    <mergeCell ref="AN125:AP125"/>
    <mergeCell ref="AN126:AP126"/>
    <mergeCell ref="AN127:AP127"/>
    <mergeCell ref="AN128:AP128"/>
    <mergeCell ref="AN129:AP129"/>
    <mergeCell ref="AN130:AP130"/>
    <mergeCell ref="AN131:AP131"/>
    <mergeCell ref="AN132:AP132"/>
    <mergeCell ref="AN133:AP133"/>
    <mergeCell ref="AN143:AP143"/>
    <mergeCell ref="AN144:AP144"/>
    <mergeCell ref="AN145:AP145"/>
    <mergeCell ref="AN146:AP146"/>
    <mergeCell ref="AN147:AP147"/>
    <mergeCell ref="AN106:AP106"/>
    <mergeCell ref="AN107:AP107"/>
    <mergeCell ref="AN108:AP108"/>
    <mergeCell ref="AN109:AP109"/>
    <mergeCell ref="AN110:AP110"/>
    <mergeCell ref="AN111:AP111"/>
    <mergeCell ref="AN112:AP112"/>
    <mergeCell ref="AN113:AP113"/>
    <mergeCell ref="AN114:AP114"/>
    <mergeCell ref="AN115:AP115"/>
    <mergeCell ref="AN116:AP116"/>
    <mergeCell ref="AN117:AP117"/>
    <mergeCell ref="AN118:AP118"/>
    <mergeCell ref="AN119:AP119"/>
    <mergeCell ref="AN120:AP120"/>
    <mergeCell ref="AN121:AP121"/>
    <mergeCell ref="AN122:AP122"/>
    <mergeCell ref="AN123:AP123"/>
    <mergeCell ref="AN124:AP124"/>
    <mergeCell ref="N99:AL99"/>
    <mergeCell ref="R100:AL100"/>
    <mergeCell ref="AN68:AP68"/>
    <mergeCell ref="AN69:AP69"/>
    <mergeCell ref="AN70:AP70"/>
    <mergeCell ref="AN71:AP71"/>
    <mergeCell ref="AN72:AP72"/>
    <mergeCell ref="B10:B72"/>
    <mergeCell ref="B101:B147"/>
    <mergeCell ref="AN103:AP103"/>
    <mergeCell ref="AN104:AP104"/>
    <mergeCell ref="AN105:AP105"/>
    <mergeCell ref="AN64:AP64"/>
    <mergeCell ref="AN65:AP65"/>
    <mergeCell ref="AN66:AP66"/>
    <mergeCell ref="AN67:AP67"/>
    <mergeCell ref="AN101:AP101"/>
    <mergeCell ref="AN102:AP102"/>
    <mergeCell ref="AN19:AP19"/>
    <mergeCell ref="AN20:AP20"/>
    <mergeCell ref="AN21:AP21"/>
    <mergeCell ref="AN22:AP22"/>
    <mergeCell ref="AN23:AP23"/>
    <mergeCell ref="AN33:AP33"/>
    <mergeCell ref="AN34:AP34"/>
    <mergeCell ref="AN41:AP41"/>
    <mergeCell ref="AN42:AP42"/>
    <mergeCell ref="AN40:AP40"/>
    <mergeCell ref="AN36:AP36"/>
    <mergeCell ref="AN37:AP37"/>
    <mergeCell ref="AN38:AP38"/>
    <mergeCell ref="AN24:AP24"/>
    <mergeCell ref="AN25:AP25"/>
    <mergeCell ref="AN26:AP26"/>
    <mergeCell ref="AN27:AP27"/>
    <mergeCell ref="AN28:AP28"/>
    <mergeCell ref="AN35:AP35"/>
    <mergeCell ref="AN39:AP39"/>
    <mergeCell ref="AN29:AP29"/>
    <mergeCell ref="AN30:AP30"/>
    <mergeCell ref="AN31:AP31"/>
    <mergeCell ref="AN32:AP32"/>
    <mergeCell ref="AN10:AP10"/>
    <mergeCell ref="AN11:AP11"/>
    <mergeCell ref="AN12:AP12"/>
    <mergeCell ref="AN13:AP13"/>
    <mergeCell ref="AN14:AP14"/>
    <mergeCell ref="AN15:AP15"/>
    <mergeCell ref="AN16:AP16"/>
    <mergeCell ref="AN17:AP17"/>
    <mergeCell ref="AN18:AP18"/>
    <mergeCell ref="N8:AL8"/>
    <mergeCell ref="AE36:AG36"/>
    <mergeCell ref="AA40:AG40"/>
    <mergeCell ref="R9:AL9"/>
    <mergeCell ref="W47:AG47"/>
    <mergeCell ref="AJ28:AK29"/>
    <mergeCell ref="AB26:AC27"/>
    <mergeCell ref="AD26:AE27"/>
    <mergeCell ref="AF26:AG27"/>
    <mergeCell ref="AB22:AC23"/>
    <mergeCell ref="S22:U29"/>
    <mergeCell ref="AH22:AI23"/>
    <mergeCell ref="AD32:AE33"/>
    <mergeCell ref="AF32:AG33"/>
    <mergeCell ref="AH32:AI33"/>
    <mergeCell ref="AH30:AI31"/>
    <mergeCell ref="S30:U33"/>
    <mergeCell ref="AD30:AE31"/>
    <mergeCell ref="AF30:AG31"/>
    <mergeCell ref="AD22:AE23"/>
    <mergeCell ref="AB65:AI65"/>
    <mergeCell ref="AE66:AI66"/>
    <mergeCell ref="W52:Y52"/>
    <mergeCell ref="W53:AG53"/>
    <mergeCell ref="AB64:AI64"/>
    <mergeCell ref="V58:X58"/>
    <mergeCell ref="Z59:AE59"/>
    <mergeCell ref="AD63:AG63"/>
    <mergeCell ref="AD62:AG62"/>
    <mergeCell ref="AD61:AG61"/>
    <mergeCell ref="W50:Y50"/>
    <mergeCell ref="W51:AG51"/>
    <mergeCell ref="AJ32:AK33"/>
    <mergeCell ref="AB19:AK19"/>
    <mergeCell ref="AB24:AC25"/>
    <mergeCell ref="AD24:AE25"/>
    <mergeCell ref="AF24:AG25"/>
    <mergeCell ref="AH24:AI25"/>
    <mergeCell ref="AJ24:AK25"/>
    <mergeCell ref="AJ22:AK23"/>
    <mergeCell ref="AF22:AG23"/>
    <mergeCell ref="AJ30:AK31"/>
    <mergeCell ref="AH26:AI27"/>
    <mergeCell ref="W44:AG44"/>
    <mergeCell ref="W48:Y48"/>
    <mergeCell ref="W49:AG49"/>
    <mergeCell ref="AE37:AG37"/>
    <mergeCell ref="AF28:AG29"/>
    <mergeCell ref="AH28:AI29"/>
    <mergeCell ref="AB28:AC29"/>
    <mergeCell ref="AJ26:AK27"/>
    <mergeCell ref="AD28:AE29"/>
    <mergeCell ref="AN48:AP48"/>
    <mergeCell ref="AN47:AP47"/>
    <mergeCell ref="AN43:AP43"/>
    <mergeCell ref="AN44:AP44"/>
    <mergeCell ref="AN49:AP49"/>
    <mergeCell ref="AN62:AP62"/>
    <mergeCell ref="AN63:AP63"/>
    <mergeCell ref="AN45:AP45"/>
    <mergeCell ref="AN46:AP46"/>
    <mergeCell ref="AN50:AP50"/>
    <mergeCell ref="AN51:AP51"/>
    <mergeCell ref="AN52:AP52"/>
    <mergeCell ref="AN59:AP59"/>
    <mergeCell ref="AN53:AP53"/>
    <mergeCell ref="AN54:AP54"/>
    <mergeCell ref="AN55:AP55"/>
    <mergeCell ref="AN56:AP56"/>
    <mergeCell ref="AN57:AP57"/>
    <mergeCell ref="AN58:AP58"/>
    <mergeCell ref="AN61:AP61"/>
    <mergeCell ref="AN60:AP60"/>
  </mergeCells>
  <phoneticPr fontId="2"/>
  <dataValidations count="2">
    <dataValidation type="list" allowBlank="1" showInputMessage="1" showErrorMessage="1" sqref="C48 G10:G12 C10 G48:G50 J56 J66 R60 S46:S47 S43:S44 S38:S41 AH20:AH21 AD20:AD21 S11 AF11 Y11 X14 S13 AC14 AG14 S15:S16 T14 AM10:AM20 C101 G101:G103 R101 S102 S109 R114:R120 T103:T108 S112 T110:T111 T113 R124 S121:S123 S125:S127 Y129 R128 AB128 X128 T129 AD129 R130 R132:R134 W132:W133 AB132:AB133 AH132:AH133 R138 R136 S137 S139:S140 R141 AM101:AM111 R48 R52 R50 R54:R57 R64 R66 R10 R12" xr:uid="{00000000-0002-0000-0400-000000000000}">
      <formula1>"□,■"</formula1>
    </dataValidation>
    <dataValidation type="list" allowBlank="1" showInputMessage="1" sqref="V58:X58" xr:uid="{00000000-0002-0000-0400-000001000000}">
      <formula1>"1,2,3,4,5,6,7,8"</formula1>
    </dataValidation>
  </dataValidations>
  <pageMargins left="1.0629921259842521" right="0.47244094488188981" top="0.98425196850393704" bottom="0.31496062992125984" header="0.51181102362204722" footer="0.23622047244094491"/>
  <pageSetup paperSize="9" scale="75" firstPageNumber="4" fitToHeight="2" orientation="portrait" blackAndWhite="1" useFirstPageNumber="1" r:id="rId1"/>
  <headerFooter alignWithMargins="0">
    <oddFooter>&amp;C棟-P&amp;P&amp;R株式会社都市建築確認センター</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pageSetUpPr fitToPage="1"/>
  </sheetPr>
  <dimension ref="B4:AS156"/>
  <sheetViews>
    <sheetView showGridLines="0" view="pageBreakPreview" zoomScaleNormal="100" zoomScaleSheetLayoutView="100" workbookViewId="0"/>
  </sheetViews>
  <sheetFormatPr defaultRowHeight="12"/>
  <cols>
    <col min="1" max="1" width="1.625" style="2" customWidth="1"/>
    <col min="2" max="49" width="2.625" style="2" customWidth="1"/>
    <col min="50" max="16384" width="9" style="2"/>
  </cols>
  <sheetData>
    <row r="4" spans="2:45" s="169" customFormat="1" ht="15" customHeight="1">
      <c r="B4" s="169" t="s">
        <v>95</v>
      </c>
    </row>
    <row r="6" spans="2:45">
      <c r="B6" s="1" t="s">
        <v>779</v>
      </c>
      <c r="D6" s="2" t="s">
        <v>1349</v>
      </c>
    </row>
    <row r="7" spans="2:45">
      <c r="B7" s="1"/>
      <c r="AR7" s="30" t="s">
        <v>1236</v>
      </c>
    </row>
    <row r="8" spans="2:45">
      <c r="B8" s="3"/>
      <c r="C8" s="3" t="s">
        <v>75</v>
      </c>
      <c r="D8" s="4"/>
      <c r="E8" s="4"/>
      <c r="F8" s="4"/>
      <c r="G8" s="3" t="s">
        <v>80</v>
      </c>
      <c r="H8" s="4"/>
      <c r="I8" s="5"/>
      <c r="J8" s="4" t="s">
        <v>85</v>
      </c>
      <c r="K8" s="4"/>
      <c r="L8" s="4"/>
      <c r="M8" s="4"/>
      <c r="N8" s="1319" t="s">
        <v>88</v>
      </c>
      <c r="O8" s="1320"/>
      <c r="P8" s="1320"/>
      <c r="Q8" s="1320"/>
      <c r="R8" s="1320"/>
      <c r="S8" s="1320"/>
      <c r="T8" s="1320"/>
      <c r="U8" s="1320"/>
      <c r="V8" s="1320"/>
      <c r="W8" s="1320"/>
      <c r="X8" s="1320"/>
      <c r="Y8" s="1320"/>
      <c r="Z8" s="1320"/>
      <c r="AA8" s="1320"/>
      <c r="AB8" s="1320"/>
      <c r="AC8" s="1320"/>
      <c r="AD8" s="1320"/>
      <c r="AE8" s="1320"/>
      <c r="AF8" s="1320"/>
      <c r="AG8" s="1320"/>
      <c r="AH8" s="1320"/>
      <c r="AI8" s="1320"/>
      <c r="AJ8" s="1320"/>
      <c r="AK8" s="1320"/>
      <c r="AL8" s="1320"/>
      <c r="AM8" s="7"/>
      <c r="AN8" s="7" t="s">
        <v>670</v>
      </c>
      <c r="AO8" s="7"/>
      <c r="AP8" s="8"/>
      <c r="AQ8" s="3" t="s">
        <v>91</v>
      </c>
      <c r="AR8" s="5"/>
      <c r="AS8" s="9"/>
    </row>
    <row r="9" spans="2:45">
      <c r="B9" s="10"/>
      <c r="C9" s="10" t="s">
        <v>76</v>
      </c>
      <c r="D9" s="11"/>
      <c r="E9" s="11"/>
      <c r="F9" s="11" t="s">
        <v>671</v>
      </c>
      <c r="G9" s="10" t="s">
        <v>81</v>
      </c>
      <c r="H9" s="11"/>
      <c r="I9" s="12" t="s">
        <v>730</v>
      </c>
      <c r="J9" s="11"/>
      <c r="K9" s="11"/>
      <c r="L9" s="11"/>
      <c r="M9" s="11" t="s">
        <v>730</v>
      </c>
      <c r="N9" s="10" t="s">
        <v>87</v>
      </c>
      <c r="O9" s="11"/>
      <c r="P9" s="11"/>
      <c r="Q9" s="11"/>
      <c r="R9" s="1319" t="s">
        <v>89</v>
      </c>
      <c r="S9" s="1320"/>
      <c r="T9" s="1320"/>
      <c r="U9" s="1320"/>
      <c r="V9" s="1320"/>
      <c r="W9" s="1320"/>
      <c r="X9" s="1320"/>
      <c r="Y9" s="1320"/>
      <c r="Z9" s="1320"/>
      <c r="AA9" s="1320"/>
      <c r="AB9" s="1320"/>
      <c r="AC9" s="1320"/>
      <c r="AD9" s="1320"/>
      <c r="AE9" s="1320"/>
      <c r="AF9" s="1320"/>
      <c r="AG9" s="1320"/>
      <c r="AH9" s="1320"/>
      <c r="AI9" s="1320"/>
      <c r="AJ9" s="1320"/>
      <c r="AK9" s="1320"/>
      <c r="AL9" s="1321"/>
      <c r="AM9" s="6" t="s">
        <v>90</v>
      </c>
      <c r="AN9" s="11"/>
      <c r="AO9" s="11"/>
      <c r="AP9" s="11"/>
      <c r="AQ9" s="10" t="s">
        <v>92</v>
      </c>
      <c r="AR9" s="12"/>
      <c r="AS9" s="9"/>
    </row>
    <row r="10" spans="2:45" ht="12" customHeight="1">
      <c r="B10" s="1299" t="s">
        <v>113</v>
      </c>
      <c r="C10" s="9" t="s">
        <v>693</v>
      </c>
      <c r="G10" s="278" t="s">
        <v>177</v>
      </c>
      <c r="H10" s="416">
        <v>3</v>
      </c>
      <c r="I10" s="417"/>
      <c r="J10" s="2" t="s">
        <v>117</v>
      </c>
      <c r="N10" s="9" t="s">
        <v>212</v>
      </c>
      <c r="R10" s="9" t="s">
        <v>518</v>
      </c>
      <c r="U10" s="2" t="s">
        <v>694</v>
      </c>
      <c r="V10" s="279" t="s">
        <v>177</v>
      </c>
      <c r="W10" s="2" t="s">
        <v>215</v>
      </c>
      <c r="Y10" s="279" t="s">
        <v>177</v>
      </c>
      <c r="Z10" s="2" t="s">
        <v>216</v>
      </c>
      <c r="AA10" s="2" t="s">
        <v>695</v>
      </c>
      <c r="AM10" s="276" t="s">
        <v>177</v>
      </c>
      <c r="AN10" s="1297" t="s">
        <v>1320</v>
      </c>
      <c r="AO10" s="1297"/>
      <c r="AP10" s="1298"/>
      <c r="AQ10" s="3"/>
      <c r="AR10" s="5"/>
      <c r="AS10" s="9"/>
    </row>
    <row r="11" spans="2:45">
      <c r="B11" s="1300"/>
      <c r="C11" s="299" t="s">
        <v>1385</v>
      </c>
      <c r="G11" s="278" t="s">
        <v>177</v>
      </c>
      <c r="H11" s="2">
        <v>2</v>
      </c>
      <c r="I11" s="13"/>
      <c r="N11" s="9" t="s">
        <v>213</v>
      </c>
      <c r="R11" s="9" t="s">
        <v>519</v>
      </c>
      <c r="U11" s="2" t="s">
        <v>696</v>
      </c>
      <c r="V11" s="279" t="s">
        <v>177</v>
      </c>
      <c r="W11" s="2" t="s">
        <v>215</v>
      </c>
      <c r="Y11" s="279" t="s">
        <v>177</v>
      </c>
      <c r="Z11" s="2" t="s">
        <v>216</v>
      </c>
      <c r="AA11" s="2" t="s">
        <v>695</v>
      </c>
      <c r="AM11" s="278" t="s">
        <v>177</v>
      </c>
      <c r="AN11" s="1292" t="s">
        <v>1330</v>
      </c>
      <c r="AO11" s="1292"/>
      <c r="AP11" s="1293"/>
      <c r="AQ11" s="9"/>
      <c r="AR11" s="13"/>
      <c r="AS11" s="9"/>
    </row>
    <row r="12" spans="2:45">
      <c r="B12" s="1300"/>
      <c r="C12" s="9" t="s">
        <v>114</v>
      </c>
      <c r="G12" s="278" t="s">
        <v>177</v>
      </c>
      <c r="H12" s="2">
        <v>1</v>
      </c>
      <c r="I12" s="13"/>
      <c r="N12" s="9" t="s">
        <v>214</v>
      </c>
      <c r="R12" s="9" t="s">
        <v>520</v>
      </c>
      <c r="U12" s="2" t="s">
        <v>696</v>
      </c>
      <c r="V12" s="279" t="s">
        <v>177</v>
      </c>
      <c r="W12" s="2" t="s">
        <v>215</v>
      </c>
      <c r="Y12" s="279" t="s">
        <v>177</v>
      </c>
      <c r="Z12" s="2" t="s">
        <v>216</v>
      </c>
      <c r="AB12" s="279" t="s">
        <v>177</v>
      </c>
      <c r="AC12" s="2" t="s">
        <v>94</v>
      </c>
      <c r="AF12" s="2" t="s">
        <v>674</v>
      </c>
      <c r="AM12" s="278" t="s">
        <v>177</v>
      </c>
      <c r="AN12" s="1292" t="s">
        <v>1316</v>
      </c>
      <c r="AO12" s="1292"/>
      <c r="AP12" s="1293"/>
      <c r="AQ12" s="9"/>
      <c r="AR12" s="13"/>
      <c r="AS12" s="9"/>
    </row>
    <row r="13" spans="2:45">
      <c r="B13" s="1300"/>
      <c r="C13" s="9" t="s">
        <v>115</v>
      </c>
      <c r="G13" s="9"/>
      <c r="I13" s="13"/>
      <c r="J13" s="10"/>
      <c r="K13" s="11"/>
      <c r="L13" s="11"/>
      <c r="M13" s="11"/>
      <c r="N13" s="10"/>
      <c r="O13" s="11"/>
      <c r="P13" s="11"/>
      <c r="Q13" s="11"/>
      <c r="R13" s="10" t="s">
        <v>521</v>
      </c>
      <c r="S13" s="11"/>
      <c r="T13" s="11"/>
      <c r="U13" s="11" t="s">
        <v>694</v>
      </c>
      <c r="V13" s="275" t="s">
        <v>177</v>
      </c>
      <c r="W13" s="11" t="s">
        <v>215</v>
      </c>
      <c r="X13" s="11"/>
      <c r="Y13" s="275" t="s">
        <v>177</v>
      </c>
      <c r="Z13" s="11" t="s">
        <v>216</v>
      </c>
      <c r="AA13" s="11"/>
      <c r="AB13" s="275" t="s">
        <v>177</v>
      </c>
      <c r="AC13" s="11" t="s">
        <v>94</v>
      </c>
      <c r="AD13" s="11"/>
      <c r="AE13" s="11"/>
      <c r="AF13" s="11" t="s">
        <v>674</v>
      </c>
      <c r="AG13" s="11"/>
      <c r="AH13" s="11"/>
      <c r="AI13" s="11"/>
      <c r="AJ13" s="11"/>
      <c r="AK13" s="11"/>
      <c r="AL13" s="11"/>
      <c r="AM13" s="278" t="s">
        <v>177</v>
      </c>
      <c r="AN13" s="1292" t="s">
        <v>1321</v>
      </c>
      <c r="AO13" s="1292"/>
      <c r="AP13" s="1293"/>
      <c r="AQ13" s="9"/>
      <c r="AR13" s="13"/>
      <c r="AS13" s="9"/>
    </row>
    <row r="14" spans="2:45">
      <c r="B14" s="1300"/>
      <c r="C14" s="9" t="s">
        <v>116</v>
      </c>
      <c r="G14" s="9"/>
      <c r="I14" s="13"/>
      <c r="J14" s="2" t="s">
        <v>217</v>
      </c>
      <c r="N14" s="3" t="s">
        <v>217</v>
      </c>
      <c r="R14" s="9" t="s">
        <v>518</v>
      </c>
      <c r="U14" s="2" t="s">
        <v>697</v>
      </c>
      <c r="V14" s="279" t="s">
        <v>177</v>
      </c>
      <c r="W14" s="2" t="s">
        <v>215</v>
      </c>
      <c r="Y14" s="279" t="s">
        <v>177</v>
      </c>
      <c r="Z14" s="2" t="s">
        <v>216</v>
      </c>
      <c r="AA14" s="2" t="s">
        <v>695</v>
      </c>
      <c r="AM14" s="278" t="s">
        <v>177</v>
      </c>
      <c r="AN14" s="1292" t="s">
        <v>1322</v>
      </c>
      <c r="AO14" s="1292"/>
      <c r="AP14" s="1293"/>
      <c r="AQ14" s="9"/>
      <c r="AR14" s="13"/>
      <c r="AS14" s="9"/>
    </row>
    <row r="15" spans="2:45">
      <c r="B15" s="1300"/>
      <c r="C15" s="9"/>
      <c r="G15" s="266" t="s">
        <v>464</v>
      </c>
      <c r="I15" s="13"/>
      <c r="N15" s="9" t="s">
        <v>218</v>
      </c>
      <c r="R15" s="9" t="s">
        <v>519</v>
      </c>
      <c r="U15" s="2" t="s">
        <v>696</v>
      </c>
      <c r="V15" s="279" t="s">
        <v>177</v>
      </c>
      <c r="W15" s="2" t="s">
        <v>215</v>
      </c>
      <c r="Y15" s="279" t="s">
        <v>177</v>
      </c>
      <c r="Z15" s="2" t="s">
        <v>216</v>
      </c>
      <c r="AA15" s="2" t="s">
        <v>695</v>
      </c>
      <c r="AM15" s="278" t="s">
        <v>177</v>
      </c>
      <c r="AN15" s="1292" t="s">
        <v>1323</v>
      </c>
      <c r="AO15" s="1292"/>
      <c r="AP15" s="1293"/>
      <c r="AQ15" s="9"/>
      <c r="AR15" s="13"/>
      <c r="AS15" s="9"/>
    </row>
    <row r="16" spans="2:45">
      <c r="B16" s="1300"/>
      <c r="C16" s="9"/>
      <c r="G16" s="266" t="s">
        <v>89</v>
      </c>
      <c r="I16" s="13"/>
      <c r="N16" s="9" t="s">
        <v>219</v>
      </c>
      <c r="R16" s="9" t="s">
        <v>520</v>
      </c>
      <c r="U16" s="2" t="s">
        <v>696</v>
      </c>
      <c r="V16" s="279" t="s">
        <v>177</v>
      </c>
      <c r="W16" s="2" t="s">
        <v>215</v>
      </c>
      <c r="Y16" s="279" t="s">
        <v>177</v>
      </c>
      <c r="Z16" s="2" t="s">
        <v>216</v>
      </c>
      <c r="AB16" s="279" t="s">
        <v>177</v>
      </c>
      <c r="AC16" s="2" t="s">
        <v>94</v>
      </c>
      <c r="AF16" s="2" t="s">
        <v>674</v>
      </c>
      <c r="AM16" s="278" t="s">
        <v>177</v>
      </c>
      <c r="AN16" s="1292" t="s">
        <v>1327</v>
      </c>
      <c r="AO16" s="1292"/>
      <c r="AP16" s="1293"/>
      <c r="AQ16" s="9"/>
      <c r="AR16" s="13"/>
      <c r="AS16" s="9"/>
    </row>
    <row r="17" spans="2:45">
      <c r="B17" s="1300"/>
      <c r="C17" s="278" t="s">
        <v>177</v>
      </c>
      <c r="D17" s="2" t="s">
        <v>94</v>
      </c>
      <c r="G17" s="266" t="s">
        <v>462</v>
      </c>
      <c r="I17" s="13"/>
      <c r="N17" s="9"/>
      <c r="R17" s="9" t="s">
        <v>521</v>
      </c>
      <c r="U17" s="2" t="s">
        <v>45</v>
      </c>
      <c r="V17" s="279" t="s">
        <v>177</v>
      </c>
      <c r="W17" s="2" t="s">
        <v>215</v>
      </c>
      <c r="Y17" s="279" t="s">
        <v>177</v>
      </c>
      <c r="Z17" s="2" t="s">
        <v>216</v>
      </c>
      <c r="AB17" s="279" t="s">
        <v>177</v>
      </c>
      <c r="AC17" s="2" t="s">
        <v>94</v>
      </c>
      <c r="AF17" s="2" t="s">
        <v>674</v>
      </c>
      <c r="AM17" s="278" t="s">
        <v>177</v>
      </c>
      <c r="AN17" s="1292" t="s">
        <v>1331</v>
      </c>
      <c r="AO17" s="1292"/>
      <c r="AP17" s="1293"/>
      <c r="AQ17" s="9"/>
      <c r="AR17" s="13"/>
      <c r="AS17" s="9"/>
    </row>
    <row r="18" spans="2:45">
      <c r="B18" s="1300"/>
      <c r="C18" s="9"/>
      <c r="G18" s="266" t="s">
        <v>463</v>
      </c>
      <c r="I18" s="13"/>
      <c r="N18" s="9"/>
      <c r="R18" s="9"/>
      <c r="AM18" s="278" t="s">
        <v>177</v>
      </c>
      <c r="AN18" s="1292" t="s">
        <v>1329</v>
      </c>
      <c r="AO18" s="1292"/>
      <c r="AP18" s="1293"/>
      <c r="AQ18" s="9"/>
      <c r="AR18" s="13"/>
      <c r="AS18" s="9"/>
    </row>
    <row r="19" spans="2:45">
      <c r="B19" s="1300"/>
      <c r="C19" s="9"/>
      <c r="G19" s="25"/>
      <c r="I19" s="13"/>
      <c r="N19" s="9"/>
      <c r="R19" s="278" t="s">
        <v>177</v>
      </c>
      <c r="S19" s="2" t="s">
        <v>220</v>
      </c>
      <c r="AM19" s="278" t="s">
        <v>177</v>
      </c>
      <c r="AN19" s="1292"/>
      <c r="AO19" s="1292"/>
      <c r="AP19" s="1293"/>
      <c r="AQ19" s="9"/>
      <c r="AR19" s="13"/>
      <c r="AS19" s="9"/>
    </row>
    <row r="20" spans="2:45">
      <c r="B20" s="1300"/>
      <c r="C20" s="9"/>
      <c r="G20" s="9"/>
      <c r="I20" s="13"/>
      <c r="J20" s="10"/>
      <c r="K20" s="11"/>
      <c r="L20" s="11"/>
      <c r="M20" s="11"/>
      <c r="N20" s="10"/>
      <c r="O20" s="11"/>
      <c r="P20" s="11"/>
      <c r="Q20" s="11"/>
      <c r="R20" s="10"/>
      <c r="S20" s="11" t="s">
        <v>698</v>
      </c>
      <c r="T20" s="11"/>
      <c r="U20" s="11"/>
      <c r="V20" s="11"/>
      <c r="W20" s="11"/>
      <c r="X20" s="11"/>
      <c r="Y20" s="11"/>
      <c r="Z20" s="11"/>
      <c r="AA20" s="11"/>
      <c r="AB20" s="11"/>
      <c r="AC20" s="11"/>
      <c r="AD20" s="11"/>
      <c r="AE20" s="11"/>
      <c r="AF20" s="11"/>
      <c r="AG20" s="11"/>
      <c r="AH20" s="11"/>
      <c r="AI20" s="11"/>
      <c r="AJ20" s="11"/>
      <c r="AK20" s="11"/>
      <c r="AL20" s="11"/>
      <c r="AM20" s="278" t="s">
        <v>177</v>
      </c>
      <c r="AN20" s="1292"/>
      <c r="AO20" s="1292"/>
      <c r="AP20" s="1293"/>
      <c r="AQ20" s="9"/>
      <c r="AR20" s="13"/>
      <c r="AS20" s="9"/>
    </row>
    <row r="21" spans="2:45">
      <c r="B21" s="1300"/>
      <c r="C21" s="9"/>
      <c r="G21" s="9"/>
      <c r="I21" s="13"/>
      <c r="J21" s="2" t="s">
        <v>699</v>
      </c>
      <c r="N21" s="9" t="s">
        <v>221</v>
      </c>
      <c r="R21" s="9" t="s">
        <v>224</v>
      </c>
      <c r="AM21" s="278" t="s">
        <v>177</v>
      </c>
      <c r="AN21" s="1292"/>
      <c r="AO21" s="1292"/>
      <c r="AP21" s="1293"/>
      <c r="AQ21" s="9"/>
      <c r="AR21" s="13"/>
      <c r="AS21" s="9"/>
    </row>
    <row r="22" spans="2:45">
      <c r="B22" s="1300"/>
      <c r="C22" s="9"/>
      <c r="G22" s="9"/>
      <c r="I22" s="13"/>
      <c r="N22" s="9" t="s">
        <v>700</v>
      </c>
      <c r="R22" s="9"/>
      <c r="S22" s="2" t="s">
        <v>701</v>
      </c>
      <c r="AM22" s="278" t="s">
        <v>177</v>
      </c>
      <c r="AN22" s="1292"/>
      <c r="AO22" s="1292"/>
      <c r="AP22" s="1293"/>
      <c r="AQ22" s="9"/>
      <c r="AR22" s="13"/>
      <c r="AS22" s="9"/>
    </row>
    <row r="23" spans="2:45">
      <c r="B23" s="1300"/>
      <c r="C23" s="9"/>
      <c r="G23" s="9"/>
      <c r="I23" s="13"/>
      <c r="N23" s="9" t="s">
        <v>222</v>
      </c>
      <c r="R23" s="9"/>
      <c r="S23" s="279" t="s">
        <v>177</v>
      </c>
      <c r="T23" s="2" t="s">
        <v>225</v>
      </c>
      <c r="W23" s="279" t="s">
        <v>177</v>
      </c>
      <c r="X23" s="2" t="s">
        <v>227</v>
      </c>
      <c r="AM23" s="291"/>
      <c r="AN23" s="1292"/>
      <c r="AO23" s="1292"/>
      <c r="AP23" s="1293"/>
      <c r="AQ23" s="9"/>
      <c r="AR23" s="13"/>
      <c r="AS23" s="9"/>
    </row>
    <row r="24" spans="2:45">
      <c r="B24" s="1300"/>
      <c r="C24" s="9"/>
      <c r="G24" s="9"/>
      <c r="I24" s="13"/>
      <c r="N24" s="9" t="s">
        <v>223</v>
      </c>
      <c r="R24" s="9"/>
      <c r="S24" s="279" t="s">
        <v>177</v>
      </c>
      <c r="T24" s="2" t="s">
        <v>226</v>
      </c>
      <c r="AM24" s="291"/>
      <c r="AN24" s="1292"/>
      <c r="AO24" s="1292"/>
      <c r="AP24" s="1293"/>
      <c r="AQ24" s="9"/>
      <c r="AR24" s="13"/>
      <c r="AS24" s="9"/>
    </row>
    <row r="25" spans="2:45">
      <c r="B25" s="1300"/>
      <c r="C25" s="9"/>
      <c r="G25" s="9"/>
      <c r="I25" s="13"/>
      <c r="N25" s="9"/>
      <c r="R25" s="9"/>
      <c r="S25" s="2" t="s">
        <v>234</v>
      </c>
      <c r="AM25" s="291"/>
      <c r="AN25" s="1292"/>
      <c r="AO25" s="1292"/>
      <c r="AP25" s="1293"/>
      <c r="AQ25" s="9"/>
      <c r="AR25" s="13"/>
      <c r="AS25" s="9"/>
    </row>
    <row r="26" spans="2:45">
      <c r="B26" s="1300"/>
      <c r="C26" s="9"/>
      <c r="G26" s="9"/>
      <c r="I26" s="13"/>
      <c r="N26" s="9"/>
      <c r="R26" s="9"/>
      <c r="S26" s="279" t="s">
        <v>177</v>
      </c>
      <c r="T26" s="2" t="s">
        <v>228</v>
      </c>
      <c r="X26" s="279" t="s">
        <v>177</v>
      </c>
      <c r="Y26" s="2" t="s">
        <v>229</v>
      </c>
      <c r="AC26" s="279" t="s">
        <v>177</v>
      </c>
      <c r="AD26" s="2" t="s">
        <v>230</v>
      </c>
      <c r="AG26" s="2" t="s">
        <v>45</v>
      </c>
      <c r="AH26" s="1280"/>
      <c r="AI26" s="1280"/>
      <c r="AJ26" s="1280"/>
      <c r="AK26" s="1280"/>
      <c r="AL26" s="74" t="s">
        <v>839</v>
      </c>
      <c r="AM26" s="291"/>
      <c r="AN26" s="1292"/>
      <c r="AO26" s="1292"/>
      <c r="AP26" s="1293"/>
      <c r="AQ26" s="9"/>
      <c r="AR26" s="13"/>
      <c r="AS26" s="9"/>
    </row>
    <row r="27" spans="2:45">
      <c r="B27" s="1300"/>
      <c r="C27" s="9"/>
      <c r="G27" s="9"/>
      <c r="I27" s="13"/>
      <c r="N27" s="9"/>
      <c r="R27" s="9" t="s">
        <v>231</v>
      </c>
      <c r="AM27" s="291"/>
      <c r="AN27" s="1292"/>
      <c r="AO27" s="1292"/>
      <c r="AP27" s="1293"/>
      <c r="AQ27" s="9"/>
      <c r="AR27" s="13"/>
      <c r="AS27" s="9"/>
    </row>
    <row r="28" spans="2:45">
      <c r="B28" s="1300"/>
      <c r="C28" s="9"/>
      <c r="G28" s="9"/>
      <c r="I28" s="13"/>
      <c r="N28" s="9"/>
      <c r="R28" s="9"/>
      <c r="S28" s="2" t="s">
        <v>702</v>
      </c>
      <c r="AM28" s="291"/>
      <c r="AN28" s="1292"/>
      <c r="AO28" s="1292"/>
      <c r="AP28" s="1293"/>
      <c r="AQ28" s="9"/>
      <c r="AR28" s="13"/>
      <c r="AS28" s="9"/>
    </row>
    <row r="29" spans="2:45">
      <c r="B29" s="1300"/>
      <c r="C29" s="9"/>
      <c r="G29" s="9"/>
      <c r="I29" s="13"/>
      <c r="N29" s="9"/>
      <c r="R29" s="9"/>
      <c r="S29" s="279" t="s">
        <v>177</v>
      </c>
      <c r="T29" s="2" t="s">
        <v>232</v>
      </c>
      <c r="X29" s="279" t="s">
        <v>177</v>
      </c>
      <c r="Y29" s="2" t="s">
        <v>233</v>
      </c>
      <c r="AM29" s="291"/>
      <c r="AN29" s="1292"/>
      <c r="AO29" s="1292"/>
      <c r="AP29" s="1293"/>
      <c r="AQ29" s="9"/>
      <c r="AR29" s="13"/>
      <c r="AS29" s="9"/>
    </row>
    <row r="30" spans="2:45">
      <c r="B30" s="9"/>
      <c r="C30" s="9"/>
      <c r="G30" s="9"/>
      <c r="I30" s="13"/>
      <c r="N30" s="9"/>
      <c r="R30" s="9"/>
      <c r="S30" s="279" t="s">
        <v>177</v>
      </c>
      <c r="T30" s="2" t="s">
        <v>230</v>
      </c>
      <c r="W30" s="2" t="s">
        <v>45</v>
      </c>
      <c r="X30" s="1280"/>
      <c r="Y30" s="1280"/>
      <c r="Z30" s="1280"/>
      <c r="AA30" s="1280"/>
      <c r="AB30" s="74" t="s">
        <v>839</v>
      </c>
      <c r="AM30" s="291"/>
      <c r="AN30" s="1292"/>
      <c r="AO30" s="1292"/>
      <c r="AP30" s="1293"/>
      <c r="AQ30" s="9"/>
      <c r="AR30" s="13"/>
      <c r="AS30" s="9"/>
    </row>
    <row r="31" spans="2:45">
      <c r="B31" s="9"/>
      <c r="C31" s="9"/>
      <c r="G31" s="9"/>
      <c r="I31" s="13"/>
      <c r="N31" s="9"/>
      <c r="R31" s="9"/>
      <c r="S31" s="2" t="s">
        <v>703</v>
      </c>
      <c r="AM31" s="291"/>
      <c r="AN31" s="1292"/>
      <c r="AO31" s="1292"/>
      <c r="AP31" s="1293"/>
      <c r="AQ31" s="9"/>
      <c r="AR31" s="13"/>
      <c r="AS31" s="9"/>
    </row>
    <row r="32" spans="2:45">
      <c r="B32" s="9"/>
      <c r="C32" s="9"/>
      <c r="G32" s="9"/>
      <c r="I32" s="13"/>
      <c r="N32" s="9"/>
      <c r="R32" s="9"/>
      <c r="S32" s="279" t="s">
        <v>177</v>
      </c>
      <c r="T32" s="2" t="s">
        <v>1314</v>
      </c>
      <c r="AC32" s="279" t="s">
        <v>177</v>
      </c>
      <c r="AD32" s="2" t="s">
        <v>230</v>
      </c>
      <c r="AG32" s="2" t="s">
        <v>45</v>
      </c>
      <c r="AH32" s="1280"/>
      <c r="AI32" s="1280"/>
      <c r="AJ32" s="1280"/>
      <c r="AK32" s="1280"/>
      <c r="AL32" s="74" t="s">
        <v>839</v>
      </c>
      <c r="AM32" s="291"/>
      <c r="AN32" s="1292"/>
      <c r="AO32" s="1292"/>
      <c r="AP32" s="1293"/>
      <c r="AQ32" s="9"/>
      <c r="AR32" s="13"/>
      <c r="AS32" s="9"/>
    </row>
    <row r="33" spans="2:45">
      <c r="B33" s="9"/>
      <c r="C33" s="9"/>
      <c r="G33" s="9"/>
      <c r="I33" s="13"/>
      <c r="N33" s="9"/>
      <c r="R33" s="9"/>
      <c r="S33" s="2" t="s">
        <v>704</v>
      </c>
      <c r="AM33" s="291"/>
      <c r="AN33" s="1292"/>
      <c r="AO33" s="1292"/>
      <c r="AP33" s="1293"/>
      <c r="AQ33" s="9"/>
      <c r="AR33" s="13"/>
      <c r="AS33" s="9"/>
    </row>
    <row r="34" spans="2:45">
      <c r="B34" s="9"/>
      <c r="C34" s="9"/>
      <c r="G34" s="9"/>
      <c r="I34" s="13"/>
      <c r="J34" s="10"/>
      <c r="K34" s="11"/>
      <c r="L34" s="11"/>
      <c r="M34" s="11"/>
      <c r="N34" s="10"/>
      <c r="O34" s="11"/>
      <c r="P34" s="11"/>
      <c r="Q34" s="11"/>
      <c r="R34" s="10"/>
      <c r="S34" s="275" t="s">
        <v>177</v>
      </c>
      <c r="T34" s="11" t="s">
        <v>235</v>
      </c>
      <c r="U34" s="11"/>
      <c r="V34" s="11"/>
      <c r="W34" s="11"/>
      <c r="X34" s="275" t="s">
        <v>177</v>
      </c>
      <c r="Y34" s="11" t="s">
        <v>236</v>
      </c>
      <c r="Z34" s="11"/>
      <c r="AA34" s="11"/>
      <c r="AB34" s="11"/>
      <c r="AC34" s="275" t="s">
        <v>177</v>
      </c>
      <c r="AD34" s="11" t="s">
        <v>230</v>
      </c>
      <c r="AE34" s="11"/>
      <c r="AF34" s="11"/>
      <c r="AG34" s="11" t="s">
        <v>45</v>
      </c>
      <c r="AH34" s="1281"/>
      <c r="AI34" s="1281"/>
      <c r="AJ34" s="1281"/>
      <c r="AK34" s="1281"/>
      <c r="AL34" s="246" t="s">
        <v>839</v>
      </c>
      <c r="AM34" s="291"/>
      <c r="AN34" s="1292"/>
      <c r="AO34" s="1292"/>
      <c r="AP34" s="1293"/>
      <c r="AQ34" s="9"/>
      <c r="AR34" s="13"/>
      <c r="AS34" s="9"/>
    </row>
    <row r="35" spans="2:45">
      <c r="B35" s="9"/>
      <c r="C35" s="9"/>
      <c r="G35" s="9"/>
      <c r="I35" s="13"/>
      <c r="J35" s="2" t="s">
        <v>237</v>
      </c>
      <c r="N35" s="9" t="s">
        <v>239</v>
      </c>
      <c r="R35" s="9" t="s">
        <v>242</v>
      </c>
      <c r="AM35" s="291"/>
      <c r="AN35" s="1292"/>
      <c r="AO35" s="1292"/>
      <c r="AP35" s="1293"/>
      <c r="AQ35" s="9"/>
      <c r="AR35" s="13"/>
      <c r="AS35" s="9"/>
    </row>
    <row r="36" spans="2:45">
      <c r="B36" s="9"/>
      <c r="C36" s="9"/>
      <c r="G36" s="9"/>
      <c r="I36" s="13"/>
      <c r="J36" s="2" t="s">
        <v>238</v>
      </c>
      <c r="N36" s="9" t="s">
        <v>240</v>
      </c>
      <c r="R36" s="9"/>
      <c r="S36" s="279" t="s">
        <v>177</v>
      </c>
      <c r="T36" s="2" t="s">
        <v>243</v>
      </c>
      <c r="X36" s="2" t="s">
        <v>244</v>
      </c>
      <c r="AA36" s="1369"/>
      <c r="AB36" s="1369"/>
      <c r="AC36" s="1369"/>
      <c r="AD36" s="1369"/>
      <c r="AE36" s="1369"/>
      <c r="AF36" s="1369"/>
      <c r="AG36" s="1369"/>
      <c r="AH36" s="1369"/>
      <c r="AI36" s="74" t="s">
        <v>674</v>
      </c>
      <c r="AM36" s="291"/>
      <c r="AN36" s="1292"/>
      <c r="AO36" s="1292"/>
      <c r="AP36" s="1293"/>
      <c r="AQ36" s="9"/>
      <c r="AR36" s="13"/>
      <c r="AS36" s="9"/>
    </row>
    <row r="37" spans="2:45">
      <c r="B37" s="9"/>
      <c r="C37" s="9"/>
      <c r="G37" s="9"/>
      <c r="I37" s="13"/>
      <c r="N37" s="9" t="s">
        <v>241</v>
      </c>
      <c r="R37" s="9"/>
      <c r="X37" s="2" t="s">
        <v>244</v>
      </c>
      <c r="AA37" s="1369"/>
      <c r="AB37" s="1369"/>
      <c r="AC37" s="1369"/>
      <c r="AD37" s="1369"/>
      <c r="AE37" s="1369"/>
      <c r="AF37" s="1369"/>
      <c r="AG37" s="1369"/>
      <c r="AH37" s="1369"/>
      <c r="AI37" s="74" t="s">
        <v>690</v>
      </c>
      <c r="AM37" s="291"/>
      <c r="AN37" s="1292"/>
      <c r="AO37" s="1292"/>
      <c r="AP37" s="1293"/>
      <c r="AQ37" s="9"/>
      <c r="AR37" s="13"/>
      <c r="AS37" s="9"/>
    </row>
    <row r="38" spans="2:45">
      <c r="B38" s="9"/>
      <c r="C38" s="9"/>
      <c r="G38" s="9"/>
      <c r="I38" s="13"/>
      <c r="N38" s="9"/>
      <c r="R38" s="9"/>
      <c r="X38" s="2" t="s">
        <v>244</v>
      </c>
      <c r="AA38" s="1369"/>
      <c r="AB38" s="1369"/>
      <c r="AC38" s="1369"/>
      <c r="AD38" s="1369"/>
      <c r="AE38" s="1369"/>
      <c r="AF38" s="1369"/>
      <c r="AG38" s="1369"/>
      <c r="AH38" s="1369"/>
      <c r="AI38" s="74" t="s">
        <v>690</v>
      </c>
      <c r="AM38" s="291"/>
      <c r="AN38" s="1292"/>
      <c r="AO38" s="1292"/>
      <c r="AP38" s="1293"/>
      <c r="AQ38" s="9"/>
      <c r="AR38" s="13"/>
      <c r="AS38" s="9"/>
    </row>
    <row r="39" spans="2:45">
      <c r="B39" s="9"/>
      <c r="C39" s="9"/>
      <c r="G39" s="9"/>
      <c r="I39" s="13"/>
      <c r="N39" s="9"/>
      <c r="R39" s="9"/>
      <c r="S39" s="279" t="s">
        <v>177</v>
      </c>
      <c r="T39" s="2" t="s">
        <v>245</v>
      </c>
      <c r="AM39" s="291"/>
      <c r="AN39" s="1292"/>
      <c r="AO39" s="1292"/>
      <c r="AP39" s="1293"/>
      <c r="AQ39" s="9"/>
      <c r="AR39" s="13"/>
      <c r="AS39" s="9"/>
    </row>
    <row r="40" spans="2:45">
      <c r="B40" s="9"/>
      <c r="C40" s="9"/>
      <c r="G40" s="9"/>
      <c r="I40" s="13"/>
      <c r="N40" s="9"/>
      <c r="R40" s="9"/>
      <c r="S40" s="279" t="s">
        <v>177</v>
      </c>
      <c r="T40" s="2" t="s">
        <v>246</v>
      </c>
      <c r="AM40" s="291"/>
      <c r="AN40" s="1292"/>
      <c r="AO40" s="1292"/>
      <c r="AP40" s="1293"/>
      <c r="AQ40" s="9"/>
      <c r="AR40" s="13"/>
      <c r="AS40" s="9"/>
    </row>
    <row r="41" spans="2:45">
      <c r="B41" s="9"/>
      <c r="C41" s="9"/>
      <c r="G41" s="9"/>
      <c r="I41" s="13"/>
      <c r="N41" s="9"/>
      <c r="R41" s="9" t="s">
        <v>247</v>
      </c>
      <c r="AM41" s="291"/>
      <c r="AN41" s="1292"/>
      <c r="AO41" s="1292"/>
      <c r="AP41" s="1293"/>
      <c r="AQ41" s="9"/>
      <c r="AR41" s="13"/>
      <c r="AS41" s="9"/>
    </row>
    <row r="42" spans="2:45">
      <c r="B42" s="9"/>
      <c r="C42" s="9"/>
      <c r="G42" s="9"/>
      <c r="I42" s="13"/>
      <c r="N42" s="9"/>
      <c r="R42" s="9"/>
      <c r="S42" s="279" t="s">
        <v>177</v>
      </c>
      <c r="T42" s="2" t="s">
        <v>705</v>
      </c>
      <c r="X42" s="2" t="s">
        <v>248</v>
      </c>
      <c r="AA42" s="1369"/>
      <c r="AB42" s="1369"/>
      <c r="AC42" s="1369"/>
      <c r="AD42" s="1369"/>
      <c r="AE42" s="1369"/>
      <c r="AF42" s="1369"/>
      <c r="AG42" s="1369"/>
      <c r="AH42" s="1369"/>
      <c r="AI42" s="74" t="s">
        <v>732</v>
      </c>
      <c r="AM42" s="291"/>
      <c r="AN42" s="1292"/>
      <c r="AO42" s="1292"/>
      <c r="AP42" s="1293"/>
      <c r="AQ42" s="9"/>
      <c r="AR42" s="13"/>
      <c r="AS42" s="9"/>
    </row>
    <row r="43" spans="2:45">
      <c r="B43" s="9"/>
      <c r="C43" s="9"/>
      <c r="G43" s="9"/>
      <c r="I43" s="13"/>
      <c r="N43" s="9"/>
      <c r="R43" s="9" t="s">
        <v>249</v>
      </c>
      <c r="AM43" s="291"/>
      <c r="AN43" s="1292"/>
      <c r="AO43" s="1292"/>
      <c r="AP43" s="1293"/>
      <c r="AQ43" s="9"/>
      <c r="AR43" s="13"/>
      <c r="AS43" s="9"/>
    </row>
    <row r="44" spans="2:45">
      <c r="B44" s="9"/>
      <c r="C44" s="9"/>
      <c r="G44" s="9"/>
      <c r="I44" s="13"/>
      <c r="J44" s="10"/>
      <c r="K44" s="11"/>
      <c r="L44" s="11"/>
      <c r="M44" s="11"/>
      <c r="N44" s="10"/>
      <c r="O44" s="11"/>
      <c r="P44" s="11"/>
      <c r="Q44" s="11"/>
      <c r="R44" s="10"/>
      <c r="S44" s="275" t="s">
        <v>177</v>
      </c>
      <c r="T44" s="11" t="s">
        <v>250</v>
      </c>
      <c r="U44" s="11"/>
      <c r="V44" s="11"/>
      <c r="W44" s="11"/>
      <c r="X44" s="11"/>
      <c r="Y44" s="11"/>
      <c r="Z44" s="11" t="s">
        <v>251</v>
      </c>
      <c r="AA44" s="11"/>
      <c r="AB44" s="11"/>
      <c r="AC44" s="1368"/>
      <c r="AD44" s="1368"/>
      <c r="AE44" s="1368"/>
      <c r="AF44" s="1368"/>
      <c r="AG44" s="1368"/>
      <c r="AH44" s="1368"/>
      <c r="AI44" s="1368"/>
      <c r="AJ44" s="245" t="s">
        <v>706</v>
      </c>
      <c r="AK44" s="11"/>
      <c r="AL44" s="11"/>
      <c r="AM44" s="291"/>
      <c r="AN44" s="1292"/>
      <c r="AO44" s="1292"/>
      <c r="AP44" s="1293"/>
      <c r="AQ44" s="9"/>
      <c r="AR44" s="13"/>
      <c r="AS44" s="9"/>
    </row>
    <row r="45" spans="2:45">
      <c r="B45" s="9"/>
      <c r="C45" s="9"/>
      <c r="G45" s="9"/>
      <c r="I45" s="13"/>
      <c r="J45" s="2" t="s">
        <v>252</v>
      </c>
      <c r="N45" s="9" t="s">
        <v>256</v>
      </c>
      <c r="R45" s="9" t="s">
        <v>261</v>
      </c>
      <c r="AM45" s="291"/>
      <c r="AN45" s="1292"/>
      <c r="AO45" s="1292"/>
      <c r="AP45" s="1293"/>
      <c r="AQ45" s="9"/>
      <c r="AR45" s="13"/>
      <c r="AS45" s="9"/>
    </row>
    <row r="46" spans="2:45">
      <c r="B46" s="9"/>
      <c r="C46" s="9"/>
      <c r="G46" s="9"/>
      <c r="I46" s="13"/>
      <c r="J46" s="2" t="s">
        <v>253</v>
      </c>
      <c r="N46" s="9" t="s">
        <v>255</v>
      </c>
      <c r="R46" s="9"/>
      <c r="S46" s="279" t="s">
        <v>177</v>
      </c>
      <c r="T46" s="2" t="s">
        <v>436</v>
      </c>
      <c r="V46" s="279" t="s">
        <v>177</v>
      </c>
      <c r="W46" s="2" t="s">
        <v>437</v>
      </c>
      <c r="Z46" s="279" t="s">
        <v>177</v>
      </c>
      <c r="AA46" s="2" t="s">
        <v>229</v>
      </c>
      <c r="AD46" s="279" t="s">
        <v>177</v>
      </c>
      <c r="AE46" s="2" t="s">
        <v>208</v>
      </c>
      <c r="AH46" s="1369"/>
      <c r="AI46" s="1369"/>
      <c r="AJ46" s="1369"/>
      <c r="AK46" s="1369"/>
      <c r="AL46" s="74" t="s">
        <v>732</v>
      </c>
      <c r="AM46" s="291"/>
      <c r="AN46" s="1292"/>
      <c r="AO46" s="1292"/>
      <c r="AP46" s="1293"/>
      <c r="AQ46" s="9"/>
      <c r="AR46" s="13"/>
      <c r="AS46" s="9"/>
    </row>
    <row r="47" spans="2:45">
      <c r="B47" s="9"/>
      <c r="C47" s="9"/>
      <c r="G47" s="9"/>
      <c r="I47" s="13"/>
      <c r="N47" s="10" t="s">
        <v>254</v>
      </c>
      <c r="O47" s="11"/>
      <c r="P47" s="11"/>
      <c r="Q47" s="11"/>
      <c r="R47" s="10"/>
      <c r="S47" s="11"/>
      <c r="T47" s="11"/>
      <c r="U47" s="11"/>
      <c r="V47" s="11"/>
      <c r="W47" s="11"/>
      <c r="X47" s="11"/>
      <c r="Y47" s="11"/>
      <c r="Z47" s="11"/>
      <c r="AA47" s="11"/>
      <c r="AB47" s="11"/>
      <c r="AC47" s="11"/>
      <c r="AD47" s="11"/>
      <c r="AE47" s="11"/>
      <c r="AF47" s="11"/>
      <c r="AG47" s="11"/>
      <c r="AH47" s="11"/>
      <c r="AI47" s="11"/>
      <c r="AJ47" s="11"/>
      <c r="AK47" s="11"/>
      <c r="AL47" s="11"/>
      <c r="AM47" s="291"/>
      <c r="AN47" s="1292"/>
      <c r="AO47" s="1292"/>
      <c r="AP47" s="1293"/>
      <c r="AQ47" s="9"/>
      <c r="AR47" s="13"/>
      <c r="AS47" s="9"/>
    </row>
    <row r="48" spans="2:45">
      <c r="B48" s="9"/>
      <c r="C48" s="9"/>
      <c r="G48" s="9"/>
      <c r="I48" s="13"/>
      <c r="N48" s="9" t="s">
        <v>257</v>
      </c>
      <c r="R48" s="9" t="s">
        <v>261</v>
      </c>
      <c r="AM48" s="291"/>
      <c r="AN48" s="1292"/>
      <c r="AO48" s="1292"/>
      <c r="AP48" s="1293"/>
      <c r="AQ48" s="9"/>
      <c r="AR48" s="13"/>
      <c r="AS48" s="9"/>
    </row>
    <row r="49" spans="2:45">
      <c r="B49" s="9"/>
      <c r="C49" s="9"/>
      <c r="G49" s="9"/>
      <c r="I49" s="13"/>
      <c r="N49" s="9" t="s">
        <v>255</v>
      </c>
      <c r="R49" s="9"/>
      <c r="S49" s="279" t="s">
        <v>177</v>
      </c>
      <c r="T49" s="2" t="s">
        <v>436</v>
      </c>
      <c r="V49" s="279" t="s">
        <v>177</v>
      </c>
      <c r="W49" s="2" t="s">
        <v>437</v>
      </c>
      <c r="Z49" s="279" t="s">
        <v>177</v>
      </c>
      <c r="AA49" s="2" t="s">
        <v>229</v>
      </c>
      <c r="AD49" s="279" t="s">
        <v>177</v>
      </c>
      <c r="AE49" s="2" t="s">
        <v>208</v>
      </c>
      <c r="AH49" s="1369"/>
      <c r="AI49" s="1369"/>
      <c r="AJ49" s="1369"/>
      <c r="AK49" s="1369"/>
      <c r="AL49" s="74" t="s">
        <v>732</v>
      </c>
      <c r="AM49" s="291"/>
      <c r="AN49" s="1292"/>
      <c r="AO49" s="1292"/>
      <c r="AP49" s="1293"/>
      <c r="AQ49" s="9"/>
      <c r="AR49" s="13"/>
      <c r="AS49" s="9"/>
    </row>
    <row r="50" spans="2:45">
      <c r="B50" s="9"/>
      <c r="C50" s="9"/>
      <c r="G50" s="9"/>
      <c r="I50" s="13"/>
      <c r="N50" s="9" t="s">
        <v>258</v>
      </c>
      <c r="R50" s="9" t="s">
        <v>707</v>
      </c>
      <c r="AM50" s="291"/>
      <c r="AN50" s="1292"/>
      <c r="AO50" s="1292"/>
      <c r="AP50" s="1293"/>
      <c r="AQ50" s="9"/>
      <c r="AR50" s="13"/>
      <c r="AS50" s="9"/>
    </row>
    <row r="51" spans="2:45">
      <c r="B51" s="9"/>
      <c r="C51" s="9"/>
      <c r="G51" s="9"/>
      <c r="I51" s="13"/>
      <c r="N51" s="10" t="s">
        <v>708</v>
      </c>
      <c r="O51" s="11"/>
      <c r="P51" s="11"/>
      <c r="Q51" s="11"/>
      <c r="R51" s="10"/>
      <c r="S51" s="275" t="s">
        <v>177</v>
      </c>
      <c r="T51" s="11" t="s">
        <v>436</v>
      </c>
      <c r="U51" s="11"/>
      <c r="V51" s="275" t="s">
        <v>177</v>
      </c>
      <c r="W51" s="11" t="s">
        <v>437</v>
      </c>
      <c r="X51" s="11"/>
      <c r="Y51" s="11"/>
      <c r="Z51" s="275" t="s">
        <v>177</v>
      </c>
      <c r="AA51" s="11" t="s">
        <v>229</v>
      </c>
      <c r="AB51" s="11"/>
      <c r="AC51" s="11"/>
      <c r="AD51" s="275" t="s">
        <v>177</v>
      </c>
      <c r="AE51" s="11" t="s">
        <v>208</v>
      </c>
      <c r="AF51" s="11"/>
      <c r="AG51" s="11"/>
      <c r="AH51" s="1368"/>
      <c r="AI51" s="1368"/>
      <c r="AJ51" s="1368"/>
      <c r="AK51" s="1368"/>
      <c r="AL51" s="245" t="s">
        <v>732</v>
      </c>
      <c r="AM51" s="291"/>
      <c r="AN51" s="1292"/>
      <c r="AO51" s="1292"/>
      <c r="AP51" s="1293"/>
      <c r="AQ51" s="9"/>
      <c r="AR51" s="13"/>
      <c r="AS51" s="9"/>
    </row>
    <row r="52" spans="2:45">
      <c r="B52" s="9"/>
      <c r="C52" s="9"/>
      <c r="G52" s="9"/>
      <c r="I52" s="13"/>
      <c r="N52" s="9" t="s">
        <v>259</v>
      </c>
      <c r="R52" s="9" t="s">
        <v>261</v>
      </c>
      <c r="AM52" s="291"/>
      <c r="AN52" s="1292"/>
      <c r="AO52" s="1292"/>
      <c r="AP52" s="1293"/>
      <c r="AQ52" s="9"/>
      <c r="AR52" s="13"/>
      <c r="AS52" s="9"/>
    </row>
    <row r="53" spans="2:45">
      <c r="B53" s="9"/>
      <c r="C53" s="9"/>
      <c r="G53" s="9"/>
      <c r="I53" s="13"/>
      <c r="N53" s="9" t="s">
        <v>255</v>
      </c>
      <c r="R53" s="9"/>
      <c r="S53" s="279" t="s">
        <v>177</v>
      </c>
      <c r="T53" s="2" t="s">
        <v>436</v>
      </c>
      <c r="V53" s="279" t="s">
        <v>177</v>
      </c>
      <c r="W53" s="2" t="s">
        <v>437</v>
      </c>
      <c r="Z53" s="279" t="s">
        <v>177</v>
      </c>
      <c r="AA53" s="2" t="s">
        <v>229</v>
      </c>
      <c r="AD53" s="279" t="s">
        <v>177</v>
      </c>
      <c r="AE53" s="2" t="s">
        <v>208</v>
      </c>
      <c r="AH53" s="1369"/>
      <c r="AI53" s="1369"/>
      <c r="AJ53" s="1369"/>
      <c r="AK53" s="1369"/>
      <c r="AL53" s="74" t="s">
        <v>732</v>
      </c>
      <c r="AM53" s="291"/>
      <c r="AN53" s="1292"/>
      <c r="AO53" s="1292"/>
      <c r="AP53" s="1293"/>
      <c r="AQ53" s="9"/>
      <c r="AR53" s="13"/>
      <c r="AS53" s="9"/>
    </row>
    <row r="54" spans="2:45">
      <c r="B54" s="9"/>
      <c r="C54" s="9"/>
      <c r="G54" s="9"/>
      <c r="I54" s="13"/>
      <c r="N54" s="9" t="s">
        <v>258</v>
      </c>
      <c r="R54" s="9" t="s">
        <v>707</v>
      </c>
      <c r="AM54" s="291"/>
      <c r="AN54" s="1292"/>
      <c r="AO54" s="1292"/>
      <c r="AP54" s="1293"/>
      <c r="AQ54" s="9"/>
      <c r="AR54" s="13"/>
      <c r="AS54" s="9"/>
    </row>
    <row r="55" spans="2:45">
      <c r="B55" s="9"/>
      <c r="C55" s="9"/>
      <c r="G55" s="9"/>
      <c r="I55" s="13"/>
      <c r="N55" s="9" t="s">
        <v>708</v>
      </c>
      <c r="R55" s="9"/>
      <c r="S55" s="279" t="s">
        <v>177</v>
      </c>
      <c r="T55" s="2" t="s">
        <v>436</v>
      </c>
      <c r="V55" s="279" t="s">
        <v>177</v>
      </c>
      <c r="W55" s="2" t="s">
        <v>437</v>
      </c>
      <c r="Z55" s="279" t="s">
        <v>177</v>
      </c>
      <c r="AA55" s="2" t="s">
        <v>229</v>
      </c>
      <c r="AD55" s="279" t="s">
        <v>177</v>
      </c>
      <c r="AE55" s="2" t="s">
        <v>208</v>
      </c>
      <c r="AH55" s="1369"/>
      <c r="AI55" s="1369"/>
      <c r="AJ55" s="1369"/>
      <c r="AK55" s="1369"/>
      <c r="AL55" s="74" t="s">
        <v>732</v>
      </c>
      <c r="AM55" s="291"/>
      <c r="AN55" s="1292"/>
      <c r="AO55" s="1292"/>
      <c r="AP55" s="1293"/>
      <c r="AQ55" s="9"/>
      <c r="AR55" s="13"/>
      <c r="AS55" s="9"/>
    </row>
    <row r="56" spans="2:45">
      <c r="B56" s="9"/>
      <c r="C56" s="9"/>
      <c r="G56" s="9"/>
      <c r="I56" s="13"/>
      <c r="N56" s="274" t="s">
        <v>177</v>
      </c>
      <c r="O56" s="11" t="s">
        <v>94</v>
      </c>
      <c r="P56" s="11"/>
      <c r="Q56" s="11"/>
      <c r="R56" s="10"/>
      <c r="S56" s="11"/>
      <c r="T56" s="11"/>
      <c r="U56" s="11"/>
      <c r="V56" s="11"/>
      <c r="W56" s="11"/>
      <c r="X56" s="11"/>
      <c r="Y56" s="11"/>
      <c r="Z56" s="11"/>
      <c r="AA56" s="11"/>
      <c r="AB56" s="11"/>
      <c r="AC56" s="11"/>
      <c r="AD56" s="11"/>
      <c r="AE56" s="11"/>
      <c r="AF56" s="11"/>
      <c r="AG56" s="11"/>
      <c r="AH56" s="11"/>
      <c r="AI56" s="11"/>
      <c r="AJ56" s="11"/>
      <c r="AK56" s="11"/>
      <c r="AL56" s="11"/>
      <c r="AM56" s="291"/>
      <c r="AN56" s="1292"/>
      <c r="AO56" s="1292"/>
      <c r="AP56" s="1293"/>
      <c r="AQ56" s="9"/>
      <c r="AR56" s="13"/>
      <c r="AS56" s="9"/>
    </row>
    <row r="57" spans="2:45">
      <c r="B57" s="9"/>
      <c r="C57" s="9"/>
      <c r="G57" s="9"/>
      <c r="I57" s="13"/>
      <c r="N57" s="9" t="s">
        <v>260</v>
      </c>
      <c r="R57" s="9" t="s">
        <v>261</v>
      </c>
      <c r="AM57" s="291"/>
      <c r="AN57" s="1292"/>
      <c r="AO57" s="1292"/>
      <c r="AP57" s="1293"/>
      <c r="AQ57" s="9"/>
      <c r="AR57" s="13"/>
      <c r="AS57" s="9"/>
    </row>
    <row r="58" spans="2:45">
      <c r="B58" s="9"/>
      <c r="C58" s="9"/>
      <c r="G58" s="9"/>
      <c r="I58" s="13"/>
      <c r="N58" s="9" t="s">
        <v>255</v>
      </c>
      <c r="R58" s="9"/>
      <c r="S58" s="279" t="s">
        <v>177</v>
      </c>
      <c r="T58" s="2" t="s">
        <v>436</v>
      </c>
      <c r="V58" s="279" t="s">
        <v>177</v>
      </c>
      <c r="W58" s="2" t="s">
        <v>437</v>
      </c>
      <c r="AD58" s="279" t="s">
        <v>177</v>
      </c>
      <c r="AE58" s="2" t="s">
        <v>208</v>
      </c>
      <c r="AH58" s="1369"/>
      <c r="AI58" s="1369"/>
      <c r="AJ58" s="1369"/>
      <c r="AK58" s="1369"/>
      <c r="AL58" s="74" t="s">
        <v>732</v>
      </c>
      <c r="AM58" s="291"/>
      <c r="AN58" s="1292"/>
      <c r="AO58" s="1292"/>
      <c r="AP58" s="1293"/>
      <c r="AQ58" s="9"/>
      <c r="AR58" s="13"/>
      <c r="AS58" s="9"/>
    </row>
    <row r="59" spans="2:45">
      <c r="B59" s="9"/>
      <c r="C59" s="9"/>
      <c r="G59" s="9"/>
      <c r="I59" s="13"/>
      <c r="N59" s="9" t="s">
        <v>258</v>
      </c>
      <c r="R59" s="9" t="s">
        <v>707</v>
      </c>
      <c r="AM59" s="291"/>
      <c r="AN59" s="1292"/>
      <c r="AO59" s="1292"/>
      <c r="AP59" s="1293"/>
      <c r="AQ59" s="9"/>
      <c r="AR59" s="13"/>
      <c r="AS59" s="9"/>
    </row>
    <row r="60" spans="2:45">
      <c r="B60" s="9"/>
      <c r="C60" s="9"/>
      <c r="G60" s="9"/>
      <c r="I60" s="13"/>
      <c r="N60" s="9" t="s">
        <v>708</v>
      </c>
      <c r="R60" s="9"/>
      <c r="S60" s="279" t="s">
        <v>177</v>
      </c>
      <c r="T60" s="2" t="s">
        <v>436</v>
      </c>
      <c r="V60" s="279" t="s">
        <v>177</v>
      </c>
      <c r="W60" s="2" t="s">
        <v>437</v>
      </c>
      <c r="AD60" s="279" t="s">
        <v>177</v>
      </c>
      <c r="AE60" s="2" t="s">
        <v>208</v>
      </c>
      <c r="AH60" s="1369"/>
      <c r="AI60" s="1369"/>
      <c r="AJ60" s="1369"/>
      <c r="AK60" s="1369"/>
      <c r="AL60" s="74" t="s">
        <v>732</v>
      </c>
      <c r="AM60" s="291"/>
      <c r="AN60" s="1292"/>
      <c r="AO60" s="1292"/>
      <c r="AP60" s="1293"/>
      <c r="AQ60" s="9"/>
      <c r="AR60" s="13"/>
      <c r="AS60" s="9"/>
    </row>
    <row r="61" spans="2:45">
      <c r="B61" s="9"/>
      <c r="C61" s="9"/>
      <c r="G61" s="9"/>
      <c r="I61" s="13"/>
      <c r="J61" s="10"/>
      <c r="K61" s="11"/>
      <c r="L61" s="11"/>
      <c r="M61" s="12"/>
      <c r="N61" s="274" t="s">
        <v>177</v>
      </c>
      <c r="O61" s="11" t="s">
        <v>94</v>
      </c>
      <c r="P61" s="11"/>
      <c r="Q61" s="11"/>
      <c r="R61" s="10"/>
      <c r="S61" s="11"/>
      <c r="T61" s="11"/>
      <c r="U61" s="11"/>
      <c r="V61" s="11"/>
      <c r="W61" s="11"/>
      <c r="X61" s="11"/>
      <c r="Y61" s="11"/>
      <c r="Z61" s="11"/>
      <c r="AA61" s="11"/>
      <c r="AB61" s="11"/>
      <c r="AC61" s="11"/>
      <c r="AD61" s="11"/>
      <c r="AE61" s="11"/>
      <c r="AF61" s="11"/>
      <c r="AG61" s="11"/>
      <c r="AH61" s="11"/>
      <c r="AI61" s="11"/>
      <c r="AJ61" s="11"/>
      <c r="AK61" s="11"/>
      <c r="AL61" s="11"/>
      <c r="AM61" s="291"/>
      <c r="AN61" s="1292"/>
      <c r="AO61" s="1292"/>
      <c r="AP61" s="1293"/>
      <c r="AQ61" s="9"/>
      <c r="AR61" s="13"/>
      <c r="AS61" s="9"/>
    </row>
    <row r="62" spans="2:45">
      <c r="B62" s="9"/>
      <c r="C62" s="9"/>
      <c r="G62" s="9"/>
      <c r="I62" s="13"/>
      <c r="J62" s="2" t="s">
        <v>438</v>
      </c>
      <c r="N62" s="9" t="s">
        <v>444</v>
      </c>
      <c r="R62" s="278" t="s">
        <v>177</v>
      </c>
      <c r="S62" s="2" t="s">
        <v>445</v>
      </c>
      <c r="AM62" s="291"/>
      <c r="AN62" s="1292"/>
      <c r="AO62" s="1292"/>
      <c r="AP62" s="1293"/>
      <c r="AQ62" s="9"/>
      <c r="AR62" s="13"/>
      <c r="AS62" s="9"/>
    </row>
    <row r="63" spans="2:45">
      <c r="B63" s="9"/>
      <c r="C63" s="9"/>
      <c r="G63" s="9"/>
      <c r="I63" s="13"/>
      <c r="J63" s="2" t="s">
        <v>439</v>
      </c>
      <c r="N63" s="9"/>
      <c r="R63" s="278" t="s">
        <v>177</v>
      </c>
      <c r="S63" s="2" t="s">
        <v>709</v>
      </c>
      <c r="AM63" s="291"/>
      <c r="AN63" s="1292"/>
      <c r="AO63" s="1292"/>
      <c r="AP63" s="1293"/>
      <c r="AQ63" s="9"/>
      <c r="AR63" s="13"/>
      <c r="AS63" s="9"/>
    </row>
    <row r="64" spans="2:45">
      <c r="B64" s="9"/>
      <c r="C64" s="9"/>
      <c r="G64" s="9"/>
      <c r="I64" s="13"/>
      <c r="J64" s="2" t="s">
        <v>440</v>
      </c>
      <c r="N64" s="10"/>
      <c r="O64" s="11"/>
      <c r="P64" s="11"/>
      <c r="Q64" s="11"/>
      <c r="R64" s="10"/>
      <c r="S64" s="11" t="s">
        <v>731</v>
      </c>
      <c r="T64" s="275" t="s">
        <v>177</v>
      </c>
      <c r="U64" s="11" t="s">
        <v>446</v>
      </c>
      <c r="V64" s="11"/>
      <c r="W64" s="11"/>
      <c r="X64" s="11"/>
      <c r="Y64" s="11"/>
      <c r="Z64" s="275" t="s">
        <v>177</v>
      </c>
      <c r="AA64" s="11" t="s">
        <v>273</v>
      </c>
      <c r="AB64" s="11"/>
      <c r="AC64" s="11"/>
      <c r="AD64" s="1368"/>
      <c r="AE64" s="1368"/>
      <c r="AF64" s="1368"/>
      <c r="AG64" s="1368"/>
      <c r="AH64" s="1368"/>
      <c r="AI64" s="1368"/>
      <c r="AJ64" s="245" t="s">
        <v>732</v>
      </c>
      <c r="AK64" s="11"/>
      <c r="AL64" s="12"/>
      <c r="AM64" s="291"/>
      <c r="AN64" s="1292"/>
      <c r="AO64" s="1292"/>
      <c r="AP64" s="1293"/>
      <c r="AQ64" s="9"/>
      <c r="AR64" s="13"/>
      <c r="AS64" s="9"/>
    </row>
    <row r="65" spans="2:45">
      <c r="B65" s="9"/>
      <c r="C65" s="9"/>
      <c r="G65" s="9"/>
      <c r="I65" s="13"/>
      <c r="N65" s="9" t="s">
        <v>447</v>
      </c>
      <c r="R65" s="278" t="s">
        <v>177</v>
      </c>
      <c r="S65" s="2" t="s">
        <v>445</v>
      </c>
      <c r="AM65" s="291"/>
      <c r="AN65" s="1292"/>
      <c r="AO65" s="1292"/>
      <c r="AP65" s="1293"/>
      <c r="AQ65" s="9"/>
      <c r="AR65" s="13"/>
      <c r="AS65" s="9"/>
    </row>
    <row r="66" spans="2:45">
      <c r="B66" s="9"/>
      <c r="C66" s="9"/>
      <c r="G66" s="9"/>
      <c r="I66" s="13"/>
      <c r="J66" s="267" t="s">
        <v>441</v>
      </c>
      <c r="N66" s="9"/>
      <c r="R66" s="278" t="s">
        <v>177</v>
      </c>
      <c r="S66" s="2" t="s">
        <v>710</v>
      </c>
      <c r="AM66" s="291"/>
      <c r="AN66" s="1292"/>
      <c r="AO66" s="1292"/>
      <c r="AP66" s="1293"/>
      <c r="AQ66" s="9"/>
      <c r="AR66" s="13"/>
      <c r="AS66" s="9"/>
    </row>
    <row r="67" spans="2:45">
      <c r="B67" s="9"/>
      <c r="C67" s="9"/>
      <c r="G67" s="9"/>
      <c r="I67" s="13"/>
      <c r="J67" s="267" t="s">
        <v>711</v>
      </c>
      <c r="N67" s="10"/>
      <c r="O67" s="11"/>
      <c r="P67" s="11"/>
      <c r="Q67" s="11"/>
      <c r="R67" s="10"/>
      <c r="S67" s="11" t="s">
        <v>676</v>
      </c>
      <c r="T67" s="275" t="s">
        <v>177</v>
      </c>
      <c r="U67" s="11" t="s">
        <v>446</v>
      </c>
      <c r="V67" s="11"/>
      <c r="W67" s="11"/>
      <c r="X67" s="11"/>
      <c r="Y67" s="11"/>
      <c r="Z67" s="275" t="s">
        <v>177</v>
      </c>
      <c r="AA67" s="11" t="s">
        <v>273</v>
      </c>
      <c r="AB67" s="11"/>
      <c r="AC67" s="11"/>
      <c r="AD67" s="1368"/>
      <c r="AE67" s="1368"/>
      <c r="AF67" s="1368"/>
      <c r="AG67" s="1368"/>
      <c r="AH67" s="1368"/>
      <c r="AI67" s="1368"/>
      <c r="AJ67" s="245" t="s">
        <v>732</v>
      </c>
      <c r="AK67" s="11"/>
      <c r="AL67" s="12"/>
      <c r="AM67" s="291"/>
      <c r="AN67" s="1292"/>
      <c r="AO67" s="1292"/>
      <c r="AP67" s="1293"/>
      <c r="AQ67" s="9"/>
      <c r="AR67" s="13"/>
      <c r="AS67" s="9"/>
    </row>
    <row r="68" spans="2:45">
      <c r="B68" s="9"/>
      <c r="C68" s="9"/>
      <c r="G68" s="9"/>
      <c r="I68" s="13"/>
      <c r="J68" s="267" t="s">
        <v>443</v>
      </c>
      <c r="N68" s="9" t="s">
        <v>448</v>
      </c>
      <c r="R68" s="278" t="s">
        <v>177</v>
      </c>
      <c r="S68" s="2" t="s">
        <v>445</v>
      </c>
      <c r="AM68" s="291"/>
      <c r="AN68" s="1292"/>
      <c r="AO68" s="1292"/>
      <c r="AP68" s="1293"/>
      <c r="AQ68" s="9"/>
      <c r="AR68" s="13"/>
      <c r="AS68" s="9"/>
    </row>
    <row r="69" spans="2:45">
      <c r="B69" s="9"/>
      <c r="C69" s="9"/>
      <c r="G69" s="9"/>
      <c r="I69" s="13"/>
      <c r="J69" s="267" t="s">
        <v>442</v>
      </c>
      <c r="N69" s="9"/>
      <c r="R69" s="278" t="s">
        <v>177</v>
      </c>
      <c r="S69" s="2" t="s">
        <v>712</v>
      </c>
      <c r="AM69" s="291"/>
      <c r="AN69" s="1292"/>
      <c r="AO69" s="1292"/>
      <c r="AP69" s="1293"/>
      <c r="AQ69" s="9"/>
      <c r="AR69" s="13"/>
      <c r="AS69" s="9"/>
    </row>
    <row r="70" spans="2:45">
      <c r="B70" s="9"/>
      <c r="C70" s="9"/>
      <c r="G70" s="9"/>
      <c r="I70" s="13"/>
      <c r="N70" s="274" t="s">
        <v>177</v>
      </c>
      <c r="O70" s="11" t="s">
        <v>94</v>
      </c>
      <c r="P70" s="11"/>
      <c r="Q70" s="11"/>
      <c r="R70" s="10"/>
      <c r="S70" s="11" t="s">
        <v>673</v>
      </c>
      <c r="T70" s="275" t="s">
        <v>177</v>
      </c>
      <c r="U70" s="11" t="s">
        <v>446</v>
      </c>
      <c r="V70" s="11"/>
      <c r="W70" s="11"/>
      <c r="X70" s="11"/>
      <c r="Y70" s="11"/>
      <c r="Z70" s="275" t="s">
        <v>177</v>
      </c>
      <c r="AA70" s="11" t="s">
        <v>273</v>
      </c>
      <c r="AB70" s="11"/>
      <c r="AC70" s="11"/>
      <c r="AD70" s="1368"/>
      <c r="AE70" s="1368"/>
      <c r="AF70" s="1368"/>
      <c r="AG70" s="1368"/>
      <c r="AH70" s="1368"/>
      <c r="AI70" s="1368"/>
      <c r="AJ70" s="245" t="s">
        <v>732</v>
      </c>
      <c r="AK70" s="11"/>
      <c r="AL70" s="12"/>
      <c r="AM70" s="291"/>
      <c r="AN70" s="1292"/>
      <c r="AO70" s="1292"/>
      <c r="AP70" s="1293"/>
      <c r="AQ70" s="9"/>
      <c r="AR70" s="13"/>
      <c r="AS70" s="9"/>
    </row>
    <row r="71" spans="2:45">
      <c r="B71" s="9"/>
      <c r="C71" s="9"/>
      <c r="G71" s="9"/>
      <c r="I71" s="13"/>
      <c r="N71" s="9" t="s">
        <v>449</v>
      </c>
      <c r="R71" s="278" t="s">
        <v>177</v>
      </c>
      <c r="S71" s="2" t="s">
        <v>445</v>
      </c>
      <c r="AM71" s="291"/>
      <c r="AN71" s="1292"/>
      <c r="AO71" s="1292"/>
      <c r="AP71" s="1293"/>
      <c r="AQ71" s="9"/>
      <c r="AR71" s="13"/>
      <c r="AS71" s="9"/>
    </row>
    <row r="72" spans="2:45">
      <c r="B72" s="9"/>
      <c r="C72" s="9"/>
      <c r="G72" s="9"/>
      <c r="I72" s="13"/>
      <c r="N72" s="9"/>
      <c r="R72" s="278" t="s">
        <v>177</v>
      </c>
      <c r="S72" s="2" t="s">
        <v>739</v>
      </c>
      <c r="AM72" s="291"/>
      <c r="AN72" s="1292"/>
      <c r="AO72" s="1292"/>
      <c r="AP72" s="1293"/>
      <c r="AQ72" s="9"/>
      <c r="AR72" s="13"/>
      <c r="AS72" s="9"/>
    </row>
    <row r="73" spans="2:45">
      <c r="B73" s="9"/>
      <c r="C73" s="9"/>
      <c r="G73" s="9"/>
      <c r="I73" s="13"/>
      <c r="J73" s="10"/>
      <c r="K73" s="11"/>
      <c r="L73" s="11"/>
      <c r="M73" s="12"/>
      <c r="N73" s="274" t="s">
        <v>177</v>
      </c>
      <c r="O73" s="11" t="s">
        <v>94</v>
      </c>
      <c r="P73" s="11"/>
      <c r="Q73" s="11"/>
      <c r="R73" s="10"/>
      <c r="S73" s="11" t="s">
        <v>673</v>
      </c>
      <c r="T73" s="275" t="s">
        <v>177</v>
      </c>
      <c r="U73" s="11" t="s">
        <v>446</v>
      </c>
      <c r="V73" s="11"/>
      <c r="W73" s="11"/>
      <c r="X73" s="11"/>
      <c r="Y73" s="11"/>
      <c r="Z73" s="275" t="s">
        <v>177</v>
      </c>
      <c r="AA73" s="11" t="s">
        <v>273</v>
      </c>
      <c r="AB73" s="11"/>
      <c r="AC73" s="11"/>
      <c r="AD73" s="1368"/>
      <c r="AE73" s="1368"/>
      <c r="AF73" s="1368"/>
      <c r="AG73" s="1368"/>
      <c r="AH73" s="1368"/>
      <c r="AI73" s="1368"/>
      <c r="AJ73" s="245" t="s">
        <v>732</v>
      </c>
      <c r="AK73" s="11"/>
      <c r="AL73" s="12"/>
      <c r="AM73" s="291"/>
      <c r="AN73" s="1292"/>
      <c r="AO73" s="1292"/>
      <c r="AP73" s="1293"/>
      <c r="AQ73" s="9"/>
      <c r="AR73" s="13"/>
      <c r="AS73" s="9"/>
    </row>
    <row r="74" spans="2:45">
      <c r="B74" s="9"/>
      <c r="C74" s="9"/>
      <c r="G74" s="9"/>
      <c r="I74" s="13"/>
      <c r="J74" s="2" t="s">
        <v>450</v>
      </c>
      <c r="N74" s="9" t="s">
        <v>444</v>
      </c>
      <c r="R74" s="278" t="s">
        <v>177</v>
      </c>
      <c r="S74" s="2" t="s">
        <v>454</v>
      </c>
      <c r="U74" s="2" t="s">
        <v>45</v>
      </c>
      <c r="V74" s="279" t="s">
        <v>177</v>
      </c>
      <c r="W74" s="2" t="s">
        <v>455</v>
      </c>
      <c r="Z74" s="279" t="s">
        <v>177</v>
      </c>
      <c r="AA74" s="2" t="s">
        <v>456</v>
      </c>
      <c r="AE74" s="279" t="s">
        <v>177</v>
      </c>
      <c r="AF74" s="2" t="s">
        <v>713</v>
      </c>
      <c r="AJ74" s="2" t="s">
        <v>714</v>
      </c>
      <c r="AM74" s="291"/>
      <c r="AN74" s="1292"/>
      <c r="AO74" s="1292"/>
      <c r="AP74" s="1293"/>
      <c r="AQ74" s="9"/>
      <c r="AR74" s="13"/>
      <c r="AS74" s="9"/>
    </row>
    <row r="75" spans="2:45">
      <c r="B75" s="9"/>
      <c r="C75" s="9"/>
      <c r="G75" s="9"/>
      <c r="I75" s="13"/>
      <c r="J75" s="2" t="s">
        <v>451</v>
      </c>
      <c r="N75" s="9"/>
      <c r="R75" s="278" t="s">
        <v>177</v>
      </c>
      <c r="S75" s="2" t="s">
        <v>458</v>
      </c>
      <c r="U75" s="2" t="s">
        <v>731</v>
      </c>
      <c r="V75" s="279" t="s">
        <v>177</v>
      </c>
      <c r="W75" s="2" t="s">
        <v>459</v>
      </c>
      <c r="AI75" s="2" t="s">
        <v>715</v>
      </c>
      <c r="AM75" s="291"/>
      <c r="AN75" s="1292"/>
      <c r="AO75" s="1292"/>
      <c r="AP75" s="1293"/>
      <c r="AQ75" s="9"/>
      <c r="AR75" s="13"/>
      <c r="AS75" s="9"/>
    </row>
    <row r="76" spans="2:45">
      <c r="B76" s="9"/>
      <c r="C76" s="9"/>
      <c r="G76" s="9"/>
      <c r="I76" s="13"/>
      <c r="N76" s="10"/>
      <c r="O76" s="11"/>
      <c r="P76" s="11"/>
      <c r="Q76" s="11"/>
      <c r="R76" s="274" t="s">
        <v>177</v>
      </c>
      <c r="S76" s="11" t="s">
        <v>460</v>
      </c>
      <c r="T76" s="11"/>
      <c r="U76" s="11" t="s">
        <v>731</v>
      </c>
      <c r="V76" s="275" t="s">
        <v>177</v>
      </c>
      <c r="W76" s="11" t="s">
        <v>461</v>
      </c>
      <c r="X76" s="11"/>
      <c r="Y76" s="11"/>
      <c r="Z76" s="11"/>
      <c r="AA76" s="11"/>
      <c r="AB76" s="11"/>
      <c r="AC76" s="11"/>
      <c r="AD76" s="11"/>
      <c r="AE76" s="11"/>
      <c r="AF76" s="11"/>
      <c r="AG76" s="11"/>
      <c r="AH76" s="11"/>
      <c r="AI76" s="11" t="s">
        <v>715</v>
      </c>
      <c r="AJ76" s="11"/>
      <c r="AK76" s="11"/>
      <c r="AL76" s="12"/>
      <c r="AM76" s="291"/>
      <c r="AN76" s="1292"/>
      <c r="AO76" s="1292"/>
      <c r="AP76" s="1293"/>
      <c r="AQ76" s="9"/>
      <c r="AR76" s="13"/>
      <c r="AS76" s="9"/>
    </row>
    <row r="77" spans="2:45">
      <c r="B77" s="9"/>
      <c r="C77" s="9"/>
      <c r="G77" s="9"/>
      <c r="I77" s="13"/>
      <c r="J77" s="267" t="s">
        <v>452</v>
      </c>
      <c r="N77" s="9" t="s">
        <v>447</v>
      </c>
      <c r="R77" s="278" t="s">
        <v>177</v>
      </c>
      <c r="S77" s="2" t="s">
        <v>716</v>
      </c>
      <c r="U77" s="2" t="s">
        <v>692</v>
      </c>
      <c r="V77" s="279" t="s">
        <v>177</v>
      </c>
      <c r="W77" s="2" t="s">
        <v>455</v>
      </c>
      <c r="Z77" s="279" t="s">
        <v>177</v>
      </c>
      <c r="AA77" s="2" t="s">
        <v>456</v>
      </c>
      <c r="AE77" s="279" t="s">
        <v>177</v>
      </c>
      <c r="AF77" s="2" t="s">
        <v>713</v>
      </c>
      <c r="AJ77" s="2" t="s">
        <v>714</v>
      </c>
      <c r="AM77" s="291"/>
      <c r="AN77" s="1292"/>
      <c r="AO77" s="1292"/>
      <c r="AP77" s="1293"/>
      <c r="AQ77" s="9"/>
      <c r="AR77" s="13"/>
      <c r="AS77" s="9"/>
    </row>
    <row r="78" spans="2:45">
      <c r="B78" s="9"/>
      <c r="C78" s="9"/>
      <c r="G78" s="9"/>
      <c r="I78" s="13"/>
      <c r="J78" s="267" t="s">
        <v>453</v>
      </c>
      <c r="N78" s="9"/>
      <c r="R78" s="278" t="s">
        <v>177</v>
      </c>
      <c r="S78" s="2" t="s">
        <v>458</v>
      </c>
      <c r="U78" s="2" t="s">
        <v>731</v>
      </c>
      <c r="V78" s="279" t="s">
        <v>177</v>
      </c>
      <c r="W78" s="2" t="s">
        <v>459</v>
      </c>
      <c r="AI78" s="2" t="s">
        <v>715</v>
      </c>
      <c r="AM78" s="291"/>
      <c r="AN78" s="1292"/>
      <c r="AO78" s="1292"/>
      <c r="AP78" s="1293"/>
      <c r="AQ78" s="9"/>
      <c r="AR78" s="13"/>
      <c r="AS78" s="9"/>
    </row>
    <row r="79" spans="2:45">
      <c r="B79" s="9"/>
      <c r="C79" s="9"/>
      <c r="G79" s="9"/>
      <c r="I79" s="13"/>
      <c r="N79" s="10"/>
      <c r="O79" s="11"/>
      <c r="P79" s="11"/>
      <c r="Q79" s="11"/>
      <c r="R79" s="274" t="s">
        <v>177</v>
      </c>
      <c r="S79" s="11" t="s">
        <v>460</v>
      </c>
      <c r="T79" s="11"/>
      <c r="U79" s="11" t="s">
        <v>731</v>
      </c>
      <c r="V79" s="275" t="s">
        <v>177</v>
      </c>
      <c r="W79" s="11" t="s">
        <v>461</v>
      </c>
      <c r="X79" s="11"/>
      <c r="Y79" s="11"/>
      <c r="Z79" s="11"/>
      <c r="AA79" s="11"/>
      <c r="AB79" s="11"/>
      <c r="AC79" s="11"/>
      <c r="AD79" s="11"/>
      <c r="AE79" s="11"/>
      <c r="AF79" s="11"/>
      <c r="AG79" s="11"/>
      <c r="AH79" s="11"/>
      <c r="AI79" s="11" t="s">
        <v>715</v>
      </c>
      <c r="AJ79" s="11"/>
      <c r="AK79" s="11"/>
      <c r="AL79" s="12"/>
      <c r="AM79" s="291"/>
      <c r="AN79" s="1292"/>
      <c r="AO79" s="1292"/>
      <c r="AP79" s="1293"/>
      <c r="AQ79" s="9"/>
      <c r="AR79" s="13"/>
      <c r="AS79" s="9"/>
    </row>
    <row r="80" spans="2:45">
      <c r="B80" s="9"/>
      <c r="C80" s="9"/>
      <c r="G80" s="9"/>
      <c r="I80" s="13"/>
      <c r="N80" s="9" t="s">
        <v>448</v>
      </c>
      <c r="R80" s="278" t="s">
        <v>177</v>
      </c>
      <c r="S80" s="2" t="s">
        <v>716</v>
      </c>
      <c r="U80" s="2" t="s">
        <v>692</v>
      </c>
      <c r="V80" s="279" t="s">
        <v>177</v>
      </c>
      <c r="W80" s="2" t="s">
        <v>455</v>
      </c>
      <c r="Z80" s="279" t="s">
        <v>177</v>
      </c>
      <c r="AA80" s="2" t="s">
        <v>456</v>
      </c>
      <c r="AE80" s="279" t="s">
        <v>177</v>
      </c>
      <c r="AF80" s="2" t="s">
        <v>713</v>
      </c>
      <c r="AJ80" s="2" t="s">
        <v>714</v>
      </c>
      <c r="AM80" s="291"/>
      <c r="AN80" s="1292"/>
      <c r="AO80" s="1292"/>
      <c r="AP80" s="1293"/>
      <c r="AQ80" s="9"/>
      <c r="AR80" s="13"/>
      <c r="AS80" s="9"/>
    </row>
    <row r="81" spans="2:45">
      <c r="B81" s="9"/>
      <c r="C81" s="9"/>
      <c r="G81" s="9"/>
      <c r="I81" s="13"/>
      <c r="N81" s="9"/>
      <c r="R81" s="278" t="s">
        <v>177</v>
      </c>
      <c r="S81" s="2" t="s">
        <v>458</v>
      </c>
      <c r="U81" s="2" t="s">
        <v>731</v>
      </c>
      <c r="V81" s="279" t="s">
        <v>177</v>
      </c>
      <c r="W81" s="2" t="s">
        <v>459</v>
      </c>
      <c r="AI81" s="2" t="s">
        <v>715</v>
      </c>
      <c r="AM81" s="291"/>
      <c r="AN81" s="1292"/>
      <c r="AO81" s="1292"/>
      <c r="AP81" s="1293"/>
      <c r="AQ81" s="9"/>
      <c r="AR81" s="13"/>
      <c r="AS81" s="9"/>
    </row>
    <row r="82" spans="2:45">
      <c r="B82" s="9"/>
      <c r="C82" s="9"/>
      <c r="G82" s="9"/>
      <c r="I82" s="13"/>
      <c r="N82" s="274" t="s">
        <v>177</v>
      </c>
      <c r="O82" s="11" t="s">
        <v>94</v>
      </c>
      <c r="P82" s="11"/>
      <c r="Q82" s="11"/>
      <c r="R82" s="274" t="s">
        <v>177</v>
      </c>
      <c r="S82" s="11" t="s">
        <v>460</v>
      </c>
      <c r="T82" s="11"/>
      <c r="U82" s="11" t="s">
        <v>731</v>
      </c>
      <c r="V82" s="275" t="s">
        <v>177</v>
      </c>
      <c r="W82" s="11" t="s">
        <v>461</v>
      </c>
      <c r="X82" s="11"/>
      <c r="Y82" s="11"/>
      <c r="Z82" s="11"/>
      <c r="AA82" s="11"/>
      <c r="AB82" s="11"/>
      <c r="AC82" s="11"/>
      <c r="AD82" s="11"/>
      <c r="AE82" s="11"/>
      <c r="AF82" s="11"/>
      <c r="AG82" s="11"/>
      <c r="AH82" s="11"/>
      <c r="AI82" s="11" t="s">
        <v>715</v>
      </c>
      <c r="AJ82" s="11"/>
      <c r="AK82" s="11"/>
      <c r="AL82" s="12"/>
      <c r="AM82" s="291"/>
      <c r="AN82" s="1292"/>
      <c r="AO82" s="1292"/>
      <c r="AP82" s="1293"/>
      <c r="AQ82" s="9"/>
      <c r="AR82" s="13"/>
      <c r="AS82" s="9"/>
    </row>
    <row r="83" spans="2:45">
      <c r="B83" s="9"/>
      <c r="C83" s="9"/>
      <c r="G83" s="9"/>
      <c r="I83" s="13"/>
      <c r="N83" s="9" t="s">
        <v>449</v>
      </c>
      <c r="R83" s="278" t="s">
        <v>177</v>
      </c>
      <c r="S83" s="2" t="s">
        <v>740</v>
      </c>
      <c r="U83" s="2" t="s">
        <v>731</v>
      </c>
      <c r="V83" s="279" t="s">
        <v>177</v>
      </c>
      <c r="W83" s="2" t="s">
        <v>455</v>
      </c>
      <c r="Z83" s="279" t="s">
        <v>177</v>
      </c>
      <c r="AA83" s="2" t="s">
        <v>456</v>
      </c>
      <c r="AE83" s="279" t="s">
        <v>177</v>
      </c>
      <c r="AF83" s="2" t="s">
        <v>713</v>
      </c>
      <c r="AJ83" s="2" t="s">
        <v>714</v>
      </c>
      <c r="AM83" s="291"/>
      <c r="AN83" s="1292"/>
      <c r="AO83" s="1292"/>
      <c r="AP83" s="1293"/>
      <c r="AQ83" s="9"/>
      <c r="AR83" s="13"/>
      <c r="AS83" s="9"/>
    </row>
    <row r="84" spans="2:45">
      <c r="B84" s="9"/>
      <c r="C84" s="9"/>
      <c r="G84" s="9"/>
      <c r="I84" s="13"/>
      <c r="N84" s="9"/>
      <c r="R84" s="278" t="s">
        <v>177</v>
      </c>
      <c r="S84" s="2" t="s">
        <v>458</v>
      </c>
      <c r="U84" s="2" t="s">
        <v>731</v>
      </c>
      <c r="V84" s="279" t="s">
        <v>177</v>
      </c>
      <c r="W84" s="2" t="s">
        <v>459</v>
      </c>
      <c r="AI84" s="2" t="s">
        <v>715</v>
      </c>
      <c r="AM84" s="291"/>
      <c r="AN84" s="1292"/>
      <c r="AO84" s="1292"/>
      <c r="AP84" s="1293"/>
      <c r="AQ84" s="9"/>
      <c r="AR84" s="13"/>
      <c r="AS84" s="9"/>
    </row>
    <row r="85" spans="2:45">
      <c r="B85" s="10"/>
      <c r="C85" s="10"/>
      <c r="D85" s="11"/>
      <c r="E85" s="11"/>
      <c r="F85" s="11"/>
      <c r="G85" s="10"/>
      <c r="H85" s="11"/>
      <c r="I85" s="12"/>
      <c r="J85" s="11"/>
      <c r="K85" s="11"/>
      <c r="L85" s="11"/>
      <c r="M85" s="11"/>
      <c r="N85" s="274" t="s">
        <v>177</v>
      </c>
      <c r="O85" s="11" t="s">
        <v>94</v>
      </c>
      <c r="P85" s="11"/>
      <c r="Q85" s="11"/>
      <c r="R85" s="274" t="s">
        <v>177</v>
      </c>
      <c r="S85" s="11" t="s">
        <v>460</v>
      </c>
      <c r="T85" s="11"/>
      <c r="U85" s="11" t="s">
        <v>731</v>
      </c>
      <c r="V85" s="275" t="s">
        <v>177</v>
      </c>
      <c r="W85" s="11" t="s">
        <v>461</v>
      </c>
      <c r="X85" s="11"/>
      <c r="Y85" s="11"/>
      <c r="Z85" s="11"/>
      <c r="AA85" s="11"/>
      <c r="AB85" s="11"/>
      <c r="AC85" s="11"/>
      <c r="AD85" s="11"/>
      <c r="AE85" s="11"/>
      <c r="AF85" s="11"/>
      <c r="AG85" s="11"/>
      <c r="AH85" s="11"/>
      <c r="AI85" s="11" t="s">
        <v>715</v>
      </c>
      <c r="AJ85" s="11"/>
      <c r="AK85" s="11"/>
      <c r="AL85" s="12"/>
      <c r="AM85" s="292"/>
      <c r="AN85" s="1278"/>
      <c r="AO85" s="1278"/>
      <c r="AP85" s="1279"/>
      <c r="AQ85" s="10"/>
      <c r="AR85" s="12"/>
      <c r="AS85" s="9"/>
    </row>
    <row r="86" spans="2:45">
      <c r="B86" s="4"/>
      <c r="C86" s="4"/>
      <c r="D86" s="4"/>
      <c r="E86" s="4"/>
      <c r="F86" s="4"/>
      <c r="G86" s="4"/>
      <c r="H86" s="4"/>
      <c r="I86" s="4"/>
      <c r="J86" s="4"/>
      <c r="K86" s="4"/>
      <c r="L86" s="4"/>
      <c r="M86" s="4"/>
      <c r="N86" s="4"/>
      <c r="O86" s="4"/>
      <c r="P86" s="4"/>
      <c r="Q86" s="4"/>
      <c r="R86" s="4"/>
      <c r="S86" s="4"/>
      <c r="T86" s="4"/>
      <c r="U86" s="4"/>
      <c r="V86" s="4"/>
      <c r="W86" s="4"/>
      <c r="X86" s="4"/>
      <c r="Y86" s="4"/>
      <c r="Z86" s="4"/>
      <c r="AA86" s="4"/>
      <c r="AB86" s="4"/>
      <c r="AC86" s="4"/>
      <c r="AD86" s="269" t="s">
        <v>717</v>
      </c>
      <c r="AE86" s="4"/>
      <c r="AF86" s="4"/>
      <c r="AG86" s="4"/>
      <c r="AH86" s="4"/>
      <c r="AI86" s="4"/>
      <c r="AJ86" s="4"/>
      <c r="AK86" s="4"/>
      <c r="AL86" s="269" t="s">
        <v>718</v>
      </c>
      <c r="AM86" s="4"/>
      <c r="AN86" s="4"/>
      <c r="AO86" s="4"/>
      <c r="AP86" s="4"/>
      <c r="AQ86" s="4"/>
      <c r="AR86" s="4"/>
    </row>
    <row r="91" spans="2:45" s="169" customFormat="1" ht="15" customHeight="1">
      <c r="B91" s="169" t="s">
        <v>95</v>
      </c>
    </row>
    <row r="93" spans="2:45">
      <c r="B93" s="1" t="s">
        <v>780</v>
      </c>
      <c r="D93" s="2" t="s">
        <v>1350</v>
      </c>
    </row>
    <row r="94" spans="2:45">
      <c r="B94" s="1"/>
      <c r="AR94" s="30" t="s">
        <v>1236</v>
      </c>
    </row>
    <row r="95" spans="2:45">
      <c r="B95" s="3"/>
      <c r="C95" s="3" t="s">
        <v>75</v>
      </c>
      <c r="D95" s="4"/>
      <c r="E95" s="4"/>
      <c r="F95" s="4"/>
      <c r="G95" s="3" t="s">
        <v>80</v>
      </c>
      <c r="H95" s="4"/>
      <c r="I95" s="5"/>
      <c r="J95" s="4" t="s">
        <v>85</v>
      </c>
      <c r="K95" s="4"/>
      <c r="L95" s="4"/>
      <c r="M95" s="4"/>
      <c r="N95" s="1319" t="s">
        <v>88</v>
      </c>
      <c r="O95" s="1320"/>
      <c r="P95" s="1320"/>
      <c r="Q95" s="1320"/>
      <c r="R95" s="1320"/>
      <c r="S95" s="1320"/>
      <c r="T95" s="1320"/>
      <c r="U95" s="1320"/>
      <c r="V95" s="1320"/>
      <c r="W95" s="1320"/>
      <c r="X95" s="1320"/>
      <c r="Y95" s="1320"/>
      <c r="Z95" s="1320"/>
      <c r="AA95" s="1320"/>
      <c r="AB95" s="1320"/>
      <c r="AC95" s="1320"/>
      <c r="AD95" s="1320"/>
      <c r="AE95" s="1320"/>
      <c r="AF95" s="1320"/>
      <c r="AG95" s="1320"/>
      <c r="AH95" s="1320"/>
      <c r="AI95" s="1320"/>
      <c r="AJ95" s="1320"/>
      <c r="AK95" s="1320"/>
      <c r="AL95" s="1320"/>
      <c r="AM95" s="7"/>
      <c r="AN95" s="7" t="s">
        <v>670</v>
      </c>
      <c r="AO95" s="7"/>
      <c r="AP95" s="8"/>
      <c r="AQ95" s="3" t="s">
        <v>91</v>
      </c>
      <c r="AR95" s="5"/>
      <c r="AS95" s="9"/>
    </row>
    <row r="96" spans="2:45">
      <c r="B96" s="10"/>
      <c r="C96" s="10" t="s">
        <v>76</v>
      </c>
      <c r="D96" s="11"/>
      <c r="E96" s="11"/>
      <c r="F96" s="11" t="s">
        <v>671</v>
      </c>
      <c r="G96" s="10" t="s">
        <v>81</v>
      </c>
      <c r="H96" s="11"/>
      <c r="I96" s="12" t="s">
        <v>730</v>
      </c>
      <c r="J96" s="11"/>
      <c r="K96" s="11"/>
      <c r="L96" s="11"/>
      <c r="M96" s="11" t="s">
        <v>730</v>
      </c>
      <c r="N96" s="10" t="s">
        <v>87</v>
      </c>
      <c r="O96" s="11"/>
      <c r="P96" s="11"/>
      <c r="Q96" s="11"/>
      <c r="R96" s="1319" t="s">
        <v>89</v>
      </c>
      <c r="S96" s="1320"/>
      <c r="T96" s="1320"/>
      <c r="U96" s="1320"/>
      <c r="V96" s="1320"/>
      <c r="W96" s="1320"/>
      <c r="X96" s="1320"/>
      <c r="Y96" s="1320"/>
      <c r="Z96" s="1320"/>
      <c r="AA96" s="1320"/>
      <c r="AB96" s="1320"/>
      <c r="AC96" s="1320"/>
      <c r="AD96" s="1320"/>
      <c r="AE96" s="1320"/>
      <c r="AF96" s="1320"/>
      <c r="AG96" s="1320"/>
      <c r="AH96" s="1320"/>
      <c r="AI96" s="1320"/>
      <c r="AJ96" s="1320"/>
      <c r="AK96" s="1320"/>
      <c r="AL96" s="1321"/>
      <c r="AM96" s="6" t="s">
        <v>90</v>
      </c>
      <c r="AN96" s="11"/>
      <c r="AO96" s="11"/>
      <c r="AP96" s="11"/>
      <c r="AQ96" s="10" t="s">
        <v>92</v>
      </c>
      <c r="AR96" s="12"/>
      <c r="AS96" s="9"/>
    </row>
    <row r="97" spans="2:45" ht="12" customHeight="1">
      <c r="B97" s="1299" t="s">
        <v>113</v>
      </c>
      <c r="C97" s="9" t="s">
        <v>719</v>
      </c>
      <c r="G97" s="278" t="s">
        <v>177</v>
      </c>
      <c r="H97" s="416">
        <v>3</v>
      </c>
      <c r="I97" s="417"/>
      <c r="J97" s="2" t="s">
        <v>467</v>
      </c>
      <c r="N97" s="3" t="s">
        <v>467</v>
      </c>
      <c r="R97" s="9" t="s">
        <v>468</v>
      </c>
      <c r="AM97" s="276" t="s">
        <v>177</v>
      </c>
      <c r="AN97" s="1297" t="s">
        <v>1320</v>
      </c>
      <c r="AO97" s="1297"/>
      <c r="AP97" s="1298"/>
      <c r="AQ97" s="3"/>
      <c r="AR97" s="5"/>
      <c r="AS97" s="9"/>
    </row>
    <row r="98" spans="2:45">
      <c r="B98" s="1300"/>
      <c r="C98" s="299" t="s">
        <v>1385</v>
      </c>
      <c r="G98" s="278" t="s">
        <v>177</v>
      </c>
      <c r="H98" s="2">
        <v>2</v>
      </c>
      <c r="I98" s="13"/>
      <c r="J98" s="2" t="s">
        <v>473</v>
      </c>
      <c r="N98" s="9" t="s">
        <v>473</v>
      </c>
      <c r="R98" s="9"/>
      <c r="S98" s="279" t="s">
        <v>177</v>
      </c>
      <c r="T98" s="2" t="s">
        <v>469</v>
      </c>
      <c r="AM98" s="278" t="s">
        <v>177</v>
      </c>
      <c r="AN98" s="1292" t="s">
        <v>1326</v>
      </c>
      <c r="AO98" s="1292"/>
      <c r="AP98" s="1292"/>
      <c r="AQ98" s="9"/>
      <c r="AR98" s="13"/>
      <c r="AS98" s="9"/>
    </row>
    <row r="99" spans="2:45">
      <c r="B99" s="1300"/>
      <c r="C99" s="9" t="s">
        <v>121</v>
      </c>
      <c r="G99" s="278" t="s">
        <v>177</v>
      </c>
      <c r="H99" s="2">
        <v>1</v>
      </c>
      <c r="I99" s="13"/>
      <c r="N99" s="9"/>
      <c r="R99" s="9"/>
      <c r="S99" s="279" t="s">
        <v>177</v>
      </c>
      <c r="T99" s="2" t="s">
        <v>470</v>
      </c>
      <c r="AM99" s="278" t="s">
        <v>177</v>
      </c>
      <c r="AN99" s="1292" t="s">
        <v>1316</v>
      </c>
      <c r="AO99" s="1292"/>
      <c r="AP99" s="1292"/>
      <c r="AQ99" s="9"/>
      <c r="AR99" s="13"/>
      <c r="AS99" s="9"/>
    </row>
    <row r="100" spans="2:45">
      <c r="B100" s="1300"/>
      <c r="C100" s="9" t="s">
        <v>115</v>
      </c>
      <c r="G100" s="9"/>
      <c r="I100" s="13"/>
      <c r="N100" s="9"/>
      <c r="R100" s="9"/>
      <c r="S100" s="279" t="s">
        <v>177</v>
      </c>
      <c r="T100" s="2" t="s">
        <v>720</v>
      </c>
      <c r="AM100" s="278" t="s">
        <v>177</v>
      </c>
      <c r="AN100" s="1292" t="s">
        <v>1321</v>
      </c>
      <c r="AO100" s="1292"/>
      <c r="AP100" s="1292"/>
      <c r="AQ100" s="9"/>
      <c r="AR100" s="13"/>
      <c r="AS100" s="9"/>
    </row>
    <row r="101" spans="2:45">
      <c r="B101" s="1300"/>
      <c r="C101" s="9" t="s">
        <v>122</v>
      </c>
      <c r="G101" s="9"/>
      <c r="I101" s="13"/>
      <c r="N101" s="9"/>
      <c r="R101" s="9"/>
      <c r="S101" s="279" t="s">
        <v>177</v>
      </c>
      <c r="T101" s="2" t="s">
        <v>472</v>
      </c>
      <c r="AM101" s="278" t="s">
        <v>177</v>
      </c>
      <c r="AN101" s="1292" t="s">
        <v>1322</v>
      </c>
      <c r="AO101" s="1292"/>
      <c r="AP101" s="1292"/>
      <c r="AQ101" s="9"/>
      <c r="AR101" s="13"/>
      <c r="AS101" s="9"/>
    </row>
    <row r="102" spans="2:45">
      <c r="B102" s="1300"/>
      <c r="C102" s="9" t="s">
        <v>123</v>
      </c>
      <c r="G102" s="9"/>
      <c r="I102" s="13"/>
      <c r="J102" s="10"/>
      <c r="K102" s="11"/>
      <c r="L102" s="11"/>
      <c r="M102" s="11"/>
      <c r="N102" s="10"/>
      <c r="O102" s="11"/>
      <c r="P102" s="11"/>
      <c r="Q102" s="11"/>
      <c r="R102" s="10"/>
      <c r="S102" s="275" t="s">
        <v>177</v>
      </c>
      <c r="T102" s="11" t="s">
        <v>273</v>
      </c>
      <c r="U102" s="11"/>
      <c r="V102" s="11"/>
      <c r="W102" s="11"/>
      <c r="X102" s="11"/>
      <c r="Y102" s="11"/>
      <c r="Z102" s="11"/>
      <c r="AA102" s="11"/>
      <c r="AB102" s="11"/>
      <c r="AC102" s="11"/>
      <c r="AD102" s="11"/>
      <c r="AE102" s="11"/>
      <c r="AF102" s="11"/>
      <c r="AG102" s="11"/>
      <c r="AH102" s="11"/>
      <c r="AI102" s="11"/>
      <c r="AJ102" s="11"/>
      <c r="AK102" s="11"/>
      <c r="AL102" s="12"/>
      <c r="AM102" s="278" t="s">
        <v>177</v>
      </c>
      <c r="AN102" s="1292" t="s">
        <v>1323</v>
      </c>
      <c r="AO102" s="1292"/>
      <c r="AP102" s="1292"/>
      <c r="AQ102" s="9"/>
      <c r="AR102" s="13"/>
      <c r="AS102" s="9"/>
    </row>
    <row r="103" spans="2:45">
      <c r="B103" s="1300"/>
      <c r="C103" s="9"/>
      <c r="G103" s="9"/>
      <c r="I103" s="13"/>
      <c r="J103" s="2" t="s">
        <v>474</v>
      </c>
      <c r="N103" s="9" t="s">
        <v>721</v>
      </c>
      <c r="R103" s="9" t="s">
        <v>477</v>
      </c>
      <c r="AM103" s="278" t="s">
        <v>177</v>
      </c>
      <c r="AN103" s="1292" t="s">
        <v>1327</v>
      </c>
      <c r="AO103" s="1292"/>
      <c r="AP103" s="1292"/>
      <c r="AQ103" s="9"/>
      <c r="AR103" s="13"/>
      <c r="AS103" s="9"/>
    </row>
    <row r="104" spans="2:45">
      <c r="B104" s="1300"/>
      <c r="C104" s="278" t="s">
        <v>177</v>
      </c>
      <c r="D104" s="2" t="s">
        <v>94</v>
      </c>
      <c r="G104" s="9"/>
      <c r="I104" s="13"/>
      <c r="N104" s="9" t="s">
        <v>476</v>
      </c>
      <c r="R104" s="9"/>
      <c r="S104" s="279" t="s">
        <v>177</v>
      </c>
      <c r="T104" s="2" t="s">
        <v>215</v>
      </c>
      <c r="V104" s="279" t="s">
        <v>177</v>
      </c>
      <c r="W104" s="2" t="s">
        <v>216</v>
      </c>
      <c r="AM104" s="278" t="s">
        <v>177</v>
      </c>
      <c r="AN104" s="1292" t="s">
        <v>1328</v>
      </c>
      <c r="AO104" s="1292"/>
      <c r="AP104" s="1292"/>
      <c r="AQ104" s="9"/>
      <c r="AR104" s="13"/>
      <c r="AS104" s="9"/>
    </row>
    <row r="105" spans="2:45">
      <c r="B105" s="1300"/>
      <c r="C105" s="9"/>
      <c r="G105" s="9"/>
      <c r="I105" s="13"/>
      <c r="J105" s="267" t="s">
        <v>475</v>
      </c>
      <c r="N105" s="10" t="s">
        <v>478</v>
      </c>
      <c r="O105" s="11"/>
      <c r="P105" s="11"/>
      <c r="Q105" s="11"/>
      <c r="R105" s="10"/>
      <c r="S105" s="11"/>
      <c r="T105" s="11"/>
      <c r="U105" s="11"/>
      <c r="V105" s="11"/>
      <c r="W105" s="11"/>
      <c r="X105" s="11"/>
      <c r="Y105" s="11"/>
      <c r="Z105" s="11"/>
      <c r="AA105" s="11"/>
      <c r="AB105" s="11"/>
      <c r="AC105" s="11"/>
      <c r="AD105" s="11"/>
      <c r="AE105" s="11"/>
      <c r="AF105" s="11"/>
      <c r="AG105" s="11"/>
      <c r="AH105" s="11"/>
      <c r="AI105" s="11"/>
      <c r="AJ105" s="11"/>
      <c r="AK105" s="11"/>
      <c r="AL105" s="12"/>
      <c r="AM105" s="278" t="s">
        <v>177</v>
      </c>
      <c r="AN105" s="1292" t="s">
        <v>1329</v>
      </c>
      <c r="AO105" s="1292"/>
      <c r="AP105" s="1292"/>
      <c r="AQ105" s="9"/>
      <c r="AR105" s="13"/>
      <c r="AS105" s="9"/>
    </row>
    <row r="106" spans="2:45">
      <c r="B106" s="1300"/>
      <c r="C106" s="9"/>
      <c r="G106" s="9"/>
      <c r="I106" s="13"/>
      <c r="N106" s="3" t="s">
        <v>217</v>
      </c>
      <c r="R106" s="9" t="s">
        <v>477</v>
      </c>
      <c r="AM106" s="278" t="s">
        <v>177</v>
      </c>
      <c r="AN106" s="1292"/>
      <c r="AO106" s="1292"/>
      <c r="AP106" s="1292"/>
      <c r="AQ106" s="9"/>
      <c r="AR106" s="13"/>
      <c r="AS106" s="9"/>
    </row>
    <row r="107" spans="2:45">
      <c r="B107" s="1300"/>
      <c r="C107" s="9"/>
      <c r="G107" s="9"/>
      <c r="I107" s="13"/>
      <c r="N107" s="9" t="s">
        <v>757</v>
      </c>
      <c r="R107" s="9"/>
      <c r="S107" s="279" t="s">
        <v>177</v>
      </c>
      <c r="T107" s="2" t="s">
        <v>215</v>
      </c>
      <c r="V107" s="279" t="s">
        <v>177</v>
      </c>
      <c r="W107" s="2" t="s">
        <v>216</v>
      </c>
      <c r="AM107" s="278" t="s">
        <v>177</v>
      </c>
      <c r="AN107" s="1292"/>
      <c r="AO107" s="1292"/>
      <c r="AP107" s="1292"/>
      <c r="AQ107" s="9"/>
      <c r="AR107" s="13"/>
      <c r="AS107" s="9"/>
    </row>
    <row r="108" spans="2:45">
      <c r="B108" s="1300"/>
      <c r="C108" s="9"/>
      <c r="G108" s="9"/>
      <c r="I108" s="13"/>
      <c r="N108" s="9" t="s">
        <v>758</v>
      </c>
      <c r="R108" s="9"/>
      <c r="AM108" s="278" t="s">
        <v>177</v>
      </c>
      <c r="AN108" s="1292"/>
      <c r="AO108" s="1292"/>
      <c r="AP108" s="1292"/>
      <c r="AQ108" s="9"/>
      <c r="AR108" s="13"/>
      <c r="AS108" s="9"/>
    </row>
    <row r="109" spans="2:45">
      <c r="B109" s="1300"/>
      <c r="C109" s="9"/>
      <c r="G109" s="9"/>
      <c r="I109" s="13"/>
      <c r="N109" s="9"/>
      <c r="R109" s="278" t="s">
        <v>177</v>
      </c>
      <c r="S109" s="2" t="s">
        <v>220</v>
      </c>
      <c r="AM109" s="278" t="s">
        <v>177</v>
      </c>
      <c r="AN109" s="1292"/>
      <c r="AO109" s="1292"/>
      <c r="AP109" s="1292"/>
      <c r="AQ109" s="9"/>
      <c r="AR109" s="13"/>
      <c r="AS109" s="9"/>
    </row>
    <row r="110" spans="2:45">
      <c r="B110" s="1300"/>
      <c r="C110" s="9"/>
      <c r="G110" s="9"/>
      <c r="I110" s="13"/>
      <c r="N110" s="10"/>
      <c r="O110" s="11"/>
      <c r="P110" s="11"/>
      <c r="Q110" s="11"/>
      <c r="R110" s="10"/>
      <c r="S110" s="11" t="s">
        <v>698</v>
      </c>
      <c r="T110" s="11"/>
      <c r="U110" s="11"/>
      <c r="V110" s="11"/>
      <c r="W110" s="11"/>
      <c r="X110" s="11"/>
      <c r="Y110" s="11"/>
      <c r="Z110" s="11"/>
      <c r="AA110" s="11"/>
      <c r="AB110" s="11"/>
      <c r="AC110" s="11"/>
      <c r="AD110" s="11"/>
      <c r="AE110" s="11"/>
      <c r="AF110" s="11"/>
      <c r="AG110" s="11"/>
      <c r="AH110" s="11"/>
      <c r="AI110" s="11"/>
      <c r="AJ110" s="11"/>
      <c r="AK110" s="11"/>
      <c r="AL110" s="12"/>
      <c r="AM110" s="293"/>
      <c r="AN110" s="1292"/>
      <c r="AO110" s="1292"/>
      <c r="AP110" s="1292"/>
      <c r="AQ110" s="9"/>
      <c r="AR110" s="13"/>
      <c r="AS110" s="9"/>
    </row>
    <row r="111" spans="2:45">
      <c r="B111" s="1300"/>
      <c r="C111" s="9"/>
      <c r="G111" s="9"/>
      <c r="I111" s="13"/>
      <c r="N111" s="9" t="s">
        <v>722</v>
      </c>
      <c r="R111" s="9" t="s">
        <v>480</v>
      </c>
      <c r="AM111" s="293"/>
      <c r="AN111" s="1292"/>
      <c r="AO111" s="1292"/>
      <c r="AP111" s="1292"/>
      <c r="AQ111" s="9"/>
      <c r="AR111" s="13"/>
      <c r="AS111" s="9"/>
    </row>
    <row r="112" spans="2:45">
      <c r="B112" s="1300"/>
      <c r="C112" s="9"/>
      <c r="G112" s="9"/>
      <c r="I112" s="13"/>
      <c r="N112" s="9" t="s">
        <v>723</v>
      </c>
      <c r="R112" s="9"/>
      <c r="S112" s="279" t="s">
        <v>177</v>
      </c>
      <c r="T112" s="2" t="s">
        <v>481</v>
      </c>
      <c r="AM112" s="293"/>
      <c r="AN112" s="1292"/>
      <c r="AO112" s="1292"/>
      <c r="AP112" s="1292"/>
      <c r="AQ112" s="9"/>
      <c r="AR112" s="13"/>
      <c r="AS112" s="9"/>
    </row>
    <row r="113" spans="2:45">
      <c r="B113" s="1300"/>
      <c r="C113" s="9"/>
      <c r="G113" s="9"/>
      <c r="I113" s="13"/>
      <c r="N113" s="9" t="s">
        <v>155</v>
      </c>
      <c r="R113" s="9"/>
      <c r="S113" s="279" t="s">
        <v>177</v>
      </c>
      <c r="T113" s="2" t="s">
        <v>741</v>
      </c>
      <c r="AM113" s="293"/>
      <c r="AN113" s="1292"/>
      <c r="AO113" s="1292"/>
      <c r="AP113" s="1292"/>
      <c r="AQ113" s="9"/>
      <c r="AR113" s="13"/>
      <c r="AS113" s="9"/>
    </row>
    <row r="114" spans="2:45">
      <c r="B114" s="1300"/>
      <c r="C114" s="9"/>
      <c r="G114" s="9"/>
      <c r="I114" s="13"/>
      <c r="N114" s="9" t="s">
        <v>479</v>
      </c>
      <c r="R114" s="9"/>
      <c r="S114" s="279" t="s">
        <v>177</v>
      </c>
      <c r="T114" s="2" t="s">
        <v>742</v>
      </c>
      <c r="AM114" s="293"/>
      <c r="AN114" s="1292"/>
      <c r="AO114" s="1292"/>
      <c r="AP114" s="1292"/>
      <c r="AQ114" s="9"/>
      <c r="AR114" s="13"/>
      <c r="AS114" s="9"/>
    </row>
    <row r="115" spans="2:45">
      <c r="B115" s="1300"/>
      <c r="C115" s="9"/>
      <c r="G115" s="9"/>
      <c r="I115" s="13"/>
      <c r="N115" s="9"/>
      <c r="R115" s="9"/>
      <c r="S115" s="279" t="s">
        <v>177</v>
      </c>
      <c r="T115" s="2" t="s">
        <v>482</v>
      </c>
      <c r="AM115" s="293"/>
      <c r="AN115" s="1292"/>
      <c r="AO115" s="1292"/>
      <c r="AP115" s="1292"/>
      <c r="AQ115" s="9"/>
      <c r="AR115" s="13"/>
      <c r="AS115" s="9"/>
    </row>
    <row r="116" spans="2:45">
      <c r="B116" s="1300"/>
      <c r="C116" s="9"/>
      <c r="G116" s="9"/>
      <c r="I116" s="13"/>
      <c r="N116" s="9"/>
      <c r="R116" s="9"/>
      <c r="S116" s="279" t="s">
        <v>177</v>
      </c>
      <c r="T116" s="2" t="s">
        <v>483</v>
      </c>
      <c r="AM116" s="293"/>
      <c r="AN116" s="1292"/>
      <c r="AO116" s="1292"/>
      <c r="AP116" s="1292"/>
      <c r="AQ116" s="9"/>
      <c r="AR116" s="13"/>
      <c r="AS116" s="9"/>
    </row>
    <row r="117" spans="2:45">
      <c r="B117" s="9"/>
      <c r="C117" s="9"/>
      <c r="G117" s="9"/>
      <c r="I117" s="13"/>
      <c r="N117" s="9"/>
      <c r="R117" s="9" t="s">
        <v>484</v>
      </c>
      <c r="AM117" s="293"/>
      <c r="AN117" s="1292"/>
      <c r="AO117" s="1292"/>
      <c r="AP117" s="1292"/>
      <c r="AQ117" s="9"/>
      <c r="AR117" s="13"/>
      <c r="AS117" s="9"/>
    </row>
    <row r="118" spans="2:45">
      <c r="B118" s="9"/>
      <c r="C118" s="9"/>
      <c r="G118" s="9"/>
      <c r="I118" s="13"/>
      <c r="N118" s="9"/>
      <c r="R118" s="9"/>
      <c r="S118" s="279" t="s">
        <v>177</v>
      </c>
      <c r="T118" s="2" t="s">
        <v>485</v>
      </c>
      <c r="AM118" s="293"/>
      <c r="AN118" s="1292"/>
      <c r="AO118" s="1292"/>
      <c r="AP118" s="1292"/>
      <c r="AQ118" s="9"/>
      <c r="AR118" s="13"/>
      <c r="AS118" s="9"/>
    </row>
    <row r="119" spans="2:45">
      <c r="B119" s="9"/>
      <c r="C119" s="9"/>
      <c r="G119" s="9"/>
      <c r="I119" s="13"/>
      <c r="N119" s="9"/>
      <c r="Q119" s="13"/>
      <c r="R119" s="10"/>
      <c r="S119" s="275" t="s">
        <v>177</v>
      </c>
      <c r="T119" s="11" t="s">
        <v>273</v>
      </c>
      <c r="U119" s="11"/>
      <c r="V119" s="11"/>
      <c r="W119" s="11" t="s">
        <v>759</v>
      </c>
      <c r="X119" s="1368"/>
      <c r="Y119" s="1368"/>
      <c r="Z119" s="1368"/>
      <c r="AA119" s="1368"/>
      <c r="AB119" s="1368"/>
      <c r="AC119" s="245" t="s">
        <v>839</v>
      </c>
      <c r="AD119" s="11"/>
      <c r="AE119" s="11"/>
      <c r="AF119" s="11"/>
      <c r="AG119" s="11"/>
      <c r="AH119" s="11"/>
      <c r="AI119" s="11"/>
      <c r="AJ119" s="11"/>
      <c r="AK119" s="11"/>
      <c r="AL119" s="12"/>
      <c r="AM119" s="293"/>
      <c r="AN119" s="1292"/>
      <c r="AO119" s="1292"/>
      <c r="AP119" s="1292"/>
      <c r="AQ119" s="9"/>
      <c r="AR119" s="13"/>
      <c r="AS119" s="9"/>
    </row>
    <row r="120" spans="2:45">
      <c r="B120" s="9"/>
      <c r="C120" s="9"/>
      <c r="G120" s="9"/>
      <c r="I120" s="13"/>
      <c r="N120" s="9"/>
      <c r="R120" s="9" t="s">
        <v>486</v>
      </c>
      <c r="AM120" s="293"/>
      <c r="AN120" s="1292"/>
      <c r="AO120" s="1292"/>
      <c r="AP120" s="1292"/>
      <c r="AQ120" s="9"/>
      <c r="AR120" s="13"/>
      <c r="AS120" s="9"/>
    </row>
    <row r="121" spans="2:45">
      <c r="B121" s="9"/>
      <c r="C121" s="9"/>
      <c r="G121" s="9"/>
      <c r="I121" s="13"/>
      <c r="N121" s="9"/>
      <c r="R121" s="9"/>
      <c r="S121" s="279" t="s">
        <v>177</v>
      </c>
      <c r="T121" s="2" t="s">
        <v>455</v>
      </c>
      <c r="AM121" s="293"/>
      <c r="AN121" s="1292"/>
      <c r="AO121" s="1292"/>
      <c r="AP121" s="1292"/>
      <c r="AQ121" s="9"/>
      <c r="AR121" s="13"/>
      <c r="AS121" s="9"/>
    </row>
    <row r="122" spans="2:45">
      <c r="B122" s="9"/>
      <c r="C122" s="9"/>
      <c r="G122" s="9"/>
      <c r="I122" s="13"/>
      <c r="N122" s="9"/>
      <c r="R122" s="9"/>
      <c r="S122" s="279" t="s">
        <v>177</v>
      </c>
      <c r="T122" s="2" t="s">
        <v>487</v>
      </c>
      <c r="AM122" s="293"/>
      <c r="AN122" s="1292"/>
      <c r="AO122" s="1292"/>
      <c r="AP122" s="1292"/>
      <c r="AQ122" s="9"/>
      <c r="AR122" s="13"/>
      <c r="AS122" s="9"/>
    </row>
    <row r="123" spans="2:45">
      <c r="B123" s="9"/>
      <c r="C123" s="9"/>
      <c r="G123" s="9"/>
      <c r="I123" s="13"/>
      <c r="N123" s="9"/>
      <c r="R123" s="9"/>
      <c r="S123" s="279" t="s">
        <v>177</v>
      </c>
      <c r="T123" s="2" t="s">
        <v>457</v>
      </c>
      <c r="AM123" s="293"/>
      <c r="AN123" s="1292"/>
      <c r="AO123" s="1292"/>
      <c r="AP123" s="1292"/>
      <c r="AQ123" s="9"/>
      <c r="AR123" s="13"/>
      <c r="AS123" s="9"/>
    </row>
    <row r="124" spans="2:45">
      <c r="B124" s="9"/>
      <c r="C124" s="9"/>
      <c r="G124" s="9"/>
      <c r="I124" s="13"/>
      <c r="N124" s="9"/>
      <c r="R124" s="9"/>
      <c r="S124" s="279" t="s">
        <v>177</v>
      </c>
      <c r="T124" s="2" t="s">
        <v>273</v>
      </c>
      <c r="AM124" s="293"/>
      <c r="AN124" s="1292"/>
      <c r="AO124" s="1292"/>
      <c r="AP124" s="1292"/>
      <c r="AQ124" s="9"/>
      <c r="AR124" s="13"/>
      <c r="AS124" s="9"/>
    </row>
    <row r="125" spans="2:45">
      <c r="B125" s="9"/>
      <c r="C125" s="9"/>
      <c r="G125" s="9"/>
      <c r="I125" s="13"/>
      <c r="N125" s="9"/>
      <c r="R125" s="9" t="s">
        <v>488</v>
      </c>
      <c r="AM125" s="293"/>
      <c r="AN125" s="1292"/>
      <c r="AO125" s="1292"/>
      <c r="AP125" s="1292"/>
      <c r="AQ125" s="9"/>
      <c r="AR125" s="13"/>
      <c r="AS125" s="9"/>
    </row>
    <row r="126" spans="2:45">
      <c r="B126" s="9"/>
      <c r="C126" s="9"/>
      <c r="G126" s="9"/>
      <c r="I126" s="13"/>
      <c r="N126" s="9"/>
      <c r="R126" s="9"/>
      <c r="S126" s="279" t="s">
        <v>177</v>
      </c>
      <c r="T126" s="2" t="s">
        <v>489</v>
      </c>
      <c r="AM126" s="293"/>
      <c r="AN126" s="1292"/>
      <c r="AO126" s="1292"/>
      <c r="AP126" s="1292"/>
      <c r="AQ126" s="9"/>
      <c r="AR126" s="13"/>
      <c r="AS126" s="9"/>
    </row>
    <row r="127" spans="2:45">
      <c r="B127" s="9"/>
      <c r="C127" s="9"/>
      <c r="G127" s="9"/>
      <c r="I127" s="13"/>
      <c r="N127" s="9"/>
      <c r="R127" s="9"/>
      <c r="S127" s="279" t="s">
        <v>177</v>
      </c>
      <c r="T127" s="2" t="s">
        <v>490</v>
      </c>
      <c r="W127" s="2" t="s">
        <v>696</v>
      </c>
      <c r="X127" s="279" t="s">
        <v>177</v>
      </c>
      <c r="Y127" s="2" t="s">
        <v>492</v>
      </c>
      <c r="AH127" s="2" t="s">
        <v>715</v>
      </c>
      <c r="AM127" s="293"/>
      <c r="AN127" s="1292"/>
      <c r="AO127" s="1292"/>
      <c r="AP127" s="1292"/>
      <c r="AQ127" s="9"/>
      <c r="AR127" s="13"/>
      <c r="AS127" s="9"/>
    </row>
    <row r="128" spans="2:45">
      <c r="B128" s="9"/>
      <c r="C128" s="9"/>
      <c r="G128" s="9"/>
      <c r="I128" s="13"/>
      <c r="N128" s="10"/>
      <c r="O128" s="11"/>
      <c r="P128" s="11"/>
      <c r="Q128" s="11"/>
      <c r="R128" s="10"/>
      <c r="S128" s="11"/>
      <c r="T128" s="11"/>
      <c r="U128" s="11"/>
      <c r="V128" s="11"/>
      <c r="W128" s="11" t="s">
        <v>724</v>
      </c>
      <c r="X128" s="275" t="s">
        <v>177</v>
      </c>
      <c r="Y128" s="11" t="s">
        <v>493</v>
      </c>
      <c r="Z128" s="11"/>
      <c r="AA128" s="11"/>
      <c r="AB128" s="11"/>
      <c r="AC128" s="11"/>
      <c r="AD128" s="11"/>
      <c r="AE128" s="11"/>
      <c r="AF128" s="11"/>
      <c r="AG128" s="11"/>
      <c r="AH128" s="11" t="s">
        <v>706</v>
      </c>
      <c r="AI128" s="11"/>
      <c r="AJ128" s="11"/>
      <c r="AK128" s="11"/>
      <c r="AL128" s="12"/>
      <c r="AM128" s="293"/>
      <c r="AN128" s="1292"/>
      <c r="AO128" s="1292"/>
      <c r="AP128" s="1292"/>
      <c r="AQ128" s="9"/>
      <c r="AR128" s="13"/>
      <c r="AS128" s="9"/>
    </row>
    <row r="129" spans="2:45">
      <c r="B129" s="9"/>
      <c r="C129" s="9"/>
      <c r="G129" s="9"/>
      <c r="I129" s="13"/>
      <c r="N129" s="278" t="s">
        <v>177</v>
      </c>
      <c r="O129" s="2" t="s">
        <v>725</v>
      </c>
      <c r="R129" s="9" t="s">
        <v>497</v>
      </c>
      <c r="AM129" s="293"/>
      <c r="AN129" s="1292"/>
      <c r="AO129" s="1292"/>
      <c r="AP129" s="1292"/>
      <c r="AQ129" s="9"/>
      <c r="AR129" s="13"/>
      <c r="AS129" s="9"/>
    </row>
    <row r="130" spans="2:45">
      <c r="B130" s="9"/>
      <c r="C130" s="9"/>
      <c r="G130" s="9"/>
      <c r="I130" s="13"/>
      <c r="N130" s="9" t="s">
        <v>721</v>
      </c>
      <c r="R130" s="9"/>
      <c r="S130" s="279" t="s">
        <v>177</v>
      </c>
      <c r="T130" s="2" t="s">
        <v>215</v>
      </c>
      <c r="V130" s="279" t="s">
        <v>177</v>
      </c>
      <c r="W130" s="2" t="s">
        <v>216</v>
      </c>
      <c r="AM130" s="293"/>
      <c r="AN130" s="1292"/>
      <c r="AO130" s="1292"/>
      <c r="AP130" s="1292"/>
      <c r="AQ130" s="9"/>
      <c r="AR130" s="13"/>
      <c r="AS130" s="9"/>
    </row>
    <row r="131" spans="2:45">
      <c r="B131" s="9"/>
      <c r="C131" s="9"/>
      <c r="G131" s="9"/>
      <c r="I131" s="13"/>
      <c r="N131" s="9" t="s">
        <v>494</v>
      </c>
      <c r="R131" s="9"/>
      <c r="T131" s="279" t="s">
        <v>177</v>
      </c>
      <c r="U131" s="2" t="s">
        <v>498</v>
      </c>
      <c r="AM131" s="293"/>
      <c r="AN131" s="1292"/>
      <c r="AO131" s="1292"/>
      <c r="AP131" s="1292"/>
      <c r="AQ131" s="9"/>
      <c r="AR131" s="13"/>
      <c r="AS131" s="9"/>
    </row>
    <row r="132" spans="2:45">
      <c r="B132" s="9"/>
      <c r="C132" s="9"/>
      <c r="G132" s="9"/>
      <c r="I132" s="13"/>
      <c r="N132" s="9" t="s">
        <v>495</v>
      </c>
      <c r="R132" s="9"/>
      <c r="U132" s="2" t="s">
        <v>499</v>
      </c>
      <c r="AM132" s="293"/>
      <c r="AN132" s="1292"/>
      <c r="AO132" s="1292"/>
      <c r="AP132" s="1292"/>
      <c r="AQ132" s="9"/>
      <c r="AR132" s="13"/>
      <c r="AS132" s="9"/>
    </row>
    <row r="133" spans="2:45">
      <c r="B133" s="9"/>
      <c r="C133" s="9"/>
      <c r="G133" s="9"/>
      <c r="I133" s="13"/>
      <c r="N133" s="9" t="s">
        <v>496</v>
      </c>
      <c r="R133" s="9"/>
      <c r="T133" s="279" t="s">
        <v>177</v>
      </c>
      <c r="U133" s="2" t="s">
        <v>500</v>
      </c>
      <c r="AM133" s="293"/>
      <c r="AN133" s="1292"/>
      <c r="AO133" s="1292"/>
      <c r="AP133" s="1292"/>
      <c r="AQ133" s="9"/>
      <c r="AR133" s="13"/>
      <c r="AS133" s="9"/>
    </row>
    <row r="134" spans="2:45">
      <c r="B134" s="9"/>
      <c r="C134" s="9"/>
      <c r="G134" s="9"/>
      <c r="I134" s="13"/>
      <c r="N134" s="9"/>
      <c r="R134" s="9"/>
      <c r="T134" s="279" t="s">
        <v>177</v>
      </c>
      <c r="U134" s="2" t="s">
        <v>501</v>
      </c>
      <c r="AM134" s="293"/>
      <c r="AN134" s="1292"/>
      <c r="AO134" s="1292"/>
      <c r="AP134" s="1292"/>
      <c r="AQ134" s="9"/>
      <c r="AR134" s="13"/>
      <c r="AS134" s="9"/>
    </row>
    <row r="135" spans="2:45">
      <c r="B135" s="9"/>
      <c r="C135" s="9"/>
      <c r="G135" s="9"/>
      <c r="I135" s="13"/>
      <c r="J135" s="267" t="s">
        <v>503</v>
      </c>
      <c r="N135" s="266" t="s">
        <v>503</v>
      </c>
      <c r="R135" s="9"/>
      <c r="U135" s="2" t="s">
        <v>502</v>
      </c>
      <c r="AM135" s="293"/>
      <c r="AN135" s="1292"/>
      <c r="AO135" s="1292"/>
      <c r="AP135" s="1292"/>
      <c r="AQ135" s="9"/>
      <c r="AR135" s="13"/>
      <c r="AS135" s="9"/>
    </row>
    <row r="136" spans="2:45">
      <c r="B136" s="9"/>
      <c r="C136" s="9"/>
      <c r="G136" s="9"/>
      <c r="I136" s="13"/>
      <c r="J136" s="267" t="s">
        <v>726</v>
      </c>
      <c r="N136" s="10"/>
      <c r="O136" s="11"/>
      <c r="P136" s="11"/>
      <c r="Q136" s="11"/>
      <c r="R136" s="10"/>
      <c r="S136" s="11"/>
      <c r="T136" s="11"/>
      <c r="U136" s="11"/>
      <c r="V136" s="11"/>
      <c r="W136" s="11"/>
      <c r="X136" s="11"/>
      <c r="Y136" s="11"/>
      <c r="Z136" s="11"/>
      <c r="AA136" s="11"/>
      <c r="AB136" s="11"/>
      <c r="AC136" s="11"/>
      <c r="AD136" s="11"/>
      <c r="AE136" s="11"/>
      <c r="AF136" s="11"/>
      <c r="AG136" s="11"/>
      <c r="AH136" s="11"/>
      <c r="AI136" s="11"/>
      <c r="AJ136" s="11"/>
      <c r="AK136" s="11"/>
      <c r="AL136" s="12"/>
      <c r="AM136" s="293"/>
      <c r="AN136" s="1292"/>
      <c r="AO136" s="1292"/>
      <c r="AP136" s="1292"/>
      <c r="AQ136" s="9"/>
      <c r="AR136" s="13"/>
      <c r="AS136" s="9"/>
    </row>
    <row r="137" spans="2:45">
      <c r="B137" s="9"/>
      <c r="C137" s="9"/>
      <c r="G137" s="9"/>
      <c r="I137" s="13"/>
      <c r="J137" s="267" t="s">
        <v>507</v>
      </c>
      <c r="N137" s="278" t="s">
        <v>177</v>
      </c>
      <c r="O137" s="2" t="s">
        <v>743</v>
      </c>
      <c r="R137" s="278" t="s">
        <v>177</v>
      </c>
      <c r="S137" s="2" t="s">
        <v>508</v>
      </c>
      <c r="AM137" s="293"/>
      <c r="AN137" s="1292"/>
      <c r="AO137" s="1292"/>
      <c r="AP137" s="1292"/>
      <c r="AQ137" s="9"/>
      <c r="AR137" s="13"/>
      <c r="AS137" s="9"/>
    </row>
    <row r="138" spans="2:45">
      <c r="B138" s="9"/>
      <c r="C138" s="9"/>
      <c r="G138" s="9"/>
      <c r="I138" s="13"/>
      <c r="N138" s="9" t="s">
        <v>504</v>
      </c>
      <c r="R138" s="9"/>
      <c r="S138" s="2" t="s">
        <v>727</v>
      </c>
      <c r="AM138" s="293"/>
      <c r="AN138" s="1292"/>
      <c r="AO138" s="1292"/>
      <c r="AP138" s="1292"/>
      <c r="AQ138" s="9"/>
      <c r="AR138" s="13"/>
      <c r="AS138" s="9"/>
    </row>
    <row r="139" spans="2:45">
      <c r="B139" s="9"/>
      <c r="C139" s="9"/>
      <c r="G139" s="9"/>
      <c r="I139" s="13"/>
      <c r="N139" s="9" t="s">
        <v>237</v>
      </c>
      <c r="R139" s="9"/>
      <c r="S139" s="279" t="s">
        <v>177</v>
      </c>
      <c r="T139" s="2" t="s">
        <v>509</v>
      </c>
      <c r="AM139" s="293"/>
      <c r="AN139" s="1292"/>
      <c r="AO139" s="1292"/>
      <c r="AP139" s="1292"/>
      <c r="AQ139" s="9"/>
      <c r="AR139" s="13"/>
      <c r="AS139" s="9"/>
    </row>
    <row r="140" spans="2:45">
      <c r="B140" s="9"/>
      <c r="C140" s="9"/>
      <c r="G140" s="9"/>
      <c r="I140" s="13"/>
      <c r="N140" s="9" t="s">
        <v>505</v>
      </c>
      <c r="R140" s="9"/>
      <c r="S140" s="279" t="s">
        <v>177</v>
      </c>
      <c r="T140" s="2" t="s">
        <v>510</v>
      </c>
      <c r="AM140" s="293"/>
      <c r="AN140" s="1292"/>
      <c r="AO140" s="1292"/>
      <c r="AP140" s="1292"/>
      <c r="AQ140" s="9"/>
      <c r="AR140" s="13"/>
      <c r="AS140" s="9"/>
    </row>
    <row r="141" spans="2:45">
      <c r="B141" s="9"/>
      <c r="C141" s="9"/>
      <c r="G141" s="9"/>
      <c r="I141" s="13"/>
      <c r="N141" s="9" t="s">
        <v>506</v>
      </c>
      <c r="R141" s="9"/>
      <c r="AM141" s="293"/>
      <c r="AN141" s="1292"/>
      <c r="AO141" s="1292"/>
      <c r="AP141" s="1292"/>
      <c r="AQ141" s="9"/>
      <c r="AR141" s="13"/>
      <c r="AS141" s="9"/>
    </row>
    <row r="142" spans="2:45">
      <c r="B142" s="9"/>
      <c r="C142" s="9"/>
      <c r="G142" s="9"/>
      <c r="I142" s="13"/>
      <c r="N142" s="9"/>
      <c r="R142" s="278" t="s">
        <v>177</v>
      </c>
      <c r="S142" s="2" t="s">
        <v>500</v>
      </c>
      <c r="AM142" s="293"/>
      <c r="AN142" s="1292"/>
      <c r="AO142" s="1292"/>
      <c r="AP142" s="1292"/>
      <c r="AQ142" s="9"/>
      <c r="AR142" s="13"/>
      <c r="AS142" s="9"/>
    </row>
    <row r="143" spans="2:45">
      <c r="B143" s="9"/>
      <c r="C143" s="9"/>
      <c r="G143" s="9"/>
      <c r="I143" s="13"/>
      <c r="N143" s="266" t="s">
        <v>503</v>
      </c>
      <c r="R143" s="9"/>
      <c r="AM143" s="293"/>
      <c r="AN143" s="1292"/>
      <c r="AO143" s="1292"/>
      <c r="AP143" s="1292"/>
      <c r="AQ143" s="9"/>
      <c r="AR143" s="13"/>
      <c r="AS143" s="9"/>
    </row>
    <row r="144" spans="2:45">
      <c r="B144" s="9"/>
      <c r="C144" s="9"/>
      <c r="G144" s="9"/>
      <c r="I144" s="13"/>
      <c r="N144" s="9"/>
      <c r="R144" s="278" t="s">
        <v>177</v>
      </c>
      <c r="S144" s="2" t="s">
        <v>511</v>
      </c>
      <c r="AM144" s="293"/>
      <c r="AN144" s="1292"/>
      <c r="AO144" s="1292"/>
      <c r="AP144" s="1292"/>
      <c r="AQ144" s="9"/>
      <c r="AR144" s="13"/>
      <c r="AS144" s="9"/>
    </row>
    <row r="145" spans="2:45">
      <c r="B145" s="9"/>
      <c r="C145" s="9"/>
      <c r="G145" s="9"/>
      <c r="I145" s="13"/>
      <c r="N145" s="9"/>
      <c r="R145" s="9"/>
      <c r="AM145" s="293"/>
      <c r="AN145" s="1292"/>
      <c r="AO145" s="1292"/>
      <c r="AP145" s="1292"/>
      <c r="AQ145" s="9"/>
      <c r="AR145" s="13"/>
      <c r="AS145" s="9"/>
    </row>
    <row r="146" spans="2:45">
      <c r="B146" s="9"/>
      <c r="C146" s="9"/>
      <c r="G146" s="9"/>
      <c r="I146" s="13"/>
      <c r="N146" s="9"/>
      <c r="R146" s="278" t="s">
        <v>177</v>
      </c>
      <c r="S146" s="2" t="s">
        <v>512</v>
      </c>
      <c r="AM146" s="293"/>
      <c r="AN146" s="1292"/>
      <c r="AO146" s="1292"/>
      <c r="AP146" s="1292"/>
      <c r="AQ146" s="9"/>
      <c r="AR146" s="13"/>
      <c r="AS146" s="9"/>
    </row>
    <row r="147" spans="2:45">
      <c r="B147" s="9"/>
      <c r="C147" s="9"/>
      <c r="G147" s="9"/>
      <c r="I147" s="13"/>
      <c r="N147" s="9"/>
      <c r="R147" s="9"/>
      <c r="S147" s="279" t="s">
        <v>177</v>
      </c>
      <c r="T147" s="2" t="s">
        <v>728</v>
      </c>
      <c r="AM147" s="293"/>
      <c r="AN147" s="1292"/>
      <c r="AO147" s="1292"/>
      <c r="AP147" s="1292"/>
      <c r="AQ147" s="9"/>
      <c r="AR147" s="13"/>
      <c r="AS147" s="9"/>
    </row>
    <row r="148" spans="2:45">
      <c r="B148" s="9"/>
      <c r="C148" s="9"/>
      <c r="G148" s="9"/>
      <c r="I148" s="13"/>
      <c r="N148" s="9"/>
      <c r="R148" s="9"/>
      <c r="S148" s="279" t="s">
        <v>177</v>
      </c>
      <c r="T148" s="2" t="s">
        <v>729</v>
      </c>
      <c r="AM148" s="293"/>
      <c r="AN148" s="1292"/>
      <c r="AO148" s="1292"/>
      <c r="AP148" s="1292"/>
      <c r="AQ148" s="9"/>
      <c r="AR148" s="13"/>
      <c r="AS148" s="9"/>
    </row>
    <row r="149" spans="2:45">
      <c r="B149" s="9"/>
      <c r="C149" s="9"/>
      <c r="G149" s="9"/>
      <c r="I149" s="13"/>
      <c r="N149" s="9"/>
      <c r="R149" s="9"/>
      <c r="AM149" s="293"/>
      <c r="AN149" s="1292"/>
      <c r="AO149" s="1292"/>
      <c r="AP149" s="1292"/>
      <c r="AQ149" s="9"/>
      <c r="AR149" s="13"/>
      <c r="AS149" s="9"/>
    </row>
    <row r="150" spans="2:45">
      <c r="B150" s="9"/>
      <c r="C150" s="9"/>
      <c r="G150" s="9"/>
      <c r="I150" s="13"/>
      <c r="N150" s="9"/>
      <c r="R150" s="278" t="s">
        <v>177</v>
      </c>
      <c r="S150" s="2" t="s">
        <v>513</v>
      </c>
      <c r="W150" s="2" t="s">
        <v>9</v>
      </c>
      <c r="X150" s="1369"/>
      <c r="Y150" s="1369"/>
      <c r="Z150" s="1369"/>
      <c r="AA150" s="1369"/>
      <c r="AB150" s="1369"/>
      <c r="AC150" s="1369"/>
      <c r="AD150" s="1369"/>
      <c r="AE150" s="1369"/>
      <c r="AF150" s="1369"/>
      <c r="AG150" s="1369"/>
      <c r="AH150" s="74" t="s">
        <v>839</v>
      </c>
      <c r="AM150" s="293"/>
      <c r="AN150" s="1292"/>
      <c r="AO150" s="1292"/>
      <c r="AP150" s="1292"/>
      <c r="AQ150" s="9"/>
      <c r="AR150" s="13"/>
      <c r="AS150" s="9"/>
    </row>
    <row r="151" spans="2:45">
      <c r="B151" s="9"/>
      <c r="C151" s="9"/>
      <c r="F151" s="13"/>
      <c r="G151" s="10"/>
      <c r="H151" s="11"/>
      <c r="I151" s="12"/>
      <c r="J151" s="11"/>
      <c r="K151" s="11"/>
      <c r="L151" s="11"/>
      <c r="M151" s="11"/>
      <c r="N151" s="10"/>
      <c r="O151" s="11"/>
      <c r="P151" s="11"/>
      <c r="Q151" s="11"/>
      <c r="R151" s="10"/>
      <c r="S151" s="11"/>
      <c r="T151" s="11"/>
      <c r="U151" s="11"/>
      <c r="V151" s="11"/>
      <c r="W151" s="11"/>
      <c r="X151" s="11"/>
      <c r="Y151" s="11"/>
      <c r="Z151" s="11"/>
      <c r="AA151" s="11"/>
      <c r="AB151" s="11"/>
      <c r="AC151" s="11"/>
      <c r="AD151" s="11"/>
      <c r="AE151" s="11"/>
      <c r="AF151" s="11"/>
      <c r="AG151" s="11"/>
      <c r="AH151" s="11"/>
      <c r="AI151" s="11"/>
      <c r="AJ151" s="11"/>
      <c r="AK151" s="11"/>
      <c r="AL151" s="11"/>
      <c r="AM151" s="293"/>
      <c r="AN151" s="1292"/>
      <c r="AO151" s="1292"/>
      <c r="AP151" s="1292"/>
      <c r="AQ151" s="9"/>
      <c r="AR151" s="13"/>
      <c r="AS151" s="9"/>
    </row>
    <row r="152" spans="2:45">
      <c r="B152" s="89"/>
      <c r="F152" s="13"/>
      <c r="G152" s="4"/>
      <c r="H152" s="4"/>
      <c r="I152" s="4"/>
      <c r="J152" s="4"/>
      <c r="K152" s="4"/>
      <c r="L152" s="4"/>
      <c r="M152" s="4"/>
      <c r="N152" s="4"/>
      <c r="O152" s="4"/>
      <c r="P152" s="4"/>
      <c r="Q152" s="4"/>
      <c r="R152" s="4"/>
      <c r="S152" s="4"/>
      <c r="T152" s="4"/>
      <c r="U152" s="4"/>
      <c r="V152" s="4"/>
      <c r="W152" s="4"/>
      <c r="X152" s="4"/>
      <c r="Y152" s="4"/>
      <c r="Z152" s="4"/>
      <c r="AA152" s="4"/>
      <c r="AB152" s="4"/>
      <c r="AC152" s="4"/>
      <c r="AD152" s="4"/>
      <c r="AE152" s="4"/>
      <c r="AF152" s="4"/>
      <c r="AG152" s="4"/>
      <c r="AH152" s="4"/>
      <c r="AI152" s="4"/>
      <c r="AJ152" s="4"/>
      <c r="AK152" s="4"/>
      <c r="AL152" s="5"/>
      <c r="AM152" s="293"/>
      <c r="AN152" s="1292"/>
      <c r="AO152" s="1292"/>
      <c r="AP152" s="1293"/>
      <c r="AR152" s="13"/>
    </row>
    <row r="153" spans="2:45">
      <c r="B153" s="89"/>
      <c r="F153" s="13"/>
      <c r="AL153" s="13"/>
      <c r="AM153" s="293"/>
      <c r="AN153" s="1292"/>
      <c r="AO153" s="1292"/>
      <c r="AP153" s="1293"/>
      <c r="AR153" s="13"/>
    </row>
    <row r="154" spans="2:45">
      <c r="B154" s="89"/>
      <c r="F154" s="13"/>
      <c r="AL154" s="13"/>
      <c r="AM154" s="293"/>
      <c r="AN154" s="1292"/>
      <c r="AO154" s="1292"/>
      <c r="AP154" s="1293"/>
      <c r="AR154" s="13"/>
    </row>
    <row r="155" spans="2:45">
      <c r="B155" s="89"/>
      <c r="F155" s="13"/>
      <c r="AL155" s="13"/>
      <c r="AM155" s="293"/>
      <c r="AN155" s="1292"/>
      <c r="AO155" s="1292"/>
      <c r="AP155" s="1293"/>
      <c r="AR155" s="13"/>
    </row>
    <row r="156" spans="2:45">
      <c r="B156" s="90"/>
      <c r="C156" s="11"/>
      <c r="D156" s="11"/>
      <c r="E156" s="11"/>
      <c r="F156" s="12"/>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c r="AF156" s="11"/>
      <c r="AG156" s="11"/>
      <c r="AH156" s="11"/>
      <c r="AI156" s="11"/>
      <c r="AJ156" s="11"/>
      <c r="AK156" s="11"/>
      <c r="AL156" s="12"/>
      <c r="AM156" s="294"/>
      <c r="AN156" s="1278"/>
      <c r="AO156" s="1278"/>
      <c r="AP156" s="1279"/>
      <c r="AQ156" s="11"/>
      <c r="AR156" s="12"/>
    </row>
  </sheetData>
  <mergeCells count="164">
    <mergeCell ref="AN154:AP154"/>
    <mergeCell ref="AN155:AP155"/>
    <mergeCell ref="AN156:AP156"/>
    <mergeCell ref="AN148:AP148"/>
    <mergeCell ref="AN149:AP149"/>
    <mergeCell ref="AN150:AP150"/>
    <mergeCell ref="AN151:AP151"/>
    <mergeCell ref="AN152:AP152"/>
    <mergeCell ref="AN153:AP153"/>
    <mergeCell ref="AN139:AP139"/>
    <mergeCell ref="AN140:AP140"/>
    <mergeCell ref="AN141:AP141"/>
    <mergeCell ref="AN142:AP142"/>
    <mergeCell ref="AN143:AP143"/>
    <mergeCell ref="AN144:AP144"/>
    <mergeCell ref="AN145:AP145"/>
    <mergeCell ref="AN146:AP146"/>
    <mergeCell ref="AN147:AP147"/>
    <mergeCell ref="AN130:AP130"/>
    <mergeCell ref="AN131:AP131"/>
    <mergeCell ref="AN132:AP132"/>
    <mergeCell ref="AN133:AP133"/>
    <mergeCell ref="AN134:AP134"/>
    <mergeCell ref="AN135:AP135"/>
    <mergeCell ref="AN136:AP136"/>
    <mergeCell ref="AN137:AP137"/>
    <mergeCell ref="AN138:AP138"/>
    <mergeCell ref="AN121:AP121"/>
    <mergeCell ref="AN122:AP122"/>
    <mergeCell ref="AN123:AP123"/>
    <mergeCell ref="AN124:AP124"/>
    <mergeCell ref="AN125:AP125"/>
    <mergeCell ref="AN126:AP126"/>
    <mergeCell ref="AN127:AP127"/>
    <mergeCell ref="AN128:AP128"/>
    <mergeCell ref="AN129:AP129"/>
    <mergeCell ref="AN112:AP112"/>
    <mergeCell ref="AN113:AP113"/>
    <mergeCell ref="AN114:AP114"/>
    <mergeCell ref="AN115:AP115"/>
    <mergeCell ref="AN116:AP116"/>
    <mergeCell ref="AN117:AP117"/>
    <mergeCell ref="AN118:AP118"/>
    <mergeCell ref="AN119:AP119"/>
    <mergeCell ref="AN120:AP120"/>
    <mergeCell ref="AN108:AP108"/>
    <mergeCell ref="AN109:AP109"/>
    <mergeCell ref="AN98:AP98"/>
    <mergeCell ref="AN99:AP99"/>
    <mergeCell ref="AN100:AP100"/>
    <mergeCell ref="AN101:AP101"/>
    <mergeCell ref="AN110:AP110"/>
    <mergeCell ref="AN111:AP111"/>
    <mergeCell ref="AN104:AP104"/>
    <mergeCell ref="AN105:AP105"/>
    <mergeCell ref="AN106:AP106"/>
    <mergeCell ref="AN107:AP107"/>
    <mergeCell ref="AN102:AP102"/>
    <mergeCell ref="AN103:AP103"/>
    <mergeCell ref="AN20:AP20"/>
    <mergeCell ref="AN97:AP97"/>
    <mergeCell ref="AN27:AP27"/>
    <mergeCell ref="AN28:AP28"/>
    <mergeCell ref="AN29:AP29"/>
    <mergeCell ref="AN30:AP30"/>
    <mergeCell ref="AN21:AP21"/>
    <mergeCell ref="AN22:AP22"/>
    <mergeCell ref="AN25:AP25"/>
    <mergeCell ref="AN26:AP26"/>
    <mergeCell ref="AN84:AP84"/>
    <mergeCell ref="AN85:AP85"/>
    <mergeCell ref="AN45:AP45"/>
    <mergeCell ref="AN46:AP46"/>
    <mergeCell ref="AN47:AP47"/>
    <mergeCell ref="AN36:AP36"/>
    <mergeCell ref="AN37:AP37"/>
    <mergeCell ref="AN38:AP38"/>
    <mergeCell ref="AN39:AP39"/>
    <mergeCell ref="AN40:AP40"/>
    <mergeCell ref="AN41:AP41"/>
    <mergeCell ref="AN54:AP54"/>
    <mergeCell ref="AN55:AP55"/>
    <mergeCell ref="AN56:AP56"/>
    <mergeCell ref="N8:AL8"/>
    <mergeCell ref="X119:AB119"/>
    <mergeCell ref="X150:AG150"/>
    <mergeCell ref="B97:B116"/>
    <mergeCell ref="B10:B29"/>
    <mergeCell ref="AH60:AK60"/>
    <mergeCell ref="AH49:AK49"/>
    <mergeCell ref="AA36:AH36"/>
    <mergeCell ref="AA37:AH37"/>
    <mergeCell ref="AA38:AH38"/>
    <mergeCell ref="AH53:AK53"/>
    <mergeCell ref="AH55:AK55"/>
    <mergeCell ref="AH58:AK58"/>
    <mergeCell ref="AD73:AI73"/>
    <mergeCell ref="AD64:AI64"/>
    <mergeCell ref="AD67:AI67"/>
    <mergeCell ref="AD70:AI70"/>
    <mergeCell ref="R96:AL96"/>
    <mergeCell ref="AH26:AK26"/>
    <mergeCell ref="X30:AA30"/>
    <mergeCell ref="AH32:AK32"/>
    <mergeCell ref="AH34:AK34"/>
    <mergeCell ref="N95:AL95"/>
    <mergeCell ref="AA42:AH42"/>
    <mergeCell ref="AC44:AI44"/>
    <mergeCell ref="AH46:AK46"/>
    <mergeCell ref="AH51:AK51"/>
    <mergeCell ref="R9:AL9"/>
    <mergeCell ref="AN31:AP31"/>
    <mergeCell ref="AN32:AP32"/>
    <mergeCell ref="AN33:AP33"/>
    <mergeCell ref="AN34:AP34"/>
    <mergeCell ref="AN35:AP35"/>
    <mergeCell ref="AN10:AP10"/>
    <mergeCell ref="AN11:AP11"/>
    <mergeCell ref="AN12:AP12"/>
    <mergeCell ref="AN13:AP13"/>
    <mergeCell ref="AN23:AP23"/>
    <mergeCell ref="AN24:AP24"/>
    <mergeCell ref="AN14:AP14"/>
    <mergeCell ref="AN15:AP15"/>
    <mergeCell ref="AN16:AP16"/>
    <mergeCell ref="AN17:AP17"/>
    <mergeCell ref="AN18:AP18"/>
    <mergeCell ref="AN19:AP19"/>
    <mergeCell ref="AN42:AP42"/>
    <mergeCell ref="AN43:AP43"/>
    <mergeCell ref="AN44:AP44"/>
    <mergeCell ref="AN57:AP57"/>
    <mergeCell ref="AN58:AP58"/>
    <mergeCell ref="AN59:AP59"/>
    <mergeCell ref="AN48:AP48"/>
    <mergeCell ref="AN49:AP49"/>
    <mergeCell ref="AN50:AP50"/>
    <mergeCell ref="AN51:AP51"/>
    <mergeCell ref="AN52:AP52"/>
    <mergeCell ref="AN53:AP53"/>
    <mergeCell ref="AN66:AP66"/>
    <mergeCell ref="AN67:AP67"/>
    <mergeCell ref="AN68:AP68"/>
    <mergeCell ref="AN69:AP69"/>
    <mergeCell ref="AN70:AP70"/>
    <mergeCell ref="AN71:AP71"/>
    <mergeCell ref="AN60:AP60"/>
    <mergeCell ref="AN61:AP61"/>
    <mergeCell ref="AN62:AP62"/>
    <mergeCell ref="AN63:AP63"/>
    <mergeCell ref="AN64:AP64"/>
    <mergeCell ref="AN65:AP65"/>
    <mergeCell ref="AN78:AP78"/>
    <mergeCell ref="AN79:AP79"/>
    <mergeCell ref="AN80:AP80"/>
    <mergeCell ref="AN81:AP81"/>
    <mergeCell ref="AN82:AP82"/>
    <mergeCell ref="AN83:AP83"/>
    <mergeCell ref="AN72:AP72"/>
    <mergeCell ref="AN73:AP73"/>
    <mergeCell ref="AN74:AP74"/>
    <mergeCell ref="AN75:AP75"/>
    <mergeCell ref="AN76:AP76"/>
    <mergeCell ref="AN77:AP77"/>
  </mergeCells>
  <phoneticPr fontId="2"/>
  <dataValidations count="1">
    <dataValidation type="list" allowBlank="1" showInputMessage="1" showErrorMessage="1" sqref="S139:S140 R146 R144 R142 S112:S116 S107 V107 S104 V104 R109 S98:S102 C104 G97:G99 R150 S121:S124 S126:S127 X127:X128 N129 S130 V130 T131 T133:T134 N137 R137 S118:S119 S147:S148 G10:G12 C17 AD46 V46 S46 V10:V17 Y10:Y17 AB12:AB13 AB16:AB17 R19 S23:S24 W23 S26 X26 AC26 S29:S30 X29 S32 AC32 S34 X34 AC34 S36 S39:S40 S42 S44 N56 N61 Z49 AD49 V49 S49 Z51 AD51 V51 S51 Z53 AD53 V53 S53 Z55 AD55 V55 S55 V60 AD58 V58 S58 S60 AD60 R62:R63 T64 Z64 R65:R66 T67 Z67 R68:R69 T70 Z70 R71:R72 T73 Z73:Z74 N70 N73 N82 N85 R74:R85 V74:V85 AE74 Z77 AE77 Z80 AE80 Z83 AE83 Z46 AM10:AM22 AM97:AM109" xr:uid="{00000000-0002-0000-0500-000000000000}">
      <formula1>"□,■"</formula1>
    </dataValidation>
  </dataValidations>
  <pageMargins left="1.0629921259842521" right="0.47244094488188981" top="0.98425196850393704" bottom="0.31496062992125984" header="0.51181102362204722" footer="0.23622047244094491"/>
  <pageSetup paperSize="9" scale="76" firstPageNumber="6" fitToHeight="2" orientation="portrait" blackAndWhite="1" useFirstPageNumber="1" r:id="rId1"/>
  <headerFooter alignWithMargins="0">
    <oddFooter>&amp;C棟-P&amp;P&amp;R株式会社都市建築確認センター</oddFooter>
  </headerFooter>
  <rowBreaks count="1" manualBreakCount="1">
    <brk id="88" min="1" max="4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1"/>
    <pageSetUpPr fitToPage="1"/>
  </sheetPr>
  <dimension ref="B10:U66"/>
  <sheetViews>
    <sheetView showGridLines="0" view="pageBreakPreview" zoomScaleNormal="100" workbookViewId="0">
      <selection activeCell="E58" sqref="E58:K59"/>
    </sheetView>
  </sheetViews>
  <sheetFormatPr defaultColWidth="8" defaultRowHeight="12"/>
  <cols>
    <col min="1" max="1" width="1.625" style="156" customWidth="1"/>
    <col min="2" max="16384" width="8" style="156"/>
  </cols>
  <sheetData>
    <row r="10" spans="2:20" ht="18.75" customHeight="1">
      <c r="D10" s="157"/>
      <c r="E10" s="157"/>
      <c r="F10" s="157"/>
      <c r="G10" s="157"/>
      <c r="H10" s="157"/>
      <c r="I10" s="157"/>
      <c r="J10" s="157"/>
    </row>
    <row r="11" spans="2:20" ht="12" customHeight="1">
      <c r="D11" s="157"/>
      <c r="E11" s="157"/>
      <c r="F11" s="157"/>
      <c r="G11" s="157"/>
      <c r="H11" s="157"/>
      <c r="I11" s="157"/>
      <c r="J11" s="157"/>
      <c r="N11" s="157"/>
      <c r="O11" s="157"/>
      <c r="P11" s="157"/>
      <c r="Q11" s="157"/>
      <c r="R11" s="157"/>
      <c r="S11" s="157"/>
    </row>
    <row r="12" spans="2:20" ht="12" customHeight="1">
      <c r="D12" s="157"/>
      <c r="E12" s="157"/>
      <c r="F12" s="157"/>
      <c r="G12" s="157"/>
      <c r="H12" s="157"/>
      <c r="I12" s="157"/>
      <c r="N12" s="157"/>
      <c r="O12" s="157"/>
      <c r="P12" s="157"/>
      <c r="Q12" s="157"/>
      <c r="R12" s="157"/>
      <c r="S12" s="157"/>
    </row>
    <row r="13" spans="2:20" ht="18.75">
      <c r="B13" s="1273" t="s">
        <v>6</v>
      </c>
      <c r="C13" s="1273"/>
      <c r="D13" s="1273"/>
      <c r="E13" s="1273"/>
      <c r="F13" s="1273"/>
      <c r="G13" s="1273"/>
      <c r="H13" s="1273"/>
      <c r="I13" s="1273"/>
      <c r="J13" s="1273"/>
      <c r="K13" s="1273"/>
      <c r="L13" s="1273"/>
      <c r="N13" s="158"/>
      <c r="O13" s="158"/>
      <c r="P13" s="159"/>
      <c r="Q13" s="159"/>
      <c r="R13" s="158"/>
      <c r="S13" s="158"/>
    </row>
    <row r="14" spans="2:20" ht="18.75">
      <c r="B14" s="1274" t="s">
        <v>1650</v>
      </c>
      <c r="C14" s="1274"/>
      <c r="D14" s="1274"/>
      <c r="E14" s="1274"/>
      <c r="F14" s="1274"/>
      <c r="G14" s="1274"/>
      <c r="H14" s="1274"/>
      <c r="I14" s="1274"/>
      <c r="J14" s="1274"/>
      <c r="K14" s="1274"/>
      <c r="L14" s="1274"/>
      <c r="M14" s="157"/>
      <c r="N14" s="157"/>
      <c r="O14" s="157"/>
      <c r="P14" s="157"/>
      <c r="Q14" s="157"/>
      <c r="R14" s="157"/>
      <c r="S14" s="157"/>
      <c r="T14" s="157"/>
    </row>
    <row r="15" spans="2:20" ht="12" customHeight="1">
      <c r="D15" s="160"/>
      <c r="E15" s="160"/>
      <c r="F15" s="160"/>
      <c r="G15" s="160"/>
      <c r="H15" s="160"/>
      <c r="I15" s="160"/>
      <c r="J15" s="160"/>
      <c r="M15" s="157"/>
      <c r="N15" s="157"/>
      <c r="O15" s="157"/>
      <c r="P15" s="157"/>
      <c r="Q15" s="157"/>
      <c r="R15" s="157"/>
      <c r="S15" s="157"/>
      <c r="T15" s="157"/>
    </row>
    <row r="16" spans="2:20" ht="17.25" customHeight="1">
      <c r="D16" s="1275"/>
      <c r="E16" s="1275"/>
      <c r="F16" s="1275"/>
      <c r="G16" s="1275"/>
      <c r="H16" s="1275"/>
      <c r="I16" s="1275"/>
      <c r="J16" s="1275"/>
      <c r="M16" s="157"/>
      <c r="N16" s="157"/>
      <c r="O16" s="157"/>
      <c r="P16" s="157"/>
      <c r="Q16" s="157"/>
      <c r="R16" s="157"/>
      <c r="S16" s="157"/>
      <c r="T16" s="157"/>
    </row>
    <row r="17" spans="4:19" ht="18.75">
      <c r="F17" s="1275" t="s">
        <v>8</v>
      </c>
      <c r="G17" s="1275"/>
      <c r="H17" s="1275"/>
      <c r="N17" s="161"/>
      <c r="O17" s="161"/>
      <c r="P17" s="161"/>
      <c r="Q17" s="161"/>
      <c r="R17" s="161"/>
      <c r="S17" s="161"/>
    </row>
    <row r="18" spans="4:19" ht="12" customHeight="1">
      <c r="N18" s="161"/>
      <c r="O18" s="161"/>
      <c r="P18" s="161"/>
      <c r="Q18" s="161"/>
      <c r="R18" s="161"/>
      <c r="S18" s="161"/>
    </row>
    <row r="20" spans="4:19" ht="13.5" customHeight="1">
      <c r="D20" s="1276"/>
      <c r="E20" s="1276"/>
      <c r="F20" s="1276"/>
      <c r="G20" s="1276"/>
      <c r="H20" s="1276"/>
      <c r="I20" s="1276"/>
      <c r="J20" s="1276"/>
    </row>
    <row r="48" spans="3:21" ht="13.5" customHeight="1">
      <c r="C48" s="163"/>
      <c r="D48" s="163"/>
      <c r="E48" s="164"/>
      <c r="F48" s="164"/>
      <c r="G48" s="164"/>
      <c r="H48" s="164"/>
      <c r="I48" s="164"/>
      <c r="J48" s="164"/>
      <c r="K48" s="164"/>
      <c r="L48" s="162"/>
      <c r="N48" s="162"/>
      <c r="O48" s="162"/>
      <c r="P48" s="162"/>
      <c r="Q48" s="162"/>
      <c r="R48" s="162"/>
      <c r="S48" s="162"/>
      <c r="T48" s="162"/>
      <c r="U48" s="162"/>
    </row>
    <row r="49" spans="3:21">
      <c r="C49" s="163"/>
      <c r="D49" s="163"/>
      <c r="E49" s="164"/>
      <c r="F49" s="164"/>
      <c r="G49" s="164"/>
      <c r="H49" s="164"/>
      <c r="I49" s="164"/>
      <c r="J49" s="164"/>
      <c r="K49" s="164"/>
      <c r="L49" s="162"/>
      <c r="N49" s="162"/>
      <c r="O49" s="162"/>
      <c r="P49" s="162"/>
      <c r="Q49" s="162"/>
      <c r="R49" s="162"/>
      <c r="S49" s="162"/>
      <c r="T49" s="162"/>
      <c r="U49" s="162"/>
    </row>
    <row r="50" spans="3:21">
      <c r="C50" s="163"/>
      <c r="D50" s="163"/>
      <c r="E50" s="164"/>
      <c r="F50" s="164"/>
      <c r="G50" s="164"/>
      <c r="H50" s="164"/>
      <c r="I50" s="164"/>
      <c r="J50" s="164"/>
      <c r="K50" s="164"/>
      <c r="L50" s="162"/>
      <c r="N50" s="162"/>
      <c r="O50" s="162"/>
      <c r="P50" s="162"/>
      <c r="Q50" s="162"/>
      <c r="R50" s="162"/>
      <c r="S50" s="162"/>
      <c r="T50" s="162"/>
      <c r="U50" s="162"/>
    </row>
    <row r="51" spans="3:21">
      <c r="C51" s="163"/>
      <c r="D51" s="163"/>
      <c r="E51" s="164"/>
      <c r="F51" s="164"/>
      <c r="G51" s="164"/>
      <c r="H51" s="164"/>
      <c r="I51" s="164"/>
      <c r="J51" s="164"/>
      <c r="K51" s="164"/>
      <c r="L51" s="162"/>
      <c r="N51" s="162"/>
      <c r="O51" s="162"/>
      <c r="P51" s="162"/>
      <c r="Q51" s="162"/>
      <c r="R51" s="162"/>
      <c r="S51" s="162"/>
      <c r="T51" s="162"/>
      <c r="U51" s="162"/>
    </row>
    <row r="52" spans="3:21" ht="13.5" customHeight="1">
      <c r="C52" s="163"/>
      <c r="D52" s="163"/>
      <c r="E52" s="164"/>
      <c r="F52" s="164"/>
      <c r="G52" s="164"/>
      <c r="H52" s="164"/>
      <c r="I52" s="164"/>
      <c r="J52" s="164"/>
      <c r="K52" s="164"/>
      <c r="L52" s="162"/>
      <c r="N52" s="162"/>
      <c r="O52" s="162"/>
      <c r="P52" s="162"/>
      <c r="Q52" s="162"/>
      <c r="R52" s="162"/>
      <c r="S52" s="162"/>
      <c r="T52" s="162"/>
      <c r="U52" s="162"/>
    </row>
    <row r="53" spans="3:21" ht="14.25" customHeight="1">
      <c r="C53" s="163"/>
      <c r="D53" s="163"/>
      <c r="E53" s="164"/>
      <c r="F53" s="164"/>
      <c r="G53" s="164"/>
      <c r="H53" s="164"/>
      <c r="I53" s="164"/>
      <c r="J53" s="164"/>
      <c r="K53" s="164"/>
      <c r="N53" s="162"/>
      <c r="O53" s="162"/>
      <c r="P53" s="162"/>
      <c r="Q53" s="162"/>
      <c r="R53" s="162"/>
      <c r="S53" s="162"/>
      <c r="T53" s="162"/>
      <c r="U53" s="162"/>
    </row>
    <row r="54" spans="3:21" ht="14.25" customHeight="1">
      <c r="C54" s="163"/>
      <c r="D54" s="163"/>
      <c r="E54" s="164"/>
      <c r="F54" s="164"/>
      <c r="G54" s="164"/>
      <c r="H54" s="164"/>
      <c r="I54" s="164"/>
      <c r="J54" s="164"/>
      <c r="K54" s="164"/>
      <c r="N54" s="162"/>
      <c r="O54" s="162"/>
      <c r="P54" s="162"/>
      <c r="Q54" s="162"/>
      <c r="R54" s="162"/>
      <c r="S54" s="162"/>
      <c r="T54" s="162"/>
      <c r="U54" s="162"/>
    </row>
    <row r="55" spans="3:21" ht="13.5" customHeight="1">
      <c r="C55" s="163"/>
      <c r="D55" s="163"/>
      <c r="E55" s="166"/>
      <c r="F55" s="166"/>
      <c r="G55" s="166"/>
      <c r="H55" s="166"/>
      <c r="I55" s="166"/>
      <c r="J55" s="166"/>
      <c r="K55" s="166"/>
    </row>
    <row r="56" spans="3:21">
      <c r="C56" s="163"/>
      <c r="D56" s="163"/>
      <c r="E56" s="166"/>
      <c r="F56" s="166"/>
      <c r="G56" s="166"/>
      <c r="H56" s="166"/>
      <c r="I56" s="166"/>
      <c r="J56" s="166"/>
      <c r="K56" s="166"/>
    </row>
    <row r="58" spans="3:21">
      <c r="C58" s="1376" t="s">
        <v>904</v>
      </c>
      <c r="D58" s="1377"/>
      <c r="E58" s="1370" t="str">
        <f>IF('表紙(住棟)'!$E48=0,"",'表紙(住棟)'!$E48)</f>
        <v/>
      </c>
      <c r="F58" s="1371"/>
      <c r="G58" s="1371"/>
      <c r="H58" s="1371"/>
      <c r="I58" s="1371"/>
      <c r="J58" s="1371"/>
      <c r="K58" s="1372"/>
    </row>
    <row r="59" spans="3:21">
      <c r="C59" s="1378"/>
      <c r="D59" s="1379"/>
      <c r="E59" s="1373"/>
      <c r="F59" s="1374"/>
      <c r="G59" s="1374"/>
      <c r="H59" s="1374"/>
      <c r="I59" s="1374"/>
      <c r="J59" s="1374"/>
      <c r="K59" s="1375"/>
    </row>
    <row r="63" spans="3:21" ht="11.25" customHeight="1"/>
    <row r="66" spans="2:2">
      <c r="B66" s="165"/>
    </row>
  </sheetData>
  <mergeCells count="7">
    <mergeCell ref="E58:K59"/>
    <mergeCell ref="C58:D59"/>
    <mergeCell ref="B13:L13"/>
    <mergeCell ref="B14:L14"/>
    <mergeCell ref="F17:H17"/>
    <mergeCell ref="D20:J20"/>
    <mergeCell ref="D16:J16"/>
  </mergeCells>
  <phoneticPr fontId="2"/>
  <pageMargins left="1.0629921259842521" right="0.47244094488188981" top="0.98425196850393704" bottom="0.31496062992125984" header="0.51181102362204722" footer="0.23622047244094491"/>
  <pageSetup paperSize="9" scale="98" orientation="portrait" blackAndWhite="1" r:id="rId1"/>
  <headerFooter alignWithMargins="0">
    <oddFooter>&amp;R&amp;8株式会社都市建築確認センター</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70C0"/>
    <pageSetUpPr fitToPage="1"/>
  </sheetPr>
  <dimension ref="B3:AU79"/>
  <sheetViews>
    <sheetView showGridLines="0" view="pageBreakPreview" zoomScaleNormal="100" zoomScaleSheetLayoutView="100" workbookViewId="0">
      <selection activeCell="K7" sqref="K7:AR7"/>
    </sheetView>
  </sheetViews>
  <sheetFormatPr defaultRowHeight="12"/>
  <cols>
    <col min="1" max="1" width="1.625" style="2" customWidth="1"/>
    <col min="2" max="49" width="2.625" style="2" customWidth="1"/>
    <col min="50" max="16384" width="9" style="2"/>
  </cols>
  <sheetData>
    <row r="3" spans="2:47" s="169" customFormat="1" ht="15" customHeight="1">
      <c r="B3" s="169" t="s">
        <v>95</v>
      </c>
    </row>
    <row r="5" spans="2:47">
      <c r="B5" s="1" t="s">
        <v>767</v>
      </c>
      <c r="D5" s="2" t="s">
        <v>1348</v>
      </c>
      <c r="AR5" s="30" t="s">
        <v>1236</v>
      </c>
    </row>
    <row r="7" spans="2:47">
      <c r="B7" s="279" t="s">
        <v>177</v>
      </c>
      <c r="C7" s="2" t="s">
        <v>68</v>
      </c>
      <c r="K7" s="1380"/>
      <c r="L7" s="1381"/>
      <c r="M7" s="1381"/>
      <c r="N7" s="1381"/>
      <c r="O7" s="1381"/>
      <c r="P7" s="1381"/>
      <c r="Q7" s="1381"/>
      <c r="R7" s="1381"/>
      <c r="S7" s="1381"/>
      <c r="T7" s="1381"/>
      <c r="U7" s="1381"/>
      <c r="V7" s="1381"/>
      <c r="W7" s="1381"/>
      <c r="X7" s="1381"/>
      <c r="Y7" s="1381"/>
      <c r="Z7" s="1381"/>
      <c r="AA7" s="1381"/>
      <c r="AB7" s="1381"/>
      <c r="AC7" s="1381"/>
      <c r="AD7" s="1381"/>
      <c r="AE7" s="1381"/>
      <c r="AF7" s="1381"/>
      <c r="AG7" s="1381"/>
      <c r="AH7" s="1381"/>
      <c r="AI7" s="1381"/>
      <c r="AJ7" s="1381"/>
      <c r="AK7" s="1381"/>
      <c r="AL7" s="1381"/>
      <c r="AM7" s="1381"/>
      <c r="AN7" s="1381"/>
      <c r="AO7" s="1381"/>
      <c r="AP7" s="1381"/>
      <c r="AQ7" s="1381"/>
      <c r="AR7" s="1382"/>
      <c r="AT7" s="2" t="s">
        <v>633</v>
      </c>
      <c r="AU7" s="2" t="s">
        <v>637</v>
      </c>
    </row>
    <row r="8" spans="2:47">
      <c r="K8" s="1383"/>
      <c r="L8" s="1384"/>
      <c r="M8" s="1384"/>
      <c r="N8" s="1384"/>
      <c r="O8" s="1384"/>
      <c r="P8" s="1384"/>
      <c r="Q8" s="1384"/>
      <c r="R8" s="1384"/>
      <c r="S8" s="1384"/>
      <c r="T8" s="1384"/>
      <c r="U8" s="1384"/>
      <c r="V8" s="1384"/>
      <c r="W8" s="1384"/>
      <c r="X8" s="1384"/>
      <c r="Y8" s="1384"/>
      <c r="Z8" s="1384"/>
      <c r="AA8" s="1384"/>
      <c r="AB8" s="1384"/>
      <c r="AC8" s="1384"/>
      <c r="AD8" s="1384"/>
      <c r="AE8" s="1384"/>
      <c r="AF8" s="1384"/>
      <c r="AG8" s="1384"/>
      <c r="AH8" s="1384"/>
      <c r="AI8" s="1384"/>
      <c r="AJ8" s="1384"/>
      <c r="AK8" s="1384"/>
      <c r="AL8" s="1384"/>
      <c r="AM8" s="1384"/>
      <c r="AN8" s="1384"/>
      <c r="AO8" s="1384"/>
      <c r="AP8" s="1384"/>
      <c r="AQ8" s="1384"/>
      <c r="AR8" s="1385"/>
      <c r="AU8" s="2" t="s">
        <v>638</v>
      </c>
    </row>
    <row r="9" spans="2:47" ht="12" customHeight="1">
      <c r="B9" s="279" t="s">
        <v>177</v>
      </c>
      <c r="C9" s="2" t="s">
        <v>67</v>
      </c>
      <c r="K9" s="1386"/>
      <c r="L9" s="1387"/>
      <c r="M9" s="1387"/>
      <c r="N9" s="1387"/>
      <c r="O9" s="1387"/>
      <c r="P9" s="1387"/>
      <c r="Q9" s="1387"/>
      <c r="R9" s="1387"/>
      <c r="S9" s="1387"/>
      <c r="T9" s="1387"/>
      <c r="U9" s="1387"/>
      <c r="V9" s="1387"/>
      <c r="W9" s="1387"/>
      <c r="X9" s="1387"/>
      <c r="Y9" s="1387"/>
      <c r="Z9" s="1387"/>
      <c r="AA9" s="1387"/>
      <c r="AB9" s="1387"/>
      <c r="AC9" s="1387"/>
      <c r="AD9" s="1387"/>
      <c r="AE9" s="1387"/>
      <c r="AF9" s="1387"/>
      <c r="AG9" s="1387"/>
      <c r="AH9" s="1387"/>
      <c r="AI9" s="1387"/>
      <c r="AJ9" s="1387"/>
      <c r="AK9" s="1387"/>
      <c r="AL9" s="1387"/>
      <c r="AM9" s="1387"/>
      <c r="AN9" s="1387"/>
      <c r="AO9" s="1387"/>
      <c r="AP9" s="1387"/>
      <c r="AQ9" s="1387"/>
      <c r="AR9" s="1388"/>
      <c r="AU9" s="2" t="s">
        <v>639</v>
      </c>
    </row>
    <row r="10" spans="2:47" s="30" customFormat="1" ht="12" customHeight="1">
      <c r="K10" s="1389"/>
      <c r="L10" s="1390"/>
      <c r="M10" s="1390"/>
      <c r="N10" s="1390"/>
      <c r="O10" s="1390"/>
      <c r="P10" s="1390"/>
      <c r="Q10" s="1390"/>
      <c r="R10" s="1390"/>
      <c r="S10" s="1390"/>
      <c r="T10" s="1390"/>
      <c r="U10" s="1390"/>
      <c r="V10" s="1390"/>
      <c r="W10" s="1390"/>
      <c r="X10" s="1390"/>
      <c r="Y10" s="1390"/>
      <c r="Z10" s="1390"/>
      <c r="AA10" s="1390"/>
      <c r="AB10" s="1390"/>
      <c r="AC10" s="1390"/>
      <c r="AD10" s="1390"/>
      <c r="AE10" s="1390"/>
      <c r="AF10" s="1390"/>
      <c r="AG10" s="1390"/>
      <c r="AH10" s="1390"/>
      <c r="AI10" s="1390"/>
      <c r="AJ10" s="1390"/>
      <c r="AK10" s="1390"/>
      <c r="AL10" s="1390"/>
      <c r="AM10" s="1390"/>
      <c r="AN10" s="1390"/>
      <c r="AO10" s="1390"/>
      <c r="AP10" s="1390"/>
      <c r="AQ10" s="1390"/>
      <c r="AR10" s="1391"/>
    </row>
    <row r="11" spans="2:47">
      <c r="B11" s="3"/>
      <c r="C11" s="3" t="s">
        <v>75</v>
      </c>
      <c r="D11" s="4"/>
      <c r="E11" s="4"/>
      <c r="F11" s="4"/>
      <c r="G11" s="3" t="s">
        <v>80</v>
      </c>
      <c r="H11" s="4"/>
      <c r="I11" s="5"/>
      <c r="J11" s="4" t="s">
        <v>85</v>
      </c>
      <c r="K11" s="4"/>
      <c r="L11" s="4"/>
      <c r="M11" s="4"/>
      <c r="N11" s="1319" t="s">
        <v>88</v>
      </c>
      <c r="O11" s="1320"/>
      <c r="P11" s="1320"/>
      <c r="Q11" s="1320"/>
      <c r="R11" s="1320"/>
      <c r="S11" s="1320"/>
      <c r="T11" s="1320"/>
      <c r="U11" s="1320"/>
      <c r="V11" s="1320"/>
      <c r="W11" s="1320"/>
      <c r="X11" s="1320"/>
      <c r="Y11" s="1320"/>
      <c r="Z11" s="1320"/>
      <c r="AA11" s="1320"/>
      <c r="AB11" s="1320"/>
      <c r="AC11" s="1320"/>
      <c r="AD11" s="1320"/>
      <c r="AE11" s="1320"/>
      <c r="AF11" s="1320"/>
      <c r="AG11" s="1320"/>
      <c r="AH11" s="1320"/>
      <c r="AI11" s="1320"/>
      <c r="AJ11" s="1320"/>
      <c r="AK11" s="1320"/>
      <c r="AL11" s="1320"/>
      <c r="AM11" s="7"/>
      <c r="AN11" s="7" t="s">
        <v>96</v>
      </c>
      <c r="AO11" s="7"/>
      <c r="AP11" s="8"/>
      <c r="AQ11" s="3" t="s">
        <v>91</v>
      </c>
      <c r="AR11" s="5"/>
      <c r="AS11" s="9"/>
      <c r="AU11" s="2" t="s">
        <v>635</v>
      </c>
    </row>
    <row r="12" spans="2:47">
      <c r="B12" s="10"/>
      <c r="C12" s="10" t="s">
        <v>76</v>
      </c>
      <c r="D12" s="11"/>
      <c r="E12" s="11"/>
      <c r="F12" s="11" t="s">
        <v>97</v>
      </c>
      <c r="G12" s="10" t="s">
        <v>81</v>
      </c>
      <c r="H12" s="11"/>
      <c r="I12" s="12" t="s">
        <v>136</v>
      </c>
      <c r="J12" s="11"/>
      <c r="K12" s="11"/>
      <c r="L12" s="11"/>
      <c r="M12" s="11" t="s">
        <v>136</v>
      </c>
      <c r="N12" s="10" t="s">
        <v>87</v>
      </c>
      <c r="O12" s="11"/>
      <c r="P12" s="11"/>
      <c r="Q12" s="11"/>
      <c r="R12" s="1319" t="s">
        <v>89</v>
      </c>
      <c r="S12" s="1320"/>
      <c r="T12" s="1320"/>
      <c r="U12" s="1320"/>
      <c r="V12" s="1320"/>
      <c r="W12" s="1320"/>
      <c r="X12" s="1320"/>
      <c r="Y12" s="1320"/>
      <c r="Z12" s="1320"/>
      <c r="AA12" s="1320"/>
      <c r="AB12" s="1320"/>
      <c r="AC12" s="1320"/>
      <c r="AD12" s="1320"/>
      <c r="AE12" s="1320"/>
      <c r="AF12" s="1320"/>
      <c r="AG12" s="1320"/>
      <c r="AH12" s="1320"/>
      <c r="AI12" s="1320"/>
      <c r="AJ12" s="1320"/>
      <c r="AK12" s="1320"/>
      <c r="AL12" s="1321"/>
      <c r="AM12" s="6" t="s">
        <v>90</v>
      </c>
      <c r="AN12" s="11"/>
      <c r="AO12" s="11"/>
      <c r="AP12" s="11"/>
      <c r="AQ12" s="10" t="s">
        <v>92</v>
      </c>
      <c r="AR12" s="12"/>
      <c r="AS12" s="9"/>
      <c r="AU12" s="2" t="s">
        <v>636</v>
      </c>
    </row>
    <row r="13" spans="2:47" ht="12" customHeight="1">
      <c r="B13" s="1299" t="s">
        <v>131</v>
      </c>
      <c r="C13" s="9" t="s">
        <v>1392</v>
      </c>
      <c r="G13" s="278" t="s">
        <v>177</v>
      </c>
      <c r="H13" s="416">
        <v>3</v>
      </c>
      <c r="I13" s="417"/>
      <c r="J13" s="2" t="s">
        <v>133</v>
      </c>
      <c r="N13" s="9" t="s">
        <v>137</v>
      </c>
      <c r="R13" s="9" t="s">
        <v>518</v>
      </c>
      <c r="U13" s="2" t="s">
        <v>491</v>
      </c>
      <c r="V13" s="279" t="s">
        <v>177</v>
      </c>
      <c r="W13" s="2" t="s">
        <v>215</v>
      </c>
      <c r="Y13" s="279" t="s">
        <v>177</v>
      </c>
      <c r="Z13" s="2" t="s">
        <v>216</v>
      </c>
      <c r="AA13" s="2" t="s">
        <v>197</v>
      </c>
      <c r="AM13" s="276" t="s">
        <v>177</v>
      </c>
      <c r="AN13" s="1297" t="s">
        <v>1320</v>
      </c>
      <c r="AO13" s="1297"/>
      <c r="AP13" s="1298"/>
      <c r="AQ13" s="9"/>
      <c r="AR13" s="13"/>
      <c r="AS13" s="9"/>
    </row>
    <row r="14" spans="2:47">
      <c r="B14" s="1300"/>
      <c r="C14" s="9" t="s">
        <v>114</v>
      </c>
      <c r="G14" s="278" t="s">
        <v>177</v>
      </c>
      <c r="H14" s="2">
        <v>2</v>
      </c>
      <c r="I14" s="13"/>
      <c r="N14" s="9" t="s">
        <v>134</v>
      </c>
      <c r="R14" s="9" t="s">
        <v>519</v>
      </c>
      <c r="U14" s="2" t="s">
        <v>491</v>
      </c>
      <c r="V14" s="279" t="s">
        <v>177</v>
      </c>
      <c r="W14" s="2" t="s">
        <v>215</v>
      </c>
      <c r="Y14" s="279" t="s">
        <v>177</v>
      </c>
      <c r="Z14" s="2" t="s">
        <v>216</v>
      </c>
      <c r="AA14" s="2" t="s">
        <v>197</v>
      </c>
      <c r="AM14" s="278" t="s">
        <v>177</v>
      </c>
      <c r="AN14" s="1292" t="s">
        <v>1330</v>
      </c>
      <c r="AO14" s="1292"/>
      <c r="AP14" s="1293"/>
      <c r="AQ14" s="9"/>
      <c r="AR14" s="13"/>
      <c r="AS14" s="9"/>
    </row>
    <row r="15" spans="2:47">
      <c r="B15" s="1300"/>
      <c r="C15" s="9" t="s">
        <v>115</v>
      </c>
      <c r="G15" s="278" t="s">
        <v>177</v>
      </c>
      <c r="H15" s="2">
        <v>1</v>
      </c>
      <c r="I15" s="13"/>
      <c r="N15" s="9" t="s">
        <v>135</v>
      </c>
      <c r="R15" s="9" t="s">
        <v>520</v>
      </c>
      <c r="U15" s="2" t="s">
        <v>291</v>
      </c>
      <c r="V15" s="279" t="s">
        <v>177</v>
      </c>
      <c r="W15" s="2" t="s">
        <v>215</v>
      </c>
      <c r="Y15" s="279" t="s">
        <v>177</v>
      </c>
      <c r="Z15" s="2" t="s">
        <v>216</v>
      </c>
      <c r="AA15" s="2" t="s">
        <v>197</v>
      </c>
      <c r="AM15" s="278" t="s">
        <v>177</v>
      </c>
      <c r="AN15" s="1292" t="s">
        <v>1316</v>
      </c>
      <c r="AO15" s="1292"/>
      <c r="AP15" s="1293"/>
      <c r="AQ15" s="9"/>
      <c r="AR15" s="13"/>
      <c r="AS15" s="9"/>
    </row>
    <row r="16" spans="2:47">
      <c r="B16" s="1300"/>
      <c r="C16" s="9" t="s">
        <v>132</v>
      </c>
      <c r="G16" s="9"/>
      <c r="I16" s="13"/>
      <c r="N16" s="10"/>
      <c r="O16" s="11"/>
      <c r="P16" s="11"/>
      <c r="Q16" s="12"/>
      <c r="R16" s="10" t="s">
        <v>521</v>
      </c>
      <c r="S16" s="11"/>
      <c r="T16" s="11"/>
      <c r="U16" s="11" t="s">
        <v>491</v>
      </c>
      <c r="V16" s="275" t="s">
        <v>177</v>
      </c>
      <c r="W16" s="11" t="s">
        <v>215</v>
      </c>
      <c r="X16" s="11"/>
      <c r="Y16" s="275" t="s">
        <v>177</v>
      </c>
      <c r="Z16" s="11" t="s">
        <v>216</v>
      </c>
      <c r="AA16" s="11"/>
      <c r="AB16" s="275" t="s">
        <v>177</v>
      </c>
      <c r="AC16" s="11" t="s">
        <v>94</v>
      </c>
      <c r="AD16" s="11"/>
      <c r="AE16" s="11"/>
      <c r="AF16" s="11" t="s">
        <v>197</v>
      </c>
      <c r="AG16" s="11"/>
      <c r="AH16" s="11"/>
      <c r="AI16" s="11"/>
      <c r="AJ16" s="11"/>
      <c r="AK16" s="11"/>
      <c r="AL16" s="12"/>
      <c r="AM16" s="278" t="s">
        <v>177</v>
      </c>
      <c r="AN16" s="1292" t="s">
        <v>1321</v>
      </c>
      <c r="AO16" s="1292"/>
      <c r="AP16" s="1293"/>
      <c r="AQ16" s="9"/>
      <c r="AR16" s="13"/>
      <c r="AS16" s="9"/>
    </row>
    <row r="17" spans="2:45">
      <c r="B17" s="1300"/>
      <c r="C17" s="9"/>
      <c r="G17" s="9"/>
      <c r="I17" s="13"/>
      <c r="N17" s="9" t="s">
        <v>571</v>
      </c>
      <c r="R17" s="9" t="s">
        <v>518</v>
      </c>
      <c r="U17" s="2" t="s">
        <v>491</v>
      </c>
      <c r="V17" s="279" t="s">
        <v>177</v>
      </c>
      <c r="W17" s="2" t="s">
        <v>215</v>
      </c>
      <c r="Y17" s="279" t="s">
        <v>177</v>
      </c>
      <c r="Z17" s="2" t="s">
        <v>216</v>
      </c>
      <c r="AA17" s="2" t="s">
        <v>197</v>
      </c>
      <c r="AM17" s="278" t="s">
        <v>177</v>
      </c>
      <c r="AN17" s="1292" t="s">
        <v>1322</v>
      </c>
      <c r="AO17" s="1292"/>
      <c r="AP17" s="1293"/>
      <c r="AQ17" s="9"/>
      <c r="AR17" s="13"/>
      <c r="AS17" s="9"/>
    </row>
    <row r="18" spans="2:45">
      <c r="B18" s="1300"/>
      <c r="C18" s="9"/>
      <c r="G18" s="266"/>
      <c r="I18" s="13"/>
      <c r="N18" s="9" t="s">
        <v>572</v>
      </c>
      <c r="R18" s="9" t="s">
        <v>519</v>
      </c>
      <c r="U18" s="2" t="s">
        <v>491</v>
      </c>
      <c r="V18" s="279" t="s">
        <v>177</v>
      </c>
      <c r="W18" s="2" t="s">
        <v>215</v>
      </c>
      <c r="Y18" s="279" t="s">
        <v>177</v>
      </c>
      <c r="Z18" s="2" t="s">
        <v>216</v>
      </c>
      <c r="AA18" s="2" t="s">
        <v>197</v>
      </c>
      <c r="AM18" s="278" t="s">
        <v>177</v>
      </c>
      <c r="AN18" s="1292" t="s">
        <v>1323</v>
      </c>
      <c r="AO18" s="1292"/>
      <c r="AP18" s="1293"/>
      <c r="AQ18" s="9"/>
      <c r="AR18" s="13"/>
      <c r="AS18" s="9"/>
    </row>
    <row r="19" spans="2:45">
      <c r="B19" s="1300"/>
      <c r="C19" s="9"/>
      <c r="G19" s="266"/>
      <c r="I19" s="13"/>
      <c r="N19" s="9"/>
      <c r="R19" s="9" t="s">
        <v>520</v>
      </c>
      <c r="U19" s="2" t="s">
        <v>291</v>
      </c>
      <c r="V19" s="279" t="s">
        <v>177</v>
      </c>
      <c r="W19" s="2" t="s">
        <v>215</v>
      </c>
      <c r="Y19" s="279" t="s">
        <v>177</v>
      </c>
      <c r="Z19" s="2" t="s">
        <v>216</v>
      </c>
      <c r="AA19" s="2" t="s">
        <v>197</v>
      </c>
      <c r="AM19" s="278" t="s">
        <v>177</v>
      </c>
      <c r="AN19" s="1292" t="s">
        <v>1327</v>
      </c>
      <c r="AO19" s="1292"/>
      <c r="AP19" s="1293"/>
      <c r="AQ19" s="9"/>
      <c r="AR19" s="13"/>
      <c r="AS19" s="9"/>
    </row>
    <row r="20" spans="2:45">
      <c r="B20" s="1300"/>
      <c r="C20" s="9"/>
      <c r="G20" s="266"/>
      <c r="I20" s="13"/>
      <c r="J20" s="10"/>
      <c r="K20" s="11"/>
      <c r="L20" s="11"/>
      <c r="M20" s="11"/>
      <c r="N20" s="10"/>
      <c r="O20" s="11"/>
      <c r="P20" s="11"/>
      <c r="Q20" s="12"/>
      <c r="R20" s="10" t="s">
        <v>521</v>
      </c>
      <c r="S20" s="11"/>
      <c r="T20" s="11"/>
      <c r="U20" s="11" t="s">
        <v>491</v>
      </c>
      <c r="V20" s="275" t="s">
        <v>177</v>
      </c>
      <c r="W20" s="11" t="s">
        <v>215</v>
      </c>
      <c r="X20" s="11"/>
      <c r="Y20" s="275" t="s">
        <v>177</v>
      </c>
      <c r="Z20" s="11" t="s">
        <v>216</v>
      </c>
      <c r="AA20" s="11"/>
      <c r="AB20" s="275" t="s">
        <v>177</v>
      </c>
      <c r="AC20" s="11" t="s">
        <v>94</v>
      </c>
      <c r="AD20" s="11"/>
      <c r="AE20" s="11"/>
      <c r="AF20" s="11" t="s">
        <v>197</v>
      </c>
      <c r="AG20" s="11"/>
      <c r="AH20" s="11"/>
      <c r="AI20" s="11"/>
      <c r="AJ20" s="11"/>
      <c r="AK20" s="11"/>
      <c r="AL20" s="12"/>
      <c r="AM20" s="278" t="s">
        <v>177</v>
      </c>
      <c r="AN20" s="1292" t="s">
        <v>1331</v>
      </c>
      <c r="AO20" s="1292"/>
      <c r="AP20" s="1293"/>
      <c r="AQ20" s="9"/>
      <c r="AR20" s="13"/>
      <c r="AS20" s="9"/>
    </row>
    <row r="21" spans="2:45">
      <c r="B21" s="1300"/>
      <c r="C21" s="9"/>
      <c r="G21" s="266"/>
      <c r="I21" s="13"/>
      <c r="J21" s="2" t="s">
        <v>217</v>
      </c>
      <c r="N21" s="3" t="s">
        <v>217</v>
      </c>
      <c r="R21" s="9" t="s">
        <v>518</v>
      </c>
      <c r="U21" s="2" t="s">
        <v>491</v>
      </c>
      <c r="V21" s="279" t="s">
        <v>177</v>
      </c>
      <c r="W21" s="2" t="s">
        <v>215</v>
      </c>
      <c r="Y21" s="279" t="s">
        <v>177</v>
      </c>
      <c r="Z21" s="2" t="s">
        <v>216</v>
      </c>
      <c r="AA21" s="2" t="s">
        <v>197</v>
      </c>
      <c r="AM21" s="278" t="s">
        <v>177</v>
      </c>
      <c r="AN21" s="1292" t="s">
        <v>1329</v>
      </c>
      <c r="AO21" s="1292"/>
      <c r="AP21" s="1293"/>
      <c r="AQ21" s="9"/>
      <c r="AR21" s="13"/>
      <c r="AS21" s="9"/>
    </row>
    <row r="22" spans="2:45">
      <c r="B22" s="1300"/>
      <c r="C22" s="9"/>
      <c r="G22" s="9"/>
      <c r="I22" s="13"/>
      <c r="N22" s="9" t="s">
        <v>573</v>
      </c>
      <c r="R22" s="9" t="s">
        <v>519</v>
      </c>
      <c r="U22" s="2" t="s">
        <v>491</v>
      </c>
      <c r="V22" s="279" t="s">
        <v>177</v>
      </c>
      <c r="W22" s="2" t="s">
        <v>215</v>
      </c>
      <c r="Y22" s="279" t="s">
        <v>177</v>
      </c>
      <c r="Z22" s="2" t="s">
        <v>216</v>
      </c>
      <c r="AA22" s="2" t="s">
        <v>197</v>
      </c>
      <c r="AM22" s="278" t="s">
        <v>177</v>
      </c>
      <c r="AN22" s="1292"/>
      <c r="AO22" s="1292"/>
      <c r="AP22" s="1293"/>
      <c r="AQ22" s="9"/>
      <c r="AR22" s="13"/>
      <c r="AS22" s="9"/>
    </row>
    <row r="23" spans="2:45">
      <c r="B23" s="1300"/>
      <c r="C23" s="9"/>
      <c r="G23" s="9"/>
      <c r="I23" s="13"/>
      <c r="N23" s="9" t="s">
        <v>574</v>
      </c>
      <c r="R23" s="9" t="s">
        <v>520</v>
      </c>
      <c r="U23" s="2" t="s">
        <v>291</v>
      </c>
      <c r="V23" s="279" t="s">
        <v>177</v>
      </c>
      <c r="W23" s="2" t="s">
        <v>215</v>
      </c>
      <c r="Y23" s="279" t="s">
        <v>177</v>
      </c>
      <c r="Z23" s="2" t="s">
        <v>216</v>
      </c>
      <c r="AA23" s="2" t="s">
        <v>197</v>
      </c>
      <c r="AM23" s="278" t="s">
        <v>177</v>
      </c>
      <c r="AN23" s="1292"/>
      <c r="AO23" s="1292"/>
      <c r="AP23" s="1293"/>
      <c r="AQ23" s="9"/>
      <c r="AR23" s="13"/>
      <c r="AS23" s="9"/>
    </row>
    <row r="24" spans="2:45">
      <c r="B24" s="1300"/>
      <c r="C24" s="9"/>
      <c r="G24" s="9"/>
      <c r="I24" s="13"/>
      <c r="N24" s="9"/>
      <c r="R24" s="9" t="s">
        <v>521</v>
      </c>
      <c r="U24" s="2" t="s">
        <v>491</v>
      </c>
      <c r="V24" s="279" t="s">
        <v>177</v>
      </c>
      <c r="W24" s="2" t="s">
        <v>215</v>
      </c>
      <c r="Y24" s="279" t="s">
        <v>177</v>
      </c>
      <c r="Z24" s="2" t="s">
        <v>216</v>
      </c>
      <c r="AB24" s="279" t="s">
        <v>177</v>
      </c>
      <c r="AC24" s="2" t="s">
        <v>94</v>
      </c>
      <c r="AF24" s="2" t="s">
        <v>197</v>
      </c>
      <c r="AL24" s="13"/>
      <c r="AM24" s="278" t="s">
        <v>177</v>
      </c>
      <c r="AN24" s="1292"/>
      <c r="AO24" s="1292"/>
      <c r="AP24" s="1293"/>
      <c r="AQ24" s="9"/>
      <c r="AR24" s="13"/>
      <c r="AS24" s="9"/>
    </row>
    <row r="25" spans="2:45">
      <c r="B25" s="1300"/>
      <c r="C25" s="9"/>
      <c r="G25" s="9"/>
      <c r="I25" s="13"/>
      <c r="J25" s="10"/>
      <c r="K25" s="11"/>
      <c r="L25" s="11"/>
      <c r="M25" s="11"/>
      <c r="N25" s="10"/>
      <c r="O25" s="11"/>
      <c r="P25" s="11"/>
      <c r="Q25" s="12"/>
      <c r="R25" s="274" t="s">
        <v>177</v>
      </c>
      <c r="S25" s="11" t="s">
        <v>575</v>
      </c>
      <c r="T25" s="11"/>
      <c r="U25" s="11"/>
      <c r="V25" s="11"/>
      <c r="W25" s="11"/>
      <c r="X25" s="11"/>
      <c r="Y25" s="11"/>
      <c r="Z25" s="11"/>
      <c r="AA25" s="11"/>
      <c r="AB25" s="11"/>
      <c r="AC25" s="11"/>
      <c r="AD25" s="11"/>
      <c r="AE25" s="11"/>
      <c r="AF25" s="11"/>
      <c r="AG25" s="11"/>
      <c r="AH25" s="11"/>
      <c r="AI25" s="11"/>
      <c r="AJ25" s="11"/>
      <c r="AK25" s="11"/>
      <c r="AL25" s="12"/>
      <c r="AM25" s="278" t="s">
        <v>177</v>
      </c>
      <c r="AN25" s="1292"/>
      <c r="AO25" s="1292"/>
      <c r="AP25" s="1293"/>
      <c r="AQ25" s="9"/>
      <c r="AR25" s="13"/>
      <c r="AS25" s="9"/>
    </row>
    <row r="26" spans="2:45">
      <c r="B26" s="1300"/>
      <c r="C26" s="9"/>
      <c r="G26" s="9"/>
      <c r="I26" s="13"/>
      <c r="J26" s="2" t="s">
        <v>237</v>
      </c>
      <c r="N26" s="9" t="s">
        <v>580</v>
      </c>
      <c r="R26" s="9" t="s">
        <v>242</v>
      </c>
      <c r="AM26" s="291"/>
      <c r="AN26" s="1292"/>
      <c r="AO26" s="1292"/>
      <c r="AP26" s="1293"/>
      <c r="AQ26" s="9"/>
      <c r="AR26" s="13"/>
      <c r="AS26" s="9"/>
    </row>
    <row r="27" spans="2:45">
      <c r="B27" s="1300"/>
      <c r="C27" s="9"/>
      <c r="G27" s="9"/>
      <c r="I27" s="13"/>
      <c r="J27" s="2" t="s">
        <v>576</v>
      </c>
      <c r="N27" s="1392" t="s">
        <v>581</v>
      </c>
      <c r="O27" s="1393"/>
      <c r="P27" s="1393"/>
      <c r="Q27" s="1394"/>
      <c r="R27" s="9"/>
      <c r="S27" s="279" t="s">
        <v>177</v>
      </c>
      <c r="T27" s="2" t="s">
        <v>583</v>
      </c>
      <c r="V27" s="2" t="s">
        <v>291</v>
      </c>
      <c r="W27" s="2" t="s">
        <v>584</v>
      </c>
      <c r="Y27" s="1369"/>
      <c r="Z27" s="1369"/>
      <c r="AA27" s="1369"/>
      <c r="AB27" s="1369"/>
      <c r="AC27" s="1369"/>
      <c r="AD27" s="1369"/>
      <c r="AE27" s="1369"/>
      <c r="AF27" s="1369"/>
      <c r="AG27" s="1369"/>
      <c r="AH27" s="1369"/>
      <c r="AI27" s="1369"/>
      <c r="AJ27" s="1369"/>
      <c r="AK27" s="74" t="s">
        <v>292</v>
      </c>
      <c r="AM27" s="287"/>
      <c r="AN27" s="1292"/>
      <c r="AO27" s="1292"/>
      <c r="AP27" s="1293"/>
      <c r="AQ27" s="9"/>
      <c r="AR27" s="13"/>
      <c r="AS27" s="9"/>
    </row>
    <row r="28" spans="2:45">
      <c r="B28" s="1300"/>
      <c r="C28" s="9"/>
      <c r="G28" s="9"/>
      <c r="I28" s="13"/>
      <c r="J28" s="2" t="s">
        <v>577</v>
      </c>
      <c r="N28" s="9" t="s">
        <v>582</v>
      </c>
      <c r="R28" s="9"/>
      <c r="V28" s="2" t="s">
        <v>291</v>
      </c>
      <c r="W28" s="2" t="s">
        <v>584</v>
      </c>
      <c r="Y28" s="1369"/>
      <c r="Z28" s="1369"/>
      <c r="AA28" s="1369"/>
      <c r="AB28" s="1369"/>
      <c r="AC28" s="1369"/>
      <c r="AD28" s="1369"/>
      <c r="AE28" s="1369"/>
      <c r="AF28" s="1369"/>
      <c r="AG28" s="1369"/>
      <c r="AH28" s="1369"/>
      <c r="AI28" s="1369"/>
      <c r="AJ28" s="1369"/>
      <c r="AK28" s="74" t="s">
        <v>292</v>
      </c>
      <c r="AM28" s="287"/>
      <c r="AN28" s="1292"/>
      <c r="AO28" s="1292"/>
      <c r="AP28" s="1293"/>
      <c r="AQ28" s="9"/>
      <c r="AR28" s="13"/>
      <c r="AS28" s="9"/>
    </row>
    <row r="29" spans="2:45">
      <c r="B29" s="1300"/>
      <c r="C29" s="9"/>
      <c r="G29" s="9"/>
      <c r="I29" s="13"/>
      <c r="J29" s="2" t="s">
        <v>578</v>
      </c>
      <c r="N29" s="9"/>
      <c r="R29" s="9"/>
      <c r="S29" s="279" t="s">
        <v>177</v>
      </c>
      <c r="T29" s="2" t="s">
        <v>245</v>
      </c>
      <c r="AM29" s="287"/>
      <c r="AN29" s="1292"/>
      <c r="AO29" s="1292"/>
      <c r="AP29" s="1293"/>
      <c r="AQ29" s="9"/>
      <c r="AR29" s="13"/>
      <c r="AS29" s="9"/>
    </row>
    <row r="30" spans="2:45">
      <c r="B30" s="1300"/>
      <c r="C30" s="9"/>
      <c r="G30" s="9"/>
      <c r="I30" s="13"/>
      <c r="J30" s="2" t="s">
        <v>579</v>
      </c>
      <c r="N30" s="9"/>
      <c r="R30" s="9"/>
      <c r="S30" s="279" t="s">
        <v>177</v>
      </c>
      <c r="T30" s="2" t="s">
        <v>585</v>
      </c>
      <c r="AM30" s="287"/>
      <c r="AN30" s="1292"/>
      <c r="AO30" s="1292"/>
      <c r="AP30" s="1293"/>
      <c r="AQ30" s="9"/>
      <c r="AR30" s="13"/>
      <c r="AS30" s="9"/>
    </row>
    <row r="31" spans="2:45">
      <c r="B31" s="1300"/>
      <c r="C31" s="9"/>
      <c r="G31" s="9"/>
      <c r="I31" s="13"/>
      <c r="N31" s="9"/>
      <c r="R31" s="9" t="s">
        <v>247</v>
      </c>
      <c r="AM31" s="287"/>
      <c r="AN31" s="1292"/>
      <c r="AO31" s="1292"/>
      <c r="AP31" s="1293"/>
      <c r="AQ31" s="9"/>
      <c r="AR31" s="13"/>
      <c r="AS31" s="9"/>
    </row>
    <row r="32" spans="2:45">
      <c r="B32" s="1300"/>
      <c r="C32" s="9"/>
      <c r="G32" s="9"/>
      <c r="I32" s="13"/>
      <c r="N32" s="9"/>
      <c r="R32" s="9"/>
      <c r="S32" s="279" t="s">
        <v>177</v>
      </c>
      <c r="T32" s="2" t="s">
        <v>586</v>
      </c>
      <c r="AM32" s="287"/>
      <c r="AN32" s="1292"/>
      <c r="AO32" s="1292"/>
      <c r="AP32" s="1293"/>
      <c r="AQ32" s="9"/>
      <c r="AR32" s="13"/>
      <c r="AS32" s="9"/>
    </row>
    <row r="33" spans="2:45">
      <c r="B33" s="1300"/>
      <c r="C33" s="9"/>
      <c r="G33" s="9"/>
      <c r="I33" s="13"/>
      <c r="N33" s="9"/>
      <c r="R33" s="9"/>
      <c r="S33" s="2" t="s">
        <v>291</v>
      </c>
      <c r="T33" s="2" t="s">
        <v>587</v>
      </c>
      <c r="V33" s="1369"/>
      <c r="W33" s="1369"/>
      <c r="X33" s="1369"/>
      <c r="Y33" s="1369"/>
      <c r="Z33" s="1369"/>
      <c r="AA33" s="1369"/>
      <c r="AB33" s="1369"/>
      <c r="AC33" s="1369"/>
      <c r="AD33" s="1369"/>
      <c r="AE33" s="1369"/>
      <c r="AF33" s="1369"/>
      <c r="AG33" s="1369"/>
      <c r="AH33" s="1369"/>
      <c r="AI33" s="1369"/>
      <c r="AJ33" s="1369"/>
      <c r="AK33" s="74" t="s">
        <v>292</v>
      </c>
      <c r="AM33" s="287"/>
      <c r="AN33" s="1292"/>
      <c r="AO33" s="1292"/>
      <c r="AP33" s="1293"/>
      <c r="AQ33" s="9"/>
      <c r="AR33" s="13"/>
      <c r="AS33" s="9"/>
    </row>
    <row r="34" spans="2:45">
      <c r="B34" s="1300"/>
      <c r="C34" s="9"/>
      <c r="G34" s="9"/>
      <c r="I34" s="13"/>
      <c r="N34" s="9"/>
      <c r="R34" s="9" t="s">
        <v>249</v>
      </c>
      <c r="AM34" s="287"/>
      <c r="AN34" s="1292"/>
      <c r="AO34" s="1292"/>
      <c r="AP34" s="1293"/>
      <c r="AQ34" s="9"/>
      <c r="AR34" s="13"/>
      <c r="AS34" s="9"/>
    </row>
    <row r="35" spans="2:45">
      <c r="B35" s="1300"/>
      <c r="C35" s="9"/>
      <c r="G35" s="9"/>
      <c r="I35" s="13"/>
      <c r="N35" s="9"/>
      <c r="R35" s="9"/>
      <c r="S35" s="279" t="s">
        <v>177</v>
      </c>
      <c r="T35" s="2" t="s">
        <v>250</v>
      </c>
      <c r="AM35" s="287"/>
      <c r="AN35" s="1292"/>
      <c r="AO35" s="1292"/>
      <c r="AP35" s="1293"/>
      <c r="AQ35" s="9"/>
      <c r="AR35" s="13"/>
      <c r="AS35" s="9"/>
    </row>
    <row r="36" spans="2:45">
      <c r="B36" s="1300"/>
      <c r="C36" s="9"/>
      <c r="G36" s="9"/>
      <c r="I36" s="13"/>
      <c r="J36" s="10"/>
      <c r="K36" s="11"/>
      <c r="L36" s="11"/>
      <c r="M36" s="11"/>
      <c r="N36" s="10"/>
      <c r="O36" s="11"/>
      <c r="P36" s="11"/>
      <c r="Q36" s="11"/>
      <c r="R36" s="10"/>
      <c r="S36" s="11" t="s">
        <v>291</v>
      </c>
      <c r="T36" s="11" t="s">
        <v>588</v>
      </c>
      <c r="U36" s="11"/>
      <c r="V36" s="11"/>
      <c r="W36" s="11"/>
      <c r="X36" s="1368"/>
      <c r="Y36" s="1368"/>
      <c r="Z36" s="1368"/>
      <c r="AA36" s="1368"/>
      <c r="AB36" s="1368"/>
      <c r="AC36" s="1368"/>
      <c r="AD36" s="1368"/>
      <c r="AE36" s="1368"/>
      <c r="AF36" s="1368"/>
      <c r="AG36" s="1368"/>
      <c r="AH36" s="1368"/>
      <c r="AI36" s="1368"/>
      <c r="AJ36" s="1368"/>
      <c r="AK36" s="245" t="s">
        <v>292</v>
      </c>
      <c r="AL36" s="11"/>
      <c r="AM36" s="287"/>
      <c r="AN36" s="1292"/>
      <c r="AO36" s="1292"/>
      <c r="AP36" s="1293"/>
      <c r="AQ36" s="9"/>
      <c r="AR36" s="13"/>
      <c r="AS36" s="9"/>
    </row>
    <row r="37" spans="2:45">
      <c r="B37" s="1300"/>
      <c r="C37" s="9"/>
      <c r="G37" s="9"/>
      <c r="I37" s="13"/>
      <c r="J37" s="2" t="s">
        <v>589</v>
      </c>
      <c r="N37" s="9" t="s">
        <v>237</v>
      </c>
      <c r="R37" s="9" t="s">
        <v>595</v>
      </c>
      <c r="AM37" s="287"/>
      <c r="AN37" s="1292"/>
      <c r="AO37" s="1292"/>
      <c r="AP37" s="1293"/>
      <c r="AQ37" s="9"/>
      <c r="AR37" s="13"/>
      <c r="AS37" s="9"/>
    </row>
    <row r="38" spans="2:45">
      <c r="B38" s="1300"/>
      <c r="C38" s="9"/>
      <c r="G38" s="9"/>
      <c r="I38" s="13"/>
      <c r="N38" s="9" t="s">
        <v>592</v>
      </c>
      <c r="R38" s="9"/>
      <c r="S38" s="279" t="s">
        <v>177</v>
      </c>
      <c r="T38" s="2" t="s">
        <v>596</v>
      </c>
      <c r="AA38" s="279" t="s">
        <v>177</v>
      </c>
      <c r="AB38" s="2" t="s">
        <v>597</v>
      </c>
      <c r="AM38" s="287"/>
      <c r="AN38" s="1292"/>
      <c r="AO38" s="1292"/>
      <c r="AP38" s="1293"/>
      <c r="AQ38" s="9"/>
      <c r="AR38" s="13"/>
      <c r="AS38" s="9"/>
    </row>
    <row r="39" spans="2:45">
      <c r="B39" s="1300"/>
      <c r="C39" s="9"/>
      <c r="G39" s="9"/>
      <c r="I39" s="13"/>
      <c r="J39" s="267" t="s">
        <v>590</v>
      </c>
      <c r="N39" s="9" t="s">
        <v>593</v>
      </c>
      <c r="R39" s="9"/>
      <c r="S39" s="279" t="s">
        <v>177</v>
      </c>
      <c r="T39" s="2" t="s">
        <v>601</v>
      </c>
      <c r="W39" s="2" t="s">
        <v>291</v>
      </c>
      <c r="X39" s="279" t="s">
        <v>177</v>
      </c>
      <c r="Y39" s="2" t="s">
        <v>489</v>
      </c>
      <c r="AA39" s="279" t="s">
        <v>177</v>
      </c>
      <c r="AB39" s="2" t="s">
        <v>600</v>
      </c>
      <c r="AE39" s="2" t="s">
        <v>292</v>
      </c>
      <c r="AM39" s="287"/>
      <c r="AN39" s="1292"/>
      <c r="AO39" s="1292"/>
      <c r="AP39" s="1293"/>
      <c r="AQ39" s="9"/>
      <c r="AR39" s="13"/>
      <c r="AS39" s="9"/>
    </row>
    <row r="40" spans="2:45">
      <c r="B40" s="1300"/>
      <c r="C40" s="9"/>
      <c r="G40" s="9"/>
      <c r="I40" s="13"/>
      <c r="J40" s="267" t="s">
        <v>591</v>
      </c>
      <c r="N40" s="9" t="s">
        <v>594</v>
      </c>
      <c r="R40" s="9"/>
      <c r="S40" s="279" t="s">
        <v>177</v>
      </c>
      <c r="T40" s="2" t="s">
        <v>230</v>
      </c>
      <c r="AM40" s="287"/>
      <c r="AN40" s="1292"/>
      <c r="AO40" s="1292"/>
      <c r="AP40" s="1293"/>
      <c r="AQ40" s="9"/>
      <c r="AR40" s="13"/>
      <c r="AS40" s="9"/>
    </row>
    <row r="41" spans="2:45">
      <c r="B41" s="1300"/>
      <c r="C41" s="9"/>
      <c r="G41" s="9"/>
      <c r="I41" s="13"/>
      <c r="N41" s="9"/>
      <c r="R41" s="9" t="s">
        <v>598</v>
      </c>
      <c r="AM41" s="287"/>
      <c r="AN41" s="1292"/>
      <c r="AO41" s="1292"/>
      <c r="AP41" s="1293"/>
      <c r="AQ41" s="9"/>
      <c r="AR41" s="13"/>
      <c r="AS41" s="9"/>
    </row>
    <row r="42" spans="2:45">
      <c r="B42" s="1300"/>
      <c r="C42" s="9"/>
      <c r="G42" s="9"/>
      <c r="I42" s="13"/>
      <c r="N42" s="9"/>
      <c r="R42" s="9"/>
      <c r="S42" s="279" t="s">
        <v>177</v>
      </c>
      <c r="T42" s="2" t="s">
        <v>599</v>
      </c>
      <c r="AM42" s="287"/>
      <c r="AN42" s="1292"/>
      <c r="AO42" s="1292"/>
      <c r="AP42" s="1293"/>
      <c r="AQ42" s="9"/>
      <c r="AR42" s="13"/>
      <c r="AS42" s="9"/>
    </row>
    <row r="43" spans="2:45">
      <c r="B43" s="1300"/>
      <c r="C43" s="9"/>
      <c r="G43" s="9"/>
      <c r="I43" s="13"/>
      <c r="N43" s="9"/>
      <c r="R43" s="9"/>
      <c r="S43" s="279" t="s">
        <v>177</v>
      </c>
      <c r="T43" s="2" t="s">
        <v>601</v>
      </c>
      <c r="W43" s="2" t="s">
        <v>291</v>
      </c>
      <c r="X43" s="279" t="s">
        <v>177</v>
      </c>
      <c r="Y43" s="2" t="s">
        <v>489</v>
      </c>
      <c r="AA43" s="279" t="s">
        <v>177</v>
      </c>
      <c r="AB43" s="2" t="s">
        <v>602</v>
      </c>
      <c r="AG43" s="279" t="s">
        <v>177</v>
      </c>
      <c r="AH43" s="2" t="s">
        <v>603</v>
      </c>
      <c r="AK43" s="2" t="s">
        <v>292</v>
      </c>
      <c r="AM43" s="287"/>
      <c r="AN43" s="1292"/>
      <c r="AO43" s="1292"/>
      <c r="AP43" s="1293"/>
      <c r="AQ43" s="9"/>
      <c r="AR43" s="13"/>
      <c r="AS43" s="9"/>
    </row>
    <row r="44" spans="2:45">
      <c r="B44" s="1300"/>
      <c r="C44" s="9"/>
      <c r="G44" s="9"/>
      <c r="I44" s="13"/>
      <c r="N44" s="9"/>
      <c r="R44" s="9"/>
      <c r="S44" s="279" t="s">
        <v>177</v>
      </c>
      <c r="T44" s="2" t="s">
        <v>230</v>
      </c>
      <c r="AM44" s="287"/>
      <c r="AN44" s="1292"/>
      <c r="AO44" s="1292"/>
      <c r="AP44" s="1293"/>
      <c r="AQ44" s="9"/>
      <c r="AR44" s="13"/>
      <c r="AS44" s="9"/>
    </row>
    <row r="45" spans="2:45">
      <c r="B45" s="1300"/>
      <c r="C45" s="9"/>
      <c r="G45" s="9"/>
      <c r="I45" s="13"/>
      <c r="N45" s="9"/>
      <c r="R45" s="9" t="s">
        <v>604</v>
      </c>
      <c r="AM45" s="287"/>
      <c r="AN45" s="1292"/>
      <c r="AO45" s="1292"/>
      <c r="AP45" s="1293"/>
      <c r="AQ45" s="9"/>
      <c r="AR45" s="13"/>
      <c r="AS45" s="9"/>
    </row>
    <row r="46" spans="2:45">
      <c r="B46" s="1300"/>
      <c r="C46" s="9"/>
      <c r="G46" s="9"/>
      <c r="I46" s="13"/>
      <c r="N46" s="9"/>
      <c r="R46" s="9"/>
      <c r="S46" s="279" t="s">
        <v>177</v>
      </c>
      <c r="T46" s="2" t="s">
        <v>599</v>
      </c>
      <c r="AM46" s="287"/>
      <c r="AN46" s="1292"/>
      <c r="AO46" s="1292"/>
      <c r="AP46" s="1293"/>
      <c r="AQ46" s="9"/>
      <c r="AR46" s="13"/>
      <c r="AS46" s="9"/>
    </row>
    <row r="47" spans="2:45">
      <c r="B47" s="1300"/>
      <c r="C47" s="9"/>
      <c r="G47" s="9"/>
      <c r="I47" s="13"/>
      <c r="N47" s="9"/>
      <c r="R47" s="9"/>
      <c r="S47" s="279" t="s">
        <v>177</v>
      </c>
      <c r="T47" s="2" t="s">
        <v>601</v>
      </c>
      <c r="W47" s="2" t="s">
        <v>291</v>
      </c>
      <c r="X47" s="279" t="s">
        <v>177</v>
      </c>
      <c r="Y47" s="2" t="s">
        <v>489</v>
      </c>
      <c r="AA47" s="279" t="s">
        <v>177</v>
      </c>
      <c r="AB47" s="2" t="s">
        <v>603</v>
      </c>
      <c r="AE47" s="2" t="s">
        <v>292</v>
      </c>
      <c r="AM47" s="287"/>
      <c r="AN47" s="1292"/>
      <c r="AO47" s="1292"/>
      <c r="AP47" s="1293"/>
      <c r="AQ47" s="9"/>
      <c r="AR47" s="13"/>
      <c r="AS47" s="9"/>
    </row>
    <row r="48" spans="2:45">
      <c r="B48" s="1300"/>
      <c r="C48" s="9"/>
      <c r="G48" s="9"/>
      <c r="I48" s="13"/>
      <c r="N48" s="9"/>
      <c r="R48" s="9"/>
      <c r="S48" s="279" t="s">
        <v>177</v>
      </c>
      <c r="T48" s="2" t="s">
        <v>230</v>
      </c>
      <c r="AM48" s="287"/>
      <c r="AN48" s="1292"/>
      <c r="AO48" s="1292"/>
      <c r="AP48" s="1293"/>
      <c r="AQ48" s="9"/>
      <c r="AR48" s="13"/>
      <c r="AS48" s="9"/>
    </row>
    <row r="49" spans="2:45">
      <c r="B49" s="1300"/>
      <c r="C49" s="9"/>
      <c r="G49" s="9"/>
      <c r="I49" s="13"/>
      <c r="N49" s="9"/>
      <c r="R49" s="9" t="s">
        <v>605</v>
      </c>
      <c r="AM49" s="287"/>
      <c r="AN49" s="1292"/>
      <c r="AO49" s="1292"/>
      <c r="AP49" s="1293"/>
      <c r="AQ49" s="9"/>
      <c r="AR49" s="13"/>
      <c r="AS49" s="9"/>
    </row>
    <row r="50" spans="2:45">
      <c r="B50" s="1300"/>
      <c r="C50" s="9"/>
      <c r="G50" s="9"/>
      <c r="I50" s="13"/>
      <c r="N50" s="9"/>
      <c r="R50" s="9"/>
      <c r="S50" s="279" t="s">
        <v>177</v>
      </c>
      <c r="T50" s="2" t="s">
        <v>599</v>
      </c>
      <c r="AM50" s="287"/>
      <c r="AN50" s="1292"/>
      <c r="AO50" s="1292"/>
      <c r="AP50" s="1293"/>
      <c r="AQ50" s="9"/>
      <c r="AR50" s="13"/>
      <c r="AS50" s="9"/>
    </row>
    <row r="51" spans="2:45">
      <c r="B51" s="1300"/>
      <c r="C51" s="9"/>
      <c r="G51" s="9"/>
      <c r="I51" s="13"/>
      <c r="N51" s="9"/>
      <c r="R51" s="9"/>
      <c r="S51" s="279" t="s">
        <v>177</v>
      </c>
      <c r="T51" s="2" t="s">
        <v>601</v>
      </c>
      <c r="W51" s="2" t="s">
        <v>291</v>
      </c>
      <c r="X51" s="279" t="s">
        <v>177</v>
      </c>
      <c r="Y51" s="2" t="s">
        <v>489</v>
      </c>
      <c r="AA51" s="279" t="s">
        <v>177</v>
      </c>
      <c r="AB51" s="2" t="s">
        <v>602</v>
      </c>
      <c r="AG51" s="279" t="s">
        <v>177</v>
      </c>
      <c r="AH51" s="2" t="s">
        <v>603</v>
      </c>
      <c r="AK51" s="2" t="s">
        <v>292</v>
      </c>
      <c r="AM51" s="287"/>
      <c r="AN51" s="1292"/>
      <c r="AO51" s="1292"/>
      <c r="AP51" s="1293"/>
      <c r="AQ51" s="9"/>
      <c r="AR51" s="13"/>
      <c r="AS51" s="9"/>
    </row>
    <row r="52" spans="2:45">
      <c r="B52" s="1300"/>
      <c r="C52" s="9"/>
      <c r="G52" s="9"/>
      <c r="I52" s="13"/>
      <c r="N52" s="9"/>
      <c r="R52" s="9"/>
      <c r="S52" s="279" t="s">
        <v>177</v>
      </c>
      <c r="T52" s="2" t="s">
        <v>230</v>
      </c>
      <c r="AM52" s="287"/>
      <c r="AN52" s="1292"/>
      <c r="AO52" s="1292"/>
      <c r="AP52" s="1293"/>
      <c r="AQ52" s="9"/>
      <c r="AR52" s="13"/>
      <c r="AS52" s="9"/>
    </row>
    <row r="53" spans="2:45">
      <c r="B53" s="1300"/>
      <c r="C53" s="9"/>
      <c r="G53" s="9"/>
      <c r="I53" s="13"/>
      <c r="N53" s="9"/>
      <c r="R53" s="9" t="s">
        <v>606</v>
      </c>
      <c r="AM53" s="287"/>
      <c r="AN53" s="1292"/>
      <c r="AO53" s="1292"/>
      <c r="AP53" s="1293"/>
      <c r="AQ53" s="9"/>
      <c r="AR53" s="13"/>
      <c r="AS53" s="9"/>
    </row>
    <row r="54" spans="2:45">
      <c r="B54" s="1300"/>
      <c r="C54" s="9"/>
      <c r="G54" s="9"/>
      <c r="I54" s="13"/>
      <c r="N54" s="9"/>
      <c r="R54" s="9"/>
      <c r="S54" s="279" t="s">
        <v>177</v>
      </c>
      <c r="T54" s="2" t="s">
        <v>599</v>
      </c>
      <c r="AM54" s="287"/>
      <c r="AN54" s="1292"/>
      <c r="AO54" s="1292"/>
      <c r="AP54" s="1293"/>
      <c r="AQ54" s="9"/>
      <c r="AR54" s="13"/>
      <c r="AS54" s="9"/>
    </row>
    <row r="55" spans="2:45">
      <c r="B55" s="1300"/>
      <c r="C55" s="9"/>
      <c r="G55" s="9"/>
      <c r="I55" s="13"/>
      <c r="N55" s="9"/>
      <c r="R55" s="9"/>
      <c r="S55" s="279" t="s">
        <v>177</v>
      </c>
      <c r="T55" s="2" t="s">
        <v>601</v>
      </c>
      <c r="W55" s="2" t="s">
        <v>291</v>
      </c>
      <c r="X55" s="279" t="s">
        <v>177</v>
      </c>
      <c r="Y55" s="2" t="s">
        <v>489</v>
      </c>
      <c r="AA55" s="279" t="s">
        <v>177</v>
      </c>
      <c r="AB55" s="1369"/>
      <c r="AC55" s="1369"/>
      <c r="AD55" s="1369"/>
      <c r="AE55" s="1369"/>
      <c r="AF55" s="1369"/>
      <c r="AG55" s="74" t="s">
        <v>292</v>
      </c>
      <c r="AM55" s="287"/>
      <c r="AN55" s="1292"/>
      <c r="AO55" s="1292"/>
      <c r="AP55" s="1293"/>
      <c r="AQ55" s="9"/>
      <c r="AR55" s="13"/>
      <c r="AS55" s="9"/>
    </row>
    <row r="56" spans="2:45">
      <c r="B56" s="1300"/>
      <c r="C56" s="9"/>
      <c r="G56" s="9"/>
      <c r="I56" s="13"/>
      <c r="J56" s="10"/>
      <c r="K56" s="11"/>
      <c r="L56" s="11"/>
      <c r="M56" s="11"/>
      <c r="N56" s="10"/>
      <c r="O56" s="11"/>
      <c r="P56" s="11"/>
      <c r="Q56" s="11"/>
      <c r="R56" s="10"/>
      <c r="S56" s="275" t="s">
        <v>177</v>
      </c>
      <c r="T56" s="11" t="s">
        <v>230</v>
      </c>
      <c r="U56" s="11"/>
      <c r="V56" s="11"/>
      <c r="W56" s="11"/>
      <c r="X56" s="11"/>
      <c r="Y56" s="11"/>
      <c r="Z56" s="11"/>
      <c r="AA56" s="11"/>
      <c r="AB56" s="11"/>
      <c r="AC56" s="11"/>
      <c r="AD56" s="11"/>
      <c r="AE56" s="11"/>
      <c r="AF56" s="11"/>
      <c r="AG56" s="11"/>
      <c r="AH56" s="11"/>
      <c r="AI56" s="11"/>
      <c r="AJ56" s="11"/>
      <c r="AK56" s="11"/>
      <c r="AL56" s="11"/>
      <c r="AM56" s="287"/>
      <c r="AN56" s="1292"/>
      <c r="AO56" s="1292"/>
      <c r="AP56" s="1293"/>
      <c r="AQ56" s="9"/>
      <c r="AR56" s="13"/>
      <c r="AS56" s="9"/>
    </row>
    <row r="57" spans="2:45">
      <c r="B57" s="1300"/>
      <c r="C57" s="9"/>
      <c r="G57" s="9"/>
      <c r="I57" s="13"/>
      <c r="J57" s="2" t="s">
        <v>252</v>
      </c>
      <c r="N57" s="9" t="s">
        <v>607</v>
      </c>
      <c r="R57" s="9" t="s">
        <v>609</v>
      </c>
      <c r="AM57" s="287"/>
      <c r="AN57" s="1292"/>
      <c r="AO57" s="1292"/>
      <c r="AP57" s="1293"/>
      <c r="AQ57" s="9"/>
      <c r="AR57" s="13"/>
      <c r="AS57" s="9"/>
    </row>
    <row r="58" spans="2:45">
      <c r="B58" s="1300"/>
      <c r="C58" s="9"/>
      <c r="G58" s="9"/>
      <c r="I58" s="13"/>
      <c r="N58" s="9" t="s">
        <v>608</v>
      </c>
      <c r="R58" s="9"/>
      <c r="S58" s="279" t="s">
        <v>177</v>
      </c>
      <c r="T58" s="2" t="s">
        <v>610</v>
      </c>
      <c r="AA58" s="279" t="s">
        <v>177</v>
      </c>
      <c r="AB58" s="2" t="s">
        <v>603</v>
      </c>
      <c r="AM58" s="287"/>
      <c r="AN58" s="1292"/>
      <c r="AO58" s="1292"/>
      <c r="AP58" s="1293"/>
      <c r="AQ58" s="9"/>
      <c r="AR58" s="13"/>
      <c r="AS58" s="9"/>
    </row>
    <row r="59" spans="2:45">
      <c r="B59" s="1300"/>
      <c r="C59" s="9"/>
      <c r="G59" s="9"/>
      <c r="I59" s="13"/>
      <c r="J59" s="267" t="s">
        <v>590</v>
      </c>
      <c r="N59" s="9" t="s">
        <v>451</v>
      </c>
      <c r="R59" s="9"/>
      <c r="S59" s="279" t="s">
        <v>177</v>
      </c>
      <c r="T59" s="2" t="s">
        <v>489</v>
      </c>
      <c r="AA59" s="279" t="s">
        <v>177</v>
      </c>
      <c r="AB59" s="2" t="s">
        <v>230</v>
      </c>
      <c r="AM59" s="287"/>
      <c r="AN59" s="1292"/>
      <c r="AO59" s="1292"/>
      <c r="AP59" s="1293"/>
      <c r="AQ59" s="9"/>
      <c r="AR59" s="13"/>
      <c r="AS59" s="9"/>
    </row>
    <row r="60" spans="2:45">
      <c r="B60" s="1300"/>
      <c r="C60" s="9"/>
      <c r="G60" s="9"/>
      <c r="I60" s="13"/>
      <c r="J60" s="267" t="s">
        <v>591</v>
      </c>
      <c r="N60" s="9"/>
      <c r="R60" s="9" t="s">
        <v>611</v>
      </c>
      <c r="AM60" s="287"/>
      <c r="AN60" s="1292"/>
      <c r="AO60" s="1292"/>
      <c r="AP60" s="1293"/>
      <c r="AQ60" s="9"/>
      <c r="AR60" s="13"/>
      <c r="AS60" s="9"/>
    </row>
    <row r="61" spans="2:45">
      <c r="B61" s="1300"/>
      <c r="C61" s="9"/>
      <c r="G61" s="9"/>
      <c r="I61" s="13"/>
      <c r="N61" s="9"/>
      <c r="R61" s="9"/>
      <c r="S61" s="279" t="s">
        <v>177</v>
      </c>
      <c r="T61" s="2" t="s">
        <v>610</v>
      </c>
      <c r="AA61" s="279" t="s">
        <v>177</v>
      </c>
      <c r="AB61" s="2" t="s">
        <v>603</v>
      </c>
      <c r="AM61" s="287"/>
      <c r="AN61" s="1292"/>
      <c r="AO61" s="1292"/>
      <c r="AP61" s="1293"/>
      <c r="AQ61" s="9"/>
      <c r="AR61" s="13"/>
      <c r="AS61" s="9"/>
    </row>
    <row r="62" spans="2:45">
      <c r="B62" s="1300"/>
      <c r="C62" s="9"/>
      <c r="G62" s="9"/>
      <c r="I62" s="13"/>
      <c r="N62" s="9"/>
      <c r="R62" s="9"/>
      <c r="S62" s="279" t="s">
        <v>177</v>
      </c>
      <c r="T62" s="2" t="s">
        <v>612</v>
      </c>
      <c r="AA62" s="279" t="s">
        <v>177</v>
      </c>
      <c r="AB62" s="2" t="s">
        <v>230</v>
      </c>
      <c r="AM62" s="287"/>
      <c r="AN62" s="1292"/>
      <c r="AO62" s="1292"/>
      <c r="AP62" s="1293"/>
      <c r="AQ62" s="9"/>
      <c r="AR62" s="13"/>
      <c r="AS62" s="9"/>
    </row>
    <row r="63" spans="2:45">
      <c r="B63" s="1300"/>
      <c r="C63" s="9"/>
      <c r="G63" s="9"/>
      <c r="I63" s="13"/>
      <c r="N63" s="9"/>
      <c r="R63" s="9" t="s">
        <v>614</v>
      </c>
      <c r="AM63" s="287"/>
      <c r="AN63" s="1292"/>
      <c r="AO63" s="1292"/>
      <c r="AP63" s="1293"/>
      <c r="AQ63" s="9"/>
      <c r="AR63" s="13"/>
      <c r="AS63" s="9"/>
    </row>
    <row r="64" spans="2:45">
      <c r="B64" s="1300"/>
      <c r="C64" s="9"/>
      <c r="G64" s="9"/>
      <c r="I64" s="13"/>
      <c r="N64" s="9"/>
      <c r="R64" s="9"/>
      <c r="S64" s="279" t="s">
        <v>177</v>
      </c>
      <c r="T64" s="2" t="s">
        <v>610</v>
      </c>
      <c r="AA64" s="279" t="s">
        <v>177</v>
      </c>
      <c r="AB64" s="2" t="s">
        <v>603</v>
      </c>
      <c r="AM64" s="287"/>
      <c r="AN64" s="1292"/>
      <c r="AO64" s="1292"/>
      <c r="AP64" s="1293"/>
      <c r="AQ64" s="9"/>
      <c r="AR64" s="13"/>
      <c r="AS64" s="9"/>
    </row>
    <row r="65" spans="2:45">
      <c r="B65" s="1300"/>
      <c r="C65" s="9"/>
      <c r="G65" s="9"/>
      <c r="I65" s="13"/>
      <c r="N65" s="9"/>
      <c r="R65" s="10"/>
      <c r="S65" s="275" t="s">
        <v>177</v>
      </c>
      <c r="T65" s="11" t="s">
        <v>612</v>
      </c>
      <c r="U65" s="11"/>
      <c r="V65" s="11"/>
      <c r="W65" s="11"/>
      <c r="X65" s="11"/>
      <c r="Y65" s="11"/>
      <c r="Z65" s="11"/>
      <c r="AA65" s="275" t="s">
        <v>177</v>
      </c>
      <c r="AB65" s="11" t="s">
        <v>230</v>
      </c>
      <c r="AC65" s="11"/>
      <c r="AD65" s="11"/>
      <c r="AE65" s="11"/>
      <c r="AF65" s="11"/>
      <c r="AG65" s="11"/>
      <c r="AH65" s="11"/>
      <c r="AI65" s="11"/>
      <c r="AJ65" s="11"/>
      <c r="AK65" s="11"/>
      <c r="AL65" s="12"/>
      <c r="AM65" s="287"/>
      <c r="AN65" s="1292"/>
      <c r="AO65" s="1292"/>
      <c r="AP65" s="1293"/>
      <c r="AQ65" s="9"/>
      <c r="AR65" s="13"/>
      <c r="AS65" s="9"/>
    </row>
    <row r="66" spans="2:45">
      <c r="B66" s="1300"/>
      <c r="C66" s="9"/>
      <c r="G66" s="9"/>
      <c r="I66" s="13"/>
      <c r="N66" s="9"/>
      <c r="R66" s="9" t="s">
        <v>613</v>
      </c>
      <c r="AA66" s="279" t="s">
        <v>177</v>
      </c>
      <c r="AB66" s="2" t="s">
        <v>94</v>
      </c>
      <c r="AM66" s="287"/>
      <c r="AN66" s="1292"/>
      <c r="AO66" s="1292"/>
      <c r="AP66" s="1293"/>
      <c r="AQ66" s="9"/>
      <c r="AR66" s="13"/>
      <c r="AS66" s="9"/>
    </row>
    <row r="67" spans="2:45">
      <c r="B67" s="1300"/>
      <c r="C67" s="9"/>
      <c r="G67" s="9"/>
      <c r="I67" s="13"/>
      <c r="N67" s="9"/>
      <c r="R67" s="9"/>
      <c r="S67" s="2" t="s">
        <v>615</v>
      </c>
      <c r="V67" s="2" t="s">
        <v>291</v>
      </c>
      <c r="W67" s="1369"/>
      <c r="X67" s="1369"/>
      <c r="Y67" s="1369"/>
      <c r="Z67" s="1369"/>
      <c r="AA67" s="1369"/>
      <c r="AB67" s="1369"/>
      <c r="AC67" s="1369"/>
      <c r="AD67" s="1369"/>
      <c r="AE67" s="1369"/>
      <c r="AF67" s="1369"/>
      <c r="AG67" s="1369"/>
      <c r="AH67" s="1369"/>
      <c r="AI67" s="1369"/>
      <c r="AJ67" s="1369"/>
      <c r="AK67" s="74" t="s">
        <v>292</v>
      </c>
      <c r="AM67" s="287"/>
      <c r="AN67" s="1292"/>
      <c r="AO67" s="1292"/>
      <c r="AP67" s="1293"/>
      <c r="AQ67" s="9"/>
      <c r="AR67" s="13"/>
      <c r="AS67" s="9"/>
    </row>
    <row r="68" spans="2:45">
      <c r="B68" s="1300"/>
      <c r="C68" s="9"/>
      <c r="G68" s="9"/>
      <c r="I68" s="13"/>
      <c r="N68" s="9"/>
      <c r="R68" s="10"/>
      <c r="S68" s="11" t="s">
        <v>616</v>
      </c>
      <c r="T68" s="11"/>
      <c r="U68" s="11"/>
      <c r="V68" s="11" t="s">
        <v>491</v>
      </c>
      <c r="W68" s="1368"/>
      <c r="X68" s="1368"/>
      <c r="Y68" s="1368"/>
      <c r="Z68" s="1368"/>
      <c r="AA68" s="1368"/>
      <c r="AB68" s="1368"/>
      <c r="AC68" s="1368"/>
      <c r="AD68" s="1368"/>
      <c r="AE68" s="1368"/>
      <c r="AF68" s="1368"/>
      <c r="AG68" s="1368"/>
      <c r="AH68" s="1368"/>
      <c r="AI68" s="1368"/>
      <c r="AJ68" s="1368"/>
      <c r="AK68" s="245" t="s">
        <v>557</v>
      </c>
      <c r="AL68" s="12"/>
      <c r="AM68" s="287"/>
      <c r="AN68" s="1292"/>
      <c r="AO68" s="1292"/>
      <c r="AP68" s="1293"/>
      <c r="AQ68" s="9"/>
      <c r="AR68" s="13"/>
      <c r="AS68" s="9"/>
    </row>
    <row r="69" spans="2:45">
      <c r="B69" s="1300"/>
      <c r="C69" s="9"/>
      <c r="G69" s="9"/>
      <c r="I69" s="13"/>
      <c r="N69" s="9"/>
      <c r="R69" s="9" t="s">
        <v>617</v>
      </c>
      <c r="AA69" s="279" t="s">
        <v>177</v>
      </c>
      <c r="AB69" s="2" t="s">
        <v>94</v>
      </c>
      <c r="AM69" s="287"/>
      <c r="AN69" s="1292"/>
      <c r="AO69" s="1292"/>
      <c r="AP69" s="1293"/>
      <c r="AQ69" s="9"/>
      <c r="AR69" s="13"/>
      <c r="AS69" s="9"/>
    </row>
    <row r="70" spans="2:45">
      <c r="B70" s="1300"/>
      <c r="C70" s="9"/>
      <c r="G70" s="9"/>
      <c r="I70" s="13"/>
      <c r="N70" s="9"/>
      <c r="R70" s="9"/>
      <c r="S70" s="2" t="s">
        <v>615</v>
      </c>
      <c r="V70" s="2" t="s">
        <v>291</v>
      </c>
      <c r="W70" s="1369"/>
      <c r="X70" s="1369"/>
      <c r="Y70" s="1369"/>
      <c r="Z70" s="1369"/>
      <c r="AA70" s="1369"/>
      <c r="AB70" s="1369"/>
      <c r="AC70" s="1369"/>
      <c r="AD70" s="1369"/>
      <c r="AE70" s="1369"/>
      <c r="AF70" s="1369"/>
      <c r="AG70" s="1369"/>
      <c r="AH70" s="1369"/>
      <c r="AI70" s="1369"/>
      <c r="AJ70" s="1369"/>
      <c r="AK70" s="74" t="s">
        <v>292</v>
      </c>
      <c r="AM70" s="287"/>
      <c r="AN70" s="1292"/>
      <c r="AO70" s="1292"/>
      <c r="AP70" s="1293"/>
      <c r="AQ70" s="9"/>
      <c r="AR70" s="13"/>
      <c r="AS70" s="9"/>
    </row>
    <row r="71" spans="2:45">
      <c r="B71" s="1300"/>
      <c r="C71" s="9"/>
      <c r="G71" s="9"/>
      <c r="I71" s="13"/>
      <c r="N71" s="9"/>
      <c r="R71" s="10"/>
      <c r="S71" s="11" t="s">
        <v>616</v>
      </c>
      <c r="T71" s="11"/>
      <c r="U71" s="11"/>
      <c r="V71" s="11" t="s">
        <v>491</v>
      </c>
      <c r="W71" s="1368"/>
      <c r="X71" s="1368"/>
      <c r="Y71" s="1368"/>
      <c r="Z71" s="1368"/>
      <c r="AA71" s="1368"/>
      <c r="AB71" s="1368"/>
      <c r="AC71" s="1368"/>
      <c r="AD71" s="1368"/>
      <c r="AE71" s="1368"/>
      <c r="AF71" s="1368"/>
      <c r="AG71" s="1368"/>
      <c r="AH71" s="1368"/>
      <c r="AI71" s="1368"/>
      <c r="AJ71" s="1368"/>
      <c r="AK71" s="245" t="s">
        <v>557</v>
      </c>
      <c r="AL71" s="12"/>
      <c r="AM71" s="287"/>
      <c r="AN71" s="1292"/>
      <c r="AO71" s="1292"/>
      <c r="AP71" s="1293"/>
      <c r="AQ71" s="9"/>
      <c r="AR71" s="13"/>
      <c r="AS71" s="9"/>
    </row>
    <row r="72" spans="2:45">
      <c r="B72" s="1300"/>
      <c r="C72" s="9"/>
      <c r="G72" s="9"/>
      <c r="I72" s="13"/>
      <c r="N72" s="9"/>
      <c r="R72" s="9" t="s">
        <v>618</v>
      </c>
      <c r="AA72" s="279" t="s">
        <v>177</v>
      </c>
      <c r="AB72" s="2" t="s">
        <v>94</v>
      </c>
      <c r="AM72" s="287"/>
      <c r="AN72" s="1292"/>
      <c r="AO72" s="1292"/>
      <c r="AP72" s="1293"/>
      <c r="AQ72" s="9"/>
      <c r="AR72" s="13"/>
      <c r="AS72" s="9"/>
    </row>
    <row r="73" spans="2:45">
      <c r="B73" s="1300"/>
      <c r="C73" s="9"/>
      <c r="G73" s="9"/>
      <c r="I73" s="13"/>
      <c r="N73" s="9"/>
      <c r="R73" s="9"/>
      <c r="S73" s="2" t="s">
        <v>615</v>
      </c>
      <c r="V73" s="2" t="s">
        <v>291</v>
      </c>
      <c r="W73" s="1369"/>
      <c r="X73" s="1369"/>
      <c r="Y73" s="1369"/>
      <c r="Z73" s="1369"/>
      <c r="AA73" s="1369"/>
      <c r="AB73" s="1369"/>
      <c r="AC73" s="1369"/>
      <c r="AD73" s="1369"/>
      <c r="AE73" s="1369"/>
      <c r="AF73" s="1369"/>
      <c r="AG73" s="1369"/>
      <c r="AH73" s="1369"/>
      <c r="AI73" s="1369"/>
      <c r="AJ73" s="1369"/>
      <c r="AK73" s="74" t="s">
        <v>292</v>
      </c>
      <c r="AM73" s="287"/>
      <c r="AN73" s="1292"/>
      <c r="AO73" s="1292"/>
      <c r="AP73" s="1293"/>
      <c r="AQ73" s="9"/>
      <c r="AR73" s="13"/>
      <c r="AS73" s="9"/>
    </row>
    <row r="74" spans="2:45">
      <c r="B74" s="1300"/>
      <c r="C74" s="9"/>
      <c r="F74" s="13"/>
      <c r="G74" s="10"/>
      <c r="H74" s="11"/>
      <c r="I74" s="12"/>
      <c r="J74" s="11"/>
      <c r="K74" s="11"/>
      <c r="L74" s="11"/>
      <c r="M74" s="11"/>
      <c r="N74" s="10"/>
      <c r="O74" s="11"/>
      <c r="P74" s="11"/>
      <c r="Q74" s="12"/>
      <c r="R74" s="10"/>
      <c r="S74" s="11" t="s">
        <v>616</v>
      </c>
      <c r="T74" s="11"/>
      <c r="U74" s="11"/>
      <c r="V74" s="11" t="s">
        <v>491</v>
      </c>
      <c r="W74" s="1368"/>
      <c r="X74" s="1368"/>
      <c r="Y74" s="1368"/>
      <c r="Z74" s="1368"/>
      <c r="AA74" s="1368"/>
      <c r="AB74" s="1368"/>
      <c r="AC74" s="1368"/>
      <c r="AD74" s="1368"/>
      <c r="AE74" s="1368"/>
      <c r="AF74" s="1368"/>
      <c r="AG74" s="1368"/>
      <c r="AH74" s="1368"/>
      <c r="AI74" s="1368"/>
      <c r="AJ74" s="1368"/>
      <c r="AK74" s="245" t="s">
        <v>557</v>
      </c>
      <c r="AL74" s="12"/>
      <c r="AM74" s="287"/>
      <c r="AN74" s="1292"/>
      <c r="AO74" s="1292"/>
      <c r="AP74" s="1293"/>
      <c r="AQ74" s="9"/>
      <c r="AR74" s="13"/>
      <c r="AS74" s="9"/>
    </row>
    <row r="75" spans="2:45">
      <c r="B75" s="1300"/>
      <c r="F75" s="13"/>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5"/>
      <c r="AM75" s="287"/>
      <c r="AN75" s="1292"/>
      <c r="AO75" s="1292"/>
      <c r="AP75" s="1293"/>
      <c r="AR75" s="13"/>
    </row>
    <row r="76" spans="2:45">
      <c r="B76" s="1300"/>
      <c r="F76" s="13"/>
      <c r="AL76" s="13"/>
      <c r="AM76" s="287"/>
      <c r="AN76" s="1292"/>
      <c r="AO76" s="1292"/>
      <c r="AP76" s="1293"/>
      <c r="AR76" s="13"/>
    </row>
    <row r="77" spans="2:45">
      <c r="B77" s="1300"/>
      <c r="F77" s="13"/>
      <c r="AL77" s="13"/>
      <c r="AM77" s="287"/>
      <c r="AN77" s="1292"/>
      <c r="AO77" s="1292"/>
      <c r="AP77" s="1293"/>
      <c r="AR77" s="13"/>
    </row>
    <row r="78" spans="2:45">
      <c r="B78" s="1300"/>
      <c r="F78" s="13"/>
      <c r="AL78" s="13"/>
      <c r="AM78" s="287"/>
      <c r="AN78" s="1292"/>
      <c r="AO78" s="1292"/>
      <c r="AP78" s="1293"/>
      <c r="AR78" s="13"/>
    </row>
    <row r="79" spans="2:45">
      <c r="B79" s="1367"/>
      <c r="C79" s="11"/>
      <c r="D79" s="11"/>
      <c r="E79" s="11"/>
      <c r="F79" s="12"/>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c r="AF79" s="11"/>
      <c r="AG79" s="11"/>
      <c r="AH79" s="11"/>
      <c r="AI79" s="11"/>
      <c r="AJ79" s="11"/>
      <c r="AK79" s="11"/>
      <c r="AL79" s="12"/>
      <c r="AM79" s="288"/>
      <c r="AN79" s="1278"/>
      <c r="AO79" s="1278"/>
      <c r="AP79" s="1279"/>
      <c r="AQ79" s="11"/>
      <c r="AR79" s="12"/>
    </row>
  </sheetData>
  <mergeCells count="86">
    <mergeCell ref="AN79:AP79"/>
    <mergeCell ref="AN70:AP70"/>
    <mergeCell ref="AN71:AP71"/>
    <mergeCell ref="AN72:AP72"/>
    <mergeCell ref="AN73:AP73"/>
    <mergeCell ref="AN74:AP74"/>
    <mergeCell ref="AN75:AP75"/>
    <mergeCell ref="AN64:AP64"/>
    <mergeCell ref="AN65:AP65"/>
    <mergeCell ref="AN76:AP76"/>
    <mergeCell ref="AN77:AP77"/>
    <mergeCell ref="AN78:AP78"/>
    <mergeCell ref="AN59:AP59"/>
    <mergeCell ref="AN60:AP60"/>
    <mergeCell ref="AN61:AP61"/>
    <mergeCell ref="AN62:AP62"/>
    <mergeCell ref="AN63:AP63"/>
    <mergeCell ref="AN54:AP54"/>
    <mergeCell ref="AN55:AP55"/>
    <mergeCell ref="AN56:AP56"/>
    <mergeCell ref="AN57:AP57"/>
    <mergeCell ref="AN58:AP58"/>
    <mergeCell ref="AN44:AP44"/>
    <mergeCell ref="AN45:AP45"/>
    <mergeCell ref="AN46:AP46"/>
    <mergeCell ref="AN47:AP47"/>
    <mergeCell ref="AN48:AP48"/>
    <mergeCell ref="AN35:AP35"/>
    <mergeCell ref="AN36:AP36"/>
    <mergeCell ref="AN37:AP37"/>
    <mergeCell ref="AN38:AP38"/>
    <mergeCell ref="AN43:AP43"/>
    <mergeCell ref="AN30:AP30"/>
    <mergeCell ref="AN31:AP31"/>
    <mergeCell ref="AN32:AP32"/>
    <mergeCell ref="AN33:AP33"/>
    <mergeCell ref="AN34:AP34"/>
    <mergeCell ref="B13:B79"/>
    <mergeCell ref="AN13:AP13"/>
    <mergeCell ref="AN14:AP14"/>
    <mergeCell ref="AN15:AP15"/>
    <mergeCell ref="AN16:AP16"/>
    <mergeCell ref="AN66:AP66"/>
    <mergeCell ref="AN67:AP67"/>
    <mergeCell ref="AN68:AP68"/>
    <mergeCell ref="AN69:AP69"/>
    <mergeCell ref="AN50:AP50"/>
    <mergeCell ref="AN17:AP17"/>
    <mergeCell ref="AN18:AP18"/>
    <mergeCell ref="AN19:AP19"/>
    <mergeCell ref="AN20:AP20"/>
    <mergeCell ref="AN21:AP21"/>
    <mergeCell ref="AN22:AP22"/>
    <mergeCell ref="AN23:AP23"/>
    <mergeCell ref="AN24:AP24"/>
    <mergeCell ref="AN25:AP25"/>
    <mergeCell ref="AN26:AP26"/>
    <mergeCell ref="W71:AJ71"/>
    <mergeCell ref="AN51:AP51"/>
    <mergeCell ref="AN52:AP52"/>
    <mergeCell ref="AN53:AP53"/>
    <mergeCell ref="AN49:AP49"/>
    <mergeCell ref="AN39:AP39"/>
    <mergeCell ref="AN40:AP40"/>
    <mergeCell ref="AN41:AP41"/>
    <mergeCell ref="AN42:AP42"/>
    <mergeCell ref="AN27:AP27"/>
    <mergeCell ref="AN28:AP28"/>
    <mergeCell ref="AN29:AP29"/>
    <mergeCell ref="W74:AJ74"/>
    <mergeCell ref="N27:Q27"/>
    <mergeCell ref="X36:AJ36"/>
    <mergeCell ref="AB55:AF55"/>
    <mergeCell ref="W67:AJ67"/>
    <mergeCell ref="W68:AJ68"/>
    <mergeCell ref="W70:AJ70"/>
    <mergeCell ref="V33:AJ33"/>
    <mergeCell ref="Y27:AJ27"/>
    <mergeCell ref="Y28:AJ28"/>
    <mergeCell ref="W73:AJ73"/>
    <mergeCell ref="N11:AL11"/>
    <mergeCell ref="K7:AR7"/>
    <mergeCell ref="K8:AR8"/>
    <mergeCell ref="R12:AL12"/>
    <mergeCell ref="K9:AR9"/>
    <mergeCell ref="K10:AR10"/>
  </mergeCells>
  <phoneticPr fontId="2"/>
  <dataValidations count="1">
    <dataValidation type="list" allowBlank="1" showInputMessage="1" showErrorMessage="1" sqref="S46:S48 AA72 AA69 AA64:AA66 S64:S65 AA61:AA62 S61:S62 AA58:AA59 S58:S59 S54:S56 AA55 X55 S50:S52 AA51 X51 AG51 S42:S44 AA38:AA39 S38:S40 X39 S35 S32 S29:S30 S27 R25 AB24 AB20 AB16 Y13:Y24 V13:V24 B7 G13:G15 AA43 X43 AG43 X47 AA47 B9 AM13:AM25" xr:uid="{00000000-0002-0000-0800-000000000000}">
      <formula1>"□,■"</formula1>
    </dataValidation>
  </dataValidations>
  <pageMargins left="0.78740157480314965" right="0.51181102362204722" top="0.59055118110236227" bottom="0.59055118110236227" header="0.11811023622047245" footer="0.23622047244094491"/>
  <pageSetup paperSize="9" scale="80" firstPageNumber="5" orientation="portrait" blackAndWhite="1" useFirstPageNumber="1" r:id="rId1"/>
  <headerFooter alignWithMargins="0">
    <oddFooter>&amp;C&amp;10戸-P&amp;P&amp;R&amp;10株式会社都市建築確認センター</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0C5BB6-B0B5-4A91-B8EF-DF5B590C38CE}">
  <sheetPr>
    <tabColor rgb="FFFFC000"/>
    <pageSetUpPr fitToPage="1"/>
  </sheetPr>
  <dimension ref="B1:AO240"/>
  <sheetViews>
    <sheetView showGridLines="0" view="pageBreakPreview" zoomScaleNormal="100" zoomScaleSheetLayoutView="100" workbookViewId="0"/>
  </sheetViews>
  <sheetFormatPr defaultRowHeight="12"/>
  <cols>
    <col min="1" max="41" width="2.625" style="423" customWidth="1"/>
    <col min="42" max="16384" width="9" style="423"/>
  </cols>
  <sheetData>
    <row r="1" spans="2:41" ht="15.95" customHeight="1"/>
    <row r="2" spans="2:41" ht="30" customHeight="1">
      <c r="B2" s="424" t="s">
        <v>1726</v>
      </c>
      <c r="C2" s="425"/>
      <c r="D2" s="425"/>
      <c r="E2" s="425"/>
      <c r="F2" s="425"/>
      <c r="G2" s="426"/>
      <c r="H2" s="425"/>
      <c r="I2" s="425"/>
      <c r="J2" s="425"/>
      <c r="K2" s="425"/>
      <c r="L2" s="425"/>
      <c r="M2" s="425"/>
      <c r="N2" s="425"/>
      <c r="O2" s="425"/>
      <c r="P2" s="425"/>
      <c r="Q2" s="425"/>
      <c r="R2" s="425"/>
      <c r="S2" s="425"/>
      <c r="T2" s="425"/>
      <c r="U2" s="425"/>
      <c r="V2" s="425"/>
      <c r="W2" s="425"/>
      <c r="X2" s="425"/>
      <c r="Y2" s="425"/>
      <c r="Z2" s="425"/>
      <c r="AA2" s="425"/>
      <c r="AB2" s="425"/>
      <c r="AC2" s="425"/>
      <c r="AD2" s="425"/>
      <c r="AE2" s="425"/>
      <c r="AF2" s="425"/>
      <c r="AG2" s="425"/>
      <c r="AH2" s="425"/>
      <c r="AI2" s="425"/>
      <c r="AJ2" s="426"/>
      <c r="AK2" s="425"/>
      <c r="AL2" s="425"/>
      <c r="AO2" s="427"/>
    </row>
    <row r="3" spans="2:41" ht="15.95" customHeight="1" thickBot="1">
      <c r="B3" s="428"/>
      <c r="C3" s="429"/>
      <c r="D3" s="429"/>
      <c r="E3" s="429"/>
      <c r="F3" s="429"/>
      <c r="G3" s="430"/>
      <c r="H3" s="429"/>
      <c r="I3" s="429"/>
      <c r="J3" s="429"/>
      <c r="K3" s="429"/>
      <c r="L3" s="429"/>
      <c r="M3" s="429"/>
      <c r="N3" s="429"/>
      <c r="O3" s="429"/>
      <c r="P3" s="429"/>
      <c r="Q3" s="429"/>
      <c r="R3" s="429"/>
      <c r="S3" s="429"/>
      <c r="T3" s="429"/>
      <c r="U3" s="429"/>
      <c r="V3" s="429"/>
      <c r="W3" s="429"/>
      <c r="X3" s="429"/>
      <c r="Y3" s="429"/>
      <c r="Z3" s="429"/>
      <c r="AA3" s="429"/>
      <c r="AB3" s="429"/>
      <c r="AC3" s="431"/>
      <c r="AD3" s="431"/>
      <c r="AE3" s="431"/>
      <c r="AF3" s="431"/>
      <c r="AG3" s="431"/>
      <c r="AH3" s="431"/>
      <c r="AI3" s="431"/>
      <c r="AJ3" s="431"/>
      <c r="AK3" s="431"/>
      <c r="AL3" s="431"/>
      <c r="AM3" s="432"/>
    </row>
    <row r="4" spans="2:41" ht="15.95" customHeight="1">
      <c r="B4" s="433"/>
      <c r="C4" s="1498" t="s">
        <v>1654</v>
      </c>
      <c r="D4" s="1499"/>
      <c r="E4" s="1499"/>
      <c r="F4" s="1500"/>
      <c r="G4" s="1501" t="s">
        <v>1655</v>
      </c>
      <c r="H4" s="1502"/>
      <c r="I4" s="1505" t="s">
        <v>1656</v>
      </c>
      <c r="J4" s="1506"/>
      <c r="K4" s="1507"/>
      <c r="L4" s="1498" t="s">
        <v>91</v>
      </c>
      <c r="M4" s="1499"/>
      <c r="N4" s="1500"/>
      <c r="O4" s="1511" t="s">
        <v>88</v>
      </c>
      <c r="P4" s="1512"/>
      <c r="Q4" s="1512"/>
      <c r="R4" s="1512"/>
      <c r="S4" s="1512"/>
      <c r="T4" s="1512"/>
      <c r="U4" s="1512"/>
      <c r="V4" s="1512"/>
      <c r="W4" s="1512"/>
      <c r="X4" s="1512"/>
      <c r="Y4" s="1512"/>
      <c r="Z4" s="1512"/>
      <c r="AA4" s="1512"/>
      <c r="AB4" s="1512"/>
      <c r="AC4" s="1512"/>
      <c r="AD4" s="1512"/>
      <c r="AE4" s="1512"/>
      <c r="AF4" s="1512"/>
      <c r="AG4" s="1512"/>
      <c r="AH4" s="1512"/>
      <c r="AI4" s="1512"/>
      <c r="AJ4" s="1512"/>
      <c r="AK4" s="1512"/>
      <c r="AL4" s="1512"/>
      <c r="AM4" s="1512"/>
      <c r="AN4" s="1485" t="s">
        <v>1657</v>
      </c>
      <c r="AO4" s="1486"/>
    </row>
    <row r="5" spans="2:41" ht="15.95" customHeight="1" thickBot="1">
      <c r="B5" s="434"/>
      <c r="C5" s="1489" t="s">
        <v>76</v>
      </c>
      <c r="D5" s="1490"/>
      <c r="E5" s="1490"/>
      <c r="F5" s="1491"/>
      <c r="G5" s="1503"/>
      <c r="H5" s="1504"/>
      <c r="I5" s="1508"/>
      <c r="J5" s="1509"/>
      <c r="K5" s="1510"/>
      <c r="L5" s="1489" t="s">
        <v>87</v>
      </c>
      <c r="M5" s="1490"/>
      <c r="N5" s="1491"/>
      <c r="O5" s="1492" t="s">
        <v>87</v>
      </c>
      <c r="P5" s="1493"/>
      <c r="Q5" s="1493"/>
      <c r="R5" s="1494"/>
      <c r="S5" s="1495" t="s">
        <v>89</v>
      </c>
      <c r="T5" s="1496"/>
      <c r="U5" s="1496"/>
      <c r="V5" s="1496"/>
      <c r="W5" s="1496"/>
      <c r="X5" s="1496"/>
      <c r="Y5" s="1496"/>
      <c r="Z5" s="1496"/>
      <c r="AA5" s="1496"/>
      <c r="AB5" s="1496"/>
      <c r="AC5" s="1496"/>
      <c r="AD5" s="1496"/>
      <c r="AE5" s="1496"/>
      <c r="AF5" s="1496"/>
      <c r="AG5" s="1496"/>
      <c r="AH5" s="1496"/>
      <c r="AI5" s="1497"/>
      <c r="AJ5" s="1495" t="s">
        <v>90</v>
      </c>
      <c r="AK5" s="1496"/>
      <c r="AL5" s="1496"/>
      <c r="AM5" s="1496"/>
      <c r="AN5" s="1487"/>
      <c r="AO5" s="1488"/>
    </row>
    <row r="6" spans="2:41" ht="15.95" customHeight="1">
      <c r="B6" s="1422" t="s">
        <v>1658</v>
      </c>
      <c r="C6" s="435" t="s">
        <v>1659</v>
      </c>
      <c r="D6" s="436"/>
      <c r="E6" s="436"/>
      <c r="F6" s="437"/>
      <c r="G6" s="438" t="s">
        <v>81</v>
      </c>
      <c r="H6" s="439"/>
      <c r="I6" s="440"/>
      <c r="J6" s="439"/>
      <c r="K6" s="441"/>
      <c r="L6" s="1425" t="s">
        <v>133</v>
      </c>
      <c r="M6" s="1426"/>
      <c r="N6" s="1427"/>
      <c r="O6" s="1431" t="s">
        <v>137</v>
      </c>
      <c r="P6" s="1432"/>
      <c r="Q6" s="1432"/>
      <c r="R6" s="1433"/>
      <c r="S6" s="442" t="s">
        <v>177</v>
      </c>
      <c r="T6" s="443" t="s">
        <v>1660</v>
      </c>
      <c r="U6" s="443"/>
      <c r="V6" s="443"/>
      <c r="W6" s="443"/>
      <c r="X6" s="436"/>
      <c r="Y6" s="443"/>
      <c r="Z6" s="443"/>
      <c r="AA6" s="443"/>
      <c r="AB6" s="436"/>
      <c r="AC6" s="436"/>
      <c r="AD6" s="436"/>
      <c r="AE6" s="439"/>
      <c r="AF6" s="436"/>
      <c r="AG6" s="436"/>
      <c r="AH6" s="436"/>
      <c r="AI6" s="441"/>
      <c r="AJ6" s="444" t="s">
        <v>177</v>
      </c>
      <c r="AK6" s="436" t="s">
        <v>1322</v>
      </c>
      <c r="AL6" s="436"/>
      <c r="AM6" s="436"/>
      <c r="AN6" s="445"/>
      <c r="AO6" s="446"/>
    </row>
    <row r="7" spans="2:41" ht="15.95" customHeight="1">
      <c r="B7" s="1423"/>
      <c r="C7" s="1396" t="s">
        <v>114</v>
      </c>
      <c r="D7" s="1397"/>
      <c r="E7" s="1397"/>
      <c r="F7" s="1398"/>
      <c r="G7" s="447" t="s">
        <v>177</v>
      </c>
      <c r="H7" s="448">
        <v>3</v>
      </c>
      <c r="I7" s="449" t="s">
        <v>177</v>
      </c>
      <c r="J7" s="450" t="s">
        <v>1099</v>
      </c>
      <c r="K7" s="451"/>
      <c r="L7" s="1428"/>
      <c r="M7" s="1429"/>
      <c r="N7" s="1430"/>
      <c r="O7" s="1405" t="s">
        <v>1661</v>
      </c>
      <c r="P7" s="1402"/>
      <c r="Q7" s="1402"/>
      <c r="R7" s="1434"/>
      <c r="S7" s="452"/>
      <c r="T7" s="453"/>
      <c r="U7" s="453"/>
      <c r="V7" s="453"/>
      <c r="W7" s="453"/>
      <c r="X7" s="454"/>
      <c r="Y7" s="453"/>
      <c r="Z7" s="453"/>
      <c r="AA7" s="453"/>
      <c r="AB7" s="454"/>
      <c r="AC7" s="455"/>
      <c r="AD7" s="455"/>
      <c r="AE7" s="455"/>
      <c r="AF7" s="455"/>
      <c r="AG7" s="455"/>
      <c r="AH7" s="455"/>
      <c r="AI7" s="456"/>
      <c r="AJ7" s="457" t="s">
        <v>177</v>
      </c>
      <c r="AK7" s="1395"/>
      <c r="AL7" s="1395"/>
      <c r="AM7" s="1395"/>
      <c r="AN7" s="458"/>
      <c r="AO7" s="459"/>
    </row>
    <row r="8" spans="2:41" ht="15.95" customHeight="1">
      <c r="B8" s="1423"/>
      <c r="C8" s="1396" t="s">
        <v>115</v>
      </c>
      <c r="D8" s="1397"/>
      <c r="E8" s="1397"/>
      <c r="F8" s="1398"/>
      <c r="G8" s="447" t="s">
        <v>177</v>
      </c>
      <c r="H8" s="460">
        <v>2</v>
      </c>
      <c r="I8" s="449" t="s">
        <v>177</v>
      </c>
      <c r="J8" s="450" t="s">
        <v>1162</v>
      </c>
      <c r="K8" s="451"/>
      <c r="L8" s="1399" t="s">
        <v>1662</v>
      </c>
      <c r="M8" s="1399"/>
      <c r="N8" s="1400"/>
      <c r="O8" s="1401" t="s">
        <v>1663</v>
      </c>
      <c r="P8" s="1399"/>
      <c r="Q8" s="1399"/>
      <c r="R8" s="1400"/>
      <c r="S8" s="461" t="s">
        <v>355</v>
      </c>
      <c r="T8" s="450" t="s">
        <v>1664</v>
      </c>
      <c r="U8" s="450"/>
      <c r="V8" s="450"/>
      <c r="W8" s="450"/>
      <c r="X8" s="462"/>
      <c r="Y8" s="450"/>
      <c r="Z8" s="450"/>
      <c r="AA8" s="450"/>
      <c r="AB8" s="462"/>
      <c r="AC8" s="462"/>
      <c r="AD8" s="462"/>
      <c r="AE8" s="460"/>
      <c r="AF8" s="462"/>
      <c r="AG8" s="462"/>
      <c r="AH8" s="462"/>
      <c r="AI8" s="451"/>
      <c r="AJ8" s="463" t="s">
        <v>177</v>
      </c>
      <c r="AK8" s="464" t="s">
        <v>1665</v>
      </c>
      <c r="AL8" s="464"/>
      <c r="AM8" s="464"/>
      <c r="AN8" s="458"/>
      <c r="AO8" s="459"/>
    </row>
    <row r="9" spans="2:41" ht="15.95" customHeight="1">
      <c r="B9" s="1423"/>
      <c r="C9" s="1435" t="s">
        <v>132</v>
      </c>
      <c r="D9" s="1436"/>
      <c r="E9" s="1436"/>
      <c r="F9" s="1437"/>
      <c r="G9" s="447" t="s">
        <v>177</v>
      </c>
      <c r="H9" s="460">
        <v>1</v>
      </c>
      <c r="I9" s="449" t="s">
        <v>177</v>
      </c>
      <c r="J9" s="450" t="s">
        <v>1666</v>
      </c>
      <c r="K9" s="451"/>
      <c r="L9" s="1402" t="s">
        <v>1667</v>
      </c>
      <c r="M9" s="1402"/>
      <c r="N9" s="1434"/>
      <c r="O9" s="1405" t="s">
        <v>1668</v>
      </c>
      <c r="P9" s="1402"/>
      <c r="Q9" s="1402"/>
      <c r="R9" s="1434"/>
      <c r="S9" s="452" t="s">
        <v>9</v>
      </c>
      <c r="T9" s="465" t="s">
        <v>177</v>
      </c>
      <c r="U9" s="455" t="s">
        <v>216</v>
      </c>
      <c r="V9" s="453"/>
      <c r="W9" s="465" t="s">
        <v>177</v>
      </c>
      <c r="X9" s="453" t="s">
        <v>1669</v>
      </c>
      <c r="Y9" s="453"/>
      <c r="Z9" s="453"/>
      <c r="AA9" s="455"/>
      <c r="AB9" s="453"/>
      <c r="AC9" s="455"/>
      <c r="AD9" s="455"/>
      <c r="AE9" s="465" t="s">
        <v>177</v>
      </c>
      <c r="AF9" s="453" t="s">
        <v>1670</v>
      </c>
      <c r="AH9" s="455"/>
      <c r="AI9" s="456"/>
      <c r="AJ9" s="457" t="s">
        <v>177</v>
      </c>
      <c r="AK9" s="1395"/>
      <c r="AL9" s="1395"/>
      <c r="AM9" s="1395"/>
      <c r="AN9" s="458"/>
      <c r="AO9" s="459"/>
    </row>
    <row r="10" spans="2:41" ht="15.95" customHeight="1">
      <c r="B10" s="1423"/>
      <c r="C10" s="466"/>
      <c r="D10" s="462"/>
      <c r="E10" s="462"/>
      <c r="F10" s="467"/>
      <c r="G10" s="462"/>
      <c r="H10" s="460"/>
      <c r="I10" s="449" t="s">
        <v>177</v>
      </c>
      <c r="J10" s="450" t="s">
        <v>1671</v>
      </c>
      <c r="K10" s="451"/>
      <c r="L10" s="1399" t="s">
        <v>1672</v>
      </c>
      <c r="M10" s="1438"/>
      <c r="N10" s="1439"/>
      <c r="O10" s="1440" t="s">
        <v>1673</v>
      </c>
      <c r="P10" s="1441"/>
      <c r="Q10" s="1441"/>
      <c r="R10" s="1442"/>
      <c r="S10" s="442" t="s">
        <v>177</v>
      </c>
      <c r="T10" s="468" t="s">
        <v>1674</v>
      </c>
      <c r="U10" s="469"/>
      <c r="V10" s="469"/>
      <c r="W10" s="469"/>
      <c r="X10" s="470"/>
      <c r="Y10" s="469"/>
      <c r="Z10" s="469"/>
      <c r="AA10" s="469"/>
      <c r="AB10" s="470"/>
      <c r="AC10" s="471"/>
      <c r="AD10" s="471"/>
      <c r="AE10" s="471"/>
      <c r="AF10" s="471"/>
      <c r="AG10" s="471"/>
      <c r="AH10" s="471"/>
      <c r="AI10" s="472"/>
      <c r="AJ10" s="463" t="s">
        <v>177</v>
      </c>
      <c r="AK10" s="464" t="s">
        <v>1675</v>
      </c>
      <c r="AL10" s="464"/>
      <c r="AM10" s="464"/>
      <c r="AN10" s="458"/>
      <c r="AO10" s="459"/>
    </row>
    <row r="11" spans="2:41" ht="15.95" customHeight="1">
      <c r="B11" s="1423"/>
      <c r="C11" s="466"/>
      <c r="D11" s="462"/>
      <c r="E11" s="462"/>
      <c r="F11" s="467"/>
      <c r="G11" s="462"/>
      <c r="H11" s="460"/>
      <c r="I11" s="473"/>
      <c r="J11" s="460"/>
      <c r="K11" s="451"/>
      <c r="L11" s="1402" t="s">
        <v>576</v>
      </c>
      <c r="M11" s="1403"/>
      <c r="N11" s="1404"/>
      <c r="O11" s="1405" t="s">
        <v>1676</v>
      </c>
      <c r="P11" s="1403"/>
      <c r="Q11" s="1403"/>
      <c r="R11" s="1404"/>
      <c r="S11" s="474" t="s">
        <v>177</v>
      </c>
      <c r="T11" s="475" t="s">
        <v>1677</v>
      </c>
      <c r="U11" s="453"/>
      <c r="V11" s="453"/>
      <c r="W11" s="453"/>
      <c r="X11" s="454"/>
      <c r="Y11" s="453"/>
      <c r="Z11" s="453"/>
      <c r="AA11" s="453"/>
      <c r="AB11" s="454"/>
      <c r="AC11" s="455"/>
      <c r="AD11" s="455"/>
      <c r="AE11" s="455"/>
      <c r="AF11" s="455"/>
      <c r="AG11" s="455"/>
      <c r="AH11" s="455"/>
      <c r="AI11" s="456"/>
      <c r="AJ11" s="457" t="s">
        <v>177</v>
      </c>
      <c r="AK11" s="1395"/>
      <c r="AL11" s="1395"/>
      <c r="AM11" s="1395"/>
      <c r="AN11" s="458"/>
      <c r="AO11" s="459"/>
    </row>
    <row r="12" spans="2:41" ht="15.95" customHeight="1">
      <c r="B12" s="1423"/>
      <c r="C12" s="466"/>
      <c r="D12" s="462"/>
      <c r="E12" s="462"/>
      <c r="F12" s="467"/>
      <c r="G12" s="462"/>
      <c r="H12" s="460"/>
      <c r="I12" s="473"/>
      <c r="J12" s="460"/>
      <c r="K12" s="451"/>
      <c r="L12" s="1399" t="s">
        <v>1678</v>
      </c>
      <c r="M12" s="1399"/>
      <c r="N12" s="1400"/>
      <c r="O12" s="1401" t="s">
        <v>1672</v>
      </c>
      <c r="P12" s="1399"/>
      <c r="Q12" s="1399"/>
      <c r="R12" s="1400"/>
      <c r="S12" s="442" t="s">
        <v>177</v>
      </c>
      <c r="T12" s="450" t="s">
        <v>1679</v>
      </c>
      <c r="U12" s="450"/>
      <c r="V12" s="450"/>
      <c r="W12" s="450"/>
      <c r="X12" s="462"/>
      <c r="Y12" s="450"/>
      <c r="Z12" s="450"/>
      <c r="AA12" s="450"/>
      <c r="AB12" s="462"/>
      <c r="AC12" s="462"/>
      <c r="AD12" s="462"/>
      <c r="AE12" s="460"/>
      <c r="AF12" s="462"/>
      <c r="AG12" s="462"/>
      <c r="AH12" s="462"/>
      <c r="AI12" s="451"/>
      <c r="AJ12" s="463" t="s">
        <v>177</v>
      </c>
      <c r="AK12" s="464" t="s">
        <v>1322</v>
      </c>
      <c r="AL12" s="464"/>
      <c r="AM12" s="464"/>
      <c r="AN12" s="458"/>
      <c r="AO12" s="459"/>
    </row>
    <row r="13" spans="2:41" ht="15.95" customHeight="1">
      <c r="B13" s="1423"/>
      <c r="C13" s="466"/>
      <c r="D13" s="462"/>
      <c r="E13" s="462"/>
      <c r="F13" s="467"/>
      <c r="G13" s="462"/>
      <c r="H13" s="460"/>
      <c r="I13" s="473"/>
      <c r="J13" s="460"/>
      <c r="K13" s="451"/>
      <c r="L13" s="1402" t="s">
        <v>1680</v>
      </c>
      <c r="M13" s="1402"/>
      <c r="N13" s="1434"/>
      <c r="O13" s="1405" t="s">
        <v>1681</v>
      </c>
      <c r="P13" s="1402"/>
      <c r="Q13" s="1402"/>
      <c r="R13" s="1434"/>
      <c r="S13" s="452"/>
      <c r="T13" s="476"/>
      <c r="U13" s="453"/>
      <c r="V13" s="453"/>
      <c r="W13" s="453"/>
      <c r="X13" s="454"/>
      <c r="Y13" s="453"/>
      <c r="Z13" s="453"/>
      <c r="AA13" s="453"/>
      <c r="AB13" s="454"/>
      <c r="AC13" s="455"/>
      <c r="AD13" s="455"/>
      <c r="AE13" s="455"/>
      <c r="AF13" s="455"/>
      <c r="AG13" s="455"/>
      <c r="AH13" s="455"/>
      <c r="AI13" s="456"/>
      <c r="AJ13" s="457" t="s">
        <v>177</v>
      </c>
      <c r="AK13" s="1395"/>
      <c r="AL13" s="1395"/>
      <c r="AM13" s="1395"/>
      <c r="AN13" s="458"/>
      <c r="AO13" s="459"/>
    </row>
    <row r="14" spans="2:41" ht="15.95" customHeight="1">
      <c r="B14" s="1423"/>
      <c r="C14" s="466"/>
      <c r="D14" s="462"/>
      <c r="E14" s="462"/>
      <c r="F14" s="467"/>
      <c r="G14" s="462"/>
      <c r="H14" s="460"/>
      <c r="I14" s="473"/>
      <c r="J14" s="460"/>
      <c r="K14" s="451"/>
      <c r="L14" s="1399" t="s">
        <v>478</v>
      </c>
      <c r="M14" s="1399"/>
      <c r="N14" s="1400"/>
      <c r="O14" s="1401" t="s">
        <v>1682</v>
      </c>
      <c r="P14" s="1399"/>
      <c r="Q14" s="1399"/>
      <c r="R14" s="1400"/>
      <c r="S14" s="442" t="s">
        <v>177</v>
      </c>
      <c r="T14" s="450" t="s">
        <v>1683</v>
      </c>
      <c r="U14" s="450"/>
      <c r="V14" s="450"/>
      <c r="W14" s="450"/>
      <c r="X14" s="462"/>
      <c r="Y14" s="450"/>
      <c r="Z14" s="450"/>
      <c r="AA14" s="450"/>
      <c r="AB14" s="462"/>
      <c r="AC14" s="462"/>
      <c r="AD14" s="462"/>
      <c r="AE14" s="460"/>
      <c r="AF14" s="462"/>
      <c r="AG14" s="462"/>
      <c r="AH14" s="462"/>
      <c r="AI14" s="451"/>
      <c r="AJ14" s="463" t="s">
        <v>177</v>
      </c>
      <c r="AK14" s="464" t="s">
        <v>1322</v>
      </c>
      <c r="AL14" s="464"/>
      <c r="AM14" s="464"/>
      <c r="AN14" s="458"/>
      <c r="AO14" s="459"/>
    </row>
    <row r="15" spans="2:41" ht="15.95" customHeight="1" thickBot="1">
      <c r="B15" s="1424"/>
      <c r="C15" s="477"/>
      <c r="D15" s="478"/>
      <c r="E15" s="478"/>
      <c r="F15" s="479"/>
      <c r="G15" s="478"/>
      <c r="H15" s="480"/>
      <c r="I15" s="481"/>
      <c r="J15" s="480"/>
      <c r="K15" s="482"/>
      <c r="L15" s="1408" t="s">
        <v>1684</v>
      </c>
      <c r="M15" s="1408"/>
      <c r="N15" s="1409"/>
      <c r="O15" s="1410" t="s">
        <v>1685</v>
      </c>
      <c r="P15" s="1408"/>
      <c r="Q15" s="1408"/>
      <c r="R15" s="1409"/>
      <c r="S15" s="481"/>
      <c r="T15" s="483"/>
      <c r="U15" s="483"/>
      <c r="V15" s="483"/>
      <c r="W15" s="483"/>
      <c r="X15" s="478"/>
      <c r="Y15" s="483"/>
      <c r="Z15" s="483"/>
      <c r="AA15" s="483"/>
      <c r="AB15" s="478"/>
      <c r="AC15" s="480"/>
      <c r="AD15" s="480"/>
      <c r="AE15" s="480"/>
      <c r="AF15" s="480"/>
      <c r="AG15" s="480"/>
      <c r="AH15" s="480"/>
      <c r="AI15" s="482"/>
      <c r="AJ15" s="484" t="s">
        <v>177</v>
      </c>
      <c r="AK15" s="1411"/>
      <c r="AL15" s="1411"/>
      <c r="AM15" s="1411"/>
      <c r="AN15" s="458"/>
      <c r="AO15" s="459"/>
    </row>
    <row r="16" spans="2:41" s="546" customFormat="1" ht="15.95" customHeight="1">
      <c r="B16" s="1453" t="s">
        <v>1686</v>
      </c>
      <c r="C16" s="547" t="s">
        <v>1687</v>
      </c>
      <c r="D16" s="548"/>
      <c r="E16" s="548"/>
      <c r="F16" s="548"/>
      <c r="G16" s="549" t="s">
        <v>81</v>
      </c>
      <c r="H16" s="550"/>
      <c r="I16" s="551"/>
      <c r="J16" s="550"/>
      <c r="K16" s="552"/>
      <c r="L16" s="1468" t="s">
        <v>1688</v>
      </c>
      <c r="M16" s="1469"/>
      <c r="N16" s="1469"/>
      <c r="O16" s="1469"/>
      <c r="P16" s="1469"/>
      <c r="Q16" s="1469"/>
      <c r="R16" s="1470"/>
      <c r="S16" s="553" t="s">
        <v>177</v>
      </c>
      <c r="T16" s="554" t="s">
        <v>1572</v>
      </c>
      <c r="U16" s="554"/>
      <c r="V16" s="554"/>
      <c r="W16" s="554"/>
      <c r="X16" s="554"/>
      <c r="Y16" s="554"/>
      <c r="Z16" s="554"/>
      <c r="AA16" s="554"/>
      <c r="AB16" s="554"/>
      <c r="AC16" s="554"/>
      <c r="AD16" s="554"/>
      <c r="AE16" s="550"/>
      <c r="AF16" s="554"/>
      <c r="AG16" s="554"/>
      <c r="AH16" s="554"/>
      <c r="AI16" s="552"/>
      <c r="AJ16" s="555" t="s">
        <v>177</v>
      </c>
      <c r="AK16" s="556" t="s">
        <v>1675</v>
      </c>
      <c r="AL16" s="556"/>
      <c r="AM16" s="556"/>
      <c r="AN16" s="557"/>
      <c r="AO16" s="558"/>
    </row>
    <row r="17" spans="2:41" s="546" customFormat="1" ht="15.95" customHeight="1">
      <c r="B17" s="1454"/>
      <c r="G17" s="559" t="s">
        <v>177</v>
      </c>
      <c r="H17" s="560">
        <v>7</v>
      </c>
      <c r="I17" s="555" t="s">
        <v>177</v>
      </c>
      <c r="J17" s="561" t="s">
        <v>1099</v>
      </c>
      <c r="K17" s="562"/>
      <c r="L17" s="1471"/>
      <c r="M17" s="1472"/>
      <c r="N17" s="1472"/>
      <c r="O17" s="1472"/>
      <c r="P17" s="1472"/>
      <c r="Q17" s="1472"/>
      <c r="R17" s="1473"/>
      <c r="S17" s="563" t="s">
        <v>177</v>
      </c>
      <c r="T17" s="561" t="s">
        <v>1728</v>
      </c>
      <c r="U17" s="561"/>
      <c r="V17" s="561"/>
      <c r="W17" s="561"/>
      <c r="X17" s="561"/>
      <c r="Y17" s="561"/>
      <c r="Z17" s="561"/>
      <c r="AA17" s="561"/>
      <c r="AB17" s="561"/>
      <c r="AC17" s="561"/>
      <c r="AD17" s="561"/>
      <c r="AE17" s="564"/>
      <c r="AF17" s="561"/>
      <c r="AG17" s="561"/>
      <c r="AH17" s="561"/>
      <c r="AI17" s="562"/>
      <c r="AJ17" s="555" t="s">
        <v>177</v>
      </c>
      <c r="AK17" s="556" t="s">
        <v>1711</v>
      </c>
      <c r="AL17" s="556"/>
      <c r="AM17" s="556"/>
      <c r="AN17" s="565"/>
      <c r="AO17" s="566"/>
    </row>
    <row r="18" spans="2:41" s="546" customFormat="1" ht="15.95" customHeight="1">
      <c r="B18" s="1454"/>
      <c r="C18" s="1477" t="s">
        <v>1689</v>
      </c>
      <c r="D18" s="1478"/>
      <c r="E18" s="1478"/>
      <c r="F18" s="1478"/>
      <c r="G18" s="555" t="s">
        <v>177</v>
      </c>
      <c r="H18" s="560">
        <v>6</v>
      </c>
      <c r="I18" s="555" t="s">
        <v>177</v>
      </c>
      <c r="J18" s="561" t="s">
        <v>1162</v>
      </c>
      <c r="K18" s="562"/>
      <c r="L18" s="1474"/>
      <c r="M18" s="1475"/>
      <c r="N18" s="1475"/>
      <c r="O18" s="1475"/>
      <c r="P18" s="1475"/>
      <c r="Q18" s="1475"/>
      <c r="R18" s="1476"/>
      <c r="S18" s="563" t="s">
        <v>177</v>
      </c>
      <c r="T18" s="569" t="s">
        <v>1729</v>
      </c>
      <c r="U18" s="561"/>
      <c r="V18" s="561"/>
      <c r="W18" s="561"/>
      <c r="X18" s="561"/>
      <c r="Y18" s="561"/>
      <c r="Z18" s="561"/>
      <c r="AA18" s="561"/>
      <c r="AB18" s="561"/>
      <c r="AC18" s="561"/>
      <c r="AD18" s="561"/>
      <c r="AE18" s="564"/>
      <c r="AF18" s="561"/>
      <c r="AG18" s="561"/>
      <c r="AH18" s="561"/>
      <c r="AI18" s="562"/>
      <c r="AJ18" s="570" t="s">
        <v>177</v>
      </c>
      <c r="AK18" s="1455"/>
      <c r="AL18" s="1455"/>
      <c r="AM18" s="1456"/>
      <c r="AN18" s="565"/>
      <c r="AO18" s="566"/>
    </row>
    <row r="19" spans="2:41" s="546" customFormat="1" ht="15.95" customHeight="1">
      <c r="B19" s="1454"/>
      <c r="C19" s="1477" t="s">
        <v>81</v>
      </c>
      <c r="D19" s="1478"/>
      <c r="E19" s="1478"/>
      <c r="F19" s="1478"/>
      <c r="G19" s="559" t="s">
        <v>177</v>
      </c>
      <c r="H19" s="560">
        <v>5</v>
      </c>
      <c r="I19" s="555" t="s">
        <v>177</v>
      </c>
      <c r="J19" s="561" t="s">
        <v>1666</v>
      </c>
      <c r="K19" s="562"/>
      <c r="L19" s="1479" t="s">
        <v>1572</v>
      </c>
      <c r="M19" s="1480"/>
      <c r="N19" s="1481"/>
      <c r="O19" s="1444" t="s">
        <v>1690</v>
      </c>
      <c r="P19" s="1445"/>
      <c r="Q19" s="1445"/>
      <c r="R19" s="1446"/>
      <c r="S19" s="571" t="s">
        <v>177</v>
      </c>
      <c r="T19" s="572" t="s">
        <v>1691</v>
      </c>
      <c r="U19" s="572"/>
      <c r="V19" s="572"/>
      <c r="W19" s="572"/>
      <c r="X19" s="572"/>
      <c r="Y19" s="572"/>
      <c r="Z19" s="572"/>
      <c r="AA19" s="572"/>
      <c r="AB19" s="572"/>
      <c r="AC19" s="572"/>
      <c r="AD19" s="572"/>
      <c r="AE19" s="573"/>
      <c r="AF19" s="572"/>
      <c r="AG19" s="572"/>
      <c r="AH19" s="572"/>
      <c r="AI19" s="574"/>
      <c r="AJ19" s="575" t="s">
        <v>177</v>
      </c>
      <c r="AK19" s="1406" t="s">
        <v>1322</v>
      </c>
      <c r="AL19" s="1406"/>
      <c r="AM19" s="1406"/>
      <c r="AN19" s="565"/>
      <c r="AO19" s="566"/>
    </row>
    <row r="20" spans="2:41" s="546" customFormat="1" ht="15.95" customHeight="1">
      <c r="B20" s="1454"/>
      <c r="C20" s="576" t="s">
        <v>9</v>
      </c>
      <c r="D20" s="577"/>
      <c r="E20" s="1452" t="s">
        <v>1692</v>
      </c>
      <c r="F20" s="1452"/>
      <c r="G20" s="555" t="s">
        <v>177</v>
      </c>
      <c r="H20" s="564">
        <v>4</v>
      </c>
      <c r="I20" s="555" t="s">
        <v>177</v>
      </c>
      <c r="J20" s="561" t="s">
        <v>1671</v>
      </c>
      <c r="K20" s="562"/>
      <c r="L20" s="1479"/>
      <c r="M20" s="1480"/>
      <c r="N20" s="1481"/>
      <c r="O20" s="1447"/>
      <c r="P20" s="1445"/>
      <c r="Q20" s="1445"/>
      <c r="R20" s="1446"/>
      <c r="S20" s="578" t="s">
        <v>9</v>
      </c>
      <c r="T20" s="1451"/>
      <c r="U20" s="1451"/>
      <c r="V20" s="1451"/>
      <c r="W20" s="1451"/>
      <c r="X20" s="1451"/>
      <c r="Y20" s="564" t="s">
        <v>10</v>
      </c>
      <c r="Z20" s="561" t="s">
        <v>1693</v>
      </c>
      <c r="AA20" s="561"/>
      <c r="AB20" s="561"/>
      <c r="AC20" s="561"/>
      <c r="AD20" s="561"/>
      <c r="AE20" s="564"/>
      <c r="AF20" s="561"/>
      <c r="AG20" s="561"/>
      <c r="AH20" s="561"/>
      <c r="AI20" s="562"/>
      <c r="AJ20" s="575" t="s">
        <v>177</v>
      </c>
      <c r="AK20" s="1406" t="s">
        <v>1338</v>
      </c>
      <c r="AL20" s="1406"/>
      <c r="AM20" s="1406"/>
      <c r="AN20" s="565"/>
      <c r="AO20" s="566"/>
    </row>
    <row r="21" spans="2:41" s="546" customFormat="1" ht="15.95" customHeight="1">
      <c r="B21" s="1454"/>
      <c r="C21" s="579"/>
      <c r="D21" s="580"/>
      <c r="E21" s="564"/>
      <c r="F21" s="564"/>
      <c r="G21" s="555" t="s">
        <v>177</v>
      </c>
      <c r="H21" s="564">
        <v>3</v>
      </c>
      <c r="I21" s="565"/>
      <c r="K21" s="562"/>
      <c r="L21" s="1479"/>
      <c r="M21" s="1480"/>
      <c r="N21" s="1481"/>
      <c r="O21" s="1448"/>
      <c r="P21" s="1449"/>
      <c r="Q21" s="1449"/>
      <c r="R21" s="1450"/>
      <c r="S21" s="581"/>
      <c r="T21" s="582" t="s">
        <v>177</v>
      </c>
      <c r="U21" s="583" t="s">
        <v>1694</v>
      </c>
      <c r="V21" s="583"/>
      <c r="W21" s="583"/>
      <c r="X21" s="583"/>
      <c r="Y21" s="583"/>
      <c r="Z21" s="583"/>
      <c r="AA21" s="583"/>
      <c r="AB21" s="583"/>
      <c r="AD21" s="583"/>
      <c r="AE21" s="584"/>
      <c r="AF21" s="583"/>
      <c r="AG21" s="583"/>
      <c r="AH21" s="583"/>
      <c r="AI21" s="585" t="s">
        <v>1730</v>
      </c>
      <c r="AJ21" s="575" t="s">
        <v>177</v>
      </c>
      <c r="AK21" s="546" t="s">
        <v>1323</v>
      </c>
      <c r="AN21" s="565"/>
      <c r="AO21" s="566"/>
    </row>
    <row r="22" spans="2:41" s="546" customFormat="1" ht="15.95" customHeight="1">
      <c r="B22" s="1454"/>
      <c r="C22" s="586"/>
      <c r="D22" s="68"/>
      <c r="F22" s="587"/>
      <c r="G22" s="555" t="s">
        <v>177</v>
      </c>
      <c r="H22" s="564">
        <v>2</v>
      </c>
      <c r="I22" s="588"/>
      <c r="J22" s="561"/>
      <c r="K22" s="562"/>
      <c r="L22" s="1479"/>
      <c r="M22" s="1480"/>
      <c r="N22" s="1481"/>
      <c r="O22" s="1444" t="s">
        <v>1695</v>
      </c>
      <c r="P22" s="1445"/>
      <c r="Q22" s="1445"/>
      <c r="R22" s="1446"/>
      <c r="S22" s="589" t="s">
        <v>177</v>
      </c>
      <c r="T22" s="572" t="s">
        <v>1696</v>
      </c>
      <c r="U22" s="572"/>
      <c r="V22" s="572"/>
      <c r="W22" s="572"/>
      <c r="X22" s="590"/>
      <c r="Y22" s="573"/>
      <c r="Z22" s="572"/>
      <c r="AA22" s="590"/>
      <c r="AB22" s="572"/>
      <c r="AC22" s="572"/>
      <c r="AD22" s="590"/>
      <c r="AE22" s="573"/>
      <c r="AF22" s="572"/>
      <c r="AG22" s="572"/>
      <c r="AH22" s="572"/>
      <c r="AI22" s="574"/>
      <c r="AJ22" s="575" t="s">
        <v>177</v>
      </c>
      <c r="AK22" s="546" t="s">
        <v>1325</v>
      </c>
      <c r="AN22" s="565"/>
      <c r="AO22" s="566"/>
    </row>
    <row r="23" spans="2:41" s="546" customFormat="1" ht="15.95" customHeight="1">
      <c r="B23" s="1454"/>
      <c r="C23" s="568"/>
      <c r="D23" s="568"/>
      <c r="E23" s="568"/>
      <c r="F23" s="568"/>
      <c r="G23" s="555" t="s">
        <v>177</v>
      </c>
      <c r="H23" s="564">
        <v>1</v>
      </c>
      <c r="I23" s="588"/>
      <c r="J23" s="561"/>
      <c r="K23" s="562"/>
      <c r="L23" s="1479"/>
      <c r="M23" s="1480"/>
      <c r="N23" s="1481"/>
      <c r="O23" s="1447"/>
      <c r="P23" s="1445"/>
      <c r="Q23" s="1445"/>
      <c r="R23" s="1446"/>
      <c r="S23" s="591" t="s">
        <v>9</v>
      </c>
      <c r="T23" s="1451"/>
      <c r="U23" s="1451"/>
      <c r="V23" s="1451"/>
      <c r="W23" s="1451"/>
      <c r="X23" s="1451"/>
      <c r="Y23" s="564" t="s">
        <v>10</v>
      </c>
      <c r="Z23" s="561"/>
      <c r="AB23" s="561"/>
      <c r="AC23" s="561"/>
      <c r="AE23" s="564"/>
      <c r="AF23" s="561"/>
      <c r="AG23" s="561"/>
      <c r="AH23" s="561"/>
      <c r="AI23" s="562"/>
      <c r="AJ23" s="575" t="s">
        <v>177</v>
      </c>
      <c r="AK23" s="546" t="s">
        <v>1318</v>
      </c>
      <c r="AN23" s="565"/>
      <c r="AO23" s="566"/>
    </row>
    <row r="24" spans="2:41" s="546" customFormat="1" ht="15.95" customHeight="1">
      <c r="B24" s="1454"/>
      <c r="C24" s="568"/>
      <c r="D24" s="568"/>
      <c r="E24" s="568"/>
      <c r="F24" s="568"/>
      <c r="G24" s="565"/>
      <c r="I24" s="588"/>
      <c r="J24" s="561"/>
      <c r="K24" s="562"/>
      <c r="L24" s="1482"/>
      <c r="M24" s="1483"/>
      <c r="N24" s="1484"/>
      <c r="O24" s="1448"/>
      <c r="P24" s="1449"/>
      <c r="Q24" s="1449"/>
      <c r="R24" s="1450"/>
      <c r="S24" s="591"/>
      <c r="T24" s="575" t="s">
        <v>177</v>
      </c>
      <c r="U24" s="561" t="s">
        <v>1697</v>
      </c>
      <c r="V24" s="561"/>
      <c r="W24" s="561"/>
      <c r="X24" s="561"/>
      <c r="Y24" s="561"/>
      <c r="Z24" s="561"/>
      <c r="AA24" s="561"/>
      <c r="AB24" s="561"/>
      <c r="AD24" s="561"/>
      <c r="AE24" s="564"/>
      <c r="AF24" s="561"/>
      <c r="AG24" s="561"/>
      <c r="AH24" s="561"/>
      <c r="AI24" s="585" t="s">
        <v>1731</v>
      </c>
      <c r="AJ24" s="575" t="s">
        <v>177</v>
      </c>
      <c r="AK24" s="1457"/>
      <c r="AL24" s="1457"/>
      <c r="AM24" s="1457"/>
      <c r="AN24" s="565"/>
      <c r="AO24" s="566"/>
    </row>
    <row r="25" spans="2:41" s="546" customFormat="1" ht="15.95" customHeight="1">
      <c r="B25" s="1454"/>
      <c r="C25" s="568"/>
      <c r="D25" s="568"/>
      <c r="E25" s="568"/>
      <c r="F25" s="568"/>
      <c r="G25" s="588"/>
      <c r="H25" s="564"/>
      <c r="I25" s="588"/>
      <c r="J25" s="561"/>
      <c r="K25" s="562"/>
      <c r="L25" s="1458" t="s">
        <v>1779</v>
      </c>
      <c r="M25" s="1459"/>
      <c r="N25" s="1460"/>
      <c r="O25" s="1458" t="s">
        <v>1780</v>
      </c>
      <c r="P25" s="1459"/>
      <c r="Q25" s="1459"/>
      <c r="R25" s="1460"/>
      <c r="S25" s="592" t="s">
        <v>957</v>
      </c>
      <c r="T25" s="573"/>
      <c r="U25" s="590"/>
      <c r="V25" s="573" t="s">
        <v>9</v>
      </c>
      <c r="W25" s="1467"/>
      <c r="X25" s="1467"/>
      <c r="Y25" s="1467"/>
      <c r="Z25" s="1467"/>
      <c r="AA25" s="1467"/>
      <c r="AB25" s="1467"/>
      <c r="AC25" s="1467"/>
      <c r="AD25" s="1467"/>
      <c r="AE25" s="1467"/>
      <c r="AF25" s="1467"/>
      <c r="AG25" s="1467"/>
      <c r="AH25" s="1467"/>
      <c r="AI25" s="593" t="s">
        <v>10</v>
      </c>
      <c r="AM25" s="594"/>
      <c r="AN25" s="565"/>
      <c r="AO25" s="566"/>
    </row>
    <row r="26" spans="2:41" s="546" customFormat="1" ht="15.95" customHeight="1">
      <c r="B26" s="1454"/>
      <c r="C26" s="568"/>
      <c r="D26" s="568"/>
      <c r="E26" s="568"/>
      <c r="F26" s="568"/>
      <c r="G26" s="588"/>
      <c r="H26" s="564"/>
      <c r="I26" s="588"/>
      <c r="J26" s="561"/>
      <c r="K26" s="562"/>
      <c r="L26" s="1461"/>
      <c r="M26" s="1462"/>
      <c r="N26" s="1463"/>
      <c r="O26" s="1461"/>
      <c r="P26" s="1462"/>
      <c r="Q26" s="1462"/>
      <c r="R26" s="1463"/>
      <c r="S26" s="565"/>
      <c r="V26" s="598" t="s">
        <v>1781</v>
      </c>
      <c r="AA26" s="68" t="s">
        <v>9</v>
      </c>
      <c r="AB26" s="1413"/>
      <c r="AC26" s="1413"/>
      <c r="AD26" s="1413"/>
      <c r="AE26" s="1413"/>
      <c r="AF26" s="1413"/>
      <c r="AG26" s="68"/>
      <c r="AH26" s="599"/>
      <c r="AI26" s="600" t="s">
        <v>1782</v>
      </c>
      <c r="AM26" s="594"/>
      <c r="AN26" s="565"/>
      <c r="AO26" s="566"/>
    </row>
    <row r="27" spans="2:41" s="546" customFormat="1" ht="15.95" customHeight="1">
      <c r="B27" s="1454"/>
      <c r="C27" s="568"/>
      <c r="D27" s="568"/>
      <c r="E27" s="568"/>
      <c r="F27" s="568"/>
      <c r="G27" s="588"/>
      <c r="H27" s="564"/>
      <c r="I27" s="588"/>
      <c r="J27" s="561"/>
      <c r="K27" s="562"/>
      <c r="L27" s="1461"/>
      <c r="M27" s="1462"/>
      <c r="N27" s="1463"/>
      <c r="O27" s="1461"/>
      <c r="P27" s="1462"/>
      <c r="Q27" s="1462"/>
      <c r="R27" s="1463"/>
      <c r="S27" s="601"/>
      <c r="T27" s="602"/>
      <c r="U27" s="602"/>
      <c r="V27" s="603" t="s">
        <v>1783</v>
      </c>
      <c r="W27" s="602"/>
      <c r="X27" s="604"/>
      <c r="Y27" s="605"/>
      <c r="Z27" s="606"/>
      <c r="AA27" s="603" t="s">
        <v>9</v>
      </c>
      <c r="AB27" s="1443"/>
      <c r="AC27" s="1443"/>
      <c r="AD27" s="1443"/>
      <c r="AE27" s="1443"/>
      <c r="AF27" s="1443"/>
      <c r="AG27" s="603"/>
      <c r="AH27" s="607"/>
      <c r="AI27" s="608" t="s">
        <v>1784</v>
      </c>
      <c r="AM27" s="594"/>
      <c r="AN27" s="565"/>
      <c r="AO27" s="566"/>
    </row>
    <row r="28" spans="2:41" s="546" customFormat="1" ht="15.95" customHeight="1">
      <c r="B28" s="1454"/>
      <c r="C28" s="568"/>
      <c r="D28" s="568"/>
      <c r="E28" s="568"/>
      <c r="F28" s="609"/>
      <c r="G28" s="610"/>
      <c r="H28" s="564"/>
      <c r="I28" s="588"/>
      <c r="J28" s="561"/>
      <c r="K28" s="562"/>
      <c r="L28" s="1461"/>
      <c r="M28" s="1462"/>
      <c r="N28" s="1463"/>
      <c r="O28" s="1461"/>
      <c r="P28" s="1462"/>
      <c r="Q28" s="1462"/>
      <c r="R28" s="1463"/>
      <c r="S28" s="611" t="s">
        <v>958</v>
      </c>
      <c r="T28" s="564"/>
      <c r="V28" s="564" t="s">
        <v>9</v>
      </c>
      <c r="W28" s="1412"/>
      <c r="X28" s="1412"/>
      <c r="Y28" s="1412"/>
      <c r="Z28" s="1412"/>
      <c r="AA28" s="1412"/>
      <c r="AB28" s="1412"/>
      <c r="AC28" s="1412"/>
      <c r="AD28" s="1412"/>
      <c r="AE28" s="1412"/>
      <c r="AF28" s="1412"/>
      <c r="AG28" s="1412"/>
      <c r="AH28" s="1412"/>
      <c r="AI28" s="594" t="s">
        <v>10</v>
      </c>
      <c r="AM28" s="594"/>
      <c r="AN28" s="565"/>
      <c r="AO28" s="566"/>
    </row>
    <row r="29" spans="2:41" s="546" customFormat="1" ht="15.95" customHeight="1">
      <c r="B29" s="1454"/>
      <c r="C29" s="568"/>
      <c r="D29" s="568"/>
      <c r="E29" s="568"/>
      <c r="F29" s="609"/>
      <c r="G29" s="610"/>
      <c r="H29" s="564"/>
      <c r="I29" s="588"/>
      <c r="J29" s="561"/>
      <c r="K29" s="562"/>
      <c r="L29" s="1461"/>
      <c r="M29" s="1462"/>
      <c r="N29" s="1463"/>
      <c r="O29" s="1461"/>
      <c r="P29" s="1462"/>
      <c r="Q29" s="1462"/>
      <c r="R29" s="1463"/>
      <c r="S29" s="565"/>
      <c r="V29" s="598" t="s">
        <v>1781</v>
      </c>
      <c r="AA29" s="68" t="s">
        <v>9</v>
      </c>
      <c r="AB29" s="1413"/>
      <c r="AC29" s="1413"/>
      <c r="AD29" s="1413"/>
      <c r="AE29" s="1413"/>
      <c r="AF29" s="1413"/>
      <c r="AG29" s="68"/>
      <c r="AH29" s="599"/>
      <c r="AI29" s="600" t="s">
        <v>1782</v>
      </c>
      <c r="AM29" s="594"/>
      <c r="AN29" s="565"/>
      <c r="AO29" s="566"/>
    </row>
    <row r="30" spans="2:41" s="546" customFormat="1" ht="15.95" customHeight="1">
      <c r="B30" s="1454"/>
      <c r="C30" s="568"/>
      <c r="D30" s="568"/>
      <c r="E30" s="568"/>
      <c r="F30" s="609"/>
      <c r="G30" s="610"/>
      <c r="H30" s="564"/>
      <c r="I30" s="588"/>
      <c r="J30" s="561"/>
      <c r="K30" s="562"/>
      <c r="L30" s="1461"/>
      <c r="M30" s="1462"/>
      <c r="N30" s="1463"/>
      <c r="O30" s="1461"/>
      <c r="P30" s="1462"/>
      <c r="Q30" s="1462"/>
      <c r="R30" s="1463"/>
      <c r="S30" s="601"/>
      <c r="T30" s="602"/>
      <c r="U30" s="602"/>
      <c r="V30" s="603" t="s">
        <v>1783</v>
      </c>
      <c r="W30" s="602"/>
      <c r="X30" s="604"/>
      <c r="Y30" s="605"/>
      <c r="Z30" s="606"/>
      <c r="AA30" s="603" t="s">
        <v>9</v>
      </c>
      <c r="AB30" s="1443"/>
      <c r="AC30" s="1443"/>
      <c r="AD30" s="1443"/>
      <c r="AE30" s="1443"/>
      <c r="AF30" s="1443"/>
      <c r="AG30" s="603"/>
      <c r="AH30" s="607"/>
      <c r="AI30" s="608" t="s">
        <v>1784</v>
      </c>
      <c r="AM30" s="594"/>
      <c r="AN30" s="565"/>
      <c r="AO30" s="566"/>
    </row>
    <row r="31" spans="2:41" s="546" customFormat="1" ht="15.95" customHeight="1">
      <c r="B31" s="1454"/>
      <c r="C31" s="568"/>
      <c r="D31" s="568"/>
      <c r="E31" s="568"/>
      <c r="F31" s="609"/>
      <c r="G31" s="610"/>
      <c r="H31" s="564"/>
      <c r="I31" s="588"/>
      <c r="J31" s="561"/>
      <c r="K31" s="562"/>
      <c r="L31" s="1461"/>
      <c r="M31" s="1462"/>
      <c r="N31" s="1463"/>
      <c r="O31" s="1461"/>
      <c r="P31" s="1462"/>
      <c r="Q31" s="1462"/>
      <c r="R31" s="1463"/>
      <c r="S31" s="611" t="s">
        <v>899</v>
      </c>
      <c r="T31" s="564"/>
      <c r="V31" s="564" t="s">
        <v>9</v>
      </c>
      <c r="W31" s="1412"/>
      <c r="X31" s="1412"/>
      <c r="Y31" s="1412"/>
      <c r="Z31" s="1412"/>
      <c r="AA31" s="1412"/>
      <c r="AB31" s="1412"/>
      <c r="AC31" s="1412"/>
      <c r="AD31" s="1412"/>
      <c r="AE31" s="1412"/>
      <c r="AF31" s="1412"/>
      <c r="AG31" s="1412"/>
      <c r="AH31" s="1412"/>
      <c r="AI31" s="594" t="s">
        <v>10</v>
      </c>
      <c r="AM31" s="594"/>
      <c r="AN31" s="565"/>
      <c r="AO31" s="566"/>
    </row>
    <row r="32" spans="2:41" s="546" customFormat="1" ht="15.95" customHeight="1">
      <c r="B32" s="1454"/>
      <c r="C32" s="568"/>
      <c r="D32" s="568"/>
      <c r="E32" s="568"/>
      <c r="F32" s="568"/>
      <c r="G32" s="588"/>
      <c r="H32" s="562"/>
      <c r="I32" s="610"/>
      <c r="J32" s="561"/>
      <c r="K32" s="564"/>
      <c r="L32" s="1461"/>
      <c r="M32" s="1462"/>
      <c r="N32" s="1463"/>
      <c r="O32" s="1461"/>
      <c r="P32" s="1462"/>
      <c r="Q32" s="1462"/>
      <c r="R32" s="1463"/>
      <c r="S32" s="565"/>
      <c r="V32" s="598" t="s">
        <v>1781</v>
      </c>
      <c r="AA32" s="68" t="s">
        <v>9</v>
      </c>
      <c r="AB32" s="1413"/>
      <c r="AC32" s="1413"/>
      <c r="AD32" s="1413"/>
      <c r="AE32" s="1413"/>
      <c r="AF32" s="1413"/>
      <c r="AG32" s="68"/>
      <c r="AH32" s="599"/>
      <c r="AI32" s="600" t="s">
        <v>1782</v>
      </c>
      <c r="AM32" s="594"/>
      <c r="AN32" s="565"/>
      <c r="AO32" s="566"/>
    </row>
    <row r="33" spans="2:41" s="546" customFormat="1" ht="15.95" customHeight="1">
      <c r="B33" s="1454"/>
      <c r="C33" s="568"/>
      <c r="D33" s="568"/>
      <c r="E33" s="568"/>
      <c r="F33" s="568"/>
      <c r="G33" s="588"/>
      <c r="H33" s="562"/>
      <c r="I33" s="610"/>
      <c r="J33" s="561"/>
      <c r="K33" s="564"/>
      <c r="L33" s="1461"/>
      <c r="M33" s="1462"/>
      <c r="N33" s="1463"/>
      <c r="O33" s="1461"/>
      <c r="P33" s="1462"/>
      <c r="Q33" s="1462"/>
      <c r="R33" s="1463"/>
      <c r="S33" s="601"/>
      <c r="T33" s="602"/>
      <c r="U33" s="602"/>
      <c r="V33" s="603" t="s">
        <v>1783</v>
      </c>
      <c r="W33" s="602"/>
      <c r="X33" s="604"/>
      <c r="Y33" s="605"/>
      <c r="Z33" s="606"/>
      <c r="AA33" s="603" t="s">
        <v>9</v>
      </c>
      <c r="AB33" s="1443"/>
      <c r="AC33" s="1443"/>
      <c r="AD33" s="1443"/>
      <c r="AE33" s="1443"/>
      <c r="AF33" s="1443"/>
      <c r="AG33" s="603"/>
      <c r="AH33" s="607"/>
      <c r="AI33" s="608" t="s">
        <v>1784</v>
      </c>
      <c r="AM33" s="594"/>
      <c r="AN33" s="565"/>
      <c r="AO33" s="566"/>
    </row>
    <row r="34" spans="2:41" s="546" customFormat="1" ht="15.95" customHeight="1">
      <c r="B34" s="1454"/>
      <c r="C34" s="568"/>
      <c r="D34" s="568"/>
      <c r="E34" s="568"/>
      <c r="F34" s="568"/>
      <c r="G34" s="588"/>
      <c r="H34" s="562"/>
      <c r="I34" s="610"/>
      <c r="J34" s="561"/>
      <c r="K34" s="564"/>
      <c r="L34" s="1461"/>
      <c r="M34" s="1462"/>
      <c r="N34" s="1463"/>
      <c r="O34" s="1461"/>
      <c r="P34" s="1462"/>
      <c r="Q34" s="1462"/>
      <c r="R34" s="1463"/>
      <c r="S34" s="611" t="s">
        <v>1785</v>
      </c>
      <c r="U34" s="346" t="s">
        <v>1786</v>
      </c>
      <c r="AI34" s="594"/>
      <c r="AM34" s="594"/>
      <c r="AN34" s="565"/>
      <c r="AO34" s="566"/>
    </row>
    <row r="35" spans="2:41" s="546" customFormat="1" ht="15.95" customHeight="1">
      <c r="B35" s="1454"/>
      <c r="C35" s="568"/>
      <c r="D35" s="568"/>
      <c r="E35" s="568"/>
      <c r="F35" s="568"/>
      <c r="G35" s="588"/>
      <c r="H35" s="562"/>
      <c r="I35" s="610"/>
      <c r="J35" s="561"/>
      <c r="K35" s="564"/>
      <c r="L35" s="1461"/>
      <c r="M35" s="1462"/>
      <c r="N35" s="1463"/>
      <c r="O35" s="1461"/>
      <c r="P35" s="1462"/>
      <c r="Q35" s="1462"/>
      <c r="R35" s="1463"/>
      <c r="S35" s="565"/>
      <c r="T35" s="564"/>
      <c r="V35" s="564" t="s">
        <v>9</v>
      </c>
      <c r="W35" s="1412"/>
      <c r="X35" s="1412"/>
      <c r="Y35" s="1412"/>
      <c r="Z35" s="1412"/>
      <c r="AA35" s="1412"/>
      <c r="AB35" s="1412"/>
      <c r="AC35" s="1412"/>
      <c r="AD35" s="1412"/>
      <c r="AE35" s="1412"/>
      <c r="AF35" s="1412"/>
      <c r="AG35" s="1412"/>
      <c r="AH35" s="1412"/>
      <c r="AI35" s="594" t="s">
        <v>10</v>
      </c>
      <c r="AM35" s="594"/>
      <c r="AN35" s="565"/>
      <c r="AO35" s="566"/>
    </row>
    <row r="36" spans="2:41" s="546" customFormat="1" ht="15.95" customHeight="1">
      <c r="B36" s="1454"/>
      <c r="C36" s="568"/>
      <c r="D36" s="568"/>
      <c r="E36" s="568"/>
      <c r="F36" s="568"/>
      <c r="G36" s="588"/>
      <c r="H36" s="562"/>
      <c r="I36" s="610"/>
      <c r="J36" s="561"/>
      <c r="K36" s="564"/>
      <c r="L36" s="1461"/>
      <c r="M36" s="1462"/>
      <c r="N36" s="1463"/>
      <c r="O36" s="1461"/>
      <c r="P36" s="1462"/>
      <c r="Q36" s="1462"/>
      <c r="R36" s="1463"/>
      <c r="S36" s="565"/>
      <c r="V36" s="598" t="s">
        <v>1781</v>
      </c>
      <c r="AA36" s="68" t="s">
        <v>9</v>
      </c>
      <c r="AB36" s="1413"/>
      <c r="AC36" s="1413"/>
      <c r="AD36" s="1413"/>
      <c r="AE36" s="1413"/>
      <c r="AF36" s="1413"/>
      <c r="AG36" s="68"/>
      <c r="AH36" s="599"/>
      <c r="AI36" s="600" t="s">
        <v>1782</v>
      </c>
      <c r="AM36" s="594"/>
      <c r="AN36" s="565"/>
      <c r="AO36" s="566"/>
    </row>
    <row r="37" spans="2:41" s="546" customFormat="1" ht="15.95" customHeight="1">
      <c r="B37" s="1454"/>
      <c r="C37" s="568"/>
      <c r="D37" s="568"/>
      <c r="E37" s="568"/>
      <c r="F37" s="568"/>
      <c r="G37" s="588"/>
      <c r="H37" s="562"/>
      <c r="I37" s="610"/>
      <c r="J37" s="561"/>
      <c r="K37" s="564"/>
      <c r="L37" s="1461"/>
      <c r="M37" s="1462"/>
      <c r="N37" s="1463"/>
      <c r="O37" s="1461"/>
      <c r="P37" s="1462"/>
      <c r="Q37" s="1462"/>
      <c r="R37" s="1463"/>
      <c r="S37" s="591"/>
      <c r="T37" s="556"/>
      <c r="U37" s="556"/>
      <c r="V37" s="68" t="s">
        <v>1783</v>
      </c>
      <c r="W37" s="556"/>
      <c r="X37" s="59"/>
      <c r="Z37" s="598"/>
      <c r="AA37" s="68" t="s">
        <v>9</v>
      </c>
      <c r="AB37" s="1413"/>
      <c r="AC37" s="1413"/>
      <c r="AD37" s="1413"/>
      <c r="AE37" s="1413"/>
      <c r="AF37" s="1413"/>
      <c r="AG37" s="68"/>
      <c r="AH37" s="599"/>
      <c r="AI37" s="600" t="s">
        <v>1784</v>
      </c>
      <c r="AM37" s="594"/>
      <c r="AN37" s="565"/>
      <c r="AO37" s="566"/>
    </row>
    <row r="38" spans="2:41" s="546" customFormat="1" ht="15.95" customHeight="1">
      <c r="B38" s="1454"/>
      <c r="C38" s="568"/>
      <c r="D38" s="568"/>
      <c r="E38" s="568"/>
      <c r="F38" s="568"/>
      <c r="G38" s="588"/>
      <c r="H38" s="562"/>
      <c r="I38" s="610"/>
      <c r="J38" s="561"/>
      <c r="K38" s="564"/>
      <c r="L38" s="1461"/>
      <c r="M38" s="1462"/>
      <c r="N38" s="1463"/>
      <c r="O38" s="1461"/>
      <c r="P38" s="1462"/>
      <c r="Q38" s="1462"/>
      <c r="R38" s="1463"/>
      <c r="S38" s="611"/>
      <c r="U38" s="346" t="s">
        <v>1787</v>
      </c>
      <c r="AI38" s="594"/>
      <c r="AM38" s="594"/>
      <c r="AN38" s="565"/>
      <c r="AO38" s="566"/>
    </row>
    <row r="39" spans="2:41" s="546" customFormat="1" ht="15.95" customHeight="1">
      <c r="B39" s="1454"/>
      <c r="C39" s="568"/>
      <c r="D39" s="568"/>
      <c r="E39" s="568"/>
      <c r="F39" s="568"/>
      <c r="G39" s="588"/>
      <c r="H39" s="562"/>
      <c r="I39" s="610"/>
      <c r="J39" s="561"/>
      <c r="K39" s="564"/>
      <c r="L39" s="1461"/>
      <c r="M39" s="1462"/>
      <c r="N39" s="1463"/>
      <c r="O39" s="1461"/>
      <c r="P39" s="1462"/>
      <c r="Q39" s="1462"/>
      <c r="R39" s="1463"/>
      <c r="S39" s="565"/>
      <c r="T39" s="564"/>
      <c r="V39" s="564" t="s">
        <v>9</v>
      </c>
      <c r="W39" s="1412"/>
      <c r="X39" s="1412"/>
      <c r="Y39" s="1412"/>
      <c r="Z39" s="1412"/>
      <c r="AA39" s="1412"/>
      <c r="AB39" s="1412"/>
      <c r="AC39" s="1412"/>
      <c r="AD39" s="1412"/>
      <c r="AE39" s="1412"/>
      <c r="AF39" s="1412"/>
      <c r="AG39" s="1412"/>
      <c r="AH39" s="1412"/>
      <c r="AI39" s="594" t="s">
        <v>10</v>
      </c>
      <c r="AM39" s="594"/>
      <c r="AN39" s="565"/>
      <c r="AO39" s="566"/>
    </row>
    <row r="40" spans="2:41" s="546" customFormat="1" ht="15.95" customHeight="1">
      <c r="B40" s="1454"/>
      <c r="C40" s="568"/>
      <c r="D40" s="568"/>
      <c r="E40" s="568"/>
      <c r="F40" s="568"/>
      <c r="G40" s="588"/>
      <c r="H40" s="562"/>
      <c r="I40" s="610"/>
      <c r="J40" s="561"/>
      <c r="K40" s="564"/>
      <c r="L40" s="1461"/>
      <c r="M40" s="1462"/>
      <c r="N40" s="1463"/>
      <c r="O40" s="1461"/>
      <c r="P40" s="1462"/>
      <c r="Q40" s="1462"/>
      <c r="R40" s="1463"/>
      <c r="S40" s="565"/>
      <c r="V40" s="598" t="s">
        <v>1781</v>
      </c>
      <c r="AA40" s="68" t="s">
        <v>9</v>
      </c>
      <c r="AB40" s="1413"/>
      <c r="AC40" s="1413"/>
      <c r="AD40" s="1413"/>
      <c r="AE40" s="1413"/>
      <c r="AF40" s="1413"/>
      <c r="AG40" s="68"/>
      <c r="AH40" s="599"/>
      <c r="AI40" s="600" t="s">
        <v>1782</v>
      </c>
      <c r="AJ40" s="565"/>
      <c r="AM40" s="594"/>
      <c r="AN40" s="565"/>
      <c r="AO40" s="566"/>
    </row>
    <row r="41" spans="2:41" s="546" customFormat="1" ht="15.95" customHeight="1">
      <c r="B41" s="1454"/>
      <c r="C41" s="568"/>
      <c r="D41" s="568"/>
      <c r="E41" s="568"/>
      <c r="F41" s="568"/>
      <c r="G41" s="588"/>
      <c r="H41" s="562"/>
      <c r="I41" s="610"/>
      <c r="J41" s="561"/>
      <c r="K41" s="564"/>
      <c r="L41" s="1461"/>
      <c r="M41" s="1462"/>
      <c r="N41" s="1463"/>
      <c r="O41" s="1461"/>
      <c r="P41" s="1462"/>
      <c r="Q41" s="1462"/>
      <c r="R41" s="1463"/>
      <c r="S41" s="601"/>
      <c r="T41" s="602"/>
      <c r="U41" s="602"/>
      <c r="V41" s="603" t="s">
        <v>1783</v>
      </c>
      <c r="W41" s="602"/>
      <c r="X41" s="604"/>
      <c r="Y41" s="605"/>
      <c r="Z41" s="606"/>
      <c r="AA41" s="603" t="s">
        <v>9</v>
      </c>
      <c r="AB41" s="1443"/>
      <c r="AC41" s="1443"/>
      <c r="AD41" s="1443"/>
      <c r="AE41" s="1443"/>
      <c r="AF41" s="1443"/>
      <c r="AG41" s="603"/>
      <c r="AH41" s="607"/>
      <c r="AI41" s="608" t="s">
        <v>1784</v>
      </c>
      <c r="AM41" s="594"/>
      <c r="AN41" s="565"/>
      <c r="AO41" s="566"/>
    </row>
    <row r="42" spans="2:41" s="546" customFormat="1" ht="15.95" customHeight="1">
      <c r="B42" s="1454"/>
      <c r="C42" s="568"/>
      <c r="D42" s="568"/>
      <c r="E42" s="568"/>
      <c r="F42" s="568"/>
      <c r="G42" s="588"/>
      <c r="H42" s="562"/>
      <c r="I42" s="610"/>
      <c r="J42" s="561"/>
      <c r="K42" s="564"/>
      <c r="L42" s="1461"/>
      <c r="M42" s="1462"/>
      <c r="N42" s="1463"/>
      <c r="O42" s="1461"/>
      <c r="P42" s="1462"/>
      <c r="Q42" s="1462"/>
      <c r="R42" s="1463"/>
      <c r="S42" s="611" t="s">
        <v>1788</v>
      </c>
      <c r="U42" s="346" t="s">
        <v>1786</v>
      </c>
      <c r="AI42" s="594"/>
      <c r="AM42" s="594"/>
      <c r="AN42" s="565"/>
      <c r="AO42" s="566"/>
    </row>
    <row r="43" spans="2:41" s="546" customFormat="1" ht="15.95" customHeight="1">
      <c r="B43" s="1454"/>
      <c r="C43" s="568"/>
      <c r="D43" s="568"/>
      <c r="E43" s="568"/>
      <c r="F43" s="568"/>
      <c r="G43" s="588"/>
      <c r="H43" s="562"/>
      <c r="I43" s="610"/>
      <c r="J43" s="561"/>
      <c r="K43" s="564"/>
      <c r="L43" s="1461"/>
      <c r="M43" s="1462"/>
      <c r="N43" s="1463"/>
      <c r="O43" s="1461"/>
      <c r="P43" s="1462"/>
      <c r="Q43" s="1462"/>
      <c r="R43" s="1463"/>
      <c r="S43" s="565"/>
      <c r="T43" s="564"/>
      <c r="V43" s="564" t="s">
        <v>9</v>
      </c>
      <c r="W43" s="1412"/>
      <c r="X43" s="1412"/>
      <c r="Y43" s="1412"/>
      <c r="Z43" s="1412"/>
      <c r="AA43" s="1412"/>
      <c r="AB43" s="1412"/>
      <c r="AC43" s="1412"/>
      <c r="AD43" s="1412"/>
      <c r="AE43" s="1412"/>
      <c r="AF43" s="1412"/>
      <c r="AG43" s="1412"/>
      <c r="AH43" s="1412"/>
      <c r="AI43" s="594" t="s">
        <v>10</v>
      </c>
      <c r="AM43" s="594"/>
      <c r="AN43" s="565"/>
      <c r="AO43" s="566"/>
    </row>
    <row r="44" spans="2:41" s="546" customFormat="1" ht="15.95" customHeight="1">
      <c r="B44" s="1454"/>
      <c r="C44" s="568"/>
      <c r="D44" s="568"/>
      <c r="E44" s="568"/>
      <c r="F44" s="568"/>
      <c r="G44" s="588"/>
      <c r="H44" s="562"/>
      <c r="I44" s="610"/>
      <c r="J44" s="561"/>
      <c r="K44" s="564"/>
      <c r="L44" s="1461"/>
      <c r="M44" s="1462"/>
      <c r="N44" s="1463"/>
      <c r="O44" s="1461"/>
      <c r="P44" s="1462"/>
      <c r="Q44" s="1462"/>
      <c r="R44" s="1463"/>
      <c r="S44" s="565"/>
      <c r="V44" s="598" t="s">
        <v>1781</v>
      </c>
      <c r="AA44" s="68" t="s">
        <v>9</v>
      </c>
      <c r="AB44" s="1413"/>
      <c r="AC44" s="1413"/>
      <c r="AD44" s="1413"/>
      <c r="AE44" s="1413"/>
      <c r="AF44" s="1413"/>
      <c r="AG44" s="68"/>
      <c r="AH44" s="599"/>
      <c r="AI44" s="600" t="s">
        <v>1782</v>
      </c>
      <c r="AM44" s="594"/>
      <c r="AN44" s="565"/>
      <c r="AO44" s="566"/>
    </row>
    <row r="45" spans="2:41" s="546" customFormat="1" ht="15.95" customHeight="1">
      <c r="B45" s="1454"/>
      <c r="C45" s="568"/>
      <c r="D45" s="568"/>
      <c r="E45" s="568"/>
      <c r="F45" s="568"/>
      <c r="G45" s="588"/>
      <c r="H45" s="562"/>
      <c r="I45" s="610"/>
      <c r="J45" s="561"/>
      <c r="K45" s="564"/>
      <c r="L45" s="1461"/>
      <c r="M45" s="1462"/>
      <c r="N45" s="1463"/>
      <c r="O45" s="1461"/>
      <c r="P45" s="1462"/>
      <c r="Q45" s="1462"/>
      <c r="R45" s="1463"/>
      <c r="S45" s="591"/>
      <c r="T45" s="556"/>
      <c r="U45" s="556"/>
      <c r="V45" s="68" t="s">
        <v>1783</v>
      </c>
      <c r="W45" s="556"/>
      <c r="X45" s="59"/>
      <c r="Z45" s="598"/>
      <c r="AA45" s="68" t="s">
        <v>9</v>
      </c>
      <c r="AB45" s="1413"/>
      <c r="AC45" s="1413"/>
      <c r="AD45" s="1413"/>
      <c r="AE45" s="1413"/>
      <c r="AF45" s="1413"/>
      <c r="AG45" s="68"/>
      <c r="AH45" s="599"/>
      <c r="AI45" s="600" t="s">
        <v>1784</v>
      </c>
      <c r="AM45" s="594"/>
      <c r="AN45" s="565"/>
      <c r="AO45" s="566"/>
    </row>
    <row r="46" spans="2:41" s="546" customFormat="1" ht="15.95" customHeight="1">
      <c r="B46" s="1454"/>
      <c r="C46" s="568"/>
      <c r="D46" s="568"/>
      <c r="E46" s="568"/>
      <c r="F46" s="568"/>
      <c r="G46" s="588"/>
      <c r="H46" s="562"/>
      <c r="I46" s="610"/>
      <c r="J46" s="561"/>
      <c r="K46" s="564"/>
      <c r="L46" s="1461"/>
      <c r="M46" s="1462"/>
      <c r="N46" s="1463"/>
      <c r="O46" s="1461"/>
      <c r="P46" s="1462"/>
      <c r="Q46" s="1462"/>
      <c r="R46" s="1463"/>
      <c r="S46" s="611"/>
      <c r="U46" s="612" t="s">
        <v>1789</v>
      </c>
      <c r="AI46" s="594"/>
      <c r="AM46" s="594"/>
      <c r="AN46" s="565"/>
      <c r="AO46" s="566"/>
    </row>
    <row r="47" spans="2:41" s="546" customFormat="1" ht="15.95" customHeight="1">
      <c r="B47" s="1454"/>
      <c r="C47" s="568"/>
      <c r="D47" s="568"/>
      <c r="E47" s="568"/>
      <c r="F47" s="568"/>
      <c r="G47" s="588"/>
      <c r="H47" s="562"/>
      <c r="I47" s="610"/>
      <c r="J47" s="561"/>
      <c r="K47" s="564"/>
      <c r="L47" s="1461"/>
      <c r="M47" s="1462"/>
      <c r="N47" s="1463"/>
      <c r="O47" s="1461"/>
      <c r="P47" s="1462"/>
      <c r="Q47" s="1462"/>
      <c r="R47" s="1463"/>
      <c r="S47" s="565"/>
      <c r="T47" s="564"/>
      <c r="V47" s="564" t="s">
        <v>9</v>
      </c>
      <c r="W47" s="1412"/>
      <c r="X47" s="1412"/>
      <c r="Y47" s="1412"/>
      <c r="Z47" s="1412"/>
      <c r="AA47" s="1412"/>
      <c r="AB47" s="1412"/>
      <c r="AC47" s="1412"/>
      <c r="AD47" s="1412"/>
      <c r="AE47" s="1412"/>
      <c r="AF47" s="1412"/>
      <c r="AG47" s="1412"/>
      <c r="AH47" s="1412"/>
      <c r="AI47" s="594" t="s">
        <v>10</v>
      </c>
      <c r="AM47" s="594"/>
      <c r="AN47" s="565"/>
      <c r="AO47" s="566"/>
    </row>
    <row r="48" spans="2:41" s="546" customFormat="1" ht="15.95" customHeight="1">
      <c r="B48" s="1454"/>
      <c r="C48" s="568"/>
      <c r="D48" s="568"/>
      <c r="E48" s="568"/>
      <c r="F48" s="568"/>
      <c r="G48" s="588"/>
      <c r="H48" s="562"/>
      <c r="I48" s="610"/>
      <c r="J48" s="561"/>
      <c r="K48" s="564"/>
      <c r="L48" s="1461"/>
      <c r="M48" s="1462"/>
      <c r="N48" s="1463"/>
      <c r="O48" s="1461"/>
      <c r="P48" s="1462"/>
      <c r="Q48" s="1462"/>
      <c r="R48" s="1463"/>
      <c r="S48" s="565"/>
      <c r="V48" s="598" t="s">
        <v>1781</v>
      </c>
      <c r="AA48" s="68" t="s">
        <v>9</v>
      </c>
      <c r="AB48" s="1413"/>
      <c r="AC48" s="1413"/>
      <c r="AD48" s="1413"/>
      <c r="AE48" s="1413"/>
      <c r="AF48" s="1413"/>
      <c r="AG48" s="68"/>
      <c r="AH48" s="599"/>
      <c r="AI48" s="600" t="s">
        <v>1782</v>
      </c>
      <c r="AM48" s="594"/>
      <c r="AN48" s="565"/>
      <c r="AO48" s="566"/>
    </row>
    <row r="49" spans="2:41" s="546" customFormat="1" ht="15.95" customHeight="1">
      <c r="B49" s="1454"/>
      <c r="C49" s="568"/>
      <c r="D49" s="568"/>
      <c r="E49" s="568"/>
      <c r="F49" s="568"/>
      <c r="G49" s="588"/>
      <c r="H49" s="562"/>
      <c r="I49" s="610"/>
      <c r="J49" s="561"/>
      <c r="K49" s="564"/>
      <c r="L49" s="1461"/>
      <c r="M49" s="1462"/>
      <c r="N49" s="1463"/>
      <c r="O49" s="1464"/>
      <c r="P49" s="1465"/>
      <c r="Q49" s="1465"/>
      <c r="R49" s="1466"/>
      <c r="S49" s="591"/>
      <c r="T49" s="556"/>
      <c r="U49" s="556"/>
      <c r="V49" s="613" t="s">
        <v>1783</v>
      </c>
      <c r="W49" s="614"/>
      <c r="X49" s="61"/>
      <c r="Y49" s="615"/>
      <c r="Z49" s="616"/>
      <c r="AA49" s="613" t="s">
        <v>9</v>
      </c>
      <c r="AB49" s="1518"/>
      <c r="AC49" s="1518"/>
      <c r="AD49" s="1518"/>
      <c r="AE49" s="1518"/>
      <c r="AF49" s="1518"/>
      <c r="AG49" s="613"/>
      <c r="AH49" s="617"/>
      <c r="AI49" s="618" t="s">
        <v>1784</v>
      </c>
      <c r="AM49" s="594"/>
      <c r="AN49" s="565"/>
      <c r="AO49" s="566"/>
    </row>
    <row r="50" spans="2:41" s="546" customFormat="1" ht="15.95" customHeight="1">
      <c r="B50" s="1454"/>
      <c r="C50" s="568"/>
      <c r="D50" s="568"/>
      <c r="E50" s="568"/>
      <c r="F50" s="568"/>
      <c r="G50" s="588"/>
      <c r="H50" s="562"/>
      <c r="I50" s="610"/>
      <c r="J50" s="561"/>
      <c r="K50" s="564"/>
      <c r="L50" s="595"/>
      <c r="M50" s="596"/>
      <c r="N50" s="597"/>
      <c r="O50" s="1519" t="s">
        <v>1790</v>
      </c>
      <c r="P50" s="1520"/>
      <c r="Q50" s="1520"/>
      <c r="R50" s="1520"/>
      <c r="S50" s="589" t="s">
        <v>177</v>
      </c>
      <c r="T50" s="619" t="s">
        <v>1791</v>
      </c>
      <c r="U50" s="619"/>
      <c r="V50" s="68"/>
      <c r="W50" s="556"/>
      <c r="X50" s="59"/>
      <c r="Z50" s="598"/>
      <c r="AA50" s="68"/>
      <c r="AB50" s="620"/>
      <c r="AC50" s="620"/>
      <c r="AD50" s="620"/>
      <c r="AE50" s="620"/>
      <c r="AF50" s="620"/>
      <c r="AG50" s="68"/>
      <c r="AH50" s="599"/>
      <c r="AI50" s="600"/>
      <c r="AM50" s="594"/>
      <c r="AN50" s="565"/>
      <c r="AO50" s="566"/>
    </row>
    <row r="51" spans="2:41" s="546" customFormat="1" ht="15.95" customHeight="1">
      <c r="B51" s="1454"/>
      <c r="C51" s="568"/>
      <c r="D51" s="568"/>
      <c r="E51" s="568"/>
      <c r="F51" s="568"/>
      <c r="G51" s="588"/>
      <c r="H51" s="562"/>
      <c r="I51" s="610"/>
      <c r="J51" s="561"/>
      <c r="K51" s="564"/>
      <c r="L51" s="595"/>
      <c r="M51" s="596"/>
      <c r="N51" s="597"/>
      <c r="O51" s="1521"/>
      <c r="P51" s="1522"/>
      <c r="Q51" s="1522"/>
      <c r="R51" s="1522"/>
      <c r="S51" s="591"/>
      <c r="T51" s="575" t="s">
        <v>177</v>
      </c>
      <c r="U51" s="556" t="s">
        <v>1792</v>
      </c>
      <c r="V51" s="68"/>
      <c r="W51" s="556"/>
      <c r="X51" s="59"/>
      <c r="Z51" s="598"/>
      <c r="AA51" s="68"/>
      <c r="AB51" s="620"/>
      <c r="AC51" s="620"/>
      <c r="AD51" s="620"/>
      <c r="AE51" s="620"/>
      <c r="AF51" s="620"/>
      <c r="AG51" s="68"/>
      <c r="AH51" s="599"/>
      <c r="AI51" s="600"/>
      <c r="AM51" s="594"/>
      <c r="AN51" s="565"/>
      <c r="AO51" s="566"/>
    </row>
    <row r="52" spans="2:41" s="546" customFormat="1" ht="15.95" customHeight="1">
      <c r="B52" s="1454"/>
      <c r="C52" s="568"/>
      <c r="D52" s="568"/>
      <c r="E52" s="568"/>
      <c r="F52" s="568"/>
      <c r="G52" s="588"/>
      <c r="H52" s="562"/>
      <c r="I52" s="610"/>
      <c r="J52" s="561"/>
      <c r="K52" s="564"/>
      <c r="L52" s="595"/>
      <c r="M52" s="596"/>
      <c r="N52" s="597"/>
      <c r="O52" s="1523"/>
      <c r="P52" s="1524"/>
      <c r="Q52" s="1524"/>
      <c r="R52" s="1524"/>
      <c r="S52" s="621"/>
      <c r="T52" s="614"/>
      <c r="U52" s="582" t="s">
        <v>177</v>
      </c>
      <c r="V52" s="556" t="s">
        <v>1793</v>
      </c>
      <c r="W52" s="556"/>
      <c r="X52" s="59"/>
      <c r="Z52" s="598"/>
      <c r="AA52" s="68"/>
      <c r="AB52" s="582" t="s">
        <v>177</v>
      </c>
      <c r="AC52" s="561" t="s">
        <v>1794</v>
      </c>
      <c r="AD52" s="620"/>
      <c r="AE52" s="620"/>
      <c r="AF52" s="620"/>
      <c r="AG52" s="68"/>
      <c r="AH52" s="599"/>
      <c r="AI52" s="600"/>
      <c r="AM52" s="594"/>
      <c r="AN52" s="565"/>
      <c r="AO52" s="566"/>
    </row>
    <row r="53" spans="2:41" s="546" customFormat="1" ht="15.95" customHeight="1">
      <c r="B53" s="1454"/>
      <c r="C53" s="565"/>
      <c r="G53" s="565"/>
      <c r="H53" s="622"/>
      <c r="I53" s="556"/>
      <c r="J53" s="561"/>
      <c r="K53" s="562"/>
      <c r="L53" s="1519" t="s">
        <v>1699</v>
      </c>
      <c r="M53" s="1520"/>
      <c r="N53" s="1528"/>
      <c r="O53" s="1414" t="s">
        <v>1732</v>
      </c>
      <c r="P53" s="1415"/>
      <c r="Q53" s="1415"/>
      <c r="R53" s="1416"/>
      <c r="S53" s="623" t="s">
        <v>355</v>
      </c>
      <c r="T53" s="583" t="s">
        <v>1733</v>
      </c>
      <c r="U53" s="624"/>
      <c r="V53" s="625"/>
      <c r="W53" s="625"/>
      <c r="X53" s="625"/>
      <c r="Y53" s="625"/>
      <c r="Z53" s="626"/>
      <c r="AA53" s="627" t="s">
        <v>177</v>
      </c>
      <c r="AB53" s="626" t="s">
        <v>215</v>
      </c>
      <c r="AC53" s="628"/>
      <c r="AD53" s="627" t="s">
        <v>177</v>
      </c>
      <c r="AE53" s="626" t="s">
        <v>1700</v>
      </c>
      <c r="AF53" s="628"/>
      <c r="AG53" s="626"/>
      <c r="AH53" s="626"/>
      <c r="AI53" s="629"/>
      <c r="AJ53" s="589" t="s">
        <v>177</v>
      </c>
      <c r="AK53" s="1420" t="s">
        <v>1714</v>
      </c>
      <c r="AL53" s="1420"/>
      <c r="AM53" s="1421"/>
      <c r="AN53" s="565"/>
      <c r="AO53" s="566"/>
    </row>
    <row r="54" spans="2:41" s="546" customFormat="1" ht="15.95" customHeight="1">
      <c r="B54" s="1454"/>
      <c r="C54" s="567"/>
      <c r="D54" s="630"/>
      <c r="E54" s="630"/>
      <c r="F54" s="631"/>
      <c r="G54" s="632"/>
      <c r="H54" s="562"/>
      <c r="I54" s="633"/>
      <c r="J54" s="561"/>
      <c r="K54" s="562"/>
      <c r="L54" s="1521"/>
      <c r="M54" s="1522"/>
      <c r="N54" s="1529"/>
      <c r="O54" s="1417" t="s">
        <v>1701</v>
      </c>
      <c r="P54" s="1418"/>
      <c r="Q54" s="1418"/>
      <c r="R54" s="1419"/>
      <c r="S54" s="634" t="s">
        <v>355</v>
      </c>
      <c r="T54" s="572" t="s">
        <v>1702</v>
      </c>
      <c r="U54" s="572"/>
      <c r="V54" s="572"/>
      <c r="W54" s="572"/>
      <c r="X54" s="572"/>
      <c r="Y54" s="572"/>
      <c r="Z54" s="572" t="s">
        <v>9</v>
      </c>
      <c r="AA54" s="635" t="s">
        <v>177</v>
      </c>
      <c r="AB54" s="572" t="s">
        <v>215</v>
      </c>
      <c r="AC54" s="573"/>
      <c r="AD54" s="635" t="s">
        <v>177</v>
      </c>
      <c r="AE54" s="572" t="s">
        <v>1700</v>
      </c>
      <c r="AF54" s="573"/>
      <c r="AG54" s="572"/>
      <c r="AH54" s="572"/>
      <c r="AI54" s="574"/>
      <c r="AJ54" s="555" t="s">
        <v>177</v>
      </c>
      <c r="AK54" s="1406" t="s">
        <v>1483</v>
      </c>
      <c r="AL54" s="1406"/>
      <c r="AM54" s="1407"/>
      <c r="AN54" s="565"/>
      <c r="AO54" s="566"/>
    </row>
    <row r="55" spans="2:41" s="546" customFormat="1" ht="15.95" customHeight="1">
      <c r="B55" s="1454"/>
      <c r="C55" s="567"/>
      <c r="D55" s="630"/>
      <c r="E55" s="630"/>
      <c r="F55" s="631"/>
      <c r="G55" s="632"/>
      <c r="H55" s="562"/>
      <c r="I55" s="633"/>
      <c r="J55" s="561"/>
      <c r="K55" s="562"/>
      <c r="L55" s="1521"/>
      <c r="M55" s="1522"/>
      <c r="N55" s="1529"/>
      <c r="O55" s="1448" t="s">
        <v>1703</v>
      </c>
      <c r="P55" s="1449"/>
      <c r="Q55" s="1449"/>
      <c r="R55" s="1450"/>
      <c r="S55" s="570" t="s">
        <v>177</v>
      </c>
      <c r="T55" s="583" t="s">
        <v>1704</v>
      </c>
      <c r="U55" s="583"/>
      <c r="V55" s="583"/>
      <c r="W55" s="583"/>
      <c r="X55" s="584" t="s">
        <v>9</v>
      </c>
      <c r="Y55" s="1525"/>
      <c r="Z55" s="1525"/>
      <c r="AA55" s="1525"/>
      <c r="AB55" s="1525"/>
      <c r="AC55" s="1525"/>
      <c r="AD55" s="1525"/>
      <c r="AE55" s="1525"/>
      <c r="AF55" s="1525"/>
      <c r="AG55" s="1525"/>
      <c r="AH55" s="1525"/>
      <c r="AI55" s="636" t="s">
        <v>10</v>
      </c>
      <c r="AJ55" s="575" t="s">
        <v>177</v>
      </c>
      <c r="AK55" s="1526" t="s">
        <v>1323</v>
      </c>
      <c r="AL55" s="1526"/>
      <c r="AM55" s="1527"/>
      <c r="AN55" s="565"/>
      <c r="AO55" s="566"/>
    </row>
    <row r="56" spans="2:41" s="546" customFormat="1" ht="15.95" customHeight="1">
      <c r="B56" s="1454"/>
      <c r="C56" s="567"/>
      <c r="D56" s="630"/>
      <c r="E56" s="630"/>
      <c r="F56" s="631"/>
      <c r="G56" s="632"/>
      <c r="H56" s="562"/>
      <c r="I56" s="633"/>
      <c r="J56" s="561"/>
      <c r="K56" s="562"/>
      <c r="L56" s="1521"/>
      <c r="M56" s="1522"/>
      <c r="N56" s="1529"/>
      <c r="O56" s="1447" t="s">
        <v>1705</v>
      </c>
      <c r="P56" s="1445"/>
      <c r="Q56" s="1445"/>
      <c r="R56" s="1446"/>
      <c r="S56" s="591" t="s">
        <v>355</v>
      </c>
      <c r="T56" s="561" t="s">
        <v>1706</v>
      </c>
      <c r="U56" s="561"/>
      <c r="V56" s="561"/>
      <c r="W56" s="561"/>
      <c r="X56" s="561"/>
      <c r="Y56" s="561"/>
      <c r="Z56" s="561" t="s">
        <v>9</v>
      </c>
      <c r="AA56" s="575" t="s">
        <v>177</v>
      </c>
      <c r="AB56" s="561" t="s">
        <v>215</v>
      </c>
      <c r="AC56" s="564"/>
      <c r="AD56" s="575" t="s">
        <v>177</v>
      </c>
      <c r="AE56" s="561" t="s">
        <v>1700</v>
      </c>
      <c r="AF56" s="564"/>
      <c r="AG56" s="564"/>
      <c r="AH56" s="564"/>
      <c r="AI56" s="562"/>
      <c r="AJ56" s="575" t="s">
        <v>177</v>
      </c>
      <c r="AK56" s="283"/>
      <c r="AL56" s="283"/>
      <c r="AM56" s="284"/>
      <c r="AN56" s="565"/>
      <c r="AO56" s="566"/>
    </row>
    <row r="57" spans="2:41" s="546" customFormat="1" ht="15.95" customHeight="1">
      <c r="B57" s="1454"/>
      <c r="C57" s="567"/>
      <c r="D57" s="630"/>
      <c r="E57" s="630"/>
      <c r="F57" s="631"/>
      <c r="G57" s="632"/>
      <c r="H57" s="562"/>
      <c r="I57" s="556"/>
      <c r="J57" s="561"/>
      <c r="K57" s="562"/>
      <c r="L57" s="1521"/>
      <c r="M57" s="1522"/>
      <c r="N57" s="1529"/>
      <c r="O57" s="1447" t="s">
        <v>1703</v>
      </c>
      <c r="P57" s="1445"/>
      <c r="Q57" s="1445"/>
      <c r="R57" s="1446"/>
      <c r="S57" s="591" t="s">
        <v>355</v>
      </c>
      <c r="T57" s="561" t="s">
        <v>1707</v>
      </c>
      <c r="U57" s="561"/>
      <c r="V57" s="561"/>
      <c r="W57" s="561"/>
      <c r="X57" s="561"/>
      <c r="Y57" s="561"/>
      <c r="Z57" s="561" t="s">
        <v>9</v>
      </c>
      <c r="AA57" s="575" t="s">
        <v>177</v>
      </c>
      <c r="AB57" s="561" t="s">
        <v>215</v>
      </c>
      <c r="AC57" s="564"/>
      <c r="AD57" s="575" t="s">
        <v>177</v>
      </c>
      <c r="AE57" s="561" t="s">
        <v>1700</v>
      </c>
      <c r="AF57" s="564"/>
      <c r="AG57" s="564"/>
      <c r="AH57" s="564"/>
      <c r="AI57" s="562"/>
      <c r="AJ57" s="633"/>
      <c r="AK57" s="637"/>
      <c r="AL57" s="637"/>
      <c r="AM57" s="638"/>
      <c r="AN57" s="565"/>
      <c r="AO57" s="566"/>
    </row>
    <row r="58" spans="2:41" s="546" customFormat="1" ht="15.95" customHeight="1">
      <c r="B58" s="1454"/>
      <c r="C58" s="567"/>
      <c r="D58" s="630"/>
      <c r="E58" s="630"/>
      <c r="F58" s="631"/>
      <c r="G58" s="632"/>
      <c r="H58" s="562"/>
      <c r="I58" s="556"/>
      <c r="J58" s="561"/>
      <c r="K58" s="562"/>
      <c r="L58" s="1521"/>
      <c r="M58" s="1522"/>
      <c r="N58" s="1529"/>
      <c r="O58" s="656"/>
      <c r="P58" s="657"/>
      <c r="Q58" s="657"/>
      <c r="R58" s="658"/>
      <c r="S58" s="555" t="s">
        <v>177</v>
      </c>
      <c r="T58" s="561" t="s">
        <v>1704</v>
      </c>
      <c r="U58" s="561"/>
      <c r="V58" s="561"/>
      <c r="W58" s="561"/>
      <c r="X58" s="564" t="s">
        <v>9</v>
      </c>
      <c r="Y58" s="1451"/>
      <c r="Z58" s="1451"/>
      <c r="AA58" s="1451"/>
      <c r="AB58" s="1451"/>
      <c r="AC58" s="1451"/>
      <c r="AD58" s="1451"/>
      <c r="AE58" s="1451"/>
      <c r="AF58" s="1451"/>
      <c r="AG58" s="1451"/>
      <c r="AH58" s="1451"/>
      <c r="AI58" s="562" t="s">
        <v>10</v>
      </c>
      <c r="AJ58" s="633"/>
      <c r="AK58" s="637"/>
      <c r="AL58" s="637"/>
      <c r="AM58" s="638"/>
      <c r="AN58" s="565"/>
      <c r="AO58" s="566"/>
    </row>
    <row r="59" spans="2:41" s="546" customFormat="1" ht="15.95" customHeight="1">
      <c r="B59" s="642"/>
      <c r="C59" s="567"/>
      <c r="D59" s="630"/>
      <c r="E59" s="630"/>
      <c r="F59" s="631"/>
      <c r="G59" s="632"/>
      <c r="H59" s="562"/>
      <c r="I59" s="556"/>
      <c r="J59" s="561"/>
      <c r="K59" s="564"/>
      <c r="L59" s="1521"/>
      <c r="M59" s="1522"/>
      <c r="N59" s="1529"/>
      <c r="O59" s="656"/>
      <c r="P59" s="657"/>
      <c r="Q59" s="657"/>
      <c r="R59" s="657"/>
      <c r="S59" s="555" t="s">
        <v>177</v>
      </c>
      <c r="T59" s="561" t="s">
        <v>1723</v>
      </c>
      <c r="U59" s="561"/>
      <c r="V59" s="561"/>
      <c r="W59" s="561"/>
      <c r="X59" s="564"/>
      <c r="Y59" s="643"/>
      <c r="Z59" s="643"/>
      <c r="AA59" s="643"/>
      <c r="AB59" s="643"/>
      <c r="AC59" s="643"/>
      <c r="AD59" s="643"/>
      <c r="AE59" s="643"/>
      <c r="AF59" s="643"/>
      <c r="AG59" s="643"/>
      <c r="AH59" s="643"/>
      <c r="AI59" s="562"/>
      <c r="AJ59" s="633"/>
      <c r="AK59" s="637"/>
      <c r="AL59" s="637"/>
      <c r="AM59" s="638"/>
      <c r="AN59" s="565"/>
      <c r="AO59" s="566"/>
    </row>
    <row r="60" spans="2:41" s="546" customFormat="1" ht="15.95" customHeight="1">
      <c r="B60" s="642"/>
      <c r="C60" s="567"/>
      <c r="D60" s="630"/>
      <c r="E60" s="630"/>
      <c r="F60" s="631"/>
      <c r="G60" s="632"/>
      <c r="H60" s="562"/>
      <c r="I60" s="556"/>
      <c r="J60" s="561"/>
      <c r="K60" s="564"/>
      <c r="L60" s="1523"/>
      <c r="M60" s="1524"/>
      <c r="N60" s="1530"/>
      <c r="O60" s="656"/>
      <c r="P60" s="657"/>
      <c r="Q60" s="657"/>
      <c r="R60" s="657"/>
      <c r="S60" s="611"/>
      <c r="T60" s="575" t="s">
        <v>177</v>
      </c>
      <c r="U60" s="561" t="s">
        <v>1724</v>
      </c>
      <c r="V60" s="561"/>
      <c r="W60" s="561"/>
      <c r="X60" s="564"/>
      <c r="Y60" s="643"/>
      <c r="Z60" s="643"/>
      <c r="AA60" s="643"/>
      <c r="AB60" s="643"/>
      <c r="AC60" s="643"/>
      <c r="AD60" s="643"/>
      <c r="AE60" s="643"/>
      <c r="AF60" s="643"/>
      <c r="AG60" s="643"/>
      <c r="AH60" s="643"/>
      <c r="AI60" s="562"/>
      <c r="AJ60" s="633"/>
      <c r="AK60" s="637"/>
      <c r="AL60" s="637"/>
      <c r="AM60" s="638"/>
      <c r="AN60" s="565"/>
      <c r="AO60" s="566"/>
    </row>
    <row r="61" spans="2:41" s="546" customFormat="1" ht="15.95" customHeight="1">
      <c r="B61" s="642"/>
      <c r="C61" s="567"/>
      <c r="D61" s="630"/>
      <c r="E61" s="630"/>
      <c r="F61" s="631"/>
      <c r="G61" s="632"/>
      <c r="H61" s="562"/>
      <c r="I61" s="556"/>
      <c r="J61" s="561"/>
      <c r="K61" s="564"/>
      <c r="L61" s="1519" t="s">
        <v>1795</v>
      </c>
      <c r="M61" s="1520"/>
      <c r="N61" s="1528"/>
      <c r="O61" s="1519" t="s">
        <v>1796</v>
      </c>
      <c r="P61" s="1520"/>
      <c r="Q61" s="1520"/>
      <c r="R61" s="1528"/>
      <c r="S61" s="634" t="s">
        <v>355</v>
      </c>
      <c r="T61" s="572" t="s">
        <v>1797</v>
      </c>
      <c r="U61" s="572"/>
      <c r="V61" s="572"/>
      <c r="W61" s="572"/>
      <c r="X61" s="573"/>
      <c r="Y61" s="661"/>
      <c r="Z61" s="661"/>
      <c r="AA61" s="661"/>
      <c r="AB61" s="661"/>
      <c r="AC61" s="661"/>
      <c r="AD61" s="661"/>
      <c r="AE61" s="661"/>
      <c r="AF61" s="661"/>
      <c r="AG61" s="661"/>
      <c r="AH61" s="661"/>
      <c r="AI61" s="574"/>
      <c r="AJ61" s="662"/>
      <c r="AK61" s="663"/>
      <c r="AL61" s="663"/>
      <c r="AM61" s="664"/>
      <c r="AN61" s="565"/>
      <c r="AO61" s="594"/>
    </row>
    <row r="62" spans="2:41" s="546" customFormat="1" ht="15.95" customHeight="1">
      <c r="B62" s="642"/>
      <c r="C62" s="567"/>
      <c r="D62" s="630"/>
      <c r="E62" s="630"/>
      <c r="F62" s="631"/>
      <c r="G62" s="632"/>
      <c r="H62" s="562"/>
      <c r="I62" s="556"/>
      <c r="J62" s="561"/>
      <c r="K62" s="564"/>
      <c r="L62" s="1521"/>
      <c r="M62" s="1522"/>
      <c r="N62" s="1529"/>
      <c r="O62" s="1521"/>
      <c r="P62" s="1522"/>
      <c r="Q62" s="1522"/>
      <c r="R62" s="1529"/>
      <c r="S62" s="611"/>
      <c r="T62" s="561" t="s">
        <v>1725</v>
      </c>
      <c r="U62" s="561"/>
      <c r="V62" s="561"/>
      <c r="W62" s="561"/>
      <c r="X62" s="564"/>
      <c r="Y62" s="643"/>
      <c r="Z62" s="643"/>
      <c r="AA62" s="643"/>
      <c r="AB62" s="643"/>
      <c r="AC62" s="643"/>
      <c r="AD62" s="643"/>
      <c r="AE62" s="643"/>
      <c r="AF62" s="643"/>
      <c r="AG62" s="643"/>
      <c r="AH62" s="643"/>
      <c r="AI62" s="562"/>
      <c r="AJ62" s="633"/>
      <c r="AK62" s="637"/>
      <c r="AL62" s="637"/>
      <c r="AM62" s="638"/>
      <c r="AN62" s="565"/>
      <c r="AO62" s="594"/>
    </row>
    <row r="63" spans="2:41" s="546" customFormat="1" ht="15.95" customHeight="1">
      <c r="B63" s="642"/>
      <c r="C63" s="567"/>
      <c r="D63" s="630"/>
      <c r="E63" s="630"/>
      <c r="F63" s="631"/>
      <c r="G63" s="632"/>
      <c r="H63" s="562"/>
      <c r="I63" s="556"/>
      <c r="J63" s="561"/>
      <c r="K63" s="564"/>
      <c r="L63" s="1521"/>
      <c r="M63" s="1522"/>
      <c r="N63" s="1529"/>
      <c r="O63" s="1521"/>
      <c r="P63" s="1522"/>
      <c r="Q63" s="1522"/>
      <c r="R63" s="1529"/>
      <c r="S63" s="611"/>
      <c r="T63" s="561" t="s">
        <v>9</v>
      </c>
      <c r="U63" s="1412"/>
      <c r="V63" s="1412"/>
      <c r="W63" s="1412"/>
      <c r="X63" s="1412"/>
      <c r="Y63" s="1412"/>
      <c r="Z63" s="1412"/>
      <c r="AA63" s="1412"/>
      <c r="AB63" s="1412"/>
      <c r="AC63" s="1412"/>
      <c r="AD63" s="1412"/>
      <c r="AE63" s="1412"/>
      <c r="AF63" s="1412"/>
      <c r="AG63" s="1412"/>
      <c r="AH63" s="1412"/>
      <c r="AI63" s="562" t="s">
        <v>10</v>
      </c>
      <c r="AJ63" s="633"/>
      <c r="AK63" s="637"/>
      <c r="AL63" s="637"/>
      <c r="AM63" s="638"/>
      <c r="AN63" s="565"/>
      <c r="AO63" s="594"/>
    </row>
    <row r="64" spans="2:41" s="546" customFormat="1" ht="15.95" customHeight="1">
      <c r="B64" s="642"/>
      <c r="C64" s="567"/>
      <c r="D64" s="630"/>
      <c r="E64" s="630"/>
      <c r="F64" s="631"/>
      <c r="G64" s="632"/>
      <c r="H64" s="562"/>
      <c r="I64" s="556"/>
      <c r="J64" s="561"/>
      <c r="K64" s="564"/>
      <c r="L64" s="1523"/>
      <c r="M64" s="1524"/>
      <c r="N64" s="1530"/>
      <c r="O64" s="1523"/>
      <c r="P64" s="1524"/>
      <c r="Q64" s="1524"/>
      <c r="R64" s="1530"/>
      <c r="S64" s="659"/>
      <c r="T64" s="583" t="s">
        <v>1798</v>
      </c>
      <c r="U64" s="583"/>
      <c r="V64" s="583"/>
      <c r="W64" s="583" t="s">
        <v>9</v>
      </c>
      <c r="X64" s="1531"/>
      <c r="Y64" s="1531"/>
      <c r="Z64" s="1531"/>
      <c r="AA64" s="1531"/>
      <c r="AB64" s="1531"/>
      <c r="AC64" s="1531"/>
      <c r="AD64" s="1531"/>
      <c r="AE64" s="1531"/>
      <c r="AF64" s="1531"/>
      <c r="AG64" s="1531"/>
      <c r="AH64" s="660"/>
      <c r="AI64" s="665" t="s">
        <v>390</v>
      </c>
      <c r="AJ64" s="639"/>
      <c r="AK64" s="640"/>
      <c r="AL64" s="640"/>
      <c r="AM64" s="641"/>
      <c r="AN64" s="565"/>
      <c r="AO64" s="594"/>
    </row>
    <row r="65" spans="2:41" s="546" customFormat="1" ht="15.95" customHeight="1">
      <c r="B65" s="642"/>
      <c r="C65" s="567"/>
      <c r="D65" s="630"/>
      <c r="E65" s="630"/>
      <c r="F65" s="631"/>
      <c r="G65" s="632"/>
      <c r="H65" s="562"/>
      <c r="I65" s="556"/>
      <c r="J65" s="561"/>
      <c r="K65" s="564"/>
      <c r="L65" s="1535" t="s">
        <v>1734</v>
      </c>
      <c r="M65" s="1536"/>
      <c r="N65" s="1537"/>
      <c r="O65" s="1444" t="s">
        <v>1735</v>
      </c>
      <c r="P65" s="1532"/>
      <c r="Q65" s="1532"/>
      <c r="R65" s="1532"/>
      <c r="S65" s="555" t="s">
        <v>177</v>
      </c>
      <c r="T65" s="561" t="s">
        <v>1736</v>
      </c>
      <c r="U65" s="561"/>
      <c r="V65" s="561"/>
      <c r="W65" s="561"/>
      <c r="X65" s="564"/>
      <c r="Y65" s="643"/>
      <c r="Z65" s="643"/>
      <c r="AA65" s="643"/>
      <c r="AB65" s="643"/>
      <c r="AC65" s="643"/>
      <c r="AD65" s="643"/>
      <c r="AE65" s="643"/>
      <c r="AF65" s="643"/>
      <c r="AG65" s="643"/>
      <c r="AH65" s="643"/>
      <c r="AI65" s="562"/>
      <c r="AJ65" s="555" t="s">
        <v>177</v>
      </c>
      <c r="AK65" s="1406" t="s">
        <v>1483</v>
      </c>
      <c r="AL65" s="1406"/>
      <c r="AM65" s="1407"/>
      <c r="AN65" s="565"/>
      <c r="AO65" s="566"/>
    </row>
    <row r="66" spans="2:41" s="546" customFormat="1" ht="15.95" customHeight="1">
      <c r="B66" s="642"/>
      <c r="C66" s="567"/>
      <c r="D66" s="630"/>
      <c r="E66" s="630"/>
      <c r="F66" s="631"/>
      <c r="G66" s="632"/>
      <c r="H66" s="562"/>
      <c r="I66" s="556"/>
      <c r="J66" s="561"/>
      <c r="K66" s="564"/>
      <c r="L66" s="1535" t="s">
        <v>1737</v>
      </c>
      <c r="M66" s="1536"/>
      <c r="N66" s="1537"/>
      <c r="O66" s="1444"/>
      <c r="P66" s="1532"/>
      <c r="Q66" s="1532"/>
      <c r="R66" s="1532"/>
      <c r="S66" s="555" t="s">
        <v>177</v>
      </c>
      <c r="T66" s="561" t="s">
        <v>1738</v>
      </c>
      <c r="U66" s="561"/>
      <c r="V66" s="561"/>
      <c r="W66" s="561"/>
      <c r="X66" s="564"/>
      <c r="Y66" s="643"/>
      <c r="Z66" s="643"/>
      <c r="AA66" s="643"/>
      <c r="AB66" s="643"/>
      <c r="AC66" s="643"/>
      <c r="AD66" s="643"/>
      <c r="AE66" s="643"/>
      <c r="AF66" s="643"/>
      <c r="AG66" s="643"/>
      <c r="AH66" s="643"/>
      <c r="AI66" s="562"/>
      <c r="AJ66" s="575" t="s">
        <v>177</v>
      </c>
      <c r="AK66" s="1406" t="s">
        <v>1322</v>
      </c>
      <c r="AL66" s="1406"/>
      <c r="AM66" s="1407"/>
      <c r="AO66" s="566"/>
    </row>
    <row r="67" spans="2:41" s="546" customFormat="1" ht="15.95" customHeight="1" thickBot="1">
      <c r="B67" s="642"/>
      <c r="C67" s="644"/>
      <c r="D67" s="645"/>
      <c r="E67" s="645"/>
      <c r="F67" s="646"/>
      <c r="G67" s="647"/>
      <c r="H67" s="648"/>
      <c r="I67" s="556"/>
      <c r="J67" s="561"/>
      <c r="K67" s="564"/>
      <c r="L67" s="1513" t="s">
        <v>1739</v>
      </c>
      <c r="M67" s="1514"/>
      <c r="N67" s="1515"/>
      <c r="O67" s="1533"/>
      <c r="P67" s="1534"/>
      <c r="Q67" s="1534"/>
      <c r="R67" s="1534"/>
      <c r="S67" s="649"/>
      <c r="T67" s="561"/>
      <c r="U67" s="561"/>
      <c r="V67" s="561"/>
      <c r="W67" s="561"/>
      <c r="X67" s="564"/>
      <c r="Y67" s="643"/>
      <c r="Z67" s="643"/>
      <c r="AA67" s="643"/>
      <c r="AB67" s="643"/>
      <c r="AC67" s="643"/>
      <c r="AD67" s="643"/>
      <c r="AE67" s="643"/>
      <c r="AF67" s="643"/>
      <c r="AG67" s="643"/>
      <c r="AH67" s="643"/>
      <c r="AI67" s="648"/>
      <c r="AJ67" s="575" t="s">
        <v>177</v>
      </c>
      <c r="AK67" s="1406" t="s">
        <v>1318</v>
      </c>
      <c r="AL67" s="1406"/>
      <c r="AM67" s="1407"/>
      <c r="AO67" s="566"/>
    </row>
    <row r="68" spans="2:41" s="546" customFormat="1" ht="15.95" customHeight="1">
      <c r="B68" s="650" t="s">
        <v>1740</v>
      </c>
      <c r="C68" s="651"/>
      <c r="D68" s="652"/>
      <c r="E68" s="652"/>
      <c r="F68" s="652"/>
      <c r="G68" s="652"/>
      <c r="H68" s="652"/>
      <c r="I68" s="652"/>
      <c r="J68" s="652"/>
      <c r="K68" s="652"/>
      <c r="L68" s="652"/>
      <c r="M68" s="652"/>
      <c r="N68" s="652"/>
      <c r="O68" s="652"/>
      <c r="P68" s="652"/>
      <c r="Q68" s="652"/>
      <c r="R68" s="652"/>
      <c r="S68" s="652"/>
      <c r="T68" s="652"/>
      <c r="U68" s="652"/>
      <c r="V68" s="652"/>
      <c r="W68" s="652"/>
      <c r="X68" s="652"/>
      <c r="Y68" s="652"/>
      <c r="Z68" s="652"/>
      <c r="AA68" s="652"/>
      <c r="AB68" s="652"/>
      <c r="AC68" s="652"/>
      <c r="AD68" s="652"/>
      <c r="AE68" s="652"/>
      <c r="AF68" s="652"/>
      <c r="AG68" s="652"/>
      <c r="AH68" s="652"/>
      <c r="AI68" s="652"/>
      <c r="AJ68" s="652"/>
      <c r="AK68" s="652"/>
      <c r="AL68" s="652"/>
      <c r="AM68" s="652"/>
      <c r="AN68" s="652"/>
      <c r="AO68" s="558"/>
    </row>
    <row r="69" spans="2:41" s="546" customFormat="1" ht="15.95" customHeight="1" thickBot="1">
      <c r="B69" s="653"/>
      <c r="C69" s="654"/>
      <c r="D69" s="655"/>
      <c r="E69" s="655"/>
      <c r="F69" s="655"/>
      <c r="G69" s="655"/>
      <c r="H69" s="655"/>
      <c r="I69" s="655"/>
      <c r="J69" s="655"/>
      <c r="K69" s="655"/>
      <c r="L69" s="655"/>
      <c r="M69" s="655"/>
      <c r="N69" s="655"/>
      <c r="O69" s="655"/>
      <c r="P69" s="655"/>
      <c r="Q69" s="655"/>
      <c r="R69" s="655"/>
      <c r="S69" s="655"/>
      <c r="T69" s="655"/>
      <c r="U69" s="655"/>
      <c r="V69" s="655"/>
      <c r="W69" s="655"/>
      <c r="X69" s="655"/>
      <c r="Y69" s="655"/>
      <c r="Z69" s="655"/>
      <c r="AA69" s="655"/>
      <c r="AB69" s="655"/>
      <c r="AC69" s="655"/>
      <c r="AD69" s="655"/>
      <c r="AE69" s="655"/>
      <c r="AF69" s="655"/>
      <c r="AG69" s="655"/>
      <c r="AH69" s="655"/>
      <c r="AI69" s="655"/>
      <c r="AJ69" s="1516">
        <v>20231001</v>
      </c>
      <c r="AK69" s="1516"/>
      <c r="AL69" s="1516"/>
      <c r="AM69" s="1516"/>
      <c r="AN69" s="1516"/>
      <c r="AO69" s="1517"/>
    </row>
    <row r="70" spans="2:41" ht="15.95" customHeight="1"/>
    <row r="71" spans="2:41" ht="15.95" customHeight="1"/>
    <row r="72" spans="2:41" ht="15.95" customHeight="1"/>
    <row r="73" spans="2:41" ht="15.95" customHeight="1"/>
    <row r="74" spans="2:41" ht="15.95" customHeight="1"/>
    <row r="75" spans="2:41" ht="15.95" customHeight="1"/>
    <row r="76" spans="2:41" ht="15.95" customHeight="1"/>
    <row r="77" spans="2:41" ht="15.95" customHeight="1"/>
    <row r="78" spans="2:41" ht="15.95" customHeight="1"/>
    <row r="79" spans="2:41" ht="15.95" customHeight="1"/>
    <row r="80" spans="2:41" ht="15.95" customHeight="1"/>
    <row r="81" ht="15.95" customHeight="1"/>
    <row r="82" ht="15.95" customHeight="1"/>
    <row r="83" ht="15.95" customHeight="1"/>
    <row r="84" ht="15.95" customHeight="1"/>
    <row r="85" ht="15.95" customHeight="1"/>
    <row r="86" ht="15.95" customHeight="1"/>
    <row r="87" ht="15.95" customHeight="1"/>
    <row r="88" ht="15.95" customHeight="1"/>
    <row r="89" ht="15.95" customHeight="1"/>
    <row r="90" ht="15.95" customHeight="1"/>
    <row r="91" ht="15.95" customHeight="1"/>
    <row r="92" ht="15.95" customHeight="1"/>
    <row r="93" ht="15.95" customHeight="1"/>
    <row r="94" ht="15.95" customHeight="1"/>
    <row r="95" ht="15.95" customHeight="1"/>
    <row r="96" ht="15.95" customHeight="1"/>
    <row r="97" ht="15.95" customHeight="1"/>
    <row r="98" ht="15.95" customHeight="1"/>
    <row r="99" ht="15.95" customHeight="1"/>
    <row r="100" ht="15.95" customHeight="1"/>
    <row r="101" ht="15.95" customHeight="1"/>
    <row r="102" ht="15.95" customHeight="1"/>
    <row r="103" ht="15.95" customHeight="1"/>
    <row r="104" ht="15.95" customHeight="1"/>
    <row r="105" ht="15.95" customHeight="1"/>
    <row r="106" ht="15.95" customHeight="1"/>
    <row r="107" ht="15.95" customHeight="1"/>
    <row r="108" ht="15.95" customHeight="1"/>
    <row r="109" ht="15.95" customHeight="1"/>
    <row r="110" ht="15.95" customHeight="1"/>
    <row r="111" ht="15.95" customHeight="1"/>
    <row r="112" ht="15.95" customHeight="1"/>
    <row r="113" ht="15.95" customHeight="1"/>
    <row r="114" ht="15.95" customHeight="1"/>
    <row r="115" ht="15.95" customHeight="1"/>
    <row r="116" ht="15.95" customHeight="1"/>
    <row r="117" ht="15.95" customHeight="1"/>
    <row r="118" ht="15.95" customHeight="1"/>
    <row r="119" ht="15.95" customHeight="1"/>
    <row r="120" ht="15.95" customHeight="1"/>
    <row r="121" ht="15.95" customHeight="1"/>
    <row r="122" ht="15.95" customHeight="1"/>
    <row r="123" ht="15.95" customHeight="1"/>
    <row r="124" ht="15.95" customHeight="1"/>
    <row r="125" ht="15.95" customHeight="1"/>
    <row r="126" ht="15.95" customHeight="1"/>
    <row r="127" ht="15.95" customHeight="1"/>
    <row r="128" ht="15.95" customHeight="1"/>
    <row r="129" ht="15.95" customHeight="1"/>
    <row r="130" ht="15.95" customHeight="1"/>
    <row r="131" ht="15.95" customHeight="1"/>
    <row r="132" ht="15.95" customHeight="1"/>
    <row r="133" ht="15.95" customHeight="1"/>
    <row r="134" ht="15.95" customHeight="1"/>
    <row r="135" ht="15.95" customHeight="1"/>
    <row r="136" ht="15.95" customHeight="1"/>
    <row r="137" ht="15.95" customHeight="1"/>
    <row r="138" ht="15.95" customHeight="1"/>
    <row r="139" ht="15.95" customHeight="1"/>
    <row r="140" ht="15.95" customHeight="1"/>
    <row r="141" ht="15.95" customHeight="1"/>
    <row r="142" ht="15.95" customHeight="1"/>
    <row r="143" ht="15.95" customHeight="1"/>
    <row r="144" ht="15.95" customHeight="1"/>
    <row r="145" ht="15.95" customHeight="1"/>
    <row r="146" ht="15.95" customHeight="1"/>
    <row r="147" ht="15.95" customHeight="1"/>
    <row r="148" ht="15.95" customHeight="1"/>
    <row r="149" ht="15.95" customHeight="1"/>
    <row r="150" ht="15.95" customHeight="1"/>
    <row r="151" ht="15.95" customHeight="1"/>
    <row r="152" ht="15.95" customHeight="1"/>
    <row r="153" ht="15.95" customHeight="1"/>
    <row r="154" ht="15.95" customHeight="1"/>
    <row r="155" ht="15.95" customHeight="1"/>
    <row r="156" ht="15.95" customHeight="1"/>
    <row r="157" ht="15.95" customHeight="1"/>
    <row r="158" ht="15.95" customHeight="1"/>
    <row r="159" ht="15.95" customHeight="1"/>
    <row r="160" ht="15.95" customHeight="1"/>
    <row r="161" ht="15.95" customHeight="1"/>
    <row r="162" ht="15.95" customHeight="1"/>
    <row r="163" ht="15.95" customHeight="1"/>
    <row r="164" ht="15.95" customHeight="1"/>
    <row r="165" ht="15.95" customHeight="1"/>
    <row r="166" ht="15.95" customHeight="1"/>
    <row r="167" ht="15.95" customHeight="1"/>
    <row r="168" ht="15.95" customHeight="1"/>
    <row r="169" ht="15.95" customHeight="1"/>
    <row r="170" ht="15.95" customHeight="1"/>
    <row r="171" ht="15.95" customHeight="1"/>
    <row r="172" ht="15.95" customHeight="1"/>
    <row r="173" ht="15.95" customHeight="1"/>
    <row r="174" ht="15.95" customHeight="1"/>
    <row r="175" ht="15.95" customHeight="1"/>
    <row r="176" ht="15.95" customHeight="1"/>
    <row r="177" ht="15.95" customHeight="1"/>
    <row r="178" ht="15.95" customHeight="1"/>
    <row r="179" ht="15.95" customHeight="1"/>
    <row r="180" ht="15.95" customHeight="1"/>
    <row r="181" ht="15.95" customHeight="1"/>
    <row r="182" ht="15.95" customHeight="1"/>
    <row r="183" ht="15.95" customHeight="1"/>
    <row r="184" ht="15.95" customHeight="1"/>
    <row r="185" ht="15.95" customHeight="1"/>
    <row r="186" ht="15.95" customHeight="1"/>
    <row r="187" ht="15.95" customHeight="1"/>
    <row r="188" ht="15.95" customHeight="1"/>
    <row r="189" ht="15.95" customHeight="1"/>
    <row r="190" ht="15.95" customHeight="1"/>
    <row r="191" ht="15.95" customHeight="1"/>
    <row r="192" ht="15.95" customHeight="1"/>
    <row r="193" ht="15.95" customHeight="1"/>
    <row r="194" ht="15.95" customHeight="1"/>
    <row r="195" ht="15.95" customHeight="1"/>
    <row r="196" ht="15.95" customHeight="1"/>
    <row r="197" ht="15.95" customHeight="1"/>
    <row r="198" ht="15.95" customHeight="1"/>
    <row r="199" ht="15.95" customHeight="1"/>
    <row r="200" ht="15.95" customHeight="1"/>
    <row r="201" ht="15.95" customHeight="1"/>
    <row r="202" ht="15.95" customHeight="1"/>
    <row r="203" ht="15.95" customHeight="1"/>
    <row r="204" ht="15.95" customHeight="1"/>
    <row r="205" ht="15.95" customHeight="1"/>
    <row r="206" ht="15.95" customHeight="1"/>
    <row r="207" ht="15.95" customHeight="1"/>
    <row r="208" ht="15.95" customHeight="1"/>
    <row r="209" ht="15.95" customHeight="1"/>
    <row r="210" ht="15.95" customHeight="1"/>
    <row r="211" ht="15.95" customHeight="1"/>
    <row r="212" ht="15.95" customHeight="1"/>
    <row r="213" ht="15.95" customHeight="1"/>
    <row r="214" ht="15.95" customHeight="1"/>
    <row r="215" ht="15.95" customHeight="1"/>
    <row r="216" ht="15.95" customHeight="1"/>
    <row r="217" ht="15.95" customHeight="1"/>
    <row r="218" ht="15.95" customHeight="1"/>
    <row r="219" ht="15.95" customHeight="1"/>
    <row r="220" ht="15.95" customHeight="1"/>
    <row r="221" ht="15.95" customHeight="1"/>
    <row r="222" ht="15.95" customHeight="1"/>
    <row r="223" ht="15.95" customHeight="1"/>
    <row r="224" ht="15.95" customHeight="1"/>
    <row r="225" ht="15.95" customHeight="1"/>
    <row r="226" ht="15.95" customHeight="1"/>
    <row r="227" ht="15.95" customHeight="1"/>
    <row r="228" ht="15.95" customHeight="1"/>
    <row r="229" ht="15.95" customHeight="1"/>
    <row r="230" ht="15.95" customHeight="1"/>
    <row r="231" ht="15.95" customHeight="1"/>
    <row r="232" ht="15.95" customHeight="1"/>
    <row r="233" ht="15.95" customHeight="1"/>
    <row r="234" ht="15.95" customHeight="1"/>
    <row r="235" ht="15.95" customHeight="1"/>
    <row r="236" ht="15.95" customHeight="1"/>
    <row r="237" ht="15.95" customHeight="1"/>
    <row r="238" ht="15.95" customHeight="1"/>
    <row r="239" ht="15.95" customHeight="1"/>
    <row r="240" ht="15.95" customHeight="1"/>
  </sheetData>
  <mergeCells count="100">
    <mergeCell ref="L61:N64"/>
    <mergeCell ref="O61:R64"/>
    <mergeCell ref="U63:AH63"/>
    <mergeCell ref="X64:AG64"/>
    <mergeCell ref="O65:R67"/>
    <mergeCell ref="L66:N66"/>
    <mergeCell ref="L65:N65"/>
    <mergeCell ref="AK66:AM66"/>
    <mergeCell ref="L67:N67"/>
    <mergeCell ref="AK67:AM67"/>
    <mergeCell ref="AJ69:AO69"/>
    <mergeCell ref="AB45:AF45"/>
    <mergeCell ref="W47:AH47"/>
    <mergeCell ref="AB48:AF48"/>
    <mergeCell ref="AB49:AF49"/>
    <mergeCell ref="O50:R52"/>
    <mergeCell ref="Y55:AH55"/>
    <mergeCell ref="O56:R56"/>
    <mergeCell ref="O57:R57"/>
    <mergeCell ref="Y58:AH58"/>
    <mergeCell ref="O55:R55"/>
    <mergeCell ref="AK55:AM55"/>
    <mergeCell ref="L53:N60"/>
    <mergeCell ref="AN4:AO5"/>
    <mergeCell ref="C5:F5"/>
    <mergeCell ref="L5:N5"/>
    <mergeCell ref="O5:R5"/>
    <mergeCell ref="S5:AI5"/>
    <mergeCell ref="AJ5:AM5"/>
    <mergeCell ref="C4:F4"/>
    <mergeCell ref="G4:H5"/>
    <mergeCell ref="I4:K5"/>
    <mergeCell ref="L4:N4"/>
    <mergeCell ref="O4:AM4"/>
    <mergeCell ref="L16:R18"/>
    <mergeCell ref="C18:F18"/>
    <mergeCell ref="C19:F19"/>
    <mergeCell ref="L19:N24"/>
    <mergeCell ref="O19:R21"/>
    <mergeCell ref="AK19:AM19"/>
    <mergeCell ref="E20:F20"/>
    <mergeCell ref="T20:X20"/>
    <mergeCell ref="B16:B58"/>
    <mergeCell ref="AK18:AM18"/>
    <mergeCell ref="AK24:AM24"/>
    <mergeCell ref="L25:N49"/>
    <mergeCell ref="O25:R49"/>
    <mergeCell ref="W25:AH25"/>
    <mergeCell ref="AB26:AF26"/>
    <mergeCell ref="AB27:AF27"/>
    <mergeCell ref="W28:AH28"/>
    <mergeCell ref="AB29:AF29"/>
    <mergeCell ref="AB30:AF30"/>
    <mergeCell ref="W31:AH31"/>
    <mergeCell ref="AB32:AF32"/>
    <mergeCell ref="AB41:AF41"/>
    <mergeCell ref="AB33:AF33"/>
    <mergeCell ref="AK20:AM20"/>
    <mergeCell ref="O22:R24"/>
    <mergeCell ref="T23:X23"/>
    <mergeCell ref="W35:AH35"/>
    <mergeCell ref="B6:B15"/>
    <mergeCell ref="L6:N7"/>
    <mergeCell ref="O6:R6"/>
    <mergeCell ref="C7:F7"/>
    <mergeCell ref="O7:R7"/>
    <mergeCell ref="L13:N13"/>
    <mergeCell ref="O13:R13"/>
    <mergeCell ref="C9:F9"/>
    <mergeCell ref="L9:N9"/>
    <mergeCell ref="O9:R9"/>
    <mergeCell ref="L10:N10"/>
    <mergeCell ref="O10:R10"/>
    <mergeCell ref="AK65:AM65"/>
    <mergeCell ref="L14:N14"/>
    <mergeCell ref="O14:R14"/>
    <mergeCell ref="L15:N15"/>
    <mergeCell ref="O15:R15"/>
    <mergeCell ref="AK15:AM15"/>
    <mergeCell ref="W43:AH43"/>
    <mergeCell ref="AB44:AF44"/>
    <mergeCell ref="O53:R53"/>
    <mergeCell ref="AK54:AM54"/>
    <mergeCell ref="O54:R54"/>
    <mergeCell ref="AK53:AM53"/>
    <mergeCell ref="AB36:AF36"/>
    <mergeCell ref="AB37:AF37"/>
    <mergeCell ref="W39:AH39"/>
    <mergeCell ref="AB40:AF40"/>
    <mergeCell ref="AK13:AM13"/>
    <mergeCell ref="AK7:AM7"/>
    <mergeCell ref="C8:F8"/>
    <mergeCell ref="L8:N8"/>
    <mergeCell ref="O8:R8"/>
    <mergeCell ref="L11:N11"/>
    <mergeCell ref="O11:R11"/>
    <mergeCell ref="AK11:AM11"/>
    <mergeCell ref="L12:N12"/>
    <mergeCell ref="O12:R12"/>
    <mergeCell ref="AK9:AM9"/>
  </mergeCells>
  <phoneticPr fontId="2"/>
  <conditionalFormatting sqref="H53:L53 L22:AI23 L21:AH21 L24:AH24 L19:AI20 L25 C66:N67 C65:O65 S18 U18:AI18 S16:AI17 C25:K52 G20:H23 I22:K24 K18:K21 I17:J20 C16:L16 G17:H18 K17:L17 C18:F24 X27 AA26:AB26 Z27:AB27 AG26:AI27 S27:T28 X30 AA29:AB29 Z30:AB30 AG29:AI30 S33:T33 S30:T31 X33 AA32:AB32 Z33:AB33 AG32:AI33 S37:T37 X37 AA36:AB36 Z37:AB37 AG36:AI37 T35 S34 S45:T45 X45 AA44:AB44 Z45:AB45 AG44:AI45 T43 S42 O25 V25:V33 V35:V37 V43:V45 S25:T25 AJ19:AM54 AJ55:AK55 C62:K64 C54:K60 O53:AI55 C61:L61 O56:AM60 O61 S61:AM62 S65:AM67 S63:U63 AI63:AM63 S64:X64 AH64:AM64">
    <cfRule type="expression" dxfId="21" priority="12" stopIfTrue="1">
      <formula>$C$12=TRUE</formula>
    </cfRule>
  </conditionalFormatting>
  <conditionalFormatting sqref="H19">
    <cfRule type="expression" dxfId="20" priority="11" stopIfTrue="1">
      <formula>$C$12=TRUE</formula>
    </cfRule>
  </conditionalFormatting>
  <conditionalFormatting sqref="H17">
    <cfRule type="expression" dxfId="19" priority="10" stopIfTrue="1">
      <formula>$C$12=TRUE</formula>
    </cfRule>
  </conditionalFormatting>
  <conditionalFormatting sqref="AI24 AI21">
    <cfRule type="expression" dxfId="18" priority="13" stopIfTrue="1">
      <formula>#REF!=TRUE</formula>
    </cfRule>
  </conditionalFormatting>
  <conditionalFormatting sqref="S41:T41 X41 V40:V41 AA40:AB40 Z41:AB41 AG40:AI41 T39 S38">
    <cfRule type="expression" dxfId="17" priority="9" stopIfTrue="1">
      <formula>$C$12=TRUE</formula>
    </cfRule>
  </conditionalFormatting>
  <conditionalFormatting sqref="S49:T49 X49:X52 V48:V52 AA48:AB48 Z49:AB51 AG48:AI52 T47 S46 S52:T52 T50 S51 Z52:AA52">
    <cfRule type="expression" dxfId="16" priority="8" stopIfTrue="1">
      <formula>$C$12=TRUE</formula>
    </cfRule>
  </conditionalFormatting>
  <conditionalFormatting sqref="V39">
    <cfRule type="expression" dxfId="15" priority="7" stopIfTrue="1">
      <formula>$C$12=TRUE</formula>
    </cfRule>
  </conditionalFormatting>
  <conditionalFormatting sqref="V47">
    <cfRule type="expression" dxfId="14" priority="6" stopIfTrue="1">
      <formula>$C$12=TRUE</formula>
    </cfRule>
  </conditionalFormatting>
  <conditionalFormatting sqref="S50">
    <cfRule type="expression" dxfId="13" priority="5" stopIfTrue="1">
      <formula>$C$12=TRUE</formula>
    </cfRule>
  </conditionalFormatting>
  <conditionalFormatting sqref="T51">
    <cfRule type="expression" dxfId="12" priority="4" stopIfTrue="1">
      <formula>$C$12=TRUE</formula>
    </cfRule>
  </conditionalFormatting>
  <conditionalFormatting sqref="U52">
    <cfRule type="expression" dxfId="11" priority="3" stopIfTrue="1">
      <formula>$C$12=TRUE</formula>
    </cfRule>
  </conditionalFormatting>
  <conditionalFormatting sqref="AB52">
    <cfRule type="expression" dxfId="10" priority="2" stopIfTrue="1">
      <formula>$C$12=TRUE</formula>
    </cfRule>
  </conditionalFormatting>
  <conditionalFormatting sqref="AJ16:AM18">
    <cfRule type="expression" dxfId="9" priority="1" stopIfTrue="1">
      <formula>#REF!=TRUE</formula>
    </cfRule>
  </conditionalFormatting>
  <dataValidations count="2">
    <dataValidation type="list" allowBlank="1" showInputMessage="1" showErrorMessage="1" sqref="D20" xr:uid="{BFFC06C9-1EE5-4158-9216-9ABD20AA4B72}">
      <formula1>"1,2,3,4,5,6,7,8"</formula1>
    </dataValidation>
    <dataValidation type="list" allowBlank="1" showInputMessage="1" showErrorMessage="1" sqref="S6 T9 W9 AE9 S10:S12 S14 AJ6:AJ24 G7:G9 I7:I10 S55 AA53:AA54 AD53:AD54 AA56:AA57 AD56:AD57 G17:G23 I17:I20 S50 T21 S22 T24 T51 AJ53:AJ56 U52 AB52 AJ65:AJ67 S16:S19 S58:S59 S65:S66 T60" xr:uid="{09524A64-EBC0-4B02-B01D-A83C1871B686}">
      <formula1>"□,■"</formula1>
    </dataValidation>
  </dataValidations>
  <printOptions horizontalCentered="1"/>
  <pageMargins left="0.39370078740157483" right="0.19685039370078741" top="0.39370078740157483" bottom="0.19685039370078741" header="0.39370078740157483" footer="0.39370078740157483"/>
  <pageSetup paperSize="9" scale="79" orientation="portrait" blackAndWhite="1"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32</vt:i4>
      </vt:variant>
      <vt:variant>
        <vt:lpstr>名前付き一覧</vt:lpstr>
      </vt:variant>
      <vt:variant>
        <vt:i4>32</vt:i4>
      </vt:variant>
    </vt:vector>
  </HeadingPairs>
  <TitlesOfParts>
    <vt:vector size="64" baseType="lpstr">
      <vt:lpstr>評価一覧表</vt:lpstr>
      <vt:lpstr>表紙(住棟)</vt:lpstr>
      <vt:lpstr>構造1-1~1-7_(RC・S)</vt:lpstr>
      <vt:lpstr>構造1-1~1-7_(木)</vt:lpstr>
      <vt:lpstr>劣化3-1_(RC・S・木)</vt:lpstr>
      <vt:lpstr>維持4-2,4-3</vt:lpstr>
      <vt:lpstr>表紙(住戸)</vt:lpstr>
      <vt:lpstr>維持4-1</vt:lpstr>
      <vt:lpstr>維持・断熱</vt:lpstr>
      <vt:lpstr>一次エネ</vt:lpstr>
      <vt:lpstr>→選択</vt:lpstr>
      <vt:lpstr>火災2-5,2-6</vt:lpstr>
      <vt:lpstr>火災2-1~2-4,2-7</vt:lpstr>
      <vt:lpstr>維持4-4</vt:lpstr>
      <vt:lpstr>維持4-4(2)</vt:lpstr>
      <vt:lpstr>空気6-1,6-2</vt:lpstr>
      <vt:lpstr>計算表_光視7-1,7-2</vt:lpstr>
      <vt:lpstr>計算表_光視7-1,7-2(2)</vt:lpstr>
      <vt:lpstr>建具一覧表_光視7-1,7-2</vt:lpstr>
      <vt:lpstr>高齢者9-1,9-2(等級5)</vt:lpstr>
      <vt:lpstr>高齢者9-1,9-2(等級4)</vt:lpstr>
      <vt:lpstr>高齢者9-1,9-2(等級3)</vt:lpstr>
      <vt:lpstr>高齢者9-1,9-2(等級2)</vt:lpstr>
      <vt:lpstr>高齢者9-1,9-2(等級1)</vt:lpstr>
      <vt:lpstr>防犯10-1(出入口階)</vt:lpstr>
      <vt:lpstr>防犯10-1(出入口以外)</vt:lpstr>
      <vt:lpstr>音(重量床)8-1イ,8-1ロ</vt:lpstr>
      <vt:lpstr>音(軽量床)8-2イ,8-2ロ</vt:lpstr>
      <vt:lpstr>音(透過損失)8-3,8-4</vt:lpstr>
      <vt:lpstr>旧温熱5-1.5-2</vt:lpstr>
      <vt:lpstr>旧温熱5-1.5-2(20221001～)</vt:lpstr>
      <vt:lpstr>４０_評価項目</vt:lpstr>
      <vt:lpstr>維持・断熱!Print_Area</vt:lpstr>
      <vt:lpstr>'維持4-1'!Print_Area</vt:lpstr>
      <vt:lpstr>'維持4-2,4-3'!Print_Area</vt:lpstr>
      <vt:lpstr>'維持4-4'!Print_Area</vt:lpstr>
      <vt:lpstr>'維持4-4(2)'!Print_Area</vt:lpstr>
      <vt:lpstr>一次エネ!Print_Area</vt:lpstr>
      <vt:lpstr>'音(軽量床)8-2イ,8-2ロ'!Print_Area</vt:lpstr>
      <vt:lpstr>'音(重量床)8-1イ,8-1ロ'!Print_Area</vt:lpstr>
      <vt:lpstr>'音(透過損失)8-3,8-4'!Print_Area</vt:lpstr>
      <vt:lpstr>'火災2-1~2-4,2-7'!Print_Area</vt:lpstr>
      <vt:lpstr>'火災2-5,2-6'!Print_Area</vt:lpstr>
      <vt:lpstr>'旧温熱5-1.5-2'!Print_Area</vt:lpstr>
      <vt:lpstr>'旧温熱5-1.5-2(20221001～)'!Print_Area</vt:lpstr>
      <vt:lpstr>'空気6-1,6-2'!Print_Area</vt:lpstr>
      <vt:lpstr>'計算表_光視7-1,7-2'!Print_Area</vt:lpstr>
      <vt:lpstr>'計算表_光視7-1,7-2(2)'!Print_Area</vt:lpstr>
      <vt:lpstr>'建具一覧表_光視7-1,7-2'!Print_Area</vt:lpstr>
      <vt:lpstr>'構造1-1~1-7_(RC・S)'!Print_Area</vt:lpstr>
      <vt:lpstr>'構造1-1~1-7_(木)'!Print_Area</vt:lpstr>
      <vt:lpstr>'高齢者9-1,9-2(等級1)'!Print_Area</vt:lpstr>
      <vt:lpstr>'高齢者9-1,9-2(等級2)'!Print_Area</vt:lpstr>
      <vt:lpstr>'高齢者9-1,9-2(等級3)'!Print_Area</vt:lpstr>
      <vt:lpstr>'高齢者9-1,9-2(等級4)'!Print_Area</vt:lpstr>
      <vt:lpstr>'高齢者9-1,9-2(等級5)'!Print_Area</vt:lpstr>
      <vt:lpstr>'表紙(住戸)'!Print_Area</vt:lpstr>
      <vt:lpstr>'表紙(住棟)'!Print_Area</vt:lpstr>
      <vt:lpstr>評価一覧表!Print_Area</vt:lpstr>
      <vt:lpstr>'防犯10-1(出入口以外)'!Print_Area</vt:lpstr>
      <vt:lpstr>'防犯10-1(出入口階)'!Print_Area</vt:lpstr>
      <vt:lpstr>'劣化3-1_(RC・S・木)'!Print_Area</vt:lpstr>
      <vt:lpstr>評価一覧表!Print_Titles</vt:lpstr>
      <vt:lpstr>評価一覧表!評価番号</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owner3</dc:creator>
  <cp:lastModifiedBy>Fukunaga</cp:lastModifiedBy>
  <cp:lastPrinted>2025-10-16T06:45:38Z</cp:lastPrinted>
  <dcterms:created xsi:type="dcterms:W3CDTF">2012-02-14T08:55:35Z</dcterms:created>
  <dcterms:modified xsi:type="dcterms:W3CDTF">2025-11-23T04:32:18Z</dcterms:modified>
</cp:coreProperties>
</file>