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4.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5.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defaultThemeVersion="124226"/>
  <xr:revisionPtr revIDLastSave="0" documentId="13_ncr:1_{EE35AA88-1255-455F-8502-76901AA95713}" xr6:coauthVersionLast="47" xr6:coauthVersionMax="47" xr10:uidLastSave="{00000000-0000-0000-0000-000000000000}"/>
  <bookViews>
    <workbookView xWindow="-120" yWindow="-120" windowWidth="29040" windowHeight="15720" tabRatio="909" xr2:uid="{00000000-000D-0000-FFFF-FFFF00000000}"/>
  </bookViews>
  <sheets>
    <sheet name="初期画面" sheetId="105" r:id="rId1"/>
    <sheet name="申込書" sheetId="102" r:id="rId2"/>
    <sheet name="事前シート" sheetId="80" r:id="rId3"/>
    <sheet name="事前シート別紙（住宅性能評価のみ）" sheetId="81" r:id="rId4"/>
    <sheet name="郵送先" sheetId="106" r:id="rId5"/>
    <sheet name="１面" sheetId="8" r:id="rId6"/>
    <sheet name="１面(変更)" sheetId="71" r:id="rId7"/>
    <sheet name="２面" sheetId="51" r:id="rId8"/>
    <sheet name="３面" sheetId="75" r:id="rId9"/>
    <sheet name="４面" sheetId="76" r:id="rId10"/>
    <sheet name="２面(別紙)" sheetId="64" r:id="rId11"/>
    <sheet name="注意" sheetId="74" r:id="rId12"/>
    <sheet name="委任状" sheetId="116" r:id="rId13"/>
    <sheet name="２面(複数申請者)" sheetId="68" r:id="rId14"/>
    <sheet name="２面(複数建築主)" sheetId="69" r:id="rId15"/>
    <sheet name="２面(複数設計者)" sheetId="70" r:id="rId16"/>
    <sheet name="→設計内容説明書 表紙" sheetId="82" r:id="rId17"/>
    <sheet name="構造（W）" sheetId="83" r:id="rId18"/>
    <sheet name="別紙" sheetId="115" r:id="rId19"/>
    <sheet name="構造(RC・S)" sheetId="84" r:id="rId20"/>
    <sheet name="劣化・維持" sheetId="85" r:id="rId21"/>
    <sheet name="断熱" sheetId="86" r:id="rId22"/>
    <sheet name="一次エネ" sheetId="87" r:id="rId23"/>
    <sheet name="評価一覧表" sheetId="88" r:id="rId24"/>
    <sheet name="火災・空気・光視" sheetId="91" state="hidden" r:id="rId25"/>
    <sheet name="光視_計算表" sheetId="92" state="hidden" r:id="rId26"/>
    <sheet name="光視_建具一覧表" sheetId="93" state="hidden" r:id="rId27"/>
    <sheet name="高齢者(等級5)" sheetId="94" state="hidden" r:id="rId28"/>
    <sheet name="高齢者(等級4)" sheetId="95" state="hidden" r:id="rId29"/>
    <sheet name="高齢者(等級3)" sheetId="96" state="hidden" r:id="rId30"/>
    <sheet name="高齢者(等級2)" sheetId="97" state="hidden" r:id="rId31"/>
    <sheet name="高齢者(等級1)" sheetId="98" state="hidden" r:id="rId32"/>
    <sheet name="防犯" sheetId="99" state="hidden" r:id="rId33"/>
    <sheet name="音" sheetId="100" state="hidden" r:id="rId34"/>
    <sheet name="ここから選択項目ですが非表示にしています→" sheetId="90" r:id="rId35"/>
    <sheet name="←ここまで非表示にしています" sheetId="110" r:id="rId36"/>
    <sheet name="→TKCデータ用（ここから右側のシートは変更しないでください）" sheetId="104" r:id="rId37"/>
    <sheet name="建築物データ" sheetId="108" r:id="rId38"/>
    <sheet name="評価項目" sheetId="109" r:id="rId39"/>
    <sheet name="ゲスト登録" sheetId="103" r:id="rId40"/>
    <sheet name="電申2" sheetId="111" r:id="rId41"/>
    <sheet name="電申3" sheetId="112" r:id="rId42"/>
    <sheet name="電申4" sheetId="113" r:id="rId43"/>
    <sheet name="電申5" sheetId="114" r:id="rId44"/>
    <sheet name="旧自己評価一覧表" sheetId="89" r:id="rId45"/>
    <sheet name="第2面（入力）" sheetId="107" r:id="rId46"/>
    <sheet name="旧委任状" sheetId="34" r:id="rId47"/>
  </sheets>
  <definedNames>
    <definedName name="_xlnm._FilterDatabase" localSheetId="7" hidden="1">'２面'!#REF!</definedName>
    <definedName name="_xlnm._FilterDatabase" localSheetId="14" hidden="1">'２面(複数建築主)'!#REF!</definedName>
    <definedName name="_xlnm._FilterDatabase" localSheetId="13" hidden="1">'２面(複数申請者)'!#REF!</definedName>
    <definedName name="_xlnm._FilterDatabase" localSheetId="15" hidden="1">'２面(複数設計者)'!#REF!</definedName>
    <definedName name="_xlnm._FilterDatabase" localSheetId="8" hidden="1">'３面'!$S$17:$AJ$17</definedName>
    <definedName name="_xlnm._FilterDatabase" localSheetId="9" hidden="1">'４面'!#REF!</definedName>
    <definedName name="_xlnm._FilterDatabase" localSheetId="44" hidden="1">旧自己評価一覧表!#REF!</definedName>
    <definedName name="_xlnm._FilterDatabase" localSheetId="11" hidden="1">注意!#REF!</definedName>
    <definedName name="_xlnm._FilterDatabase" localSheetId="23" hidden="1">評価一覧表!#REF!</definedName>
    <definedName name="_xlnm.Print_Area" localSheetId="16">'→設計内容説明書 表紙'!$B$2:$L$66</definedName>
    <definedName name="_xlnm.Print_Area" localSheetId="5">'１面'!$B$2:$BF$59</definedName>
    <definedName name="_xlnm.Print_Area" localSheetId="6">'１面(変更)'!$B$2:$BF$59</definedName>
    <definedName name="_xlnm.Print_Area" localSheetId="7">'２面'!$B$2:$BF$64</definedName>
    <definedName name="_xlnm.Print_Area" localSheetId="14">'２面(複数建築主)'!$B$2:$BF$64</definedName>
    <definedName name="_xlnm.Print_Area" localSheetId="13">'２面(複数申請者)'!$B$2:$BF$64</definedName>
    <definedName name="_xlnm.Print_Area" localSheetId="15">'２面(複数設計者)'!$B$2:$BF$60</definedName>
    <definedName name="_xlnm.Print_Area" localSheetId="10">'２面(別紙)'!$B$4:$BF$65</definedName>
    <definedName name="_xlnm.Print_Area" localSheetId="8">'３面'!$B$2:$BF$56</definedName>
    <definedName name="_xlnm.Print_Area" localSheetId="9">'４面'!$B$2:$BF$53</definedName>
    <definedName name="_xlnm.Print_Area" localSheetId="12">委任状!$A$1:$AE$49</definedName>
    <definedName name="_xlnm.Print_Area" localSheetId="22">一次エネ!$B$2:$AO$56</definedName>
    <definedName name="_xlnm.Print_Area" localSheetId="33">音!$B$2:$AO$60</definedName>
    <definedName name="_xlnm.Print_Area" localSheetId="24">火災・空気・光視!$B$2:$AO$55</definedName>
    <definedName name="_xlnm.Print_Area" localSheetId="46">旧委任状!$B$2:$BF$63</definedName>
    <definedName name="_xlnm.Print_Area" localSheetId="44">旧自己評価一覧表!$B$2:$EJ$94</definedName>
    <definedName name="_xlnm.Print_Area" localSheetId="25">光視_計算表!$B$2:$Z$30</definedName>
    <definedName name="_xlnm.Print_Area" localSheetId="26">光視_建具一覧表!$B$2:$H$62</definedName>
    <definedName name="_xlnm.Print_Area" localSheetId="19">'構造(RC・S)'!$B$2:$AR$77</definedName>
    <definedName name="_xlnm.Print_Area" localSheetId="17">'構造（W）'!$B$2:$AO$41</definedName>
    <definedName name="_xlnm.Print_Area" localSheetId="31">'高齢者(等級1)'!$B$2:$AR$79</definedName>
    <definedName name="_xlnm.Print_Area" localSheetId="30">'高齢者(等級2)'!$B$2:$AR$79</definedName>
    <definedName name="_xlnm.Print_Area" localSheetId="29">'高齢者(等級3)'!$B$2:$AR$79</definedName>
    <definedName name="_xlnm.Print_Area" localSheetId="28">'高齢者(等級4)'!$B$2:$AR$79</definedName>
    <definedName name="_xlnm.Print_Area" localSheetId="27">'高齢者(等級5)'!$B$2:$AR$79</definedName>
    <definedName name="_xlnm.Print_Area" localSheetId="2">事前シート!$A$2:$Y$50</definedName>
    <definedName name="_xlnm.Print_Area" localSheetId="3">'事前シート別紙（住宅性能評価のみ）'!$B$2:$BE$29</definedName>
    <definedName name="_xlnm.Print_Area" localSheetId="0">初期画面!$A$1:$AA$53</definedName>
    <definedName name="_xlnm.Print_Area" localSheetId="1">申込書!$A$1:$Z$26</definedName>
    <definedName name="_xlnm.Print_Area" localSheetId="45">'第2面（入力）'!$A$1:$AF$100</definedName>
    <definedName name="_xlnm.Print_Area" localSheetId="21">断熱!$B$2:$AO$50</definedName>
    <definedName name="_xlnm.Print_Area" localSheetId="11">注意!$B$1:$BF$63</definedName>
    <definedName name="_xlnm.Print_Area" localSheetId="23">評価一覧表!$B$2:$EK$94</definedName>
    <definedName name="_xlnm.Print_Area" localSheetId="18">別紙!$B$2:$AO$17</definedName>
    <definedName name="_xlnm.Print_Area" localSheetId="32">防犯!$B$2:$AO$60</definedName>
    <definedName name="_xlnm.Print_Area" localSheetId="4">郵送先!$A$7:$Y$11</definedName>
    <definedName name="_xlnm.Print_Area" localSheetId="20">劣化・維持!$B$2:$AO$49</definedName>
    <definedName name="_xlnm.Print_Titles" localSheetId="44">旧自己評価一覧表!$23:$35</definedName>
    <definedName name="_xlnm.Print_Titles" localSheetId="23">評価一覧表!$23:35</definedName>
    <definedName name="チェック欄" localSheetId="6">#REF!</definedName>
    <definedName name="チェック欄" localSheetId="14">#REF!</definedName>
    <definedName name="チェック欄" localSheetId="13">#REF!</definedName>
    <definedName name="チェック欄" localSheetId="15">#REF!</definedName>
    <definedName name="チェック欄">#REF!</definedName>
    <definedName name="評価番号" localSheetId="23">評価一覧表!$B$35:$B$35</definedName>
    <definedName name="評価番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O2" i="108" l="1"/>
  <c r="EM2" i="108"/>
  <c r="EK2" i="108"/>
  <c r="EI2" i="108"/>
  <c r="DT2" i="108"/>
  <c r="DJ2" i="108"/>
  <c r="DU2" i="108" l="1"/>
  <c r="DS2" i="108"/>
  <c r="DI2" i="108"/>
  <c r="DE2" i="108"/>
  <c r="I6" i="103"/>
  <c r="H6" i="103"/>
  <c r="G6" i="103"/>
  <c r="F6" i="103"/>
  <c r="E6" i="103"/>
  <c r="D6" i="103"/>
  <c r="C6" i="103"/>
  <c r="A6" i="103"/>
  <c r="I5" i="103"/>
  <c r="H5" i="103"/>
  <c r="G5" i="103"/>
  <c r="F5" i="103"/>
  <c r="E5" i="103"/>
  <c r="D5" i="103"/>
  <c r="C5" i="103"/>
  <c r="A5" i="103"/>
  <c r="I4" i="103"/>
  <c r="H4" i="103"/>
  <c r="G4" i="103"/>
  <c r="F4" i="103"/>
  <c r="E4" i="103"/>
  <c r="D4" i="103"/>
  <c r="C4" i="103"/>
  <c r="A4" i="103"/>
  <c r="I3" i="103"/>
  <c r="H3" i="103"/>
  <c r="G3" i="103"/>
  <c r="F3" i="103"/>
  <c r="E3" i="103"/>
  <c r="D3" i="103"/>
  <c r="C3" i="103"/>
  <c r="A3" i="103"/>
  <c r="EZ2" i="108"/>
  <c r="CW2" i="108"/>
  <c r="H33" i="116" l="1"/>
  <c r="H31" i="116"/>
  <c r="K2" i="114" l="1"/>
  <c r="J2" i="114"/>
  <c r="F2" i="114"/>
  <c r="B2" i="114"/>
  <c r="A2" i="114"/>
  <c r="K2" i="113"/>
  <c r="J2" i="113"/>
  <c r="F2" i="113"/>
  <c r="B2" i="113"/>
  <c r="A2" i="113"/>
  <c r="K2" i="112"/>
  <c r="J2" i="112"/>
  <c r="F2" i="112"/>
  <c r="B2" i="112"/>
  <c r="A2" i="112"/>
  <c r="K2" i="111"/>
  <c r="J2" i="111"/>
  <c r="F2" i="111"/>
  <c r="B2" i="111"/>
  <c r="A2" i="111"/>
  <c r="EN2" i="108"/>
  <c r="EL2" i="108"/>
  <c r="EJ2" i="108"/>
  <c r="EH2" i="108"/>
  <c r="DB2" i="108" l="1"/>
  <c r="DA2" i="108"/>
  <c r="CZ2" i="108"/>
  <c r="CY2" i="108"/>
  <c r="CP6" i="88" l="1"/>
  <c r="CS2" i="108"/>
  <c r="CK2" i="108"/>
  <c r="D2" i="108"/>
  <c r="BS2" i="108" l="1"/>
  <c r="AQ2" i="108"/>
  <c r="AJ2" i="108"/>
  <c r="AI2" i="108"/>
  <c r="I35" i="88"/>
  <c r="AP4" i="88"/>
  <c r="CH15" i="88"/>
  <c r="S2" i="109" s="1"/>
  <c r="D9" i="87"/>
  <c r="E15" i="82"/>
  <c r="AF2" i="108"/>
  <c r="AC9" i="81"/>
  <c r="X2" i="108"/>
  <c r="EG2" i="108"/>
  <c r="EF2" i="108"/>
  <c r="EE2" i="108"/>
  <c r="ED2" i="108"/>
  <c r="EC2" i="108"/>
  <c r="EB2" i="108"/>
  <c r="EA2" i="108"/>
  <c r="DZ2" i="108"/>
  <c r="DY2" i="108"/>
  <c r="DX2" i="108"/>
  <c r="AV2" i="109"/>
  <c r="AU2" i="109"/>
  <c r="AT2" i="109"/>
  <c r="AQ2" i="109"/>
  <c r="AS2" i="109"/>
  <c r="AI2" i="109"/>
  <c r="AH2" i="109"/>
  <c r="L2" i="109"/>
  <c r="K2" i="109"/>
  <c r="I2" i="109"/>
  <c r="G2" i="109"/>
  <c r="CX2" i="108"/>
  <c r="F2" i="108"/>
  <c r="A2" i="109" s="1"/>
  <c r="DW2" i="108"/>
  <c r="DV2" i="108"/>
  <c r="DP2" i="108"/>
  <c r="DO2" i="108"/>
  <c r="DR2" i="108"/>
  <c r="DQ2" i="108"/>
  <c r="DF2" i="108"/>
  <c r="DN2" i="108"/>
  <c r="DM2" i="108"/>
  <c r="DL2" i="108"/>
  <c r="DK2" i="108"/>
  <c r="CA2" i="108"/>
  <c r="BZ2" i="108"/>
  <c r="BX2" i="108"/>
  <c r="BW2" i="108"/>
  <c r="BT2" i="108"/>
  <c r="AT2" i="108"/>
  <c r="AR2" i="108"/>
  <c r="AP2" i="108"/>
  <c r="AO2" i="108"/>
  <c r="AN2" i="108"/>
  <c r="AM2" i="108"/>
  <c r="AL2" i="108"/>
  <c r="AK2" i="108"/>
  <c r="AG2" i="108"/>
  <c r="AE2" i="108"/>
  <c r="AD2" i="108"/>
  <c r="AC2" i="108"/>
  <c r="AB2" i="108"/>
  <c r="AA2" i="108"/>
  <c r="Z2" i="108"/>
  <c r="Y2" i="108"/>
  <c r="W2" i="108"/>
  <c r="U2" i="108"/>
  <c r="V2" i="108" s="1"/>
  <c r="E2" i="108"/>
  <c r="N2" i="108"/>
  <c r="BL10" i="88"/>
  <c r="R13" i="51"/>
  <c r="DH2" i="108" s="1"/>
  <c r="DG2" i="108"/>
  <c r="CR110" i="51"/>
  <c r="CR109" i="51"/>
  <c r="CR108" i="51"/>
  <c r="CR107" i="51"/>
  <c r="CR106" i="51"/>
  <c r="CR105" i="51"/>
  <c r="CR104" i="51"/>
  <c r="CQ110" i="51"/>
  <c r="CQ109" i="51"/>
  <c r="CQ108" i="51"/>
  <c r="CQ107" i="51"/>
  <c r="CQ106" i="51"/>
  <c r="CQ105" i="51"/>
  <c r="CQ104" i="51"/>
  <c r="CP110" i="51"/>
  <c r="CP109" i="51"/>
  <c r="CP108" i="51"/>
  <c r="CP107" i="51"/>
  <c r="CP106" i="51"/>
  <c r="CP105" i="51"/>
  <c r="CP104" i="51"/>
  <c r="CO110" i="51"/>
  <c r="CO109" i="51"/>
  <c r="CO108" i="51"/>
  <c r="CO107" i="51"/>
  <c r="CO106" i="51"/>
  <c r="CO105" i="51"/>
  <c r="CO104" i="51"/>
  <c r="CN110" i="51"/>
  <c r="CN109" i="51"/>
  <c r="CN108" i="51"/>
  <c r="CN107" i="51"/>
  <c r="CN106" i="51"/>
  <c r="CN105" i="51"/>
  <c r="CN104" i="51"/>
  <c r="CM104" i="51"/>
  <c r="CM110" i="51"/>
  <c r="CM109" i="51"/>
  <c r="CM108" i="51"/>
  <c r="CM107" i="51"/>
  <c r="CM106" i="51"/>
  <c r="CM105" i="51"/>
  <c r="CL110" i="51"/>
  <c r="CL109" i="51"/>
  <c r="CL108" i="51"/>
  <c r="CL107" i="51"/>
  <c r="CL106" i="51"/>
  <c r="CL105" i="51"/>
  <c r="CL104" i="51"/>
  <c r="CK110" i="51"/>
  <c r="CK109" i="51"/>
  <c r="CK108" i="51"/>
  <c r="CK107" i="51"/>
  <c r="CK106" i="51"/>
  <c r="CK105" i="51"/>
  <c r="CK104" i="51"/>
  <c r="CJ110" i="51"/>
  <c r="CJ109" i="51"/>
  <c r="CJ108" i="51"/>
  <c r="CJ107" i="51"/>
  <c r="CJ106" i="51"/>
  <c r="CJ105" i="51"/>
  <c r="CJ104" i="51"/>
  <c r="CI105" i="51"/>
  <c r="CI110" i="51"/>
  <c r="CI109" i="51"/>
  <c r="CI108" i="51"/>
  <c r="CI107" i="51"/>
  <c r="CI106" i="51"/>
  <c r="CI104" i="51"/>
  <c r="CH110" i="51"/>
  <c r="CH109" i="51"/>
  <c r="CH108" i="51"/>
  <c r="CH107" i="51"/>
  <c r="CH106" i="51"/>
  <c r="CH105" i="51"/>
  <c r="CH104" i="51"/>
  <c r="CG110" i="51"/>
  <c r="CG109" i="51"/>
  <c r="CG108" i="51"/>
  <c r="CG107" i="51"/>
  <c r="CG106" i="51"/>
  <c r="CG105" i="51"/>
  <c r="CG104" i="51"/>
  <c r="CS110" i="51"/>
  <c r="CS109" i="51"/>
  <c r="CS108" i="51"/>
  <c r="CS107" i="51"/>
  <c r="CS106" i="51"/>
  <c r="CS105" i="51"/>
  <c r="CS104" i="51"/>
  <c r="CS103" i="51"/>
  <c r="AR83" i="51"/>
  <c r="CR103" i="51"/>
  <c r="CQ103" i="51"/>
  <c r="CP103" i="51"/>
  <c r="CO103" i="51"/>
  <c r="CN103" i="51"/>
  <c r="CM103" i="51"/>
  <c r="CL103" i="51"/>
  <c r="CK103" i="51"/>
  <c r="CJ103" i="51"/>
  <c r="CI103" i="51"/>
  <c r="CH103" i="51"/>
  <c r="CG103" i="51"/>
  <c r="CS102" i="51"/>
  <c r="CR102" i="51"/>
  <c r="CN101" i="51"/>
  <c r="CQ102" i="51"/>
  <c r="CP102" i="51"/>
  <c r="CO102" i="51"/>
  <c r="CN102" i="51"/>
  <c r="CM102" i="51"/>
  <c r="CL102" i="51"/>
  <c r="CK102" i="51"/>
  <c r="CJ102" i="51"/>
  <c r="CI102" i="51"/>
  <c r="CH102" i="51"/>
  <c r="CG102" i="51"/>
  <c r="CS101" i="51"/>
  <c r="CR101" i="51"/>
  <c r="CQ101" i="51"/>
  <c r="CP101" i="51"/>
  <c r="CO101" i="51"/>
  <c r="CM101" i="51"/>
  <c r="CL101" i="51"/>
  <c r="CK101" i="51"/>
  <c r="CJ101" i="51"/>
  <c r="CI101" i="51"/>
  <c r="CH101" i="51"/>
  <c r="CG101" i="51"/>
  <c r="G55" i="109"/>
  <c r="G54" i="109"/>
  <c r="G53" i="109"/>
  <c r="G52" i="109"/>
  <c r="G51" i="109"/>
  <c r="G50" i="109"/>
  <c r="G55" i="108"/>
  <c r="G54" i="108"/>
  <c r="G53" i="108"/>
  <c r="G52" i="108"/>
  <c r="G51" i="108"/>
  <c r="G50" i="108"/>
  <c r="AP6" i="88"/>
  <c r="AP10" i="88"/>
  <c r="AP8" i="88"/>
  <c r="AQ11" i="88"/>
  <c r="AQ9" i="88"/>
  <c r="AQ7" i="88"/>
  <c r="AQ5" i="88" l="1"/>
  <c r="BL4" i="88"/>
  <c r="BL6" i="88"/>
  <c r="BL8" i="88"/>
  <c r="F10" i="108"/>
  <c r="CP9" i="88"/>
  <c r="CP8" i="88"/>
  <c r="CP7" i="88"/>
  <c r="CP5" i="88"/>
  <c r="CP4" i="88"/>
  <c r="BY7" i="88"/>
  <c r="BY6" i="88"/>
  <c r="CH18" i="88"/>
  <c r="V2" i="109" s="1"/>
  <c r="CH17" i="88"/>
  <c r="U2" i="109" s="1"/>
  <c r="CH16" i="88"/>
  <c r="T2" i="109" s="1"/>
  <c r="BR20" i="88"/>
  <c r="R2" i="109" s="1"/>
  <c r="BR19" i="88"/>
  <c r="Q2" i="109" s="1"/>
  <c r="BR18" i="88"/>
  <c r="P2" i="109" s="1"/>
  <c r="BR17" i="88"/>
  <c r="O2" i="109" s="1"/>
  <c r="BR16" i="88"/>
  <c r="N2" i="109" s="1"/>
  <c r="BR15" i="88"/>
  <c r="M2" i="109" s="1"/>
  <c r="CG11" i="88"/>
  <c r="CA11" i="88"/>
  <c r="BY10" i="88"/>
  <c r="BY9" i="88"/>
  <c r="BY8" i="88"/>
  <c r="BY5" i="88"/>
  <c r="BY4" i="88"/>
  <c r="BY3" i="88"/>
  <c r="AP3" i="88"/>
  <c r="E50" i="82"/>
  <c r="E48" i="82"/>
  <c r="AL50" i="34"/>
  <c r="AH50" i="34"/>
  <c r="AD50" i="34"/>
  <c r="BC9" i="8"/>
  <c r="AY9" i="8"/>
  <c r="AU9" i="8"/>
  <c r="AH33" i="71"/>
  <c r="AD33" i="71"/>
  <c r="Z33" i="71"/>
  <c r="BC9" i="71"/>
  <c r="AY9" i="71"/>
  <c r="AU9" i="71"/>
  <c r="F35" i="34" l="1"/>
  <c r="E2" i="103"/>
  <c r="D2" i="103"/>
  <c r="C2" i="103"/>
  <c r="A2" i="103"/>
  <c r="V7" i="102"/>
  <c r="V4" i="102"/>
  <c r="F62" i="93"/>
  <c r="F61" i="93"/>
  <c r="F60" i="93"/>
  <c r="F59" i="93"/>
  <c r="F58" i="93"/>
  <c r="F57" i="93"/>
  <c r="F56" i="93"/>
  <c r="F55" i="93"/>
  <c r="F54" i="93"/>
  <c r="F53" i="93"/>
  <c r="F52" i="93"/>
  <c r="F51" i="93"/>
  <c r="F50" i="93"/>
  <c r="F49" i="93"/>
  <c r="F48" i="93"/>
  <c r="F47" i="93"/>
  <c r="F46" i="93"/>
  <c r="F45" i="93"/>
  <c r="F44" i="93"/>
  <c r="F43" i="93"/>
  <c r="F42" i="93"/>
  <c r="F41" i="93"/>
  <c r="F40" i="93"/>
  <c r="F39" i="93"/>
  <c r="F38" i="93"/>
  <c r="F37" i="93"/>
  <c r="F36" i="93"/>
  <c r="F35" i="93"/>
  <c r="F34" i="93"/>
  <c r="F33" i="93"/>
  <c r="F32" i="93"/>
  <c r="F31" i="93"/>
  <c r="F30" i="93"/>
  <c r="F29" i="93"/>
  <c r="F28" i="93"/>
  <c r="F27" i="93"/>
  <c r="F26" i="93"/>
  <c r="F25" i="93"/>
  <c r="F24" i="93"/>
  <c r="F23" i="93"/>
  <c r="F22" i="93"/>
  <c r="F21" i="93"/>
  <c r="F20" i="93"/>
  <c r="F19" i="93"/>
  <c r="F18" i="93"/>
  <c r="F17" i="93"/>
  <c r="F16" i="93"/>
  <c r="F15" i="93"/>
  <c r="F14" i="93"/>
  <c r="F13" i="93"/>
  <c r="K25" i="92"/>
  <c r="T24" i="92"/>
  <c r="S24" i="92"/>
  <c r="U24" i="92" s="1"/>
  <c r="O24" i="92"/>
  <c r="N24" i="92"/>
  <c r="P24" i="92" s="1"/>
  <c r="T23" i="92"/>
  <c r="S23" i="92"/>
  <c r="U23" i="92" s="1"/>
  <c r="O23" i="92"/>
  <c r="N23" i="92"/>
  <c r="P23" i="92" s="1"/>
  <c r="U22" i="92"/>
  <c r="T22" i="92"/>
  <c r="S22" i="92"/>
  <c r="O22" i="92"/>
  <c r="N22" i="92"/>
  <c r="P22" i="92" s="1"/>
  <c r="T21" i="92"/>
  <c r="S21" i="92"/>
  <c r="U21" i="92" s="1"/>
  <c r="O21" i="92"/>
  <c r="N21" i="92"/>
  <c r="P21" i="92" s="1"/>
  <c r="T20" i="92"/>
  <c r="U20" i="92" s="1"/>
  <c r="U25" i="92" s="1"/>
  <c r="H16" i="92" s="1"/>
  <c r="H18" i="92" s="1"/>
  <c r="S20" i="92"/>
  <c r="O20" i="92"/>
  <c r="N20" i="92"/>
  <c r="P20" i="92" s="1"/>
  <c r="Z18" i="92"/>
  <c r="Y18" i="92"/>
  <c r="X18" i="92"/>
  <c r="U18" i="92"/>
  <c r="T18" i="92"/>
  <c r="S18" i="92"/>
  <c r="O18" i="92"/>
  <c r="N18" i="92"/>
  <c r="P18" i="92" s="1"/>
  <c r="Y17" i="92"/>
  <c r="Z17" i="92" s="1"/>
  <c r="X17" i="92"/>
  <c r="T17" i="92"/>
  <c r="S17" i="92"/>
  <c r="U17" i="92" s="1"/>
  <c r="O17" i="92"/>
  <c r="N17" i="92"/>
  <c r="P17" i="92" s="1"/>
  <c r="Z16" i="92"/>
  <c r="Y16" i="92"/>
  <c r="X16" i="92"/>
  <c r="U16" i="92"/>
  <c r="T16" i="92"/>
  <c r="S16" i="92"/>
  <c r="O16" i="92"/>
  <c r="N16" i="92"/>
  <c r="P16" i="92" s="1"/>
  <c r="D16" i="92"/>
  <c r="D18" i="92" s="1"/>
  <c r="Y15" i="92"/>
  <c r="Z15" i="92" s="1"/>
  <c r="X15" i="92"/>
  <c r="T15" i="92"/>
  <c r="S15" i="92"/>
  <c r="U15" i="92" s="1"/>
  <c r="O15" i="92"/>
  <c r="N15" i="92"/>
  <c r="P15" i="92" s="1"/>
  <c r="Z14" i="92"/>
  <c r="Y14" i="92"/>
  <c r="X14" i="92"/>
  <c r="U14" i="92"/>
  <c r="T14" i="92"/>
  <c r="S14" i="92"/>
  <c r="O14" i="92"/>
  <c r="N14" i="92"/>
  <c r="P14" i="92" s="1"/>
  <c r="BC16" i="89"/>
  <c r="BC15" i="89"/>
  <c r="BD35" i="88"/>
  <c r="BC35" i="88"/>
  <c r="BB35" i="88"/>
  <c r="AX35" i="88"/>
  <c r="AT35" i="88"/>
  <c r="AS35" i="88"/>
  <c r="AR2" i="109" s="1"/>
  <c r="AR35" i="88"/>
  <c r="AF35" i="88"/>
  <c r="BH20" i="88"/>
  <c r="DL19" i="88"/>
  <c r="CH19" i="88"/>
  <c r="W2" i="109" s="1"/>
  <c r="BH19" i="88"/>
  <c r="BH18" i="88"/>
  <c r="CA17" i="88"/>
  <c r="BH17" i="88"/>
  <c r="BC17" i="88"/>
  <c r="J2" i="109" s="1"/>
  <c r="BH16" i="88"/>
  <c r="CA15" i="88"/>
  <c r="BH15" i="88"/>
  <c r="BC15" i="88"/>
  <c r="H2" i="109" s="1"/>
  <c r="AA11" i="88"/>
  <c r="AA7" i="88"/>
  <c r="Z19" i="92" l="1"/>
  <c r="I16" i="92" s="1"/>
  <c r="I18" i="92" s="1"/>
  <c r="P25" i="92"/>
  <c r="F16" i="92" s="1"/>
  <c r="F18" i="92" s="1"/>
  <c r="P19" i="92"/>
  <c r="U19" i="92"/>
  <c r="G16" i="92" s="1"/>
  <c r="G18" i="92" s="1"/>
  <c r="Z23" i="92" l="1"/>
  <c r="E16" i="92"/>
  <c r="E18" i="92" s="1"/>
  <c r="T2" i="80" l="1"/>
  <c r="AJ59" i="51" l="1"/>
  <c r="F42" i="34"/>
  <c r="G10"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1" authorId="0" shapeId="0" xr:uid="{4A12672D-88B5-4559-9042-99809A82DB3A}">
      <text>
        <r>
          <rPr>
            <b/>
            <sz val="16"/>
            <color indexed="81"/>
            <rFont val="MS P ゴシック"/>
            <family val="3"/>
            <charset val="128"/>
          </rPr>
          <t>確認申請以外の場合は選択してください。</t>
        </r>
        <r>
          <rPr>
            <sz val="9"/>
            <color indexed="81"/>
            <rFont val="MS P ゴシック"/>
            <family val="3"/>
            <charset val="128"/>
          </rPr>
          <t xml:space="preserve">
</t>
        </r>
      </text>
    </comment>
    <comment ref="C19" authorId="0" shapeId="0" xr:uid="{71846F34-706D-4B46-A603-64BF8059C09C}">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9B14FD66-8EAE-4402-84CD-7DCDE1BA772F}">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082C370F-220E-4D04-8596-98DB42F0FA3D}">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B95E2628-6187-4156-A738-7AD94C76DB3E}">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1763B9FF-1308-4714-9404-C32609197E79}">
      <text>
        <r>
          <rPr>
            <b/>
            <sz val="9"/>
            <color indexed="81"/>
            <rFont val="ＭＳ Ｐゴシック"/>
            <family val="3"/>
            <charset val="128"/>
          </rPr>
          <t>ハイフンはつけなくて結構です</t>
        </r>
      </text>
    </comment>
    <comment ref="K16" authorId="0" shapeId="0" xr:uid="{B134558C-3EDF-4EBF-B273-8C71820BE4DF}">
      <text>
        <r>
          <rPr>
            <b/>
            <sz val="9"/>
            <color indexed="81"/>
            <rFont val="ＭＳ Ｐゴシック"/>
            <family val="3"/>
            <charset val="128"/>
          </rPr>
          <t>ハイフンはつけなくて結構です</t>
        </r>
      </text>
    </comment>
    <comment ref="K26" authorId="0" shapeId="0" xr:uid="{E0D483D1-4776-473A-8ED3-A4C5D38E31E7}">
      <text>
        <r>
          <rPr>
            <b/>
            <sz val="9"/>
            <color indexed="81"/>
            <rFont val="ＭＳ Ｐゴシック"/>
            <family val="3"/>
            <charset val="128"/>
          </rPr>
          <t>ハイフンはつけなくて結構です</t>
        </r>
      </text>
    </comment>
    <comment ref="K36" authorId="0" shapeId="0" xr:uid="{7DAB7B5D-5161-45A0-A65F-AB21B35DF160}">
      <text>
        <r>
          <rPr>
            <b/>
            <sz val="9"/>
            <color indexed="81"/>
            <rFont val="ＭＳ Ｐゴシック"/>
            <family val="3"/>
            <charset val="128"/>
          </rPr>
          <t>ハイフンはつけなくて結構です</t>
        </r>
      </text>
    </comment>
    <comment ref="K46" authorId="0" shapeId="0" xr:uid="{07E3F71A-D6F6-4E6C-B8B4-B09B32B88FFB}">
      <text>
        <r>
          <rPr>
            <b/>
            <sz val="9"/>
            <color indexed="81"/>
            <rFont val="ＭＳ Ｐゴシック"/>
            <family val="3"/>
            <charset val="128"/>
          </rPr>
          <t>ハイフンはつけなくて結構です</t>
        </r>
      </text>
    </comment>
    <comment ref="K56" authorId="0" shapeId="0" xr:uid="{D1E63E65-8514-443A-917E-245E53D5DB26}">
      <text>
        <r>
          <rPr>
            <b/>
            <sz val="9"/>
            <color indexed="81"/>
            <rFont val="ＭＳ Ｐゴシック"/>
            <family val="3"/>
            <charset val="128"/>
          </rPr>
          <t>ハイフンはつけなくて結構です</t>
        </r>
      </text>
    </comment>
    <comment ref="K66" authorId="0" shapeId="0" xr:uid="{CCF95EAB-8533-4E55-A26F-B62344E4004D}">
      <text>
        <r>
          <rPr>
            <b/>
            <sz val="9"/>
            <color indexed="81"/>
            <rFont val="ＭＳ Ｐゴシック"/>
            <family val="3"/>
            <charset val="128"/>
          </rPr>
          <t>ハイフンはつけなくて結構です</t>
        </r>
      </text>
    </comment>
    <comment ref="K76" authorId="0" shapeId="0" xr:uid="{1D212FBC-B6ED-4A70-AF10-2E0E91385423}">
      <text>
        <r>
          <rPr>
            <b/>
            <sz val="9"/>
            <color indexed="81"/>
            <rFont val="ＭＳ Ｐゴシック"/>
            <family val="3"/>
            <charset val="128"/>
          </rPr>
          <t>ハイフンはつけなくて結構です</t>
        </r>
      </text>
    </comment>
    <comment ref="K86" authorId="0" shapeId="0" xr:uid="{B9A13F68-0D32-4A7B-8A47-216F45C738A8}">
      <text>
        <r>
          <rPr>
            <b/>
            <sz val="9"/>
            <color indexed="81"/>
            <rFont val="ＭＳ Ｐゴシック"/>
            <family val="3"/>
            <charset val="128"/>
          </rPr>
          <t>ハイフンはつけなくて結構です</t>
        </r>
      </text>
    </comment>
    <comment ref="K96" authorId="0" shapeId="0" xr:uid="{C4DBE465-77A9-4C0A-8E06-CC589059366A}">
      <text>
        <r>
          <rPr>
            <b/>
            <sz val="9"/>
            <color indexed="81"/>
            <rFont val="ＭＳ Ｐゴシック"/>
            <family val="3"/>
            <charset val="128"/>
          </rPr>
          <t>ハイフンはつけなくて結構です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777A5426-4D93-4643-83A2-192460F41E03}">
      <text>
        <r>
          <rPr>
            <b/>
            <sz val="12"/>
            <color indexed="81"/>
            <rFont val="MS P ゴシック"/>
            <family val="3"/>
            <charset val="128"/>
          </rPr>
          <t>住宅性能評価の場合、評価書に記載される内容のため正式名を記入してください。
「仮称」を含む場合や「新築工事」を含む場合など、もれなく記入してください。</t>
        </r>
      </text>
    </comment>
    <comment ref="S24" authorId="0" shapeId="0" xr:uid="{6E4652CC-915E-44CF-AC4F-F9429F725326}">
      <text>
        <r>
          <rPr>
            <b/>
            <sz val="9"/>
            <color indexed="81"/>
            <rFont val="MS P ゴシック"/>
            <family val="3"/>
            <charset val="128"/>
          </rPr>
          <t>ハイフンはつけなくて結構です。</t>
        </r>
        <r>
          <rPr>
            <sz val="9"/>
            <color indexed="81"/>
            <rFont val="MS P ゴシック"/>
            <family val="3"/>
            <charset val="128"/>
          </rPr>
          <t xml:space="preserve">
</t>
        </r>
      </text>
    </comment>
    <comment ref="H27" authorId="0" shapeId="0" xr:uid="{53D503D1-2E95-4496-AE1A-3E8F2B7C6565}">
      <text>
        <r>
          <rPr>
            <b/>
            <sz val="16"/>
            <color indexed="81"/>
            <rFont val="MS P ゴシック"/>
            <family val="3"/>
            <charset val="128"/>
          </rPr>
          <t>別紙を添付してください。</t>
        </r>
      </text>
    </comment>
    <comment ref="H28" authorId="0" shapeId="0" xr:uid="{B6B35C2A-44A1-4C69-9F34-135966E7B694}">
      <text>
        <r>
          <rPr>
            <b/>
            <sz val="16"/>
            <color indexed="81"/>
            <rFont val="MS P ゴシック"/>
            <family val="3"/>
            <charset val="128"/>
          </rPr>
          <t>別紙を添付してください。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1" authorId="0" shapeId="0" xr:uid="{5BD6DCA7-DBE8-4D2D-8AB9-DE7BE994E45D}">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2C9D5579-E048-4A9C-899A-64EE8BB80D9D}">
      <text>
        <r>
          <rPr>
            <sz val="9"/>
            <color indexed="81"/>
            <rFont val="MS P ゴシック"/>
            <family val="3"/>
            <charset val="128"/>
          </rPr>
          <t xml:space="preserve">長期優良住宅は２以上必要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 authorId="0" shapeId="0" xr:uid="{68698174-388E-46B6-AA60-C9683AD91BD7}">
      <text>
        <r>
          <rPr>
            <sz val="9"/>
            <color indexed="81"/>
            <rFont val="MS P ゴシック"/>
            <family val="3"/>
            <charset val="128"/>
          </rPr>
          <t xml:space="preserve">長期優良住宅は２以上必要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E851A5FF-6843-4DC3-99A6-C8BA0756DE63}">
      <text>
        <r>
          <rPr>
            <sz val="9"/>
            <color indexed="81"/>
            <rFont val="MS P ゴシック"/>
            <family val="3"/>
            <charset val="128"/>
          </rPr>
          <t xml:space="preserve">長期優良住宅は３
以上必要
</t>
        </r>
      </text>
    </comment>
    <comment ref="G41" authorId="0" shapeId="0" xr:uid="{07FDB9B1-6529-4E84-8F99-E6EC9C4247B3}">
      <text>
        <r>
          <rPr>
            <sz val="9"/>
            <color indexed="81"/>
            <rFont val="MS P ゴシック"/>
            <family val="3"/>
            <charset val="128"/>
          </rPr>
          <t xml:space="preserve">長期優良住宅は３
以上必要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40075C2A-4E17-485E-B0D2-FA5C7F398459}">
      <text>
        <r>
          <rPr>
            <sz val="9"/>
            <color indexed="81"/>
            <rFont val="MS P ゴシック"/>
            <family val="3"/>
            <charset val="128"/>
          </rPr>
          <t xml:space="preserve">長期優良住宅は５以上必要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CAB6C111-F94B-4E46-9FF9-3DE7EC61692C}">
      <text>
        <r>
          <rPr>
            <sz val="9"/>
            <color indexed="81"/>
            <rFont val="MS P ゴシック"/>
            <family val="3"/>
            <charset val="128"/>
          </rPr>
          <t xml:space="preserve">長期優良住宅は６以上必要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Q18" authorId="0" shapeId="0" xr:uid="{6C82D858-629B-4AFF-AD2F-A0AC120C7069}">
      <text>
        <r>
          <rPr>
            <b/>
            <sz val="9"/>
            <color indexed="81"/>
            <rFont val="MS P ゴシック"/>
            <family val="3"/>
            <charset val="128"/>
          </rPr>
          <t xml:space="preserve">手入力してください。
</t>
        </r>
      </text>
    </comment>
    <comment ref="CP35" authorId="0" shapeId="0" xr:uid="{D7C184C9-C044-43B2-9404-4C79BCEF1E09}">
      <text>
        <r>
          <rPr>
            <b/>
            <sz val="9"/>
            <color indexed="81"/>
            <rFont val="MS P ゴシック"/>
            <family val="3"/>
            <charset val="128"/>
          </rPr>
          <t xml:space="preserve">→　ここから未完成　条件が複雑なため
</t>
        </r>
      </text>
    </comment>
  </commentList>
</comments>
</file>

<file path=xl/sharedStrings.xml><?xml version="1.0" encoding="utf-8"?>
<sst xmlns="http://schemas.openxmlformats.org/spreadsheetml/2006/main" count="5181" uniqueCount="2357">
  <si>
    <t>年</t>
    <rPh sb="0" eb="1">
      <t>ネン</t>
    </rPh>
    <phoneticPr fontId="5"/>
  </si>
  <si>
    <t>第</t>
    <rPh sb="0" eb="1">
      <t>ダイ</t>
    </rPh>
    <phoneticPr fontId="5"/>
  </si>
  <si>
    <t>号</t>
    <rPh sb="0" eb="1">
      <t>ゴウ</t>
    </rPh>
    <phoneticPr fontId="5"/>
  </si>
  <si>
    <t>記</t>
    <rPh sb="0" eb="1">
      <t>キ</t>
    </rPh>
    <phoneticPr fontId="5"/>
  </si>
  <si>
    <t>□</t>
  </si>
  <si>
    <t>㎡</t>
    <phoneticPr fontId="5"/>
  </si>
  <si>
    <t>地上</t>
    <rPh sb="0" eb="2">
      <t>チジョウ</t>
    </rPh>
    <phoneticPr fontId="5"/>
  </si>
  <si>
    <t>階</t>
    <rPh sb="0" eb="1">
      <t>カイ</t>
    </rPh>
    <phoneticPr fontId="5"/>
  </si>
  <si>
    <t>地下</t>
    <rPh sb="0" eb="2">
      <t>チカ</t>
    </rPh>
    <phoneticPr fontId="5"/>
  </si>
  <si>
    <t>一部</t>
    <rPh sb="0" eb="2">
      <t>イチブ</t>
    </rPh>
    <phoneticPr fontId="5"/>
  </si>
  <si>
    <t>※受付欄</t>
    <rPh sb="1" eb="3">
      <t>ウケツケ</t>
    </rPh>
    <rPh sb="3" eb="4">
      <t>ラン</t>
    </rPh>
    <phoneticPr fontId="5"/>
  </si>
  <si>
    <t>（注意）</t>
    <rPh sb="1" eb="3">
      <t>チュウイ</t>
    </rPh>
    <phoneticPr fontId="5"/>
  </si>
  <si>
    <t>日</t>
    <rPh sb="0" eb="1">
      <t>ヒ</t>
    </rPh>
    <phoneticPr fontId="5"/>
  </si>
  <si>
    <t>変更設計住宅性能評価申請書</t>
    <rPh sb="0" eb="2">
      <t>ヘンコウ</t>
    </rPh>
    <rPh sb="2" eb="4">
      <t>セッケイ</t>
    </rPh>
    <rPh sb="4" eb="6">
      <t>ジュウタク</t>
    </rPh>
    <rPh sb="6" eb="8">
      <t>セイノウ</t>
    </rPh>
    <rPh sb="8" eb="10">
      <t>ヒョウカ</t>
    </rPh>
    <rPh sb="10" eb="13">
      <t>シンセイショ</t>
    </rPh>
    <phoneticPr fontId="5"/>
  </si>
  <si>
    <t>住所</t>
    <rPh sb="0" eb="2">
      <t>ジュウショ</t>
    </rPh>
    <phoneticPr fontId="5"/>
  </si>
  <si>
    <t>指定無し</t>
    <phoneticPr fontId="5"/>
  </si>
  <si>
    <t>設計住宅性能評価</t>
  </si>
  <si>
    <t>申請者の氏名又は名称</t>
    <phoneticPr fontId="5"/>
  </si>
  <si>
    <t>代表者の氏名</t>
    <phoneticPr fontId="5"/>
  </si>
  <si>
    <t>変更設計住宅性能評価を申請します。この申請書及び添付図書に記載の事項は、事実に相違ありません。</t>
    <phoneticPr fontId="5"/>
  </si>
  <si>
    <t>１．</t>
    <phoneticPr fontId="5"/>
  </si>
  <si>
    <t>委　任　状</t>
    <phoneticPr fontId="5"/>
  </si>
  <si>
    <t>／</t>
  </si>
  <si>
    <t>建設住宅性能評価に関する申請手続き</t>
  </si>
  <si>
    <t>建設住宅性能評価の申請に係る契約の申込手続き</t>
  </si>
  <si>
    <t>設計評価提出図書</t>
  </si>
  <si>
    <t>建設評価提出図書の訂正</t>
  </si>
  <si>
    <t>建設住宅性能評価に関する申請の取下げ手続き</t>
  </si>
  <si>
    <t>氏名</t>
    <rPh sb="0" eb="2">
      <t>シメイ</t>
    </rPh>
    <phoneticPr fontId="5"/>
  </si>
  <si>
    <t>（１）</t>
    <phoneticPr fontId="5"/>
  </si>
  <si>
    <t>設計住宅性能評価</t>
    <phoneticPr fontId="5"/>
  </si>
  <si>
    <t>□</t>
    <phoneticPr fontId="5"/>
  </si>
  <si>
    <t>（２）</t>
    <phoneticPr fontId="5"/>
  </si>
  <si>
    <t>（３）</t>
    <phoneticPr fontId="5"/>
  </si>
  <si>
    <t>（４）</t>
    <phoneticPr fontId="5"/>
  </si>
  <si>
    <t>（５）</t>
    <phoneticPr fontId="5"/>
  </si>
  <si>
    <t>備考</t>
    <rPh sb="0" eb="2">
      <t>ビコウ</t>
    </rPh>
    <phoneticPr fontId="5"/>
  </si>
  <si>
    <t>月</t>
    <rPh sb="0" eb="1">
      <t>ガツ</t>
    </rPh>
    <phoneticPr fontId="5"/>
  </si>
  <si>
    <t>都市計画区域内</t>
    <rPh sb="0" eb="2">
      <t>トシ</t>
    </rPh>
    <rPh sb="2" eb="4">
      <t>ケイカク</t>
    </rPh>
    <rPh sb="4" eb="6">
      <t>クイキ</t>
    </rPh>
    <rPh sb="6" eb="7">
      <t>ナイ</t>
    </rPh>
    <phoneticPr fontId="5"/>
  </si>
  <si>
    <t>準都市計画区域内</t>
    <rPh sb="0" eb="1">
      <t>ジュン</t>
    </rPh>
    <rPh sb="1" eb="3">
      <t>トシ</t>
    </rPh>
    <rPh sb="3" eb="5">
      <t>ケイカク</t>
    </rPh>
    <rPh sb="5" eb="8">
      <t>クイキナイ</t>
    </rPh>
    <phoneticPr fontId="5"/>
  </si>
  <si>
    <t>持家</t>
    <rPh sb="0" eb="1">
      <t>モ</t>
    </rPh>
    <rPh sb="1" eb="2">
      <t>イエ</t>
    </rPh>
    <phoneticPr fontId="5"/>
  </si>
  <si>
    <t>【１．地名地番】</t>
    <rPh sb="3" eb="5">
      <t>チメイ</t>
    </rPh>
    <rPh sb="5" eb="7">
      <t>チバン</t>
    </rPh>
    <phoneticPr fontId="5"/>
  </si>
  <si>
    <t>【専用部分の床面積】</t>
    <rPh sb="1" eb="3">
      <t>センヨウ</t>
    </rPh>
    <rPh sb="3" eb="5">
      <t>ブブン</t>
    </rPh>
    <rPh sb="6" eb="9">
      <t>ユカメンセキ</t>
    </rPh>
    <phoneticPr fontId="5"/>
  </si>
  <si>
    <t>設計住宅性能評価申請書</t>
    <rPh sb="0" eb="2">
      <t>セッケイ</t>
    </rPh>
    <rPh sb="2" eb="4">
      <t>ジュウタク</t>
    </rPh>
    <rPh sb="4" eb="6">
      <t>セイノウ</t>
    </rPh>
    <rPh sb="6" eb="8">
      <t>ヒョウカ</t>
    </rPh>
    <rPh sb="8" eb="11">
      <t>シンセイショ</t>
    </rPh>
    <phoneticPr fontId="5"/>
  </si>
  <si>
    <t>第四号様式（第三条関係）</t>
    <rPh sb="0" eb="1">
      <t>ダイ</t>
    </rPh>
    <rPh sb="1" eb="2">
      <t>４</t>
    </rPh>
    <rPh sb="2" eb="3">
      <t>ゴウ</t>
    </rPh>
    <rPh sb="3" eb="5">
      <t>ヨウシキ</t>
    </rPh>
    <rPh sb="6" eb="7">
      <t>ダイ</t>
    </rPh>
    <rPh sb="7" eb="9">
      <t>サンジョウ</t>
    </rPh>
    <rPh sb="9" eb="11">
      <t>カンケイ</t>
    </rPh>
    <phoneticPr fontId="5"/>
  </si>
  <si>
    <t>申請者等の概要</t>
    <rPh sb="0" eb="3">
      <t>シンセイシャ</t>
    </rPh>
    <rPh sb="3" eb="4">
      <t>トウ</t>
    </rPh>
    <rPh sb="5" eb="7">
      <t>ガイヨウ</t>
    </rPh>
    <phoneticPr fontId="5"/>
  </si>
  <si>
    <t>【１．申請者】</t>
    <rPh sb="3" eb="6">
      <t>シンセイシャ</t>
    </rPh>
    <phoneticPr fontId="5"/>
  </si>
  <si>
    <t>【氏名又は名称】</t>
    <rPh sb="1" eb="3">
      <t>シメイ</t>
    </rPh>
    <rPh sb="3" eb="4">
      <t>マタ</t>
    </rPh>
    <rPh sb="5" eb="7">
      <t>メイショウ</t>
    </rPh>
    <phoneticPr fontId="5"/>
  </si>
  <si>
    <t>【郵便番号】</t>
    <rPh sb="1" eb="5">
      <t>ユウビンバンゴウ</t>
    </rPh>
    <phoneticPr fontId="5"/>
  </si>
  <si>
    <t>〒</t>
    <phoneticPr fontId="5"/>
  </si>
  <si>
    <t>【住所】</t>
    <rPh sb="1" eb="3">
      <t>ジュウショ</t>
    </rPh>
    <phoneticPr fontId="5"/>
  </si>
  <si>
    <t>【電話番号】</t>
    <rPh sb="1" eb="3">
      <t>デンワ</t>
    </rPh>
    <rPh sb="3" eb="5">
      <t>バンゴウ</t>
    </rPh>
    <phoneticPr fontId="5"/>
  </si>
  <si>
    <t>【３．建築主】</t>
    <rPh sb="3" eb="5">
      <t>ケンチク</t>
    </rPh>
    <rPh sb="5" eb="6">
      <t>ヌシ</t>
    </rPh>
    <phoneticPr fontId="5"/>
  </si>
  <si>
    <t>【４．設計者】</t>
    <rPh sb="3" eb="6">
      <t>セッケイシャ</t>
    </rPh>
    <phoneticPr fontId="5"/>
  </si>
  <si>
    <t>【資格】</t>
    <rPh sb="1" eb="3">
      <t>シカク</t>
    </rPh>
    <phoneticPr fontId="5"/>
  </si>
  <si>
    <t>建築士</t>
    <rPh sb="0" eb="3">
      <t>ケンチクシ</t>
    </rPh>
    <phoneticPr fontId="5"/>
  </si>
  <si>
    <t>登録　　第</t>
    <rPh sb="0" eb="2">
      <t>トウロク</t>
    </rPh>
    <rPh sb="4" eb="5">
      <t>ダイ</t>
    </rPh>
    <phoneticPr fontId="5"/>
  </si>
  <si>
    <t>【氏名】</t>
    <rPh sb="1" eb="3">
      <t>シメイ</t>
    </rPh>
    <phoneticPr fontId="5"/>
  </si>
  <si>
    <t>【建築士事務所名】</t>
    <rPh sb="1" eb="4">
      <t>ケンチクシ</t>
    </rPh>
    <rPh sb="4" eb="6">
      <t>ジム</t>
    </rPh>
    <rPh sb="6" eb="7">
      <t>ショ</t>
    </rPh>
    <rPh sb="7" eb="8">
      <t>メイ</t>
    </rPh>
    <phoneticPr fontId="5"/>
  </si>
  <si>
    <t>建築士事務所</t>
    <rPh sb="0" eb="3">
      <t>ケンチクシ</t>
    </rPh>
    <rPh sb="3" eb="5">
      <t>ジム</t>
    </rPh>
    <rPh sb="5" eb="6">
      <t>ショ</t>
    </rPh>
    <phoneticPr fontId="5"/>
  </si>
  <si>
    <t>知事登録 第</t>
    <rPh sb="0" eb="2">
      <t>チジ</t>
    </rPh>
    <rPh sb="2" eb="4">
      <t>トウロク</t>
    </rPh>
    <rPh sb="5" eb="6">
      <t>ダイ</t>
    </rPh>
    <phoneticPr fontId="5"/>
  </si>
  <si>
    <t>【所在地】</t>
    <rPh sb="1" eb="4">
      <t>ショザイチ</t>
    </rPh>
    <phoneticPr fontId="5"/>
  </si>
  <si>
    <t>【５．設計住宅性能評価を希望する性能表示事項】</t>
    <rPh sb="3" eb="5">
      <t>セッケイ</t>
    </rPh>
    <rPh sb="5" eb="7">
      <t>ジュウタク</t>
    </rPh>
    <rPh sb="7" eb="9">
      <t>セイノウ</t>
    </rPh>
    <rPh sb="9" eb="11">
      <t>ヒョウカ</t>
    </rPh>
    <rPh sb="12" eb="14">
      <t>キボウ</t>
    </rPh>
    <rPh sb="16" eb="18">
      <t>セイノウ</t>
    </rPh>
    <rPh sb="18" eb="20">
      <t>ヒョウジ</t>
    </rPh>
    <rPh sb="20" eb="22">
      <t>ジコウ</t>
    </rPh>
    <phoneticPr fontId="5"/>
  </si>
  <si>
    <t>建築物に関する事項</t>
    <rPh sb="0" eb="3">
      <t>ケンチクブツ</t>
    </rPh>
    <rPh sb="4" eb="5">
      <t>カン</t>
    </rPh>
    <rPh sb="7" eb="9">
      <t>ジコウ</t>
    </rPh>
    <phoneticPr fontId="5"/>
  </si>
  <si>
    <t>【２．都市計画区域及び準都市計画区域の内外の別等】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5"/>
  </si>
  <si>
    <t>市街化区域</t>
    <rPh sb="0" eb="3">
      <t>シガイカ</t>
    </rPh>
    <rPh sb="3" eb="5">
      <t>クイキ</t>
    </rPh>
    <phoneticPr fontId="5"/>
  </si>
  <si>
    <t>市街化調整区域</t>
    <rPh sb="0" eb="3">
      <t>シガイカ</t>
    </rPh>
    <rPh sb="3" eb="5">
      <t>チョウセイ</t>
    </rPh>
    <rPh sb="5" eb="7">
      <t>クイキ</t>
    </rPh>
    <phoneticPr fontId="5"/>
  </si>
  <si>
    <t>区域区分未設定</t>
    <rPh sb="0" eb="2">
      <t>クイキ</t>
    </rPh>
    <rPh sb="2" eb="4">
      <t>クブン</t>
    </rPh>
    <rPh sb="4" eb="7">
      <t>ミセッテイ</t>
    </rPh>
    <phoneticPr fontId="5"/>
  </si>
  <si>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5"/>
  </si>
  <si>
    <t>【３．防火地域】</t>
    <rPh sb="3" eb="5">
      <t>ボウカ</t>
    </rPh>
    <rPh sb="5" eb="7">
      <t>チイキ</t>
    </rPh>
    <phoneticPr fontId="5"/>
  </si>
  <si>
    <t>防火地域</t>
    <rPh sb="0" eb="2">
      <t>ボウカ</t>
    </rPh>
    <rPh sb="2" eb="4">
      <t>チイキ</t>
    </rPh>
    <phoneticPr fontId="5"/>
  </si>
  <si>
    <t>準防火地域</t>
    <rPh sb="0" eb="1">
      <t>ジュン</t>
    </rPh>
    <rPh sb="1" eb="3">
      <t>ボウカ</t>
    </rPh>
    <rPh sb="3" eb="5">
      <t>チイキ</t>
    </rPh>
    <phoneticPr fontId="5"/>
  </si>
  <si>
    <t>【４．敷地面積】</t>
    <rPh sb="3" eb="5">
      <t>シキチ</t>
    </rPh>
    <rPh sb="5" eb="7">
      <t>メンセキ</t>
    </rPh>
    <phoneticPr fontId="5"/>
  </si>
  <si>
    <t>【５．建て方】</t>
    <rPh sb="3" eb="4">
      <t>タ</t>
    </rPh>
    <rPh sb="5" eb="6">
      <t>カタ</t>
    </rPh>
    <phoneticPr fontId="5"/>
  </si>
  <si>
    <t>一戸建ての住宅</t>
    <rPh sb="0" eb="2">
      <t>イッコ</t>
    </rPh>
    <rPh sb="2" eb="3">
      <t>タ</t>
    </rPh>
    <rPh sb="5" eb="7">
      <t>ジュウタク</t>
    </rPh>
    <phoneticPr fontId="5"/>
  </si>
  <si>
    <t>共同住宅等</t>
    <rPh sb="0" eb="2">
      <t>キョウドウ</t>
    </rPh>
    <rPh sb="2" eb="4">
      <t>ジュウタク</t>
    </rPh>
    <rPh sb="4" eb="5">
      <t>トウ</t>
    </rPh>
    <phoneticPr fontId="5"/>
  </si>
  <si>
    <t>【６．建築面積】</t>
    <rPh sb="3" eb="5">
      <t>ケンチク</t>
    </rPh>
    <rPh sb="5" eb="7">
      <t>メンセキ</t>
    </rPh>
    <phoneticPr fontId="5"/>
  </si>
  <si>
    <t>【７．延べ面積】</t>
    <rPh sb="3" eb="4">
      <t>ノ</t>
    </rPh>
    <rPh sb="5" eb="7">
      <t>メンセキ</t>
    </rPh>
    <phoneticPr fontId="5"/>
  </si>
  <si>
    <t>【８．住戸の数】</t>
    <rPh sb="3" eb="4">
      <t>ジュウ</t>
    </rPh>
    <rPh sb="4" eb="5">
      <t>ト</t>
    </rPh>
    <rPh sb="6" eb="7">
      <t>カズ</t>
    </rPh>
    <phoneticPr fontId="5"/>
  </si>
  <si>
    <t>【建物全体】</t>
    <rPh sb="1" eb="3">
      <t>タテモノ</t>
    </rPh>
    <rPh sb="3" eb="5">
      <t>ゼンタイ</t>
    </rPh>
    <phoneticPr fontId="5"/>
  </si>
  <si>
    <t>戸</t>
    <rPh sb="0" eb="1">
      <t>ト</t>
    </rPh>
    <phoneticPr fontId="5"/>
  </si>
  <si>
    <t>【評価対象住戸】</t>
    <rPh sb="1" eb="3">
      <t>ヒョウカ</t>
    </rPh>
    <rPh sb="3" eb="5">
      <t>タイショウ</t>
    </rPh>
    <rPh sb="5" eb="6">
      <t>ジュウ</t>
    </rPh>
    <rPh sb="6" eb="7">
      <t>ト</t>
    </rPh>
    <phoneticPr fontId="5"/>
  </si>
  <si>
    <t>【９．建築物の高さ等】</t>
    <rPh sb="3" eb="6">
      <t>ケンチクブツ</t>
    </rPh>
    <rPh sb="7" eb="8">
      <t>タカ</t>
    </rPh>
    <rPh sb="9" eb="10">
      <t>トウ</t>
    </rPh>
    <phoneticPr fontId="5"/>
  </si>
  <si>
    <t>【最高の高さ】</t>
    <rPh sb="1" eb="3">
      <t>サイコウ</t>
    </rPh>
    <rPh sb="4" eb="5">
      <t>タカ</t>
    </rPh>
    <phoneticPr fontId="5"/>
  </si>
  <si>
    <t>ｍ</t>
    <phoneticPr fontId="5"/>
  </si>
  <si>
    <t>【最高の軒の高さ】</t>
    <rPh sb="1" eb="3">
      <t>サイコウ</t>
    </rPh>
    <rPh sb="4" eb="5">
      <t>ノキ</t>
    </rPh>
    <rPh sb="6" eb="7">
      <t>タカ</t>
    </rPh>
    <phoneticPr fontId="5"/>
  </si>
  <si>
    <t>【階数】</t>
    <rPh sb="1" eb="3">
      <t>カイスウ</t>
    </rPh>
    <phoneticPr fontId="5"/>
  </si>
  <si>
    <t>【構造】</t>
    <rPh sb="1" eb="3">
      <t>コウゾウ</t>
    </rPh>
    <phoneticPr fontId="5"/>
  </si>
  <si>
    <t>【１０．利用関係】</t>
    <rPh sb="4" eb="6">
      <t>リヨウ</t>
    </rPh>
    <rPh sb="6" eb="8">
      <t>カンケイ</t>
    </rPh>
    <phoneticPr fontId="5"/>
  </si>
  <si>
    <t>給与住宅</t>
    <rPh sb="0" eb="2">
      <t>キュウヨ</t>
    </rPh>
    <rPh sb="2" eb="4">
      <t>ジュウタク</t>
    </rPh>
    <phoneticPr fontId="5"/>
  </si>
  <si>
    <t>分譲住宅</t>
    <rPh sb="0" eb="2">
      <t>ブンジョウ</t>
    </rPh>
    <rPh sb="2" eb="4">
      <t>ジュウタク</t>
    </rPh>
    <phoneticPr fontId="5"/>
  </si>
  <si>
    <t>【１１．その他必要な事項】</t>
    <rPh sb="6" eb="7">
      <t>タ</t>
    </rPh>
    <rPh sb="7" eb="9">
      <t>ヒツヨウ</t>
    </rPh>
    <rPh sb="10" eb="12">
      <t>ジコウ</t>
    </rPh>
    <phoneticPr fontId="5"/>
  </si>
  <si>
    <t>【１２．備考】</t>
    <rPh sb="4" eb="6">
      <t>ビコウ</t>
    </rPh>
    <phoneticPr fontId="5"/>
  </si>
  <si>
    <t>住戸に関する事項</t>
    <rPh sb="0" eb="1">
      <t>ジュウ</t>
    </rPh>
    <rPh sb="1" eb="2">
      <t>ト</t>
    </rPh>
    <rPh sb="3" eb="4">
      <t>カン</t>
    </rPh>
    <rPh sb="6" eb="8">
      <t>ジコウ</t>
    </rPh>
    <phoneticPr fontId="5"/>
  </si>
  <si>
    <t>【１．番号】</t>
    <rPh sb="3" eb="5">
      <t>バンゴウ</t>
    </rPh>
    <phoneticPr fontId="5"/>
  </si>
  <si>
    <t>【２．階】</t>
    <rPh sb="3" eb="4">
      <t>カイ</t>
    </rPh>
    <phoneticPr fontId="5"/>
  </si>
  <si>
    <t>～</t>
    <phoneticPr fontId="5"/>
  </si>
  <si>
    <t>【居室部分の面積】</t>
    <rPh sb="1" eb="3">
      <t>キョシツ</t>
    </rPh>
    <rPh sb="3" eb="5">
      <t>ブブン</t>
    </rPh>
    <rPh sb="6" eb="8">
      <t>メンセキ</t>
    </rPh>
    <phoneticPr fontId="5"/>
  </si>
  <si>
    <t>【バルコニー等専用使用部分の面積】</t>
    <rPh sb="6" eb="7">
      <t>トウ</t>
    </rPh>
    <rPh sb="7" eb="9">
      <t>センヨウ</t>
    </rPh>
    <rPh sb="9" eb="11">
      <t>シヨウ</t>
    </rPh>
    <rPh sb="11" eb="13">
      <t>ブブン</t>
    </rPh>
    <rPh sb="14" eb="16">
      <t>メンセキ</t>
    </rPh>
    <phoneticPr fontId="5"/>
  </si>
  <si>
    <t>【４．当該住戸への経路】</t>
    <rPh sb="3" eb="5">
      <t>トウガイ</t>
    </rPh>
    <rPh sb="5" eb="6">
      <t>ジュウ</t>
    </rPh>
    <rPh sb="6" eb="7">
      <t>ト</t>
    </rPh>
    <rPh sb="9" eb="11">
      <t>ケイロ</t>
    </rPh>
    <phoneticPr fontId="5"/>
  </si>
  <si>
    <t>【共用階段】</t>
    <rPh sb="1" eb="3">
      <t>キョウヨウ</t>
    </rPh>
    <rPh sb="3" eb="5">
      <t>カイダン</t>
    </rPh>
    <phoneticPr fontId="5"/>
  </si>
  <si>
    <t>無</t>
    <rPh sb="0" eb="1">
      <t>ナシ</t>
    </rPh>
    <phoneticPr fontId="5"/>
  </si>
  <si>
    <t>有</t>
    <rPh sb="0" eb="1">
      <t>アリ</t>
    </rPh>
    <phoneticPr fontId="5"/>
  </si>
  <si>
    <t>【共用廊下】</t>
    <rPh sb="1" eb="3">
      <t>キョウヨウ</t>
    </rPh>
    <rPh sb="3" eb="5">
      <t>ロウカ</t>
    </rPh>
    <phoneticPr fontId="5"/>
  </si>
  <si>
    <t>【エレベーター】</t>
    <phoneticPr fontId="5"/>
  </si>
  <si>
    <t>【５．界壁・界床の有無】</t>
    <rPh sb="3" eb="4">
      <t>カイ</t>
    </rPh>
    <rPh sb="4" eb="5">
      <t>カベ</t>
    </rPh>
    <rPh sb="6" eb="7">
      <t>カイ</t>
    </rPh>
    <rPh sb="7" eb="8">
      <t>ユカ</t>
    </rPh>
    <rPh sb="9" eb="11">
      <t>ウム</t>
    </rPh>
    <phoneticPr fontId="5"/>
  </si>
  <si>
    <t>【界壁の有無】</t>
    <rPh sb="1" eb="2">
      <t>カイ</t>
    </rPh>
    <rPh sb="2" eb="3">
      <t>カベ</t>
    </rPh>
    <rPh sb="4" eb="6">
      <t>ウム</t>
    </rPh>
    <phoneticPr fontId="5"/>
  </si>
  <si>
    <t>【界床の有無】</t>
    <rPh sb="1" eb="2">
      <t>カイ</t>
    </rPh>
    <rPh sb="2" eb="3">
      <t>ユカ</t>
    </rPh>
    <rPh sb="4" eb="6">
      <t>ウム</t>
    </rPh>
    <phoneticPr fontId="5"/>
  </si>
  <si>
    <t>上階</t>
    <rPh sb="0" eb="1">
      <t>ジョウ</t>
    </rPh>
    <rPh sb="1" eb="2">
      <t>カイ</t>
    </rPh>
    <phoneticPr fontId="5"/>
  </si>
  <si>
    <t>下階</t>
    <rPh sb="0" eb="1">
      <t>シタ</t>
    </rPh>
    <rPh sb="1" eb="2">
      <t>カイ</t>
    </rPh>
    <phoneticPr fontId="5"/>
  </si>
  <si>
    <t>【６．その他必要な事項】</t>
    <rPh sb="5" eb="6">
      <t>タ</t>
    </rPh>
    <rPh sb="6" eb="8">
      <t>ヒツヨウ</t>
    </rPh>
    <rPh sb="9" eb="11">
      <t>ジコウ</t>
    </rPh>
    <phoneticPr fontId="5"/>
  </si>
  <si>
    <t>【７．備考】</t>
    <rPh sb="3" eb="5">
      <t>ビコウ</t>
    </rPh>
    <phoneticPr fontId="5"/>
  </si>
  <si>
    <t>各面共通関係</t>
    <rPh sb="0" eb="2">
      <t>カクメン</t>
    </rPh>
    <rPh sb="2" eb="4">
      <t>キョウツウ</t>
    </rPh>
    <rPh sb="4" eb="6">
      <t>カンケイ</t>
    </rPh>
    <phoneticPr fontId="5"/>
  </si>
  <si>
    <t>第一面関係</t>
    <rPh sb="0" eb="1">
      <t>ダイ</t>
    </rPh>
    <rPh sb="1" eb="3">
      <t>イチメン</t>
    </rPh>
    <rPh sb="3" eb="5">
      <t>カンケイ</t>
    </rPh>
    <phoneticPr fontId="5"/>
  </si>
  <si>
    <t>第二面関係</t>
    <rPh sb="0" eb="1">
      <t>ダイ</t>
    </rPh>
    <rPh sb="1" eb="3">
      <t>ニメン</t>
    </rPh>
    <rPh sb="3" eb="5">
      <t>カンケイ</t>
    </rPh>
    <phoneticPr fontId="5"/>
  </si>
  <si>
    <t>③</t>
    <phoneticPr fontId="5"/>
  </si>
  <si>
    <t>第三面関係</t>
    <rPh sb="0" eb="1">
      <t>ダイ</t>
    </rPh>
    <rPh sb="1" eb="3">
      <t>サンメン</t>
    </rPh>
    <rPh sb="3" eb="5">
      <t>カンケイ</t>
    </rPh>
    <phoneticPr fontId="5"/>
  </si>
  <si>
    <t>持家　　　　建築主が自ら居住する目的で建築する住宅</t>
    <rPh sb="0" eb="2">
      <t>モチイエ</t>
    </rPh>
    <rPh sb="6" eb="8">
      <t>ケンチク</t>
    </rPh>
    <rPh sb="8" eb="9">
      <t>ヌシ</t>
    </rPh>
    <rPh sb="10" eb="11">
      <t>ミズカ</t>
    </rPh>
    <rPh sb="12" eb="14">
      <t>キョジュウ</t>
    </rPh>
    <rPh sb="16" eb="18">
      <t>モクテキ</t>
    </rPh>
    <rPh sb="19" eb="21">
      <t>ケンチク</t>
    </rPh>
    <rPh sb="23" eb="25">
      <t>ジュウタク</t>
    </rPh>
    <phoneticPr fontId="5"/>
  </si>
  <si>
    <t>貸家　　　　建築主が賃貸する目的で建築する住宅</t>
    <rPh sb="0" eb="2">
      <t>カシヤ</t>
    </rPh>
    <rPh sb="6" eb="8">
      <t>ケンチク</t>
    </rPh>
    <rPh sb="8" eb="9">
      <t>ヌシ</t>
    </rPh>
    <rPh sb="10" eb="12">
      <t>チンタイ</t>
    </rPh>
    <rPh sb="14" eb="16">
      <t>モクテキ</t>
    </rPh>
    <rPh sb="17" eb="19">
      <t>ケンチク</t>
    </rPh>
    <rPh sb="21" eb="23">
      <t>ジュウタク</t>
    </rPh>
    <phoneticPr fontId="5"/>
  </si>
  <si>
    <t>分譲住宅　建売り又は分譲の目的で建築する住宅</t>
    <rPh sb="0" eb="2">
      <t>ブンジョウ</t>
    </rPh>
    <rPh sb="2" eb="4">
      <t>ジュウタク</t>
    </rPh>
    <rPh sb="5" eb="7">
      <t>タテウリ</t>
    </rPh>
    <rPh sb="8" eb="9">
      <t>マタ</t>
    </rPh>
    <rPh sb="10" eb="12">
      <t>ブンジョウ</t>
    </rPh>
    <rPh sb="13" eb="15">
      <t>モクテキ</t>
    </rPh>
    <rPh sb="16" eb="18">
      <t>ケンチク</t>
    </rPh>
    <rPh sb="20" eb="22">
      <t>ジュウタク</t>
    </rPh>
    <phoneticPr fontId="5"/>
  </si>
  <si>
    <t>⑥</t>
    <phoneticPr fontId="5"/>
  </si>
  <si>
    <t>５．</t>
    <phoneticPr fontId="5"/>
  </si>
  <si>
    <t>第四面関係</t>
    <rPh sb="0" eb="1">
      <t>ダイ</t>
    </rPh>
    <rPh sb="1" eb="3">
      <t>ヨンメン</t>
    </rPh>
    <rPh sb="3" eb="5">
      <t>カンケイ</t>
    </rPh>
    <phoneticPr fontId="5"/>
  </si>
  <si>
    <t>【３．専用部分の床面積等】</t>
    <rPh sb="3" eb="5">
      <t>センヨウ</t>
    </rPh>
    <rPh sb="5" eb="7">
      <t>ブブン</t>
    </rPh>
    <rPh sb="8" eb="11">
      <t>ユカメンセキ</t>
    </rPh>
    <rPh sb="11" eb="12">
      <t>トウ</t>
    </rPh>
    <phoneticPr fontId="5"/>
  </si>
  <si>
    <t>■</t>
  </si>
  <si>
    <t>登録住宅性能評価機関から交付される文書の受領</t>
    <rPh sb="0" eb="2">
      <t>トウロク</t>
    </rPh>
    <phoneticPr fontId="5"/>
  </si>
  <si>
    <t>２．</t>
    <phoneticPr fontId="5"/>
  </si>
  <si>
    <t>３．</t>
    <phoneticPr fontId="5"/>
  </si>
  <si>
    <t>①</t>
    <phoneticPr fontId="5"/>
  </si>
  <si>
    <t>②</t>
    <phoneticPr fontId="5"/>
  </si>
  <si>
    <t>④</t>
    <phoneticPr fontId="5"/>
  </si>
  <si>
    <t>⑤</t>
    <phoneticPr fontId="5"/>
  </si>
  <si>
    <t>４．</t>
    <phoneticPr fontId="5"/>
  </si>
  <si>
    <t>イ、</t>
    <phoneticPr fontId="5"/>
  </si>
  <si>
    <t>ロ、</t>
    <phoneticPr fontId="5"/>
  </si>
  <si>
    <t>ハ、</t>
    <phoneticPr fontId="5"/>
  </si>
  <si>
    <t>ニ、</t>
    <phoneticPr fontId="5"/>
  </si>
  <si>
    <t>私は</t>
    <phoneticPr fontId="5"/>
  </si>
  <si>
    <t>別紙による</t>
    <rPh sb="0" eb="2">
      <t>ベッシ</t>
    </rPh>
    <phoneticPr fontId="5"/>
  </si>
  <si>
    <t>地盤の液状化に関する情報提供を行う（情報提供の内容は申出書による）</t>
    <rPh sb="0" eb="2">
      <t>ジバン</t>
    </rPh>
    <rPh sb="3" eb="6">
      <t>エキジョウカ</t>
    </rPh>
    <rPh sb="7" eb="8">
      <t>カン</t>
    </rPh>
    <rPh sb="10" eb="12">
      <t>ジョウホウ</t>
    </rPh>
    <rPh sb="12" eb="14">
      <t>テイキョウ</t>
    </rPh>
    <rPh sb="15" eb="16">
      <t>オコナ</t>
    </rPh>
    <rPh sb="18" eb="20">
      <t>ジョウホウ</t>
    </rPh>
    <rPh sb="20" eb="22">
      <t>テイキョウ</t>
    </rPh>
    <rPh sb="23" eb="25">
      <t>ナイヨウ</t>
    </rPh>
    <rPh sb="26" eb="28">
      <t>モウシデ</t>
    </rPh>
    <rPh sb="28" eb="29">
      <t>ショ</t>
    </rPh>
    <phoneticPr fontId="5"/>
  </si>
  <si>
    <t>地盤の液状化に関する情報提供を行わない</t>
    <rPh sb="0" eb="2">
      <t>ジバン</t>
    </rPh>
    <rPh sb="3" eb="6">
      <t>エキジョウカ</t>
    </rPh>
    <rPh sb="7" eb="8">
      <t>カン</t>
    </rPh>
    <rPh sb="10" eb="12">
      <t>ジョウホウ</t>
    </rPh>
    <rPh sb="12" eb="14">
      <t>テイキョウ</t>
    </rPh>
    <rPh sb="15" eb="16">
      <t>オコナ</t>
    </rPh>
    <phoneticPr fontId="5"/>
  </si>
  <si>
    <t>１．構造の安定に関すること</t>
    <rPh sb="2" eb="4">
      <t>コウゾウ</t>
    </rPh>
    <rPh sb="5" eb="7">
      <t>アンテイ</t>
    </rPh>
    <rPh sb="8" eb="9">
      <t>カン</t>
    </rPh>
    <phoneticPr fontId="5"/>
  </si>
  <si>
    <t>１－２　耐震等級（構造躯体の損傷防止）</t>
    <rPh sb="4" eb="6">
      <t>タイシン</t>
    </rPh>
    <rPh sb="6" eb="8">
      <t>トウキュウ</t>
    </rPh>
    <rPh sb="9" eb="11">
      <t>コウゾウ</t>
    </rPh>
    <rPh sb="11" eb="13">
      <t>クタイ</t>
    </rPh>
    <rPh sb="14" eb="16">
      <t>ソンショウ</t>
    </rPh>
    <rPh sb="16" eb="18">
      <t>ボウシ</t>
    </rPh>
    <phoneticPr fontId="5"/>
  </si>
  <si>
    <t>１－４　耐風等級（構造躯体の倒壊等防止及び損傷防止）</t>
    <rPh sb="4" eb="6">
      <t>タイフウ</t>
    </rPh>
    <rPh sb="6" eb="8">
      <t>トウキュウ</t>
    </rPh>
    <rPh sb="9" eb="11">
      <t>コウゾウ</t>
    </rPh>
    <rPh sb="11" eb="13">
      <t>クタイ</t>
    </rPh>
    <rPh sb="14" eb="16">
      <t>トウカイ</t>
    </rPh>
    <rPh sb="16" eb="17">
      <t>トウ</t>
    </rPh>
    <rPh sb="17" eb="19">
      <t>ボウシ</t>
    </rPh>
    <rPh sb="19" eb="20">
      <t>オヨ</t>
    </rPh>
    <rPh sb="21" eb="23">
      <t>ソンショウ</t>
    </rPh>
    <rPh sb="23" eb="25">
      <t>ボウシ</t>
    </rPh>
    <phoneticPr fontId="5"/>
  </si>
  <si>
    <t>１－５　耐積雪等級（構造躯体の倒壊等防止及び損傷防止）</t>
    <rPh sb="4" eb="5">
      <t>タイ</t>
    </rPh>
    <rPh sb="5" eb="7">
      <t>セキセツ</t>
    </rPh>
    <rPh sb="7" eb="9">
      <t>トウキュウ</t>
    </rPh>
    <rPh sb="10" eb="12">
      <t>コウゾウ</t>
    </rPh>
    <rPh sb="12" eb="14">
      <t>クタイ</t>
    </rPh>
    <rPh sb="15" eb="17">
      <t>トウカイ</t>
    </rPh>
    <rPh sb="17" eb="18">
      <t>トウ</t>
    </rPh>
    <rPh sb="18" eb="20">
      <t>ボウシ</t>
    </rPh>
    <rPh sb="20" eb="21">
      <t>オヨ</t>
    </rPh>
    <rPh sb="22" eb="24">
      <t>ソンショウ</t>
    </rPh>
    <rPh sb="24" eb="26">
      <t>ボウシ</t>
    </rPh>
    <phoneticPr fontId="5"/>
  </si>
  <si>
    <t>２－１　感知警報装置設置等級（自住戸火災時）</t>
    <rPh sb="4" eb="6">
      <t>カンチ</t>
    </rPh>
    <rPh sb="6" eb="8">
      <t>ケイホウ</t>
    </rPh>
    <rPh sb="8" eb="10">
      <t>ソウチ</t>
    </rPh>
    <rPh sb="10" eb="12">
      <t>セッチ</t>
    </rPh>
    <rPh sb="12" eb="14">
      <t>トウキュウ</t>
    </rPh>
    <rPh sb="15" eb="16">
      <t>ジ</t>
    </rPh>
    <rPh sb="16" eb="18">
      <t>ジュウコ</t>
    </rPh>
    <rPh sb="18" eb="20">
      <t>カサイ</t>
    </rPh>
    <rPh sb="20" eb="21">
      <t>ジ</t>
    </rPh>
    <phoneticPr fontId="5"/>
  </si>
  <si>
    <t>２－２　感知警報装置設置等級（他住戸火災時）</t>
    <rPh sb="4" eb="6">
      <t>カンチ</t>
    </rPh>
    <rPh sb="6" eb="8">
      <t>ケイホウ</t>
    </rPh>
    <rPh sb="8" eb="10">
      <t>ソウチ</t>
    </rPh>
    <rPh sb="10" eb="12">
      <t>セッチ</t>
    </rPh>
    <rPh sb="12" eb="14">
      <t>トウキュウ</t>
    </rPh>
    <rPh sb="15" eb="16">
      <t>タ</t>
    </rPh>
    <rPh sb="16" eb="18">
      <t>ジュウコ</t>
    </rPh>
    <rPh sb="18" eb="20">
      <t>カサイ</t>
    </rPh>
    <rPh sb="20" eb="21">
      <t>ジ</t>
    </rPh>
    <phoneticPr fontId="5"/>
  </si>
  <si>
    <t>２－３　避難安全対策（他住戸等火災時・共用廊下）</t>
    <rPh sb="4" eb="6">
      <t>ヒナン</t>
    </rPh>
    <rPh sb="6" eb="8">
      <t>アンゼン</t>
    </rPh>
    <rPh sb="8" eb="10">
      <t>タイサク</t>
    </rPh>
    <rPh sb="11" eb="12">
      <t>タ</t>
    </rPh>
    <rPh sb="12" eb="14">
      <t>ジュウコ</t>
    </rPh>
    <rPh sb="14" eb="15">
      <t>トウ</t>
    </rPh>
    <rPh sb="15" eb="17">
      <t>カサイ</t>
    </rPh>
    <rPh sb="17" eb="18">
      <t>ジ</t>
    </rPh>
    <rPh sb="19" eb="21">
      <t>キョウヨウ</t>
    </rPh>
    <rPh sb="21" eb="23">
      <t>ロウカ</t>
    </rPh>
    <phoneticPr fontId="5"/>
  </si>
  <si>
    <t>２－４　脱出対策（火災時）</t>
    <rPh sb="4" eb="6">
      <t>ダッシュツ</t>
    </rPh>
    <rPh sb="6" eb="8">
      <t>タイサク</t>
    </rPh>
    <rPh sb="9" eb="11">
      <t>カサイ</t>
    </rPh>
    <rPh sb="11" eb="12">
      <t>ジ</t>
    </rPh>
    <phoneticPr fontId="5"/>
  </si>
  <si>
    <t>２－５　耐火等級（延焼のおそれのある部分（開口部））</t>
    <rPh sb="4" eb="6">
      <t>タイカ</t>
    </rPh>
    <rPh sb="6" eb="8">
      <t>トウキュウ</t>
    </rPh>
    <rPh sb="9" eb="11">
      <t>エンショウ</t>
    </rPh>
    <rPh sb="18" eb="20">
      <t>ブブン</t>
    </rPh>
    <rPh sb="21" eb="24">
      <t>カイコウブ</t>
    </rPh>
    <phoneticPr fontId="5"/>
  </si>
  <si>
    <t>２－６　耐火等級（延焼のおそれのある部分（開口部以外））</t>
    <rPh sb="4" eb="6">
      <t>タイカ</t>
    </rPh>
    <rPh sb="6" eb="8">
      <t>トウキュウ</t>
    </rPh>
    <rPh sb="9" eb="11">
      <t>エンショウ</t>
    </rPh>
    <rPh sb="18" eb="20">
      <t>ブブン</t>
    </rPh>
    <rPh sb="21" eb="24">
      <t>カイコウブ</t>
    </rPh>
    <phoneticPr fontId="5"/>
  </si>
  <si>
    <t>４．維持管理・更新への配慮に関すること</t>
    <rPh sb="2" eb="4">
      <t>イジ</t>
    </rPh>
    <rPh sb="4" eb="6">
      <t>カンリ</t>
    </rPh>
    <rPh sb="7" eb="9">
      <t>コウシン</t>
    </rPh>
    <rPh sb="11" eb="13">
      <t>ハイリョ</t>
    </rPh>
    <rPh sb="14" eb="15">
      <t>カン</t>
    </rPh>
    <phoneticPr fontId="5"/>
  </si>
  <si>
    <t>４－４　更新対策（住戸専用部）</t>
    <rPh sb="4" eb="6">
      <t>コウシン</t>
    </rPh>
    <rPh sb="6" eb="8">
      <t>タイサク</t>
    </rPh>
    <rPh sb="9" eb="11">
      <t>ジュウコ</t>
    </rPh>
    <rPh sb="11" eb="13">
      <t>センヨウ</t>
    </rPh>
    <rPh sb="13" eb="14">
      <t>ブ</t>
    </rPh>
    <phoneticPr fontId="5"/>
  </si>
  <si>
    <t>５－１　断熱等性能等級</t>
    <rPh sb="4" eb="6">
      <t>ダンネツ</t>
    </rPh>
    <rPh sb="6" eb="7">
      <t>トウ</t>
    </rPh>
    <rPh sb="7" eb="9">
      <t>セイノウ</t>
    </rPh>
    <rPh sb="9" eb="11">
      <t>トウキュウ</t>
    </rPh>
    <phoneticPr fontId="5"/>
  </si>
  <si>
    <t>５－２　一次エネルギー消費量等級</t>
    <rPh sb="4" eb="6">
      <t>イチジ</t>
    </rPh>
    <rPh sb="11" eb="14">
      <t>ショウヒリョウ</t>
    </rPh>
    <rPh sb="14" eb="16">
      <t>トウキュウ</t>
    </rPh>
    <phoneticPr fontId="5"/>
  </si>
  <si>
    <t>６．空気環境に関すること</t>
    <rPh sb="2" eb="4">
      <t>クウキ</t>
    </rPh>
    <rPh sb="4" eb="6">
      <t>カンキョウ</t>
    </rPh>
    <rPh sb="7" eb="8">
      <t>カン</t>
    </rPh>
    <phoneticPr fontId="5"/>
  </si>
  <si>
    <t>６－１　ホルムアルデヒド対策（内装及び天井裏等）</t>
    <rPh sb="12" eb="14">
      <t>タイサク</t>
    </rPh>
    <rPh sb="15" eb="17">
      <t>ナイソウ</t>
    </rPh>
    <rPh sb="17" eb="18">
      <t>オヨ</t>
    </rPh>
    <rPh sb="19" eb="22">
      <t>テンジョウウラ</t>
    </rPh>
    <rPh sb="22" eb="23">
      <t>トウ</t>
    </rPh>
    <phoneticPr fontId="5"/>
  </si>
  <si>
    <t>６－２　換気対策</t>
    <rPh sb="4" eb="6">
      <t>カンキ</t>
    </rPh>
    <rPh sb="6" eb="8">
      <t>タイサク</t>
    </rPh>
    <phoneticPr fontId="5"/>
  </si>
  <si>
    <t>特定測定物質（必須）　ホルムアルデヒド</t>
    <rPh sb="0" eb="2">
      <t>トクテイ</t>
    </rPh>
    <rPh sb="4" eb="6">
      <t>ブッシツ</t>
    </rPh>
    <rPh sb="7" eb="9">
      <t>ヒッス</t>
    </rPh>
    <phoneticPr fontId="5"/>
  </si>
  <si>
    <t>特定測定物質（選択）　</t>
    <rPh sb="0" eb="2">
      <t>トクテイ</t>
    </rPh>
    <rPh sb="4" eb="6">
      <t>ブッシツ</t>
    </rPh>
    <rPh sb="7" eb="9">
      <t>センタク</t>
    </rPh>
    <phoneticPr fontId="5"/>
  </si>
  <si>
    <t>７．光・視環境に関すること</t>
    <rPh sb="2" eb="3">
      <t>ヒカリ</t>
    </rPh>
    <rPh sb="4" eb="5">
      <t>シ</t>
    </rPh>
    <rPh sb="5" eb="7">
      <t>カンキョウ</t>
    </rPh>
    <rPh sb="8" eb="9">
      <t>カン</t>
    </rPh>
    <phoneticPr fontId="5"/>
  </si>
  <si>
    <t>７－１　単純開口率</t>
    <rPh sb="4" eb="6">
      <t>タンジュン</t>
    </rPh>
    <rPh sb="6" eb="8">
      <t>カイコウ</t>
    </rPh>
    <rPh sb="8" eb="9">
      <t>リツ</t>
    </rPh>
    <phoneticPr fontId="5"/>
  </si>
  <si>
    <t>７－２　方位別開口比</t>
    <rPh sb="4" eb="6">
      <t>ホウイ</t>
    </rPh>
    <rPh sb="6" eb="7">
      <t>ベツ</t>
    </rPh>
    <rPh sb="7" eb="9">
      <t>カイコウ</t>
    </rPh>
    <rPh sb="9" eb="10">
      <t>ヒ</t>
    </rPh>
    <phoneticPr fontId="5"/>
  </si>
  <si>
    <t>８．音環境に関すること</t>
    <rPh sb="2" eb="3">
      <t>オト</t>
    </rPh>
    <rPh sb="3" eb="5">
      <t>カンキョウ</t>
    </rPh>
    <rPh sb="6" eb="7">
      <t>カン</t>
    </rPh>
    <phoneticPr fontId="5"/>
  </si>
  <si>
    <t>８－１　重量床衝撃音対策</t>
    <rPh sb="4" eb="6">
      <t>ジュウリョウ</t>
    </rPh>
    <rPh sb="6" eb="7">
      <t>ユカ</t>
    </rPh>
    <rPh sb="7" eb="9">
      <t>ショウゲキ</t>
    </rPh>
    <rPh sb="9" eb="10">
      <t>オン</t>
    </rPh>
    <rPh sb="10" eb="12">
      <t>タイサク</t>
    </rPh>
    <phoneticPr fontId="5"/>
  </si>
  <si>
    <t>８－２　軽量床衝撃音対策</t>
    <rPh sb="4" eb="6">
      <t>ケイリョウ</t>
    </rPh>
    <rPh sb="6" eb="7">
      <t>ユカ</t>
    </rPh>
    <rPh sb="7" eb="9">
      <t>ショウゲキ</t>
    </rPh>
    <rPh sb="9" eb="10">
      <t>オン</t>
    </rPh>
    <rPh sb="10" eb="12">
      <t>タイサク</t>
    </rPh>
    <phoneticPr fontId="5"/>
  </si>
  <si>
    <t>８－３　透過損失等級（界壁）</t>
    <rPh sb="4" eb="6">
      <t>トウカ</t>
    </rPh>
    <rPh sb="6" eb="8">
      <t>ソンシツ</t>
    </rPh>
    <rPh sb="8" eb="10">
      <t>トウキュウ</t>
    </rPh>
    <rPh sb="11" eb="13">
      <t>カイヘキ</t>
    </rPh>
    <phoneticPr fontId="5"/>
  </si>
  <si>
    <t>８－４　透過損失等級（外壁開口部）</t>
    <rPh sb="4" eb="6">
      <t>トウカ</t>
    </rPh>
    <rPh sb="6" eb="8">
      <t>ソンシツ</t>
    </rPh>
    <rPh sb="8" eb="10">
      <t>トウキュウ</t>
    </rPh>
    <rPh sb="11" eb="13">
      <t>ガイヘキ</t>
    </rPh>
    <rPh sb="13" eb="16">
      <t>カイコウブ</t>
    </rPh>
    <phoneticPr fontId="5"/>
  </si>
  <si>
    <t>９．高齢者等への配慮に関すること</t>
    <rPh sb="2" eb="5">
      <t>コウレイシャ</t>
    </rPh>
    <rPh sb="5" eb="6">
      <t>トウ</t>
    </rPh>
    <rPh sb="8" eb="10">
      <t>ハイリョ</t>
    </rPh>
    <rPh sb="11" eb="12">
      <t>カン</t>
    </rPh>
    <phoneticPr fontId="5"/>
  </si>
  <si>
    <t>９－１　高齢者等配慮対策等級（専用部分）</t>
    <rPh sb="4" eb="7">
      <t>コウレイシャ</t>
    </rPh>
    <rPh sb="7" eb="8">
      <t>トウ</t>
    </rPh>
    <rPh sb="8" eb="10">
      <t>ハイリョ</t>
    </rPh>
    <rPh sb="10" eb="12">
      <t>タイサク</t>
    </rPh>
    <rPh sb="12" eb="14">
      <t>トウキュウ</t>
    </rPh>
    <rPh sb="15" eb="17">
      <t>センヨウ</t>
    </rPh>
    <rPh sb="17" eb="19">
      <t>ブブン</t>
    </rPh>
    <phoneticPr fontId="5"/>
  </si>
  <si>
    <t>９－２　高齢者等配慮対策等級（共用部分）</t>
    <rPh sb="4" eb="7">
      <t>コウレイシャ</t>
    </rPh>
    <rPh sb="7" eb="8">
      <t>トウ</t>
    </rPh>
    <rPh sb="8" eb="10">
      <t>ハイリョ</t>
    </rPh>
    <rPh sb="10" eb="12">
      <t>タイサク</t>
    </rPh>
    <rPh sb="12" eb="14">
      <t>トウキュウ</t>
    </rPh>
    <rPh sb="15" eb="17">
      <t>キョウヨウ</t>
    </rPh>
    <rPh sb="17" eb="19">
      <t>ブブン</t>
    </rPh>
    <phoneticPr fontId="5"/>
  </si>
  <si>
    <t>１０．防犯に関すること</t>
    <rPh sb="3" eb="5">
      <t>ボウハン</t>
    </rPh>
    <rPh sb="6" eb="7">
      <t>カン</t>
    </rPh>
    <phoneticPr fontId="5"/>
  </si>
  <si>
    <t>１０－１　開口部の侵入防止対策</t>
    <rPh sb="5" eb="8">
      <t>カイコウブ</t>
    </rPh>
    <rPh sb="9" eb="11">
      <t>シンニュウ</t>
    </rPh>
    <rPh sb="11" eb="13">
      <t>ボウシ</t>
    </rPh>
    <rPh sb="13" eb="15">
      <t>タイサク</t>
    </rPh>
    <phoneticPr fontId="5"/>
  </si>
  <si>
    <t>□</t>
    <phoneticPr fontId="5"/>
  </si>
  <si>
    <t>トルエン</t>
    <phoneticPr fontId="5"/>
  </si>
  <si>
    <t>キシレン</t>
    <phoneticPr fontId="5"/>
  </si>
  <si>
    <t>エチルベンゼン</t>
    <phoneticPr fontId="5"/>
  </si>
  <si>
    <t>スチレン</t>
    <phoneticPr fontId="5"/>
  </si>
  <si>
    <t>５．温熱環境・エネルギー消費量に関すること　※</t>
    <rPh sb="2" eb="4">
      <t>オンネツ</t>
    </rPh>
    <rPh sb="4" eb="6">
      <t>カンキョウ</t>
    </rPh>
    <rPh sb="12" eb="15">
      <t>ショウヒリョウ</t>
    </rPh>
    <rPh sb="16" eb="17">
      <t>カン</t>
    </rPh>
    <phoneticPr fontId="5"/>
  </si>
  <si>
    <t>２－７　耐火等級（界壁及び界床）</t>
    <rPh sb="4" eb="6">
      <t>タイカ</t>
    </rPh>
    <rPh sb="6" eb="8">
      <t>トウキュウ</t>
    </rPh>
    <rPh sb="9" eb="11">
      <t>カイヘキ</t>
    </rPh>
    <rPh sb="11" eb="12">
      <t>オヨ</t>
    </rPh>
    <rPh sb="13" eb="14">
      <t>カイ</t>
    </rPh>
    <rPh sb="14" eb="15">
      <t>ユカ</t>
    </rPh>
    <phoneticPr fontId="5"/>
  </si>
  <si>
    <t>２．火災時の安全に関すること（以下、選択項目）</t>
    <rPh sb="2" eb="4">
      <t>カサイ</t>
    </rPh>
    <rPh sb="4" eb="5">
      <t>ジ</t>
    </rPh>
    <rPh sb="6" eb="8">
      <t>アンゼン</t>
    </rPh>
    <rPh sb="9" eb="10">
      <t>カン</t>
    </rPh>
    <phoneticPr fontId="5"/>
  </si>
  <si>
    <t>１－１　耐震等級（構造躯体の倒壊等防止）</t>
    <rPh sb="4" eb="6">
      <t>タイシン</t>
    </rPh>
    <rPh sb="6" eb="8">
      <t>トウキュウ</t>
    </rPh>
    <rPh sb="9" eb="11">
      <t>コウゾウ</t>
    </rPh>
    <rPh sb="11" eb="13">
      <t>クタイ</t>
    </rPh>
    <rPh sb="14" eb="16">
      <t>トウカイ</t>
    </rPh>
    <rPh sb="16" eb="17">
      <t>トウ</t>
    </rPh>
    <rPh sb="17" eb="19">
      <t>ボウシ</t>
    </rPh>
    <phoneticPr fontId="5"/>
  </si>
  <si>
    <t>１－３　その他（地震に対する構造躯体の倒壊等防止及び損傷防止）</t>
    <rPh sb="6" eb="7">
      <t>タ</t>
    </rPh>
    <rPh sb="8" eb="10">
      <t>ジシン</t>
    </rPh>
    <rPh sb="11" eb="12">
      <t>タイ</t>
    </rPh>
    <rPh sb="14" eb="16">
      <t>コウゾウ</t>
    </rPh>
    <rPh sb="16" eb="18">
      <t>クタイ</t>
    </rPh>
    <rPh sb="19" eb="21">
      <t>トウカイ</t>
    </rPh>
    <rPh sb="21" eb="22">
      <t>トウ</t>
    </rPh>
    <rPh sb="22" eb="24">
      <t>ボウシ</t>
    </rPh>
    <rPh sb="24" eb="25">
      <t>オヨ</t>
    </rPh>
    <rPh sb="26" eb="28">
      <t>ソンショウ</t>
    </rPh>
    <rPh sb="28" eb="30">
      <t>ボウシ</t>
    </rPh>
    <phoneticPr fontId="5"/>
  </si>
  <si>
    <t>１－６　地盤又は杭の許容支持力等及びその設定方法</t>
    <rPh sb="4" eb="6">
      <t>ジバン</t>
    </rPh>
    <rPh sb="6" eb="7">
      <t>マタ</t>
    </rPh>
    <rPh sb="8" eb="9">
      <t>クイ</t>
    </rPh>
    <rPh sb="10" eb="12">
      <t>キョヨウ</t>
    </rPh>
    <rPh sb="12" eb="15">
      <t>シジリョク</t>
    </rPh>
    <rPh sb="15" eb="16">
      <t>トウ</t>
    </rPh>
    <rPh sb="16" eb="17">
      <t>オヨ</t>
    </rPh>
    <rPh sb="20" eb="22">
      <t>セッテイ</t>
    </rPh>
    <rPh sb="22" eb="24">
      <t>ホウホウ</t>
    </rPh>
    <phoneticPr fontId="5"/>
  </si>
  <si>
    <t>１－７　基礎の構造方法及び形式等</t>
    <rPh sb="4" eb="6">
      <t>キソ</t>
    </rPh>
    <rPh sb="7" eb="9">
      <t>コウゾウ</t>
    </rPh>
    <rPh sb="9" eb="11">
      <t>ホウホウ</t>
    </rPh>
    <rPh sb="11" eb="12">
      <t>オヨ</t>
    </rPh>
    <rPh sb="13" eb="15">
      <t>ケイシキ</t>
    </rPh>
    <rPh sb="15" eb="16">
      <t>トウ</t>
    </rPh>
    <phoneticPr fontId="5"/>
  </si>
  <si>
    <t>必須</t>
    <rPh sb="0" eb="2">
      <t>ヒッス</t>
    </rPh>
    <phoneticPr fontId="5"/>
  </si>
  <si>
    <t>３．劣化の軽減に関すること</t>
    <rPh sb="2" eb="4">
      <t>レッカ</t>
    </rPh>
    <rPh sb="5" eb="7">
      <t>ケイゲン</t>
    </rPh>
    <rPh sb="8" eb="9">
      <t>カン</t>
    </rPh>
    <phoneticPr fontId="5"/>
  </si>
  <si>
    <t>３－１　劣化対策等級（構造躯体等）</t>
    <rPh sb="4" eb="6">
      <t>レッカ</t>
    </rPh>
    <rPh sb="6" eb="8">
      <t>タイサク</t>
    </rPh>
    <rPh sb="8" eb="10">
      <t>トウキュウ</t>
    </rPh>
    <rPh sb="11" eb="13">
      <t>コウゾウ</t>
    </rPh>
    <rPh sb="13" eb="15">
      <t>クタイ</t>
    </rPh>
    <rPh sb="15" eb="16">
      <t>トウ</t>
    </rPh>
    <phoneticPr fontId="5"/>
  </si>
  <si>
    <t>４－１　維持管理対策等級（専用配管）</t>
    <rPh sb="4" eb="6">
      <t>イジ</t>
    </rPh>
    <rPh sb="6" eb="8">
      <t>カンリ</t>
    </rPh>
    <rPh sb="8" eb="10">
      <t>タイサク</t>
    </rPh>
    <rPh sb="10" eb="12">
      <t>トウキュウ</t>
    </rPh>
    <rPh sb="13" eb="15">
      <t>センヨウ</t>
    </rPh>
    <rPh sb="15" eb="17">
      <t>ハイカン</t>
    </rPh>
    <phoneticPr fontId="5"/>
  </si>
  <si>
    <t>４－２　維持管理対策等級（共用配管）</t>
    <rPh sb="4" eb="6">
      <t>イジ</t>
    </rPh>
    <rPh sb="6" eb="8">
      <t>カンリ</t>
    </rPh>
    <rPh sb="8" eb="10">
      <t>タイサク</t>
    </rPh>
    <rPh sb="10" eb="12">
      <t>トウキュウ</t>
    </rPh>
    <rPh sb="13" eb="15">
      <t>キョウヨウ</t>
    </rPh>
    <rPh sb="15" eb="17">
      <t>ハイカン</t>
    </rPh>
    <phoneticPr fontId="5"/>
  </si>
  <si>
    <t>４－３　更新対策（共用排水管）</t>
    <rPh sb="4" eb="6">
      <t>コウシン</t>
    </rPh>
    <rPh sb="6" eb="8">
      <t>タイサク</t>
    </rPh>
    <rPh sb="9" eb="11">
      <t>キョウヨウ</t>
    </rPh>
    <rPh sb="11" eb="14">
      <t>ハイスイカン</t>
    </rPh>
    <phoneticPr fontId="5"/>
  </si>
  <si>
    <t>選択を希望する性能表示事項にチェックしてください（必須は必ずチェック）。</t>
    <rPh sb="0" eb="2">
      <t>センタク</t>
    </rPh>
    <rPh sb="3" eb="5">
      <t>キボウ</t>
    </rPh>
    <rPh sb="7" eb="9">
      <t>セイノウ</t>
    </rPh>
    <rPh sb="9" eb="11">
      <t>ヒョウジ</t>
    </rPh>
    <rPh sb="11" eb="13">
      <t>ジコウ</t>
    </rPh>
    <rPh sb="25" eb="27">
      <t>ヒッス</t>
    </rPh>
    <rPh sb="28" eb="29">
      <t>カナラ</t>
    </rPh>
    <phoneticPr fontId="5"/>
  </si>
  <si>
    <t>住棟</t>
    <rPh sb="0" eb="1">
      <t>ジュウ</t>
    </rPh>
    <rPh sb="1" eb="2">
      <t>トウ</t>
    </rPh>
    <phoneticPr fontId="5"/>
  </si>
  <si>
    <t>住戸</t>
    <rPh sb="0" eb="2">
      <t>ジュウコ</t>
    </rPh>
    <phoneticPr fontId="5"/>
  </si>
  <si>
    <t>【１．申請者（その２）】</t>
    <rPh sb="3" eb="6">
      <t>シンセイシャ</t>
    </rPh>
    <phoneticPr fontId="5"/>
  </si>
  <si>
    <t>【２．申請者（その３）】</t>
    <rPh sb="3" eb="6">
      <t>シンセイシャ</t>
    </rPh>
    <phoneticPr fontId="5"/>
  </si>
  <si>
    <t>【３．申請者（その４）】</t>
    <rPh sb="3" eb="6">
      <t>シンセイシャ</t>
    </rPh>
    <phoneticPr fontId="5"/>
  </si>
  <si>
    <t>【４．申請者（その５）】</t>
    <rPh sb="3" eb="6">
      <t>シンセイシャ</t>
    </rPh>
    <phoneticPr fontId="5"/>
  </si>
  <si>
    <t>【５．申請者（その６）】</t>
    <rPh sb="3" eb="6">
      <t>シンセイシャ</t>
    </rPh>
    <phoneticPr fontId="5"/>
  </si>
  <si>
    <t>複数申請者等の概要（代表申請者以外）</t>
    <rPh sb="0" eb="2">
      <t>フクスウ</t>
    </rPh>
    <rPh sb="2" eb="5">
      <t>シンセイシャ</t>
    </rPh>
    <rPh sb="5" eb="6">
      <t>トウ</t>
    </rPh>
    <rPh sb="7" eb="9">
      <t>ガイヨウ</t>
    </rPh>
    <rPh sb="10" eb="12">
      <t>ダイヒョウ</t>
    </rPh>
    <rPh sb="12" eb="15">
      <t>シンセイシャ</t>
    </rPh>
    <rPh sb="15" eb="17">
      <t>イガイ</t>
    </rPh>
    <phoneticPr fontId="5"/>
  </si>
  <si>
    <t>複数申請者等の概要（代表建築主以外）</t>
    <rPh sb="0" eb="2">
      <t>フクスウ</t>
    </rPh>
    <rPh sb="2" eb="5">
      <t>シンセイシャ</t>
    </rPh>
    <rPh sb="5" eb="6">
      <t>トウ</t>
    </rPh>
    <rPh sb="7" eb="9">
      <t>ガイヨウ</t>
    </rPh>
    <rPh sb="10" eb="12">
      <t>ダイヒョウ</t>
    </rPh>
    <rPh sb="12" eb="14">
      <t>ケンチク</t>
    </rPh>
    <rPh sb="14" eb="15">
      <t>ヌシ</t>
    </rPh>
    <rPh sb="15" eb="17">
      <t>イガイ</t>
    </rPh>
    <phoneticPr fontId="5"/>
  </si>
  <si>
    <t>【２．建築主（その３）】</t>
    <phoneticPr fontId="5"/>
  </si>
  <si>
    <t>【３．建築主（その４）】</t>
    <phoneticPr fontId="5"/>
  </si>
  <si>
    <t>【５．建築主（その６）】</t>
    <phoneticPr fontId="5"/>
  </si>
  <si>
    <t>複数申請者等の概要（代表設計者以外）</t>
    <rPh sb="0" eb="2">
      <t>フクスウ</t>
    </rPh>
    <rPh sb="2" eb="5">
      <t>シンセイシャ</t>
    </rPh>
    <rPh sb="5" eb="6">
      <t>トウ</t>
    </rPh>
    <rPh sb="7" eb="9">
      <t>ガイヨウ</t>
    </rPh>
    <rPh sb="10" eb="12">
      <t>ダイヒョウ</t>
    </rPh>
    <rPh sb="12" eb="15">
      <t>セッケイシャ</t>
    </rPh>
    <rPh sb="15" eb="17">
      <t>イガイ</t>
    </rPh>
    <phoneticPr fontId="5"/>
  </si>
  <si>
    <t>【１．設計者（その２）】</t>
    <phoneticPr fontId="5"/>
  </si>
  <si>
    <t>【３．設計者（その４）】</t>
    <phoneticPr fontId="5"/>
  </si>
  <si>
    <t>【４．設計者（その５）】</t>
    <phoneticPr fontId="5"/>
  </si>
  <si>
    <t>を代理人と定めて</t>
    <phoneticPr fontId="5"/>
  </si>
  <si>
    <t>下記に関する権限を委任します。</t>
    <phoneticPr fontId="5"/>
  </si>
  <si>
    <t>【２．代理者】</t>
    <rPh sb="3" eb="5">
      <t>ダイリ</t>
    </rPh>
    <rPh sb="5" eb="6">
      <t>シャ</t>
    </rPh>
    <phoneticPr fontId="5"/>
  </si>
  <si>
    <t>木造（在来工法）</t>
  </si>
  <si>
    <t>木造（枠組壁工法&lt;2×4等&gt;）</t>
    <rPh sb="12" eb="13">
      <t>ナド</t>
    </rPh>
    <phoneticPr fontId="6"/>
  </si>
  <si>
    <t>木造（ﾌﾟﾚﾊﾌﾞ&lt;木質ﾊﾟﾈﾙ工法等&gt;）</t>
  </si>
  <si>
    <t>鉄筋ｺﾝｸﾘｰﾄ(RC)造</t>
  </si>
  <si>
    <t>鉄筋ｺﾝｸﾘｰﾄ(RC)造&lt;ﾌﾟﾚﾊﾌﾞ&gt;</t>
  </si>
  <si>
    <t>鉄骨(S)造</t>
    <rPh sb="1" eb="2">
      <t>ホネ</t>
    </rPh>
    <phoneticPr fontId="6"/>
  </si>
  <si>
    <t>鉄骨(S)造&lt;ﾌﾟﾚﾊﾌﾞ&gt;</t>
    <rPh sb="1" eb="2">
      <t>ホネ</t>
    </rPh>
    <phoneticPr fontId="6"/>
  </si>
  <si>
    <t>鉄骨鉄筋ｺﾝｸﾘｰﾄ(SRC)造</t>
    <rPh sb="0" eb="2">
      <t>テッコツ</t>
    </rPh>
    <phoneticPr fontId="6"/>
  </si>
  <si>
    <t>ｺﾝｸﾘｰﾄﾌﾞﾛｯｸ(CB)造</t>
  </si>
  <si>
    <t>その他</t>
    <rPh sb="2" eb="3">
      <t>タ</t>
    </rPh>
    <phoneticPr fontId="6"/>
  </si>
  <si>
    <t>申請者からの委任を受けて申請を代理で行う者がいる場合においては、２欄に記入してください。</t>
    <rPh sb="0" eb="3">
      <t>シンセイシャ</t>
    </rPh>
    <rPh sb="6" eb="8">
      <t>イニン</t>
    </rPh>
    <rPh sb="9" eb="10">
      <t>ウ</t>
    </rPh>
    <rPh sb="12" eb="14">
      <t>シンセイ</t>
    </rPh>
    <rPh sb="15" eb="17">
      <t>ダイリ</t>
    </rPh>
    <rPh sb="18" eb="19">
      <t>オコナ</t>
    </rPh>
    <rPh sb="20" eb="21">
      <t>モノ</t>
    </rPh>
    <rPh sb="24" eb="26">
      <t>バアイ</t>
    </rPh>
    <rPh sb="33" eb="34">
      <t>ラン</t>
    </rPh>
    <rPh sb="35" eb="37">
      <t>キニュウ</t>
    </rPh>
    <phoneticPr fontId="5"/>
  </si>
  <si>
    <t>５欄には必須評価事項以外で設計住宅性能評価を希望する性能表示事項を記入してください。</t>
    <rPh sb="1" eb="2">
      <t>ラン</t>
    </rPh>
    <rPh sb="4" eb="6">
      <t>ヒッス</t>
    </rPh>
    <rPh sb="6" eb="8">
      <t>ヒョウカ</t>
    </rPh>
    <rPh sb="8" eb="10">
      <t>ジコウ</t>
    </rPh>
    <rPh sb="10" eb="12">
      <t>イガイ</t>
    </rPh>
    <rPh sb="13" eb="15">
      <t>セッケイ</t>
    </rPh>
    <rPh sb="15" eb="17">
      <t>ジュウタク</t>
    </rPh>
    <rPh sb="17" eb="19">
      <t>セイノウ</t>
    </rPh>
    <rPh sb="19" eb="21">
      <t>ヒョウカ</t>
    </rPh>
    <rPh sb="22" eb="24">
      <t>キボウ</t>
    </rPh>
    <rPh sb="26" eb="28">
      <t>セイノウ</t>
    </rPh>
    <rPh sb="28" eb="30">
      <t>ヒョウジ</t>
    </rPh>
    <rPh sb="30" eb="32">
      <t>ジコウ</t>
    </rPh>
    <rPh sb="33" eb="35">
      <t>キニュウ</t>
    </rPh>
    <phoneticPr fontId="5"/>
  </si>
  <si>
    <t>数字は算用数字を、単位はメートル法を用いてください。</t>
    <rPh sb="0" eb="2">
      <t>スウジ</t>
    </rPh>
    <rPh sb="3" eb="5">
      <t>サンヨウ</t>
    </rPh>
    <rPh sb="5" eb="7">
      <t>スウジ</t>
    </rPh>
    <rPh sb="9" eb="11">
      <t>タンイ</t>
    </rPh>
    <rPh sb="16" eb="17">
      <t>ホウ</t>
    </rPh>
    <rPh sb="18" eb="19">
      <t>モチ</t>
    </rPh>
    <phoneticPr fontId="5"/>
  </si>
  <si>
    <t>※印のある欄は記入しないでください。</t>
    <rPh sb="1" eb="2">
      <t>シルシ</t>
    </rPh>
    <rPh sb="5" eb="6">
      <t>ラン</t>
    </rPh>
    <rPh sb="7" eb="9">
      <t>キニュウ</t>
    </rPh>
    <phoneticPr fontId="5"/>
  </si>
  <si>
    <t>申請者が２以上のときは、１欄には代表となる申請者のみについて記入し、別紙に他の申請者についてそれぞれ必要な事項を記入してください。</t>
    <rPh sb="0" eb="3">
      <t>シンセイシャ</t>
    </rPh>
    <rPh sb="5" eb="7">
      <t>イジョウ</t>
    </rPh>
    <rPh sb="13" eb="14">
      <t>ラン</t>
    </rPh>
    <rPh sb="16" eb="18">
      <t>ダイヒョウ</t>
    </rPh>
    <rPh sb="21" eb="24">
      <t>シンセイシャ</t>
    </rPh>
    <rPh sb="30" eb="32">
      <t>キニュウ</t>
    </rPh>
    <rPh sb="34" eb="36">
      <t>ベッシ</t>
    </rPh>
    <rPh sb="37" eb="38">
      <t>タ</t>
    </rPh>
    <phoneticPr fontId="5"/>
  </si>
  <si>
    <t>建築主が２以上のときは、３欄には代表となる建築主のみについて記入し、別紙に他の建築主についてそれぞれ必要な事項を記入して添えてください。</t>
    <rPh sb="0" eb="2">
      <t>ケンチク</t>
    </rPh>
    <rPh sb="2" eb="3">
      <t>ヌシ</t>
    </rPh>
    <rPh sb="5" eb="7">
      <t>イジョウ</t>
    </rPh>
    <rPh sb="13" eb="14">
      <t>ラン</t>
    </rPh>
    <rPh sb="16" eb="18">
      <t>ダイヒョウ</t>
    </rPh>
    <rPh sb="21" eb="23">
      <t>ケンチク</t>
    </rPh>
    <rPh sb="23" eb="24">
      <t>ヌシ</t>
    </rPh>
    <rPh sb="30" eb="32">
      <t>キニュウ</t>
    </rPh>
    <rPh sb="34" eb="36">
      <t>ベッシ</t>
    </rPh>
    <rPh sb="37" eb="38">
      <t>タ</t>
    </rPh>
    <phoneticPr fontId="5"/>
  </si>
  <si>
    <t>４欄の郵便番号、所在地及び電話番号には、設計者が建築士事務所に属しているときは、それぞれ建築士事務所のものを、設計者が建築士事務所に属していないときは、それぞれ設計者のもの（所在地は住所とします。）を書いてください。</t>
    <rPh sb="1" eb="2">
      <t>ラン</t>
    </rPh>
    <rPh sb="3" eb="7">
      <t>ユウビンバンゴウ</t>
    </rPh>
    <rPh sb="8" eb="11">
      <t>ショザイチ</t>
    </rPh>
    <rPh sb="11" eb="12">
      <t>オヨ</t>
    </rPh>
    <rPh sb="13" eb="15">
      <t>デンワ</t>
    </rPh>
    <rPh sb="15" eb="17">
      <t>バンゴウ</t>
    </rPh>
    <rPh sb="20" eb="23">
      <t>セッケイシャ</t>
    </rPh>
    <rPh sb="24" eb="27">
      <t>ケンチクシ</t>
    </rPh>
    <rPh sb="27" eb="29">
      <t>ジム</t>
    </rPh>
    <rPh sb="29" eb="30">
      <t>ショ</t>
    </rPh>
    <rPh sb="31" eb="32">
      <t>ゾク</t>
    </rPh>
    <phoneticPr fontId="5"/>
  </si>
  <si>
    <t>１欄は、地名地番と併せて住居表示が定まっているときは、当該住居表示を括弧書きで併記してください。</t>
    <rPh sb="1" eb="2">
      <t>ラン</t>
    </rPh>
    <rPh sb="4" eb="6">
      <t>チメイ</t>
    </rPh>
    <rPh sb="6" eb="8">
      <t>チバン</t>
    </rPh>
    <rPh sb="9" eb="10">
      <t>アワ</t>
    </rPh>
    <rPh sb="12" eb="14">
      <t>ジュウキョ</t>
    </rPh>
    <rPh sb="14" eb="16">
      <t>ヒョウジ</t>
    </rPh>
    <rPh sb="17" eb="18">
      <t>サダ</t>
    </rPh>
    <rPh sb="27" eb="29">
      <t>トウガイ</t>
    </rPh>
    <rPh sb="29" eb="31">
      <t>ジュウキョ</t>
    </rPh>
    <rPh sb="31" eb="33">
      <t>ヒョウジ</t>
    </rPh>
    <rPh sb="34" eb="36">
      <t>カッコ</t>
    </rPh>
    <rPh sb="36" eb="37">
      <t>カ</t>
    </rPh>
    <phoneticPr fontId="5"/>
  </si>
  <si>
    <t>２欄は、該当するチェックボックスに「レ」マークを入れて下さい。ただし、建築物の敷地が都市計画区域、準都市計画区域又はこれらの区域以外の区域のうち２以上の区域にわたる場合においては、当該敷地の過半の属する区域について記入してください。尚、当該敷地が３の区域にわたる場合で、かつ、当該敷地の過半の属する区域がない場合においては、都市計画区域又は準都市計画区域のうち、当該敷地の属する面積が大きい区域について記入してください。</t>
    <rPh sb="1" eb="2">
      <t>ラン</t>
    </rPh>
    <rPh sb="4" eb="6">
      <t>ガイトウ</t>
    </rPh>
    <rPh sb="24" eb="25">
      <t>イ</t>
    </rPh>
    <rPh sb="27" eb="28">
      <t>クダ</t>
    </rPh>
    <rPh sb="35" eb="38">
      <t>ケンチクブツ</t>
    </rPh>
    <rPh sb="39" eb="41">
      <t>シキチ</t>
    </rPh>
    <phoneticPr fontId="5"/>
  </si>
  <si>
    <t>３欄は、該当するチェックボックスに「レ」マークを入れて下さい。尚、建築物の敷地が防火地域、準防火地域又は指定のない区域のうち２以上の地域又は区域にわたるときは、それぞれの地域又は区域について記入してください。</t>
    <rPh sb="1" eb="2">
      <t>ラン</t>
    </rPh>
    <rPh sb="4" eb="6">
      <t>ガイトウ</t>
    </rPh>
    <rPh sb="24" eb="25">
      <t>イ</t>
    </rPh>
    <rPh sb="27" eb="28">
      <t>クダ</t>
    </rPh>
    <rPh sb="31" eb="32">
      <t>ナオ</t>
    </rPh>
    <rPh sb="33" eb="36">
      <t>ケンチクブツ</t>
    </rPh>
    <rPh sb="37" eb="39">
      <t>シキチ</t>
    </rPh>
    <rPh sb="40" eb="42">
      <t>ボウカ</t>
    </rPh>
    <phoneticPr fontId="5"/>
  </si>
  <si>
    <t>１０欄の「利用関係」は、当該するチェックボックスに「レ」マークを入れてください。尚、利用関係が未定の時は、予定する利用関係としてください。又、「持家」、「貸家」、「給与住宅」、「分譲住宅」とは、次の通りです。</t>
    <rPh sb="2" eb="3">
      <t>ラン</t>
    </rPh>
    <rPh sb="5" eb="7">
      <t>リヨウ</t>
    </rPh>
    <rPh sb="7" eb="9">
      <t>カンケイ</t>
    </rPh>
    <rPh sb="12" eb="14">
      <t>トウガイ</t>
    </rPh>
    <rPh sb="32" eb="33">
      <t>イ</t>
    </rPh>
    <rPh sb="40" eb="41">
      <t>ナオ</t>
    </rPh>
    <rPh sb="42" eb="44">
      <t>リヨウ</t>
    </rPh>
    <phoneticPr fontId="5"/>
  </si>
  <si>
    <t>給与住宅　会社、官公署等がその社員、職員等を居住させる目的で建築する住宅</t>
    <rPh sb="0" eb="2">
      <t>キュウヨ</t>
    </rPh>
    <rPh sb="2" eb="4">
      <t>ジュウタク</t>
    </rPh>
    <rPh sb="5" eb="7">
      <t>カイシャ</t>
    </rPh>
    <rPh sb="8" eb="11">
      <t>カンコウショ</t>
    </rPh>
    <rPh sb="11" eb="12">
      <t>トウ</t>
    </rPh>
    <rPh sb="15" eb="17">
      <t>シャイン</t>
    </rPh>
    <rPh sb="18" eb="20">
      <t>ショクイン</t>
    </rPh>
    <rPh sb="20" eb="21">
      <t>トウ</t>
    </rPh>
    <rPh sb="22" eb="24">
      <t>キョジュウ</t>
    </rPh>
    <rPh sb="27" eb="29">
      <t>モクテキ</t>
    </rPh>
    <rPh sb="30" eb="32">
      <t>ケンチク</t>
    </rPh>
    <rPh sb="34" eb="36">
      <t>ジュウタク</t>
    </rPh>
    <phoneticPr fontId="5"/>
  </si>
  <si>
    <t>ここに書き表せない事項で、評価にあたり特に注意を要する事項は、１１欄又は別紙に記載して添えてください。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3" eb="34">
      <t>ラン</t>
    </rPh>
    <rPh sb="34" eb="35">
      <t>マタ</t>
    </rPh>
    <rPh sb="36" eb="38">
      <t>ベッシ</t>
    </rPh>
    <phoneticPr fontId="5"/>
  </si>
  <si>
    <t>変更設計住宅性能評価に係る申請の際は、１２欄に第三面に係る部分の変更の概要について記入してください。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1" eb="22">
      <t>ラン</t>
    </rPh>
    <rPh sb="23" eb="24">
      <t>ダイ</t>
    </rPh>
    <rPh sb="24" eb="26">
      <t>サンメン</t>
    </rPh>
    <rPh sb="27" eb="28">
      <t>カカ</t>
    </rPh>
    <rPh sb="29" eb="31">
      <t>ブブン</t>
    </rPh>
    <rPh sb="32" eb="34">
      <t>ヘンコウ</t>
    </rPh>
    <rPh sb="35" eb="37">
      <t>ガイヨウ</t>
    </rPh>
    <phoneticPr fontId="5"/>
  </si>
  <si>
    <t>１欄は、住戸の数が１のときは「１」と記入し、住戸の数が２以上のときは、申請住戸ごとに通し番号を付し、その番号を記入してください。</t>
    <rPh sb="1" eb="2">
      <t>ラン</t>
    </rPh>
    <rPh sb="4" eb="5">
      <t>ジュウ</t>
    </rPh>
    <rPh sb="5" eb="6">
      <t>ト</t>
    </rPh>
    <rPh sb="7" eb="8">
      <t>カズ</t>
    </rPh>
    <rPh sb="18" eb="20">
      <t>キニュウ</t>
    </rPh>
    <rPh sb="22" eb="23">
      <t>ジュウ</t>
    </rPh>
    <rPh sb="23" eb="24">
      <t>ト</t>
    </rPh>
    <rPh sb="25" eb="26">
      <t>スウ</t>
    </rPh>
    <rPh sb="28" eb="30">
      <t>イジョウ</t>
    </rPh>
    <rPh sb="35" eb="37">
      <t>シンセイ</t>
    </rPh>
    <rPh sb="37" eb="38">
      <t>ジュウ</t>
    </rPh>
    <rPh sb="38" eb="39">
      <t>ト</t>
    </rPh>
    <phoneticPr fontId="5"/>
  </si>
  <si>
    <t>４欄及び５欄は、該当するチェックボックスに「レ」マークを入れてください。</t>
    <rPh sb="1" eb="2">
      <t>ラン</t>
    </rPh>
    <rPh sb="2" eb="3">
      <t>オヨ</t>
    </rPh>
    <rPh sb="5" eb="6">
      <t>ラン</t>
    </rPh>
    <rPh sb="8" eb="10">
      <t>ガイトウ</t>
    </rPh>
    <rPh sb="28" eb="29">
      <t>イ</t>
    </rPh>
    <phoneticPr fontId="5"/>
  </si>
  <si>
    <t>ここに書き表せない事項で、評価にあたり特に注意を要する事項は、６欄又は別紙に記載して添えてください。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2" eb="33">
      <t>ラン</t>
    </rPh>
    <rPh sb="33" eb="34">
      <t>マタ</t>
    </rPh>
    <rPh sb="35" eb="37">
      <t>ベッシ</t>
    </rPh>
    <phoneticPr fontId="5"/>
  </si>
  <si>
    <t>変更設計住宅性能評価に係る申請の際は、７欄に第四面に係る部分の変更の概要について記入してください。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0" eb="21">
      <t>ラン</t>
    </rPh>
    <rPh sb="22" eb="23">
      <t>ダイ</t>
    </rPh>
    <rPh sb="23" eb="24">
      <t>ヨン</t>
    </rPh>
    <rPh sb="24" eb="25">
      <t>メン</t>
    </rPh>
    <rPh sb="26" eb="27">
      <t>カカ</t>
    </rPh>
    <rPh sb="28" eb="30">
      <t>ブブン</t>
    </rPh>
    <rPh sb="31" eb="33">
      <t>ヘンコウ</t>
    </rPh>
    <rPh sb="34" eb="36">
      <t>ガイヨウ</t>
    </rPh>
    <phoneticPr fontId="5"/>
  </si>
  <si>
    <t>第二面から第四面までについては、建築確認等他の制度の申請書の写しに必要事項を補うこと、複数の住戸に関する情報を集約して記載すること等により記載すべき事項のすべてが明示された別の書面をもって代えることができます。</t>
    <rPh sb="0" eb="1">
      <t>ダイ</t>
    </rPh>
    <rPh sb="1" eb="3">
      <t>２メン</t>
    </rPh>
    <rPh sb="5" eb="6">
      <t>ダイ</t>
    </rPh>
    <rPh sb="6" eb="8">
      <t>ヨンメン</t>
    </rPh>
    <rPh sb="16" eb="18">
      <t>ケン</t>
    </rPh>
    <rPh sb="18" eb="20">
      <t>カクニン</t>
    </rPh>
    <rPh sb="20" eb="21">
      <t>ナド</t>
    </rPh>
    <rPh sb="21" eb="22">
      <t>ホカ</t>
    </rPh>
    <rPh sb="23" eb="25">
      <t>セイド</t>
    </rPh>
    <rPh sb="26" eb="29">
      <t>シ</t>
    </rPh>
    <rPh sb="30" eb="31">
      <t>ウツ</t>
    </rPh>
    <rPh sb="33" eb="35">
      <t>ヒツヨウ</t>
    </rPh>
    <rPh sb="35" eb="37">
      <t>ジコウ</t>
    </rPh>
    <rPh sb="38" eb="39">
      <t>オギナ</t>
    </rPh>
    <rPh sb="43" eb="45">
      <t>フクスウ</t>
    </rPh>
    <phoneticPr fontId="5"/>
  </si>
  <si>
    <t>共同住宅等に係る設計住宅性能評価の申請にあっては、第四面を申請に係る住戸ごとに作成した場合、この申請書を共同住宅等一棟又は複数の住戸につき一部とすることが出来ます。</t>
    <rPh sb="0" eb="2">
      <t>キョウドウ</t>
    </rPh>
    <rPh sb="2" eb="4">
      <t>ジュウタク</t>
    </rPh>
    <rPh sb="4" eb="5">
      <t>トウ</t>
    </rPh>
    <rPh sb="6" eb="7">
      <t>カカ</t>
    </rPh>
    <rPh sb="8" eb="10">
      <t>セッケイ</t>
    </rPh>
    <rPh sb="10" eb="12">
      <t>ジュウタク</t>
    </rPh>
    <rPh sb="12" eb="14">
      <t>セイノウ</t>
    </rPh>
    <rPh sb="14" eb="16">
      <t>ヒョウカ</t>
    </rPh>
    <rPh sb="17" eb="19">
      <t>シンセイ</t>
    </rPh>
    <rPh sb="25" eb="26">
      <t>ダイ</t>
    </rPh>
    <rPh sb="26" eb="28">
      <t>ヨンメン</t>
    </rPh>
    <rPh sb="29" eb="31">
      <t>シンセイ</t>
    </rPh>
    <rPh sb="32" eb="33">
      <t>カカ</t>
    </rPh>
    <rPh sb="34" eb="35">
      <t>ジュウ</t>
    </rPh>
    <rPh sb="35" eb="36">
      <t>ト</t>
    </rPh>
    <rPh sb="39" eb="41">
      <t>サクセイ</t>
    </rPh>
    <rPh sb="43" eb="45">
      <t>バアイ</t>
    </rPh>
    <phoneticPr fontId="5"/>
  </si>
  <si>
    <t>【１．建築主（その２）】</t>
    <phoneticPr fontId="5"/>
  </si>
  <si>
    <t>【４．建築主（その５）】</t>
    <phoneticPr fontId="5"/>
  </si>
  <si>
    <t>第五号様式（第三条関係）</t>
    <phoneticPr fontId="5"/>
  </si>
  <si>
    <t>　下記の住宅について、住宅の品質確保の促進等に関する法律施行規則第３条第1項の規定に基づき、</t>
    <rPh sb="1" eb="3">
      <t>カキ</t>
    </rPh>
    <rPh sb="4" eb="6">
      <t>ジュウタク</t>
    </rPh>
    <rPh sb="11" eb="13">
      <t>ジュウタク</t>
    </rPh>
    <rPh sb="14" eb="16">
      <t>ヒンシツ</t>
    </rPh>
    <rPh sb="16" eb="18">
      <t>カクホ</t>
    </rPh>
    <rPh sb="19" eb="21">
      <t>ソクシン</t>
    </rPh>
    <rPh sb="21" eb="22">
      <t>トウ</t>
    </rPh>
    <rPh sb="23" eb="24">
      <t>カン</t>
    </rPh>
    <rPh sb="26" eb="28">
      <t>ホウリツ</t>
    </rPh>
    <rPh sb="28" eb="30">
      <t>シコウ</t>
    </rPh>
    <rPh sb="30" eb="32">
      <t>キソク</t>
    </rPh>
    <rPh sb="32" eb="33">
      <t>ダイ</t>
    </rPh>
    <rPh sb="34" eb="35">
      <t>ジョウ</t>
    </rPh>
    <rPh sb="35" eb="36">
      <t>ダイ</t>
    </rPh>
    <rPh sb="37" eb="38">
      <t>コウ</t>
    </rPh>
    <rPh sb="39" eb="41">
      <t>キテイ</t>
    </rPh>
    <rPh sb="42" eb="43">
      <t>モト</t>
    </rPh>
    <phoneticPr fontId="5"/>
  </si>
  <si>
    <t>【計画を変更する住宅の直前の設計住宅性能評価】</t>
    <phoneticPr fontId="5"/>
  </si>
  <si>
    <t>設計住宅性能評価書交付番号</t>
    <phoneticPr fontId="5"/>
  </si>
  <si>
    <t>設計住宅性能評価書交付年月日</t>
    <phoneticPr fontId="5"/>
  </si>
  <si>
    <t>設計住宅性能評価書交付者</t>
    <phoneticPr fontId="5"/>
  </si>
  <si>
    <t>株式会社都市建築確認センター　代表取締役　本　田　實</t>
    <phoneticPr fontId="5"/>
  </si>
  <si>
    <t>変更の概要</t>
    <phoneticPr fontId="5"/>
  </si>
  <si>
    <t>・</t>
    <phoneticPr fontId="5"/>
  </si>
  <si>
    <t>申請者の氏名又は名称</t>
    <phoneticPr fontId="5"/>
  </si>
  <si>
    <t>【ファックス番号】　　　</t>
    <rPh sb="6" eb="8">
      <t>バンゴウ</t>
    </rPh>
    <phoneticPr fontId="5"/>
  </si>
  <si>
    <t>【氏名又は名称のﾌﾘｶﾞﾅ】</t>
    <rPh sb="1" eb="3">
      <t>シメイ</t>
    </rPh>
    <rPh sb="3" eb="4">
      <t>マタ</t>
    </rPh>
    <rPh sb="5" eb="7">
      <t>メイショウ</t>
    </rPh>
    <phoneticPr fontId="5"/>
  </si>
  <si>
    <t>}</t>
    <phoneticPr fontId="5"/>
  </si>
  <si>
    <t>{</t>
    <phoneticPr fontId="5"/>
  </si>
  <si>
    <r>
      <rPr>
        <sz val="9"/>
        <rFont val="ＭＳ Ｐ明朝"/>
        <family val="1"/>
        <charset val="128"/>
      </rPr>
      <t>※</t>
    </r>
    <r>
      <rPr>
        <sz val="9"/>
        <color indexed="10"/>
        <rFont val="ＭＳ Ｐ明朝"/>
        <family val="1"/>
        <charset val="128"/>
      </rPr>
      <t>「５－１」又は「５－２」、もしくは「５－１」と「５－２」両方の選択が必要となります</t>
    </r>
    <rPh sb="6" eb="7">
      <t>マタ</t>
    </rPh>
    <rPh sb="29" eb="31">
      <t>リョウホウ</t>
    </rPh>
    <rPh sb="32" eb="34">
      <t>センタク</t>
    </rPh>
    <rPh sb="35" eb="37">
      <t>ヒツヨウ</t>
    </rPh>
    <phoneticPr fontId="5"/>
  </si>
  <si>
    <r>
      <t>６－３　室内空気中の化学物質の濃度等</t>
    </r>
    <r>
      <rPr>
        <sz val="9"/>
        <color indexed="10"/>
        <rFont val="ＭＳ Ｐ明朝"/>
        <family val="1"/>
        <charset val="128"/>
      </rPr>
      <t>（建設住宅性能評価のみ）</t>
    </r>
    <rPh sb="4" eb="6">
      <t>シツナイ</t>
    </rPh>
    <rPh sb="6" eb="9">
      <t>クウキチュウ</t>
    </rPh>
    <rPh sb="10" eb="12">
      <t>カガク</t>
    </rPh>
    <rPh sb="12" eb="14">
      <t>ブッシツ</t>
    </rPh>
    <rPh sb="15" eb="17">
      <t>ノウド</t>
    </rPh>
    <rPh sb="17" eb="18">
      <t>トウ</t>
    </rPh>
    <rPh sb="19" eb="21">
      <t>ケンセツ</t>
    </rPh>
    <rPh sb="21" eb="23">
      <t>ジュウタク</t>
    </rPh>
    <rPh sb="23" eb="25">
      <t>セイノウ</t>
    </rPh>
    <rPh sb="25" eb="27">
      <t>ヒョウカ</t>
    </rPh>
    <phoneticPr fontId="5"/>
  </si>
  <si>
    <t>第一面</t>
    <rPh sb="0" eb="1">
      <t>ダイ</t>
    </rPh>
    <rPh sb="1" eb="3">
      <t>イチメン</t>
    </rPh>
    <phoneticPr fontId="5"/>
  </si>
  <si>
    <t>第二面</t>
    <rPh sb="0" eb="1">
      <t>ダイ</t>
    </rPh>
    <rPh sb="1" eb="3">
      <t>ニメン</t>
    </rPh>
    <phoneticPr fontId="5"/>
  </si>
  <si>
    <t>第三面</t>
    <rPh sb="0" eb="1">
      <t>ダイ</t>
    </rPh>
    <rPh sb="1" eb="2">
      <t>サン</t>
    </rPh>
    <rPh sb="2" eb="3">
      <t>メン</t>
    </rPh>
    <phoneticPr fontId="5"/>
  </si>
  <si>
    <t>第四面</t>
    <rPh sb="0" eb="1">
      <t>ダイ</t>
    </rPh>
    <rPh sb="1" eb="2">
      <t>ヨン</t>
    </rPh>
    <rPh sb="2" eb="3">
      <t>メン</t>
    </rPh>
    <phoneticPr fontId="5"/>
  </si>
  <si>
    <t>第二面別紙</t>
    <rPh sb="0" eb="1">
      <t>ダイ</t>
    </rPh>
    <rPh sb="1" eb="3">
      <t>ニメン</t>
    </rPh>
    <rPh sb="3" eb="5">
      <t>ベッシ</t>
    </rPh>
    <phoneticPr fontId="5"/>
  </si>
  <si>
    <t>第二面別紙２</t>
    <rPh sb="0" eb="1">
      <t>ダイ</t>
    </rPh>
    <rPh sb="1" eb="3">
      <t>ニメン</t>
    </rPh>
    <phoneticPr fontId="5"/>
  </si>
  <si>
    <r>
      <t>【１．地盤の液状化に関する情報提供】評価・等級表示の対象外　</t>
    </r>
    <r>
      <rPr>
        <sz val="9"/>
        <color indexed="10"/>
        <rFont val="ＭＳ Ｐ明朝"/>
        <family val="1"/>
        <charset val="128"/>
      </rPr>
      <t>どちらかにチェックを入れてください</t>
    </r>
    <rPh sb="3" eb="5">
      <t>ジバン</t>
    </rPh>
    <rPh sb="6" eb="9">
      <t>エキジョウカ</t>
    </rPh>
    <rPh sb="10" eb="11">
      <t>カン</t>
    </rPh>
    <rPh sb="13" eb="15">
      <t>ジョウホウ</t>
    </rPh>
    <rPh sb="15" eb="17">
      <t>テイキョウ</t>
    </rPh>
    <rPh sb="28" eb="29">
      <t>ガイ</t>
    </rPh>
    <rPh sb="40" eb="41">
      <t>イ</t>
    </rPh>
    <phoneticPr fontId="5"/>
  </si>
  <si>
    <r>
      <t>【２．設計住宅性能評価を希望する性能表示事項】必須及び選択項目　</t>
    </r>
    <r>
      <rPr>
        <sz val="9"/>
        <color rgb="FFFF0000"/>
        <rFont val="ＭＳ Ｐ明朝"/>
        <family val="1"/>
        <charset val="128"/>
      </rPr>
      <t>必要とする項目すべてにチェックを入れてください</t>
    </r>
    <rPh sb="3" eb="5">
      <t>セッケイ</t>
    </rPh>
    <rPh sb="5" eb="7">
      <t>ジュウタク</t>
    </rPh>
    <rPh sb="7" eb="9">
      <t>セイノウ</t>
    </rPh>
    <rPh sb="9" eb="11">
      <t>ヒョウカ</t>
    </rPh>
    <rPh sb="12" eb="14">
      <t>キボウ</t>
    </rPh>
    <rPh sb="16" eb="18">
      <t>セイノウ</t>
    </rPh>
    <rPh sb="18" eb="20">
      <t>ヒョウジ</t>
    </rPh>
    <rPh sb="20" eb="22">
      <t>ジコウ</t>
    </rPh>
    <rPh sb="23" eb="25">
      <t>ヒッス</t>
    </rPh>
    <rPh sb="25" eb="26">
      <t>オヨ</t>
    </rPh>
    <rPh sb="27" eb="29">
      <t>センタク</t>
    </rPh>
    <rPh sb="29" eb="31">
      <t>コウモク</t>
    </rPh>
    <rPh sb="32" eb="34">
      <t>ヒツヨウ</t>
    </rPh>
    <rPh sb="37" eb="39">
      <t>コウモク</t>
    </rPh>
    <rPh sb="48" eb="49">
      <t>イ</t>
    </rPh>
    <phoneticPr fontId="5"/>
  </si>
  <si>
    <t>３．委任をした権限に係る住宅の建築場所の地名地番</t>
    <phoneticPr fontId="5"/>
  </si>
  <si>
    <t>２．委任をした権限に係る住宅の名称</t>
    <rPh sb="15" eb="17">
      <t>メイショウ</t>
    </rPh>
    <phoneticPr fontId="5"/>
  </si>
  <si>
    <t>１．委任をした権限</t>
    <phoneticPr fontId="5"/>
  </si>
  <si>
    <t>【２．設計者（その３）】</t>
    <phoneticPr fontId="5"/>
  </si>
  <si>
    <t>(一戸建ての住宅用)</t>
    <rPh sb="6" eb="8">
      <t>ジュウタク</t>
    </rPh>
    <rPh sb="8" eb="9">
      <t>ヨウ</t>
    </rPh>
    <phoneticPr fontId="5"/>
  </si>
  <si>
    <t>令和</t>
    <phoneticPr fontId="5"/>
  </si>
  <si>
    <t>この用紙の大きさは、日本産業規格A４としてください。</t>
    <rPh sb="2" eb="4">
      <t>ヨウシ</t>
    </rPh>
    <rPh sb="5" eb="6">
      <t>オオ</t>
    </rPh>
    <rPh sb="10" eb="12">
      <t>ニホン</t>
    </rPh>
    <rPh sb="12" eb="14">
      <t>サンギョウ</t>
    </rPh>
    <rPh sb="14" eb="16">
      <t>キカク</t>
    </rPh>
    <phoneticPr fontId="5"/>
  </si>
  <si>
    <t>第TKC　　　　住設　　　　　　　　　号</t>
    <rPh sb="0" eb="1">
      <t>ダイ</t>
    </rPh>
    <rPh sb="8" eb="9">
      <t>ジュウ</t>
    </rPh>
    <rPh sb="9" eb="10">
      <t>セツ</t>
    </rPh>
    <rPh sb="19" eb="20">
      <t>ゴウ</t>
    </rPh>
    <phoneticPr fontId="5"/>
  </si>
  <si>
    <t>※料金欄</t>
    <rPh sb="1" eb="3">
      <t>リョウキン</t>
    </rPh>
    <rPh sb="3" eb="4">
      <t>ラン</t>
    </rPh>
    <phoneticPr fontId="5"/>
  </si>
  <si>
    <t>令和　　　　年　　　　月　　　　日</t>
    <rPh sb="6" eb="7">
      <t>ネン</t>
    </rPh>
    <rPh sb="11" eb="12">
      <t>ガツ</t>
    </rPh>
    <rPh sb="16" eb="17">
      <t>ヒ</t>
    </rPh>
    <phoneticPr fontId="5"/>
  </si>
  <si>
    <t>この申請書及び添付図書に記載の事項は、事実に相違ありません。</t>
    <phoneticPr fontId="5"/>
  </si>
  <si>
    <t>　住宅の品質確保の促進等に関する法律第５条第１項の規定に基づき、設計住宅性能評価を申請します。</t>
    <phoneticPr fontId="5"/>
  </si>
  <si>
    <t>　申請受理者氏名</t>
    <rPh sb="1" eb="3">
      <t>シンセイ</t>
    </rPh>
    <rPh sb="3" eb="5">
      <t>ジュリ</t>
    </rPh>
    <rPh sb="5" eb="6">
      <t>シャ</t>
    </rPh>
    <rPh sb="6" eb="8">
      <t>シメイ</t>
    </rPh>
    <phoneticPr fontId="5"/>
  </si>
  <si>
    <t>【６．長期使用構造等であることの確認の要否】　</t>
    <phoneticPr fontId="5"/>
  </si>
  <si>
    <t>第TKC　　　　更設　　　　　　　　　号</t>
    <rPh sb="0" eb="1">
      <t>ダイ</t>
    </rPh>
    <rPh sb="8" eb="9">
      <t>コウ</t>
    </rPh>
    <rPh sb="9" eb="10">
      <t>セツ</t>
    </rPh>
    <rPh sb="19" eb="20">
      <t>ゴウ</t>
    </rPh>
    <phoneticPr fontId="5"/>
  </si>
  <si>
    <t>要</t>
    <rPh sb="0" eb="1">
      <t>ヨウ</t>
    </rPh>
    <phoneticPr fontId="5"/>
  </si>
  <si>
    <t>否</t>
    <rPh sb="0" eb="1">
      <t>イナ</t>
    </rPh>
    <phoneticPr fontId="5"/>
  </si>
  <si>
    <t>貸家</t>
    <rPh sb="0" eb="2">
      <t>カシヤ</t>
    </rPh>
    <phoneticPr fontId="5"/>
  </si>
  <si>
    <t>⑦</t>
    <phoneticPr fontId="5"/>
  </si>
  <si>
    <t>６欄において、「要」のチェックボックスに「レ」マークを入れた場合は、７欄に工事の着手予定年月日及び認定申請予定年月日について記載してください。</t>
    <phoneticPr fontId="5"/>
  </si>
  <si>
    <t>←</t>
    <phoneticPr fontId="5"/>
  </si>
  <si>
    <t>ﾌﾘｶﾞﾅ</t>
    <phoneticPr fontId="5"/>
  </si>
  <si>
    <t>会社名･所属先</t>
    <rPh sb="0" eb="3">
      <t>カイシャメイ</t>
    </rPh>
    <rPh sb="4" eb="6">
      <t>ショゾク</t>
    </rPh>
    <rPh sb="6" eb="7">
      <t>サキ</t>
    </rPh>
    <phoneticPr fontId="5"/>
  </si>
  <si>
    <t>郵便番号</t>
    <rPh sb="0" eb="4">
      <t>ユウビンバンゴウ</t>
    </rPh>
    <phoneticPr fontId="5"/>
  </si>
  <si>
    <t>電話番号</t>
    <rPh sb="0" eb="2">
      <t>デンワ</t>
    </rPh>
    <rPh sb="2" eb="4">
      <t>バンゴウ</t>
    </rPh>
    <phoneticPr fontId="5"/>
  </si>
  <si>
    <t>ﾌｧｯｸｽ番号</t>
    <rPh sb="5" eb="7">
      <t>バンゴウ</t>
    </rPh>
    <phoneticPr fontId="5"/>
  </si>
  <si>
    <t>一戸建ての住宅</t>
    <rPh sb="0" eb="2">
      <t>イッコ</t>
    </rPh>
    <rPh sb="2" eb="3">
      <t>ダ</t>
    </rPh>
    <rPh sb="5" eb="7">
      <t>ジュウタク</t>
    </rPh>
    <phoneticPr fontId="5"/>
  </si>
  <si>
    <t>共同住宅</t>
    <rPh sb="0" eb="2">
      <t>キョウドウ</t>
    </rPh>
    <rPh sb="2" eb="4">
      <t>ジュウタク</t>
    </rPh>
    <phoneticPr fontId="5"/>
  </si>
  <si>
    <t>長屋</t>
    <rPh sb="0" eb="2">
      <t>ナガヤ</t>
    </rPh>
    <phoneticPr fontId="5"/>
  </si>
  <si>
    <t>重ね建て</t>
    <rPh sb="0" eb="1">
      <t>カサ</t>
    </rPh>
    <rPh sb="2" eb="3">
      <t>ダ</t>
    </rPh>
    <phoneticPr fontId="5"/>
  </si>
  <si>
    <t>(　一戸建ての住宅）</t>
    <phoneticPr fontId="5"/>
  </si>
  <si>
    <t>その他</t>
    <rPh sb="2" eb="3">
      <t>タ</t>
    </rPh>
    <phoneticPr fontId="5"/>
  </si>
  <si>
    <t>予備審査事前連絡先記入シート</t>
    <phoneticPr fontId="5"/>
  </si>
  <si>
    <t>※印の項目については必ずご記入をお願いします。</t>
    <phoneticPr fontId="5"/>
  </si>
  <si>
    <t>※物  件  名</t>
  </si>
  <si>
    <t>※ご担当者様
(質疑等送付先)</t>
  </si>
  <si>
    <t>意  匠  担  当</t>
    <phoneticPr fontId="5"/>
  </si>
  <si>
    <t>会社名</t>
  </si>
  <si>
    <t>氏  名</t>
  </si>
  <si>
    <t>T E L</t>
  </si>
  <si>
    <t>FAX</t>
  </si>
  <si>
    <t>MAIL</t>
  </si>
  <si>
    <t>構  造  担  当</t>
  </si>
  <si>
    <t>設　備　 担  当</t>
    <rPh sb="0" eb="1">
      <t>セツ</t>
    </rPh>
    <rPh sb="2" eb="3">
      <t>ビ</t>
    </rPh>
    <phoneticPr fontId="44"/>
  </si>
  <si>
    <t>申請手数料</t>
    <phoneticPr fontId="44"/>
  </si>
  <si>
    <t>請求書宛名</t>
  </si>
  <si>
    <t>電話番号</t>
    <phoneticPr fontId="5"/>
  </si>
  <si>
    <t>請求書送付先名</t>
  </si>
  <si>
    <t>住    所</t>
  </si>
  <si>
    <t>郵便番号</t>
    <rPh sb="0" eb="2">
      <t>ユウビン</t>
    </rPh>
    <rPh sb="2" eb="4">
      <t>バンゴウ</t>
    </rPh>
    <phoneticPr fontId="5"/>
  </si>
  <si>
    <t>※提出図書</t>
    <phoneticPr fontId="44"/>
  </si>
  <si>
    <t xml:space="preserve"> 正本</t>
    <phoneticPr fontId="5"/>
  </si>
  <si>
    <t xml:space="preserve"> 提出書類（複数選択可）</t>
    <rPh sb="1" eb="3">
      <t>テイシュツ</t>
    </rPh>
    <rPh sb="3" eb="5">
      <t>ショルイ</t>
    </rPh>
    <rPh sb="6" eb="8">
      <t>フクスウ</t>
    </rPh>
    <rPh sb="8" eb="10">
      <t>センタク</t>
    </rPh>
    <rPh sb="10" eb="11">
      <t>カ</t>
    </rPh>
    <phoneticPr fontId="44"/>
  </si>
  <si>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44"/>
  </si>
  <si>
    <t xml:space="preserve"> 副本</t>
    <phoneticPr fontId="5"/>
  </si>
  <si>
    <t>設計住宅性能評価</t>
    <rPh sb="0" eb="2">
      <t>セッケイ</t>
    </rPh>
    <rPh sb="2" eb="4">
      <t>ジュウタク</t>
    </rPh>
    <rPh sb="4" eb="6">
      <t>セイノウ</t>
    </rPh>
    <rPh sb="6" eb="8">
      <t>ヒョウカ</t>
    </rPh>
    <phoneticPr fontId="44"/>
  </si>
  <si>
    <t>建設住宅性能評価</t>
    <rPh sb="0" eb="2">
      <t>ケンセツ</t>
    </rPh>
    <rPh sb="2" eb="4">
      <t>ジュウタク</t>
    </rPh>
    <rPh sb="4" eb="6">
      <t>セイノウ</t>
    </rPh>
    <rPh sb="6" eb="8">
      <t>ヒョウカ</t>
    </rPh>
    <phoneticPr fontId="44"/>
  </si>
  <si>
    <t>行政提出用</t>
    <rPh sb="0" eb="2">
      <t>ギョウセイ</t>
    </rPh>
    <rPh sb="2" eb="4">
      <t>テイシュツ</t>
    </rPh>
    <rPh sb="4" eb="5">
      <t>ヨウ</t>
    </rPh>
    <phoneticPr fontId="5"/>
  </si>
  <si>
    <t>長期優良住宅技術的審査業務</t>
    <rPh sb="0" eb="2">
      <t>チョウキ</t>
    </rPh>
    <rPh sb="2" eb="4">
      <t>ユウリョウ</t>
    </rPh>
    <rPh sb="4" eb="6">
      <t>ジュウタク</t>
    </rPh>
    <rPh sb="6" eb="9">
      <t>ギジュツテキ</t>
    </rPh>
    <rPh sb="9" eb="11">
      <t>シンサ</t>
    </rPh>
    <rPh sb="11" eb="13">
      <t>ギョウム</t>
    </rPh>
    <phoneticPr fontId="44"/>
  </si>
  <si>
    <t>低炭素建築物技術的審査業務</t>
    <rPh sb="0" eb="3">
      <t>テイタンソ</t>
    </rPh>
    <rPh sb="3" eb="6">
      <t>ケンチクブツ</t>
    </rPh>
    <rPh sb="6" eb="9">
      <t>ギジュツテキ</t>
    </rPh>
    <rPh sb="9" eb="11">
      <t>シンサ</t>
    </rPh>
    <rPh sb="11" eb="13">
      <t>ギョウム</t>
    </rPh>
    <phoneticPr fontId="44"/>
  </si>
  <si>
    <t xml:space="preserve">現金取得者向け新築対象住宅証明書 </t>
    <phoneticPr fontId="44"/>
  </si>
  <si>
    <t>住宅性能証明</t>
    <rPh sb="0" eb="2">
      <t>ジュウタク</t>
    </rPh>
    <rPh sb="2" eb="4">
      <t>セイノウ</t>
    </rPh>
    <rPh sb="4" eb="6">
      <t>ショウメイ</t>
    </rPh>
    <phoneticPr fontId="44"/>
  </si>
  <si>
    <t>適合証明（フラット３５等）</t>
    <rPh sb="0" eb="2">
      <t>テキゴウ</t>
    </rPh>
    <rPh sb="2" eb="4">
      <t>ショウメイ</t>
    </rPh>
    <rPh sb="11" eb="12">
      <t>トウ</t>
    </rPh>
    <phoneticPr fontId="44"/>
  </si>
  <si>
    <t>←　上記以外の場合は追記してください。</t>
    <rPh sb="2" eb="4">
      <t>ジョウキ</t>
    </rPh>
    <rPh sb="4" eb="6">
      <t>イガイ</t>
    </rPh>
    <rPh sb="7" eb="9">
      <t>バアイ</t>
    </rPh>
    <rPh sb="10" eb="12">
      <t>ツイキ</t>
    </rPh>
    <phoneticPr fontId="44"/>
  </si>
  <si>
    <t xml:space="preserve">確認申請
その他申請状況
</t>
    <rPh sb="0" eb="2">
      <t>カクニン</t>
    </rPh>
    <rPh sb="2" eb="4">
      <t>シンセイ</t>
    </rPh>
    <rPh sb="7" eb="8">
      <t>タ</t>
    </rPh>
    <rPh sb="8" eb="10">
      <t>シンセイ</t>
    </rPh>
    <rPh sb="10" eb="12">
      <t>ジョウキョウ</t>
    </rPh>
    <phoneticPr fontId="44"/>
  </si>
  <si>
    <t>確認申請</t>
    <phoneticPr fontId="44"/>
  </si>
  <si>
    <t>機関名</t>
    <rPh sb="0" eb="2">
      <t>キカン</t>
    </rPh>
    <rPh sb="2" eb="3">
      <t>メイ</t>
    </rPh>
    <phoneticPr fontId="44"/>
  </si>
  <si>
    <t>交付番号</t>
  </si>
  <si>
    <t>←　受付中の場合は受付番号を選択してください。</t>
    <rPh sb="2" eb="5">
      <t>ウケツケチュウ</t>
    </rPh>
    <rPh sb="6" eb="8">
      <t>バアイ</t>
    </rPh>
    <rPh sb="9" eb="11">
      <t>ウケツケ</t>
    </rPh>
    <rPh sb="11" eb="13">
      <t>バンゴウ</t>
    </rPh>
    <rPh sb="14" eb="16">
      <t>センタク</t>
    </rPh>
    <phoneticPr fontId="44"/>
  </si>
  <si>
    <t>交付日または
進捗状況</t>
    <rPh sb="0" eb="3">
      <t>コウフビ</t>
    </rPh>
    <rPh sb="7" eb="9">
      <t>シンチョク</t>
    </rPh>
    <rPh sb="9" eb="11">
      <t>ジョウキョウ</t>
    </rPh>
    <phoneticPr fontId="44"/>
  </si>
  <si>
    <t>住宅性能評価
その他</t>
    <rPh sb="0" eb="2">
      <t>ジュウタク</t>
    </rPh>
    <rPh sb="2" eb="4">
      <t>セイノウ</t>
    </rPh>
    <rPh sb="4" eb="6">
      <t>ヒョウカ</t>
    </rPh>
    <rPh sb="9" eb="10">
      <t>タ</t>
    </rPh>
    <phoneticPr fontId="44"/>
  </si>
  <si>
    <t>●</t>
    <phoneticPr fontId="44"/>
  </si>
  <si>
    <t>現在の現場工事の進捗状況</t>
    <phoneticPr fontId="44"/>
  </si>
  <si>
    <t>未着工である場合の着工予定日</t>
    <rPh sb="0" eb="3">
      <t>ミチャッコウ</t>
    </rPh>
    <rPh sb="6" eb="8">
      <t>バアイ</t>
    </rPh>
    <rPh sb="9" eb="11">
      <t>チャッコウ</t>
    </rPh>
    <rPh sb="11" eb="14">
      <t>ヨテイビ</t>
    </rPh>
    <phoneticPr fontId="44"/>
  </si>
  <si>
    <t>着工中の場合の基礎・中間検査予定日</t>
    <rPh sb="0" eb="2">
      <t>チャッコウ</t>
    </rPh>
    <rPh sb="2" eb="3">
      <t>チュウ</t>
    </rPh>
    <rPh sb="4" eb="6">
      <t>バアイ</t>
    </rPh>
    <rPh sb="7" eb="9">
      <t>キソ</t>
    </rPh>
    <phoneticPr fontId="44"/>
  </si>
  <si>
    <t>　建確センター記入欄    仮受日：        月      日</t>
    <phoneticPr fontId="44"/>
  </si>
  <si>
    <t>事前シート別紙（住宅性能評価のみ添付してください）</t>
    <rPh sb="0" eb="2">
      <t>ジゼン</t>
    </rPh>
    <rPh sb="5" eb="7">
      <t>ベッシ</t>
    </rPh>
    <rPh sb="8" eb="10">
      <t>ジュウタク</t>
    </rPh>
    <rPh sb="10" eb="12">
      <t>セイノウ</t>
    </rPh>
    <rPh sb="12" eb="14">
      <t>ヒョウカ</t>
    </rPh>
    <rPh sb="16" eb="18">
      <t>テンプ</t>
    </rPh>
    <phoneticPr fontId="5"/>
  </si>
  <si>
    <t>評価の種類（設計、変更設計（直前当機関）、変更設計（直前他機関）、再交付）</t>
    <rPh sb="0" eb="2">
      <t>ヒョウカ</t>
    </rPh>
    <rPh sb="3" eb="5">
      <t>シュルイ</t>
    </rPh>
    <rPh sb="6" eb="8">
      <t>セッケイ</t>
    </rPh>
    <rPh sb="9" eb="11">
      <t>ヘンコウ</t>
    </rPh>
    <rPh sb="11" eb="13">
      <t>セッケイ</t>
    </rPh>
    <rPh sb="14" eb="16">
      <t>チョクゼン</t>
    </rPh>
    <rPh sb="16" eb="17">
      <t>トウ</t>
    </rPh>
    <rPh sb="17" eb="19">
      <t>キカン</t>
    </rPh>
    <rPh sb="28" eb="29">
      <t>ホカ</t>
    </rPh>
    <rPh sb="29" eb="31">
      <t>キカン</t>
    </rPh>
    <rPh sb="33" eb="36">
      <t>サイコウフ</t>
    </rPh>
    <phoneticPr fontId="5"/>
  </si>
  <si>
    <t>建設地の住居表示（不明であれば記載不要）</t>
    <rPh sb="0" eb="3">
      <t>ケンセツチ</t>
    </rPh>
    <rPh sb="4" eb="6">
      <t>ジュウキョ</t>
    </rPh>
    <rPh sb="6" eb="8">
      <t>ヒョウジ</t>
    </rPh>
    <rPh sb="9" eb="11">
      <t>フメイ</t>
    </rPh>
    <rPh sb="15" eb="17">
      <t>キサイ</t>
    </rPh>
    <rPh sb="17" eb="19">
      <t>フヨウ</t>
    </rPh>
    <phoneticPr fontId="5"/>
  </si>
  <si>
    <t>住宅の用途（居住専用、併用）</t>
    <rPh sb="0" eb="2">
      <t>ジュウタク</t>
    </rPh>
    <rPh sb="3" eb="5">
      <t>ヨウト</t>
    </rPh>
    <rPh sb="6" eb="8">
      <t>キョジュウ</t>
    </rPh>
    <rPh sb="8" eb="10">
      <t>センヨウ</t>
    </rPh>
    <rPh sb="11" eb="13">
      <t>ヘイヨウ</t>
    </rPh>
    <phoneticPr fontId="5"/>
  </si>
  <si>
    <t>住宅の建て方</t>
    <rPh sb="0" eb="2">
      <t>ジュウタク</t>
    </rPh>
    <rPh sb="3" eb="4">
      <t>タ</t>
    </rPh>
    <rPh sb="5" eb="6">
      <t>カタ</t>
    </rPh>
    <phoneticPr fontId="5"/>
  </si>
  <si>
    <t>別棟はあるか（ある、なし）</t>
    <rPh sb="0" eb="2">
      <t>ベツムネ</t>
    </rPh>
    <phoneticPr fontId="5"/>
  </si>
  <si>
    <t>設計評価後の予定</t>
    <rPh sb="0" eb="2">
      <t>セッケイ</t>
    </rPh>
    <rPh sb="2" eb="4">
      <t>ヒョウカ</t>
    </rPh>
    <rPh sb="4" eb="5">
      <t>ゴ</t>
    </rPh>
    <rPh sb="6" eb="8">
      <t>ヨテイ</t>
    </rPh>
    <phoneticPr fontId="5"/>
  </si>
  <si>
    <t>工事着工予定日</t>
    <rPh sb="0" eb="2">
      <t>コウジ</t>
    </rPh>
    <rPh sb="2" eb="4">
      <t>チャッコウ</t>
    </rPh>
    <rPh sb="4" eb="6">
      <t>ヨテイ</t>
    </rPh>
    <rPh sb="6" eb="7">
      <t>ビ</t>
    </rPh>
    <phoneticPr fontId="5"/>
  </si>
  <si>
    <t>竣工予定日</t>
    <rPh sb="0" eb="2">
      <t>シュンコウ</t>
    </rPh>
    <rPh sb="2" eb="5">
      <t>ヨテイビ</t>
    </rPh>
    <phoneticPr fontId="5"/>
  </si>
  <si>
    <t>※　副本の送り先が申請者でない場合の送り先</t>
    <rPh sb="2" eb="4">
      <t>フクホン</t>
    </rPh>
    <rPh sb="5" eb="6">
      <t>オク</t>
    </rPh>
    <rPh sb="7" eb="8">
      <t>サキ</t>
    </rPh>
    <rPh sb="9" eb="11">
      <t>シンセイ</t>
    </rPh>
    <rPh sb="11" eb="12">
      <t>シャ</t>
    </rPh>
    <rPh sb="15" eb="17">
      <t>バアイ</t>
    </rPh>
    <rPh sb="18" eb="19">
      <t>オク</t>
    </rPh>
    <rPh sb="20" eb="21">
      <t>サキ</t>
    </rPh>
    <phoneticPr fontId="5"/>
  </si>
  <si>
    <r>
      <t>６欄には、住宅の品質確保の促進等に関する法律第６条の２の規定による長期使用構造等（長期優良住宅の普及の促進に関する法律（平成</t>
    </r>
    <r>
      <rPr>
        <sz val="9"/>
        <color theme="1"/>
        <rFont val="Century"/>
        <family val="1"/>
      </rPr>
      <t>20</t>
    </r>
    <r>
      <rPr>
        <sz val="9"/>
        <color theme="1"/>
        <rFont val="ＭＳ 明朝"/>
        <family val="1"/>
        <charset val="128"/>
      </rPr>
      <t>年法律第</t>
    </r>
    <r>
      <rPr>
        <sz val="9"/>
        <color theme="1"/>
        <rFont val="Century"/>
        <family val="1"/>
      </rPr>
      <t>87</t>
    </r>
    <r>
      <rPr>
        <sz val="9"/>
        <color theme="1"/>
        <rFont val="ＭＳ 明朝"/>
        <family val="1"/>
        <charset val="128"/>
      </rPr>
      <t>号）第２条第４項に規定する長期使用構造等をいう。）であることの確認の要否について、該当するチェックボックスに「レ」マークを入れてください。</t>
    </r>
    <phoneticPr fontId="5"/>
  </si>
  <si>
    <t>第二面６欄において、「要」のチェックボックスに「レ」マークを入れ、かつ、５欄において「共同住宅等」のチェックボックスを入れた場合は、１２欄に区分所有住宅であるかどうかについて記載してください。</t>
    <rPh sb="0" eb="3">
      <t>ダイニメン</t>
    </rPh>
    <rPh sb="4" eb="5">
      <t>ラン</t>
    </rPh>
    <rPh sb="11" eb="12">
      <t>ヨウ</t>
    </rPh>
    <rPh sb="30" eb="31">
      <t>イ</t>
    </rPh>
    <rPh sb="37" eb="38">
      <t>ラン</t>
    </rPh>
    <rPh sb="43" eb="45">
      <t>キョウドウ</t>
    </rPh>
    <rPh sb="45" eb="47">
      <t>ジュウタク</t>
    </rPh>
    <rPh sb="47" eb="48">
      <t>トウ</t>
    </rPh>
    <rPh sb="59" eb="60">
      <t>イ</t>
    </rPh>
    <rPh sb="62" eb="64">
      <t>バアイ</t>
    </rPh>
    <rPh sb="68" eb="69">
      <t>ラン</t>
    </rPh>
    <rPh sb="70" eb="72">
      <t>クブン</t>
    </rPh>
    <rPh sb="72" eb="74">
      <t>ショユウ</t>
    </rPh>
    <rPh sb="74" eb="76">
      <t>ジュウタク</t>
    </rPh>
    <rPh sb="87" eb="89">
      <t>キサイ</t>
    </rPh>
    <phoneticPr fontId="5"/>
  </si>
  <si>
    <t>（6）</t>
    <phoneticPr fontId="5"/>
  </si>
  <si>
    <t>上記変更申請に関わる手続き</t>
    <rPh sb="0" eb="2">
      <t>ジョウキ</t>
    </rPh>
    <rPh sb="2" eb="4">
      <t>ヘンコウ</t>
    </rPh>
    <rPh sb="4" eb="6">
      <t>シンセイ</t>
    </rPh>
    <rPh sb="7" eb="8">
      <t>カカ</t>
    </rPh>
    <rPh sb="10" eb="12">
      <t>テツヅ</t>
    </rPh>
    <phoneticPr fontId="5"/>
  </si>
  <si>
    <t>【　設計住宅性能評価　】</t>
    <rPh sb="2" eb="4">
      <t>セッケイ</t>
    </rPh>
    <rPh sb="4" eb="6">
      <t>ジュウタク</t>
    </rPh>
    <rPh sb="6" eb="8">
      <t>セイノウ</t>
    </rPh>
    <rPh sb="8" eb="10">
      <t>ヒョウカ</t>
    </rPh>
    <phoneticPr fontId="5"/>
  </si>
  <si>
    <t>設計内容説明書</t>
    <phoneticPr fontId="5"/>
  </si>
  <si>
    <t>建築物名称</t>
    <rPh sb="0" eb="2">
      <t>ケンチク</t>
    </rPh>
    <rPh sb="2" eb="3">
      <t>ブツ</t>
    </rPh>
    <rPh sb="3" eb="5">
      <t>メイショウ</t>
    </rPh>
    <phoneticPr fontId="5"/>
  </si>
  <si>
    <t>建築物所在地</t>
    <rPh sb="0" eb="2">
      <t>ケンチク</t>
    </rPh>
    <rPh sb="2" eb="3">
      <t>ブツ</t>
    </rPh>
    <rPh sb="3" eb="6">
      <t>ショザイチ</t>
    </rPh>
    <phoneticPr fontId="5"/>
  </si>
  <si>
    <t>設計者氏名</t>
    <rPh sb="0" eb="2">
      <t>セッケイ</t>
    </rPh>
    <rPh sb="2" eb="3">
      <t>シャ</t>
    </rPh>
    <rPh sb="3" eb="5">
      <t>シメイ</t>
    </rPh>
    <phoneticPr fontId="5"/>
  </si>
  <si>
    <t>（長期使用構造等確認を含む）</t>
    <rPh sb="1" eb="5">
      <t>チョウキシヨウ</t>
    </rPh>
    <rPh sb="5" eb="8">
      <t>コウゾウトウ</t>
    </rPh>
    <rPh sb="8" eb="10">
      <t>カクニン</t>
    </rPh>
    <rPh sb="11" eb="12">
      <t>フク</t>
    </rPh>
    <phoneticPr fontId="62"/>
  </si>
  <si>
    <t>設計内容説明書【一戸建ての住宅用】</t>
    <rPh sb="0" eb="2">
      <t>セッケイ</t>
    </rPh>
    <rPh sb="2" eb="4">
      <t>ナイヨウ</t>
    </rPh>
    <rPh sb="4" eb="7">
      <t>セツメイショ</t>
    </rPh>
    <rPh sb="8" eb="10">
      <t>イッコ</t>
    </rPh>
    <rPh sb="10" eb="11">
      <t>ダ</t>
    </rPh>
    <rPh sb="13" eb="15">
      <t>ジュウタク</t>
    </rPh>
    <rPh sb="15" eb="16">
      <t>ヨウ</t>
    </rPh>
    <phoneticPr fontId="5"/>
  </si>
  <si>
    <t>（第１面）</t>
    <phoneticPr fontId="5"/>
  </si>
  <si>
    <t>性能表示　　　　</t>
    <rPh sb="0" eb="2">
      <t>セイノウ</t>
    </rPh>
    <rPh sb="2" eb="4">
      <t>ヒョウジ</t>
    </rPh>
    <phoneticPr fontId="5"/>
  </si>
  <si>
    <t>自己
評価
結果</t>
    <rPh sb="0" eb="2">
      <t>ジコ</t>
    </rPh>
    <rPh sb="3" eb="5">
      <t>ヒョウカ</t>
    </rPh>
    <rPh sb="6" eb="8">
      <t>ケッカ</t>
    </rPh>
    <phoneticPr fontId="5"/>
  </si>
  <si>
    <t>評価方法</t>
    <rPh sb="0" eb="2">
      <t>ヒョウカ</t>
    </rPh>
    <rPh sb="2" eb="4">
      <t>ホウホウ</t>
    </rPh>
    <phoneticPr fontId="5"/>
  </si>
  <si>
    <t>確認</t>
    <rPh sb="0" eb="2">
      <t>カクニン</t>
    </rPh>
    <phoneticPr fontId="5"/>
  </si>
  <si>
    <t>設計内容説明欄</t>
    <rPh sb="0" eb="2">
      <t>セッケイ</t>
    </rPh>
    <rPh sb="2" eb="4">
      <t>ナイヨウ</t>
    </rPh>
    <rPh sb="4" eb="6">
      <t>セツメイ</t>
    </rPh>
    <rPh sb="6" eb="7">
      <t>ラン</t>
    </rPh>
    <phoneticPr fontId="5"/>
  </si>
  <si>
    <t>設計
内容
確認欄</t>
    <rPh sb="0" eb="2">
      <t>セッケイ</t>
    </rPh>
    <rPh sb="3" eb="5">
      <t>ナイヨウ</t>
    </rPh>
    <rPh sb="6" eb="8">
      <t>カクニン</t>
    </rPh>
    <rPh sb="8" eb="9">
      <t>ラン</t>
    </rPh>
    <phoneticPr fontId="5"/>
  </si>
  <si>
    <t>事項</t>
    <rPh sb="0" eb="2">
      <t>ジコウ</t>
    </rPh>
    <phoneticPr fontId="5"/>
  </si>
  <si>
    <t>項目</t>
    <rPh sb="0" eb="2">
      <t>コウモク</t>
    </rPh>
    <phoneticPr fontId="5"/>
  </si>
  <si>
    <t>設計内容</t>
    <rPh sb="0" eb="2">
      <t>セッケイ</t>
    </rPh>
    <rPh sb="2" eb="4">
      <t>ナイヨウ</t>
    </rPh>
    <phoneticPr fontId="5"/>
  </si>
  <si>
    <t>記載図書</t>
    <rPh sb="0" eb="2">
      <t>キサイ</t>
    </rPh>
    <rPh sb="2" eb="4">
      <t>トショ</t>
    </rPh>
    <phoneticPr fontId="5"/>
  </si>
  <si>
    <t>1構造の安定</t>
    <rPh sb="1" eb="3">
      <t>コウゾウ</t>
    </rPh>
    <rPh sb="4" eb="6">
      <t>アンテイ</t>
    </rPh>
    <phoneticPr fontId="5"/>
  </si>
  <si>
    <r>
      <t>１－１</t>
    </r>
    <r>
      <rPr>
        <b/>
        <sz val="9"/>
        <color rgb="FFFF0000"/>
        <rFont val="ＭＳ Ｐゴシック"/>
        <family val="3"/>
        <charset val="128"/>
      </rPr>
      <t>【必須】</t>
    </r>
    <rPh sb="4" eb="6">
      <t>ヒッス</t>
    </rPh>
    <phoneticPr fontId="5"/>
  </si>
  <si>
    <t>等級</t>
    <rPh sb="0" eb="2">
      <t>トウキュウ</t>
    </rPh>
    <phoneticPr fontId="5"/>
  </si>
  <si>
    <t>構造躯体</t>
    <rPh sb="0" eb="2">
      <t>コウゾウ</t>
    </rPh>
    <rPh sb="2" eb="4">
      <t>クタイ</t>
    </rPh>
    <phoneticPr fontId="5"/>
  </si>
  <si>
    <t>地震力及び</t>
    <rPh sb="0" eb="2">
      <t>ジシン</t>
    </rPh>
    <rPh sb="2" eb="3">
      <t>リョク</t>
    </rPh>
    <rPh sb="3" eb="4">
      <t>オヨ</t>
    </rPh>
    <phoneticPr fontId="5"/>
  </si>
  <si>
    <t>伏図</t>
    <rPh sb="0" eb="1">
      <t>フ</t>
    </rPh>
    <rPh sb="1" eb="2">
      <t>ズ</t>
    </rPh>
    <phoneticPr fontId="5"/>
  </si>
  <si>
    <t>耐震等級</t>
    <rPh sb="0" eb="2">
      <t>タイシン</t>
    </rPh>
    <rPh sb="2" eb="4">
      <t>トウキュウ</t>
    </rPh>
    <phoneticPr fontId="5"/>
  </si>
  <si>
    <t>基準</t>
    <rPh sb="0" eb="2">
      <t>キジュン</t>
    </rPh>
    <phoneticPr fontId="5"/>
  </si>
  <si>
    <t>及び</t>
    <phoneticPr fontId="5"/>
  </si>
  <si>
    <t>風圧力</t>
    <rPh sb="0" eb="1">
      <t>フウ</t>
    </rPh>
    <rPh sb="1" eb="3">
      <t>アツリョク</t>
    </rPh>
    <phoneticPr fontId="5"/>
  </si>
  <si>
    <t>計算書</t>
    <rPh sb="0" eb="3">
      <t>ケイサンショ</t>
    </rPh>
    <phoneticPr fontId="5"/>
  </si>
  <si>
    <t>（倒壊等防止）</t>
    <rPh sb="1" eb="3">
      <t>トウカイ</t>
    </rPh>
    <rPh sb="3" eb="4">
      <t>トウ</t>
    </rPh>
    <rPh sb="4" eb="6">
      <t>ボウシ</t>
    </rPh>
    <phoneticPr fontId="5"/>
  </si>
  <si>
    <t>特認</t>
    <rPh sb="0" eb="2">
      <t>トクニン</t>
    </rPh>
    <phoneticPr fontId="5"/>
  </si>
  <si>
    <t>基礎等</t>
    <phoneticPr fontId="5"/>
  </si>
  <si>
    <t>（</t>
    <phoneticPr fontId="5"/>
  </si>
  <si>
    <t>）</t>
    <phoneticPr fontId="5"/>
  </si>
  <si>
    <t>評価対象外</t>
    <rPh sb="0" eb="2">
      <t>ヒョウカ</t>
    </rPh>
    <rPh sb="2" eb="4">
      <t>タイショウ</t>
    </rPh>
    <rPh sb="4" eb="5">
      <t>ガイ</t>
    </rPh>
    <phoneticPr fontId="5"/>
  </si>
  <si>
    <t>型式</t>
    <rPh sb="0" eb="2">
      <t>カタシキ</t>
    </rPh>
    <phoneticPr fontId="5"/>
  </si>
  <si>
    <t>基礎</t>
    <rPh sb="0" eb="2">
      <t>キソ</t>
    </rPh>
    <phoneticPr fontId="5"/>
  </si>
  <si>
    <t>建築基準法の規定による</t>
    <rPh sb="0" eb="2">
      <t>ケンチク</t>
    </rPh>
    <rPh sb="2" eb="5">
      <t>キジュンホウ</t>
    </rPh>
    <rPh sb="6" eb="8">
      <t>キテイ</t>
    </rPh>
    <phoneticPr fontId="5"/>
  </si>
  <si>
    <t>等級1</t>
    <rPh sb="0" eb="2">
      <t>トウキュウ</t>
    </rPh>
    <phoneticPr fontId="5"/>
  </si>
  <si>
    <t>１-２</t>
    <phoneticPr fontId="5"/>
  </si>
  <si>
    <t>認証</t>
    <rPh sb="0" eb="2">
      <t>ニンショウ</t>
    </rPh>
    <phoneticPr fontId="5"/>
  </si>
  <si>
    <t>許容応力度計算による</t>
    <rPh sb="0" eb="2">
      <t>キョヨウ</t>
    </rPh>
    <rPh sb="2" eb="4">
      <t>オウリョク</t>
    </rPh>
    <rPh sb="4" eb="5">
      <t>ド</t>
    </rPh>
    <rPh sb="5" eb="7">
      <t>ケイサン</t>
    </rPh>
    <phoneticPr fontId="5"/>
  </si>
  <si>
    <t>耐震等級</t>
    <phoneticPr fontId="5"/>
  </si>
  <si>
    <t>スパン表</t>
    <rPh sb="3" eb="4">
      <t>ヒョウ</t>
    </rPh>
    <phoneticPr fontId="5"/>
  </si>
  <si>
    <t>（損傷防止）</t>
    <rPh sb="1" eb="3">
      <t>ソンショウ</t>
    </rPh>
    <rPh sb="3" eb="5">
      <t>ボウシ</t>
    </rPh>
    <phoneticPr fontId="5"/>
  </si>
  <si>
    <t>横架材</t>
    <rPh sb="0" eb="1">
      <t>ヨコ</t>
    </rPh>
    <rPh sb="1" eb="2">
      <t>カ</t>
    </rPh>
    <rPh sb="2" eb="3">
      <t>ザイ</t>
    </rPh>
    <phoneticPr fontId="5"/>
  </si>
  <si>
    <t>選択しない</t>
    <phoneticPr fontId="5"/>
  </si>
  <si>
    <r>
      <t>１－３</t>
    </r>
    <r>
      <rPr>
        <b/>
        <sz val="9"/>
        <color rgb="FFFF0000"/>
        <rFont val="ＭＳ Ｐゴシック"/>
        <family val="3"/>
        <charset val="128"/>
      </rPr>
      <t>【必須】</t>
    </r>
    <phoneticPr fontId="5"/>
  </si>
  <si>
    <t>その他</t>
    <phoneticPr fontId="5"/>
  </si>
  <si>
    <t>免震</t>
    <rPh sb="0" eb="1">
      <t>メン</t>
    </rPh>
    <rPh sb="1" eb="2">
      <t>シン</t>
    </rPh>
    <phoneticPr fontId="5"/>
  </si>
  <si>
    <t>免震建築物</t>
    <phoneticPr fontId="5"/>
  </si>
  <si>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5"/>
  </si>
  <si>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5"/>
  </si>
  <si>
    <t>１－４</t>
    <phoneticPr fontId="5"/>
  </si>
  <si>
    <t>認定書等活用</t>
    <rPh sb="0" eb="2">
      <t>ニンテイ</t>
    </rPh>
    <rPh sb="2" eb="3">
      <t>ショ</t>
    </rPh>
    <rPh sb="3" eb="4">
      <t>トウ</t>
    </rPh>
    <rPh sb="4" eb="6">
      <t>カツヨウ</t>
    </rPh>
    <phoneticPr fontId="5"/>
  </si>
  <si>
    <t>認定書等の活用(第６面に記入）</t>
    <rPh sb="0" eb="4">
      <t>ニンテイショトウ</t>
    </rPh>
    <rPh sb="5" eb="7">
      <t>カツヨウ</t>
    </rPh>
    <rPh sb="8" eb="9">
      <t>ダイ</t>
    </rPh>
    <rPh sb="10" eb="11">
      <t>メン</t>
    </rPh>
    <rPh sb="12" eb="14">
      <t>キニュウ</t>
    </rPh>
    <phoneticPr fontId="5"/>
  </si>
  <si>
    <t>.</t>
    <phoneticPr fontId="5"/>
  </si>
  <si>
    <t>耐風等級</t>
    <phoneticPr fontId="5"/>
  </si>
  <si>
    <t>地盤</t>
    <rPh sb="0" eb="2">
      <t>ジバン</t>
    </rPh>
    <phoneticPr fontId="5"/>
  </si>
  <si>
    <t>地盤又は杭の</t>
    <rPh sb="0" eb="2">
      <t>ジバン</t>
    </rPh>
    <rPh sb="2" eb="3">
      <t>マタ</t>
    </rPh>
    <phoneticPr fontId="5"/>
  </si>
  <si>
    <t>・許容支持力等</t>
    <rPh sb="1" eb="3">
      <t>キョヨウ</t>
    </rPh>
    <rPh sb="3" eb="5">
      <t>シジ</t>
    </rPh>
    <rPh sb="5" eb="6">
      <t>リョク</t>
    </rPh>
    <rPh sb="6" eb="7">
      <t>トウ</t>
    </rPh>
    <phoneticPr fontId="5"/>
  </si>
  <si>
    <t>調査書</t>
    <rPh sb="0" eb="3">
      <t>チョウサショ</t>
    </rPh>
    <phoneticPr fontId="5"/>
  </si>
  <si>
    <t>（１－６）</t>
    <phoneticPr fontId="5"/>
  </si>
  <si>
    <t>許容支持力等</t>
    <rPh sb="0" eb="2">
      <t>キョヨウ</t>
    </rPh>
    <rPh sb="2" eb="4">
      <t>シジ</t>
    </rPh>
    <phoneticPr fontId="5"/>
  </si>
  <si>
    <t>[</t>
    <phoneticPr fontId="5"/>
  </si>
  <si>
    <t>kN/㎡]</t>
    <phoneticPr fontId="5"/>
  </si>
  <si>
    <t>杭</t>
    <rPh sb="0" eb="1">
      <t>クイ</t>
    </rPh>
    <phoneticPr fontId="5"/>
  </si>
  <si>
    <t>kN/本]</t>
    <rPh sb="3" eb="4">
      <t>ホン</t>
    </rPh>
    <phoneticPr fontId="5"/>
  </si>
  <si>
    <t>杭状改良地盤の許容支持力度</t>
    <phoneticPr fontId="5"/>
  </si>
  <si>
    <t>杭状改良地盤の許容支持力</t>
    <phoneticPr fontId="5"/>
  </si>
  <si>
    <t>１－５</t>
    <phoneticPr fontId="5"/>
  </si>
  <si>
    <t>耐積雪等級</t>
    <phoneticPr fontId="5"/>
  </si>
  <si>
    <t>及びその設定</t>
    <phoneticPr fontId="5"/>
  </si>
  <si>
    <t>・地盤調査方法等</t>
    <rPh sb="1" eb="3">
      <t>ジバン</t>
    </rPh>
    <rPh sb="3" eb="5">
      <t>チョウサ</t>
    </rPh>
    <rPh sb="5" eb="8">
      <t>ホウホウトウ</t>
    </rPh>
    <phoneticPr fontId="5"/>
  </si>
  <si>
    <t>該当区域外</t>
    <rPh sb="0" eb="2">
      <t>ガイトウ</t>
    </rPh>
    <rPh sb="2" eb="5">
      <t>クイキガイ</t>
    </rPh>
    <phoneticPr fontId="5"/>
  </si>
  <si>
    <t>方法</t>
    <phoneticPr fontId="5"/>
  </si>
  <si>
    <r>
      <t>１－６</t>
    </r>
    <r>
      <rPr>
        <b/>
        <sz val="9"/>
        <color rgb="FFFF0000"/>
        <rFont val="ＭＳ Ｐゴシック"/>
        <family val="3"/>
        <charset val="128"/>
      </rPr>
      <t>【必須】</t>
    </r>
    <phoneticPr fontId="5"/>
  </si>
  <si>
    <t>設計</t>
    <rPh sb="0" eb="2">
      <t>セッケイ</t>
    </rPh>
    <phoneticPr fontId="5"/>
  </si>
  <si>
    <t>地盤改良有</t>
    <rPh sb="0" eb="2">
      <t>ジバン</t>
    </rPh>
    <rPh sb="2" eb="4">
      <t>カイリョウ</t>
    </rPh>
    <rPh sb="4" eb="5">
      <t>アリ</t>
    </rPh>
    <phoneticPr fontId="5"/>
  </si>
  <si>
    <t>地盤又は杭の</t>
    <rPh sb="4" eb="5">
      <t>クイ</t>
    </rPh>
    <phoneticPr fontId="5"/>
  </si>
  <si>
    <t>内容</t>
    <phoneticPr fontId="5"/>
  </si>
  <si>
    <t>方法</t>
    <rPh sb="0" eb="2">
      <t>ホウホウ</t>
    </rPh>
    <phoneticPr fontId="5"/>
  </si>
  <si>
    <t>許容支持力等</t>
    <rPh sb="4" eb="5">
      <t>チカラ</t>
    </rPh>
    <rPh sb="5" eb="6">
      <t>トウ</t>
    </rPh>
    <phoneticPr fontId="5"/>
  </si>
  <si>
    <t>説明</t>
    <phoneticPr fontId="5"/>
  </si>
  <si>
    <t>基礎の構造方</t>
    <phoneticPr fontId="5"/>
  </si>
  <si>
    <t>直接基礎</t>
    <rPh sb="0" eb="2">
      <t>チョクセツ</t>
    </rPh>
    <rPh sb="2" eb="4">
      <t>キソ</t>
    </rPh>
    <phoneticPr fontId="5"/>
  </si>
  <si>
    <t>伏図</t>
    <rPh sb="0" eb="1">
      <t>フシ</t>
    </rPh>
    <rPh sb="1" eb="2">
      <t>ズ</t>
    </rPh>
    <phoneticPr fontId="5"/>
  </si>
  <si>
    <t>欄と</t>
    <phoneticPr fontId="5"/>
  </si>
  <si>
    <t>（１－７）</t>
    <phoneticPr fontId="5"/>
  </si>
  <si>
    <t>法及び形式等</t>
    <phoneticPr fontId="5"/>
  </si>
  <si>
    <t>基礎の構造方法</t>
    <rPh sb="0" eb="2">
      <t>キソ</t>
    </rPh>
    <rPh sb="3" eb="5">
      <t>コウゾウ</t>
    </rPh>
    <rPh sb="5" eb="7">
      <t>ホウホウ</t>
    </rPh>
    <phoneticPr fontId="5"/>
  </si>
  <si>
    <t>同様</t>
    <phoneticPr fontId="5"/>
  </si>
  <si>
    <t>基礎の形式</t>
    <rPh sb="0" eb="2">
      <t>キソ</t>
    </rPh>
    <rPh sb="3" eb="5">
      <t>ケイシキ</t>
    </rPh>
    <phoneticPr fontId="5"/>
  </si>
  <si>
    <r>
      <t>１－７</t>
    </r>
    <r>
      <rPr>
        <b/>
        <sz val="9"/>
        <color rgb="FFFF0000"/>
        <rFont val="ＭＳ Ｐゴシック"/>
        <family val="3"/>
        <charset val="128"/>
      </rPr>
      <t>【必須】</t>
    </r>
    <phoneticPr fontId="5"/>
  </si>
  <si>
    <t>杭基礎</t>
    <rPh sb="0" eb="1">
      <t>クイ</t>
    </rPh>
    <rPh sb="1" eb="3">
      <t>キソ</t>
    </rPh>
    <phoneticPr fontId="5"/>
  </si>
  <si>
    <t>杭種（</t>
    <phoneticPr fontId="5"/>
  </si>
  <si>
    <t>基礎の構造方</t>
    <rPh sb="5" eb="6">
      <t>カタ</t>
    </rPh>
    <phoneticPr fontId="5"/>
  </si>
  <si>
    <t>杭径</t>
    <rPh sb="0" eb="1">
      <t>クイ</t>
    </rPh>
    <rPh sb="1" eb="2">
      <t>ケイ</t>
    </rPh>
    <phoneticPr fontId="5"/>
  </si>
  <si>
    <t>cm]</t>
    <phoneticPr fontId="5"/>
  </si>
  <si>
    <t>法及び形式等</t>
    <rPh sb="4" eb="5">
      <t>シキ</t>
    </rPh>
    <rPh sb="5" eb="6">
      <t>ナド</t>
    </rPh>
    <phoneticPr fontId="5"/>
  </si>
  <si>
    <t>杭長</t>
    <rPh sb="0" eb="1">
      <t>クイ</t>
    </rPh>
    <rPh sb="1" eb="2">
      <t>チョウ</t>
    </rPh>
    <phoneticPr fontId="5"/>
  </si>
  <si>
    <t>m]</t>
    <phoneticPr fontId="5"/>
  </si>
  <si>
    <t>布基礎</t>
    <rPh sb="0" eb="3">
      <t>ヌノキソ</t>
    </rPh>
    <phoneticPr fontId="5"/>
  </si>
  <si>
    <t>べた基礎</t>
    <rPh sb="2" eb="4">
      <t>キソ</t>
    </rPh>
    <phoneticPr fontId="5"/>
  </si>
  <si>
    <t>独立基礎</t>
    <rPh sb="0" eb="2">
      <t>ドクリツ</t>
    </rPh>
    <rPh sb="2" eb="4">
      <t>キソ</t>
    </rPh>
    <phoneticPr fontId="5"/>
  </si>
  <si>
    <t>布基礎・独立基礎</t>
    <rPh sb="0" eb="3">
      <t>ヌノキソ</t>
    </rPh>
    <rPh sb="4" eb="6">
      <t>ドクリツ</t>
    </rPh>
    <rPh sb="6" eb="8">
      <t>キソ</t>
    </rPh>
    <phoneticPr fontId="5"/>
  </si>
  <si>
    <t>設計内容説明書【一戸建ての住宅用】</t>
    <phoneticPr fontId="5"/>
  </si>
  <si>
    <t>性能表示</t>
    <rPh sb="0" eb="2">
      <t>セイノウ</t>
    </rPh>
    <rPh sb="2" eb="4">
      <t>ヒョウジ</t>
    </rPh>
    <phoneticPr fontId="5"/>
  </si>
  <si>
    <t>自己評価</t>
    <rPh sb="0" eb="2">
      <t>ジコ</t>
    </rPh>
    <rPh sb="2" eb="4">
      <t>ヒョウカ</t>
    </rPh>
    <phoneticPr fontId="5"/>
  </si>
  <si>
    <t>確認項目</t>
    <rPh sb="0" eb="2">
      <t>カクニン</t>
    </rPh>
    <rPh sb="2" eb="4">
      <t>コウモク</t>
    </rPh>
    <phoneticPr fontId="5"/>
  </si>
  <si>
    <t>欄</t>
    <rPh sb="0" eb="1">
      <t>ラン</t>
    </rPh>
    <phoneticPr fontId="5"/>
  </si>
  <si>
    <t>構造の安全に関すること</t>
    <rPh sb="0" eb="2">
      <t>コウゾウ</t>
    </rPh>
    <rPh sb="3" eb="5">
      <t>アンゼン</t>
    </rPh>
    <rPh sb="6" eb="7">
      <t>カン</t>
    </rPh>
    <phoneticPr fontId="5"/>
  </si>
  <si>
    <r>
      <t>1-1</t>
    </r>
    <r>
      <rPr>
        <b/>
        <sz val="10"/>
        <color indexed="10"/>
        <rFont val="ＭＳ Ｐゴシック"/>
        <family val="3"/>
        <charset val="128"/>
      </rPr>
      <t>【必須】</t>
    </r>
    <rPh sb="4" eb="6">
      <t>ヒッス</t>
    </rPh>
    <phoneticPr fontId="5"/>
  </si>
  <si>
    <t>構造躯体</t>
  </si>
  <si>
    <t>構造計算</t>
    <rPh sb="0" eb="2">
      <t>コウゾウ</t>
    </rPh>
    <rPh sb="2" eb="4">
      <t>ケイサン</t>
    </rPh>
    <phoneticPr fontId="5"/>
  </si>
  <si>
    <t>・構造計算方法</t>
    <rPh sb="1" eb="3">
      <t>コウゾウ</t>
    </rPh>
    <rPh sb="3" eb="5">
      <t>ケイサン</t>
    </rPh>
    <rPh sb="5" eb="7">
      <t>ホウホウ</t>
    </rPh>
    <phoneticPr fontId="42"/>
  </si>
  <si>
    <t>※1-3の免震建築物として評価する場合は記入不要</t>
    <rPh sb="5" eb="7">
      <t>メンシン</t>
    </rPh>
    <rPh sb="7" eb="10">
      <t>ケンチクブツ</t>
    </rPh>
    <rPh sb="13" eb="15">
      <t>ヒョウカ</t>
    </rPh>
    <rPh sb="17" eb="19">
      <t>バアイ</t>
    </rPh>
    <rPh sb="20" eb="22">
      <t>キニュウ</t>
    </rPh>
    <rPh sb="22" eb="24">
      <t>フヨウ</t>
    </rPh>
    <phoneticPr fontId="42"/>
  </si>
  <si>
    <t>構造特記</t>
    <rPh sb="0" eb="2">
      <t>コウゾウ</t>
    </rPh>
    <rPh sb="2" eb="4">
      <t>トッキ</t>
    </rPh>
    <phoneticPr fontId="5"/>
  </si>
  <si>
    <t>耐震等級</t>
  </si>
  <si>
    <t>限界耐力計算</t>
    <rPh sb="0" eb="2">
      <t>ゲンカイ</t>
    </rPh>
    <rPh sb="2" eb="4">
      <t>タイリョク</t>
    </rPh>
    <rPh sb="4" eb="6">
      <t>ケイサン</t>
    </rPh>
    <phoneticPr fontId="42"/>
  </si>
  <si>
    <t>建築概要</t>
    <rPh sb="0" eb="2">
      <t>ケンチク</t>
    </rPh>
    <rPh sb="2" eb="4">
      <t>ガイヨウ</t>
    </rPh>
    <phoneticPr fontId="5"/>
  </si>
  <si>
    <t>(倒壊防止)</t>
  </si>
  <si>
    <t>保有水平耐力計算等</t>
    <rPh sb="0" eb="2">
      <t>ホユウ</t>
    </rPh>
    <rPh sb="2" eb="4">
      <t>スイヘイ</t>
    </rPh>
    <rPh sb="4" eb="6">
      <t>タイリョク</t>
    </rPh>
    <rPh sb="6" eb="8">
      <t>ケイサン</t>
    </rPh>
    <rPh sb="8" eb="9">
      <t>トウ</t>
    </rPh>
    <phoneticPr fontId="42"/>
  </si>
  <si>
    <t>伏図</t>
    <rPh sb="0" eb="2">
      <t>フセズ</t>
    </rPh>
    <phoneticPr fontId="5"/>
  </si>
  <si>
    <t>ルート3</t>
    <phoneticPr fontId="5"/>
  </si>
  <si>
    <t>ルート2-1</t>
    <phoneticPr fontId="5"/>
  </si>
  <si>
    <t>ルート2-2</t>
    <phoneticPr fontId="5"/>
  </si>
  <si>
    <t>ルート1</t>
    <phoneticPr fontId="5"/>
  </si>
  <si>
    <t>該当なし</t>
    <rPh sb="0" eb="2">
      <t>ガイトウ</t>
    </rPh>
    <phoneticPr fontId="5"/>
  </si>
  <si>
    <t>大臣認定</t>
    <rPh sb="0" eb="2">
      <t>ダイジン</t>
    </rPh>
    <rPh sb="2" eb="4">
      <t>ニンテイ</t>
    </rPh>
    <phoneticPr fontId="5"/>
  </si>
  <si>
    <t>地盤調査</t>
    <rPh sb="0" eb="2">
      <t>ジバン</t>
    </rPh>
    <rPh sb="2" eb="4">
      <t>チョウサ</t>
    </rPh>
    <phoneticPr fontId="5"/>
  </si>
  <si>
    <t>※免震建築物</t>
    <rPh sb="1" eb="2">
      <t>メン</t>
    </rPh>
    <rPh sb="2" eb="3">
      <t>シン</t>
    </rPh>
    <rPh sb="3" eb="6">
      <t>ケンチクブツ</t>
    </rPh>
    <phoneticPr fontId="5"/>
  </si>
  <si>
    <t>基準法による大臣認定</t>
    <rPh sb="0" eb="3">
      <t>キジュンホウ</t>
    </rPh>
    <rPh sb="6" eb="8">
      <t>ダイジン</t>
    </rPh>
    <rPh sb="8" eb="10">
      <t>ニンテイ</t>
    </rPh>
    <phoneticPr fontId="5"/>
  </si>
  <si>
    <t>品確法の特別評価方法認定</t>
    <rPh sb="0" eb="2">
      <t>シナカク</t>
    </rPh>
    <rPh sb="2" eb="3">
      <t>ホウ</t>
    </rPh>
    <rPh sb="4" eb="6">
      <t>トクベツ</t>
    </rPh>
    <rPh sb="6" eb="8">
      <t>ヒョウカ</t>
    </rPh>
    <rPh sb="8" eb="10">
      <t>ホウホウ</t>
    </rPh>
    <rPh sb="10" eb="12">
      <t>ニンテイ</t>
    </rPh>
    <phoneticPr fontId="5"/>
  </si>
  <si>
    <t>認定書</t>
    <rPh sb="0" eb="3">
      <t>ニンテイショ</t>
    </rPh>
    <phoneticPr fontId="5"/>
  </si>
  <si>
    <t>の場合</t>
    <rPh sb="1" eb="3">
      <t>バアイ</t>
    </rPh>
    <phoneticPr fontId="5"/>
  </si>
  <si>
    <t>・等級倍率</t>
    <rPh sb="1" eb="3">
      <t>トウキュウ</t>
    </rPh>
    <rPh sb="3" eb="5">
      <t>バイリツ</t>
    </rPh>
    <phoneticPr fontId="5"/>
  </si>
  <si>
    <t>1-2</t>
    <phoneticPr fontId="5"/>
  </si>
  <si>
    <t>荷重･外力に対して等級に応じて乗ずる倍率は下表の</t>
    <rPh sb="0" eb="2">
      <t>カジュウ</t>
    </rPh>
    <rPh sb="3" eb="5">
      <t>ガイリョク</t>
    </rPh>
    <rPh sb="6" eb="7">
      <t>タイ</t>
    </rPh>
    <phoneticPr fontId="42"/>
  </si>
  <si>
    <t>数値を採用</t>
  </si>
  <si>
    <t>(損傷防止)</t>
    <rPh sb="1" eb="3">
      <t>ソンショウ</t>
    </rPh>
    <phoneticPr fontId="5"/>
  </si>
  <si>
    <t>等級3</t>
    <rPh sb="0" eb="2">
      <t>トウキュウ</t>
    </rPh>
    <phoneticPr fontId="5"/>
  </si>
  <si>
    <t>等級2</t>
    <rPh sb="0" eb="2">
      <t>トウキュウ</t>
    </rPh>
    <phoneticPr fontId="5"/>
  </si>
  <si>
    <t>1-1耐震等級</t>
    <rPh sb="3" eb="5">
      <t>タイシン</t>
    </rPh>
    <rPh sb="5" eb="7">
      <t>トウキュウ</t>
    </rPh>
    <phoneticPr fontId="5"/>
  </si>
  <si>
    <t>1.50</t>
    <phoneticPr fontId="5"/>
  </si>
  <si>
    <t>1.25</t>
    <phoneticPr fontId="5"/>
  </si>
  <si>
    <t>1.00</t>
    <phoneticPr fontId="5"/>
  </si>
  <si>
    <t>1-2耐震等級</t>
    <rPh sb="3" eb="5">
      <t>タイシン</t>
    </rPh>
    <rPh sb="5" eb="7">
      <t>トウキュウ</t>
    </rPh>
    <phoneticPr fontId="5"/>
  </si>
  <si>
    <t>1-4耐風等級</t>
    <rPh sb="3" eb="5">
      <t>タイフウ</t>
    </rPh>
    <rPh sb="5" eb="7">
      <t>トウキュウ</t>
    </rPh>
    <phoneticPr fontId="5"/>
  </si>
  <si>
    <t>1.20</t>
    <phoneticPr fontId="5"/>
  </si>
  <si>
    <r>
      <t>1-3</t>
    </r>
    <r>
      <rPr>
        <b/>
        <sz val="10"/>
        <color indexed="10"/>
        <rFont val="ＭＳ Ｐゴシック"/>
        <family val="3"/>
        <charset val="128"/>
      </rPr>
      <t>【必須】</t>
    </r>
    <phoneticPr fontId="5"/>
  </si>
  <si>
    <t>1-5耐積雪等級</t>
    <rPh sb="3" eb="4">
      <t>タイ</t>
    </rPh>
    <rPh sb="4" eb="6">
      <t>セキセツ</t>
    </rPh>
    <rPh sb="6" eb="8">
      <t>トウキュウ</t>
    </rPh>
    <phoneticPr fontId="5"/>
  </si>
  <si>
    <t>(倒壊防止・</t>
    <rPh sb="1" eb="3">
      <t>トウカイ</t>
    </rPh>
    <rPh sb="3" eb="5">
      <t>ボウシ</t>
    </rPh>
    <phoneticPr fontId="5"/>
  </si>
  <si>
    <t>（多雪区域の場合）</t>
    <rPh sb="1" eb="2">
      <t>タ</t>
    </rPh>
    <rPh sb="2" eb="3">
      <t>セツ</t>
    </rPh>
    <rPh sb="3" eb="5">
      <t>クイキ</t>
    </rPh>
    <rPh sb="6" eb="8">
      <t>バアイ</t>
    </rPh>
    <phoneticPr fontId="5"/>
  </si>
  <si>
    <t>損傷防止）</t>
    <rPh sb="0" eb="2">
      <t>ソンショウ</t>
    </rPh>
    <rPh sb="2" eb="4">
      <t>ボウシ</t>
    </rPh>
    <phoneticPr fontId="5"/>
  </si>
  <si>
    <t>※表中の数値は下限値であり、これ以上の数値を採用</t>
    <phoneticPr fontId="42"/>
  </si>
  <si>
    <t>構造概要　　</t>
  </si>
  <si>
    <t>・構造種別</t>
    <phoneticPr fontId="5"/>
  </si>
  <si>
    <t>(</t>
    <phoneticPr fontId="5"/>
  </si>
  <si>
    <t>造　)</t>
    <rPh sb="0" eb="1">
      <t>ゾウ</t>
    </rPh>
    <phoneticPr fontId="5"/>
  </si>
  <si>
    <t>免震建築物</t>
    <rPh sb="0" eb="1">
      <t>メン</t>
    </rPh>
    <rPh sb="1" eb="2">
      <t>シン</t>
    </rPh>
    <rPh sb="2" eb="5">
      <t>ケンチクブツ</t>
    </rPh>
    <phoneticPr fontId="5"/>
  </si>
  <si>
    <t>・骨組形式</t>
    <rPh sb="1" eb="3">
      <t>ホネグ</t>
    </rPh>
    <rPh sb="3" eb="5">
      <t>ケイシキ</t>
    </rPh>
    <phoneticPr fontId="5"/>
  </si>
  <si>
    <t>X方向</t>
    <rPh sb="1" eb="3">
      <t>ホウコウ</t>
    </rPh>
    <phoneticPr fontId="5"/>
  </si>
  <si>
    <t>Y方向</t>
    <rPh sb="1" eb="3">
      <t>ホウコウ</t>
    </rPh>
    <phoneticPr fontId="5"/>
  </si>
  <si>
    <t>1-4</t>
    <phoneticPr fontId="5"/>
  </si>
  <si>
    <t>材料の仕様</t>
    <rPh sb="0" eb="2">
      <t>ザイリョウ</t>
    </rPh>
    <rPh sb="3" eb="5">
      <t>シヨウ</t>
    </rPh>
    <phoneticPr fontId="5"/>
  </si>
  <si>
    <t>・コンクリートの種類</t>
    <rPh sb="8" eb="10">
      <t>シュルイ</t>
    </rPh>
    <phoneticPr fontId="5"/>
  </si>
  <si>
    <t>耐風等級</t>
    <rPh sb="0" eb="2">
      <t>タイフウ</t>
    </rPh>
    <rPh sb="2" eb="4">
      <t>トウキュウ</t>
    </rPh>
    <phoneticPr fontId="5"/>
  </si>
  <si>
    <t>設計基準強度（</t>
    <rPh sb="0" eb="2">
      <t>セッケイ</t>
    </rPh>
    <rPh sb="2" eb="4">
      <t>キジュン</t>
    </rPh>
    <rPh sb="4" eb="6">
      <t>キョウド</t>
    </rPh>
    <phoneticPr fontId="5"/>
  </si>
  <si>
    <t>N/㎟</t>
    <phoneticPr fontId="5"/>
  </si>
  <si>
    <t>・鉄筋種類</t>
    <rPh sb="1" eb="3">
      <t>テッキン</t>
    </rPh>
    <rPh sb="3" eb="5">
      <t>シュルイ</t>
    </rPh>
    <phoneticPr fontId="5"/>
  </si>
  <si>
    <t>SD295A</t>
    <phoneticPr fontId="5"/>
  </si>
  <si>
    <t>SD345</t>
    <phoneticPr fontId="5"/>
  </si>
  <si>
    <t>SD390</t>
    <phoneticPr fontId="5"/>
  </si>
  <si>
    <t>高強度せん断補強筋</t>
    <rPh sb="0" eb="3">
      <t>コウキョウド</t>
    </rPh>
    <rPh sb="5" eb="6">
      <t>ダン</t>
    </rPh>
    <rPh sb="6" eb="8">
      <t>ホキョウ</t>
    </rPh>
    <rPh sb="8" eb="9">
      <t>キン</t>
    </rPh>
    <phoneticPr fontId="5"/>
  </si>
  <si>
    <t>・鉄骨種類</t>
    <rPh sb="1" eb="3">
      <t>テッコツ</t>
    </rPh>
    <rPh sb="3" eb="5">
      <t>シュルイ</t>
    </rPh>
    <phoneticPr fontId="5"/>
  </si>
  <si>
    <t>SN材</t>
    <rPh sb="2" eb="3">
      <t>ザイ</t>
    </rPh>
    <phoneticPr fontId="5"/>
  </si>
  <si>
    <t>SM材</t>
    <rPh sb="2" eb="3">
      <t>ザイ</t>
    </rPh>
    <phoneticPr fontId="5"/>
  </si>
  <si>
    <t>SS材</t>
    <rPh sb="2" eb="3">
      <t>ザイ</t>
    </rPh>
    <phoneticPr fontId="5"/>
  </si>
  <si>
    <t>1-5</t>
    <phoneticPr fontId="5"/>
  </si>
  <si>
    <t>耐積雪等級</t>
    <rPh sb="0" eb="1">
      <t>タイ</t>
    </rPh>
    <rPh sb="1" eb="3">
      <t>セキセツ</t>
    </rPh>
    <rPh sb="3" eb="5">
      <t>トウキュウ</t>
    </rPh>
    <phoneticPr fontId="5"/>
  </si>
  <si>
    <t>・平成12年建設省告示第2009号第1第3号に規定されるもの</t>
    <rPh sb="1" eb="3">
      <t>ヘイセイ</t>
    </rPh>
    <rPh sb="5" eb="6">
      <t>ネン</t>
    </rPh>
    <rPh sb="6" eb="9">
      <t>ケンセツショウ</t>
    </rPh>
    <rPh sb="9" eb="11">
      <t>コクジ</t>
    </rPh>
    <rPh sb="11" eb="12">
      <t>ダイ</t>
    </rPh>
    <rPh sb="16" eb="17">
      <t>ゴウ</t>
    </rPh>
    <rPh sb="17" eb="18">
      <t>ダイ</t>
    </rPh>
    <rPh sb="19" eb="20">
      <t>ダイ</t>
    </rPh>
    <rPh sb="21" eb="22">
      <t>ゴウ</t>
    </rPh>
    <rPh sb="23" eb="25">
      <t>キテイ</t>
    </rPh>
    <phoneticPr fontId="5"/>
  </si>
  <si>
    <t>・同告示第2の該当する号</t>
    <rPh sb="1" eb="2">
      <t>ドウ</t>
    </rPh>
    <rPh sb="2" eb="4">
      <t>コクジ</t>
    </rPh>
    <rPh sb="4" eb="5">
      <t>ダイ</t>
    </rPh>
    <rPh sb="7" eb="9">
      <t>ガイトウ</t>
    </rPh>
    <rPh sb="11" eb="12">
      <t>ゴウ</t>
    </rPh>
    <phoneticPr fontId="5"/>
  </si>
  <si>
    <t>該当</t>
    <rPh sb="0" eb="2">
      <t>ガイトウ</t>
    </rPh>
    <phoneticPr fontId="5"/>
  </si>
  <si>
    <t>四号建築物</t>
    <rPh sb="0" eb="1">
      <t>ヨン</t>
    </rPh>
    <rPh sb="1" eb="2">
      <t>ゴウ</t>
    </rPh>
    <rPh sb="2" eb="5">
      <t>ケンチクブツ</t>
    </rPh>
    <phoneticPr fontId="5"/>
  </si>
  <si>
    <t>区域外</t>
    <rPh sb="0" eb="2">
      <t>クイキ</t>
    </rPh>
    <rPh sb="2" eb="3">
      <t>ガイ</t>
    </rPh>
    <phoneticPr fontId="5"/>
  </si>
  <si>
    <t>建築基準法第20条第二号に掲げる建築物</t>
    <rPh sb="0" eb="2">
      <t>ケンチク</t>
    </rPh>
    <rPh sb="2" eb="5">
      <t>キジュンホウ</t>
    </rPh>
    <rPh sb="5" eb="6">
      <t>ダイ</t>
    </rPh>
    <rPh sb="8" eb="9">
      <t>ジョウ</t>
    </rPh>
    <rPh sb="9" eb="10">
      <t>ダイ</t>
    </rPh>
    <rPh sb="10" eb="11">
      <t>ニ</t>
    </rPh>
    <rPh sb="11" eb="12">
      <t>ゴウ</t>
    </rPh>
    <rPh sb="13" eb="14">
      <t>カカ</t>
    </rPh>
    <rPh sb="16" eb="19">
      <t>ケンチクブツ</t>
    </rPh>
    <phoneticPr fontId="5"/>
  </si>
  <si>
    <t>時刻歴応答解析を行い大臣認定取得</t>
    <rPh sb="0" eb="2">
      <t>ジコク</t>
    </rPh>
    <rPh sb="2" eb="3">
      <t>レキ</t>
    </rPh>
    <rPh sb="3" eb="5">
      <t>オウトウ</t>
    </rPh>
    <rPh sb="5" eb="7">
      <t>カイセキ</t>
    </rPh>
    <rPh sb="8" eb="9">
      <t>オコナ</t>
    </rPh>
    <rPh sb="10" eb="12">
      <t>ダイジン</t>
    </rPh>
    <rPh sb="12" eb="14">
      <t>ニンテイ</t>
    </rPh>
    <rPh sb="14" eb="16">
      <t>シュトク</t>
    </rPh>
    <phoneticPr fontId="5"/>
  </si>
  <si>
    <t>・免震層、免震材料の維持管理に関する計画</t>
    <rPh sb="1" eb="2">
      <t>メン</t>
    </rPh>
    <rPh sb="2" eb="3">
      <t>シン</t>
    </rPh>
    <rPh sb="3" eb="4">
      <t>ソウ</t>
    </rPh>
    <rPh sb="5" eb="6">
      <t>メン</t>
    </rPh>
    <rPh sb="6" eb="7">
      <t>シン</t>
    </rPh>
    <rPh sb="7" eb="9">
      <t>ザイリョウ</t>
    </rPh>
    <rPh sb="10" eb="12">
      <t>イジ</t>
    </rPh>
    <rPh sb="12" eb="14">
      <t>カンリ</t>
    </rPh>
    <rPh sb="15" eb="16">
      <t>カン</t>
    </rPh>
    <rPh sb="18" eb="20">
      <t>ケイカク</t>
    </rPh>
    <phoneticPr fontId="5"/>
  </si>
  <si>
    <t>あり</t>
    <phoneticPr fontId="5"/>
  </si>
  <si>
    <t>なし</t>
    <phoneticPr fontId="5"/>
  </si>
  <si>
    <t>・敷地の管理に関する計画</t>
    <rPh sb="1" eb="3">
      <t>シキチ</t>
    </rPh>
    <rPh sb="4" eb="6">
      <t>カンリ</t>
    </rPh>
    <rPh sb="7" eb="8">
      <t>カン</t>
    </rPh>
    <rPh sb="10" eb="12">
      <t>ケイカク</t>
    </rPh>
    <phoneticPr fontId="5"/>
  </si>
  <si>
    <t>※免震建築物以外は「その他」にチェック</t>
    <rPh sb="1" eb="2">
      <t>メン</t>
    </rPh>
    <rPh sb="2" eb="3">
      <t>シン</t>
    </rPh>
    <rPh sb="3" eb="6">
      <t>ケンチクブツ</t>
    </rPh>
    <rPh sb="6" eb="8">
      <t>イガイ</t>
    </rPh>
    <rPh sb="12" eb="13">
      <t>タ</t>
    </rPh>
    <phoneticPr fontId="5"/>
  </si>
  <si>
    <r>
      <t>1-6</t>
    </r>
    <r>
      <rPr>
        <b/>
        <sz val="10"/>
        <color indexed="10"/>
        <rFont val="ＭＳ Ｐゴシック"/>
        <family val="3"/>
        <charset val="128"/>
      </rPr>
      <t>【必須】</t>
    </r>
    <phoneticPr fontId="5"/>
  </si>
  <si>
    <t>地盤・杭</t>
    <rPh sb="0" eb="2">
      <t>ジバン</t>
    </rPh>
    <rPh sb="3" eb="4">
      <t>クイ</t>
    </rPh>
    <phoneticPr fontId="5"/>
  </si>
  <si>
    <t>地盤の種類</t>
    <rPh sb="0" eb="2">
      <t>ジバン</t>
    </rPh>
    <rPh sb="3" eb="5">
      <t>シュルイ</t>
    </rPh>
    <phoneticPr fontId="5"/>
  </si>
  <si>
    <t>・地盤の種類</t>
    <rPh sb="1" eb="3">
      <t>ジバン</t>
    </rPh>
    <rPh sb="4" eb="6">
      <t>シュルイ</t>
    </rPh>
    <phoneticPr fontId="5"/>
  </si>
  <si>
    <t>地盤又は杭</t>
    <rPh sb="0" eb="2">
      <t>ジバン</t>
    </rPh>
    <rPh sb="2" eb="3">
      <t>マタ</t>
    </rPh>
    <rPh sb="4" eb="5">
      <t>クイ</t>
    </rPh>
    <phoneticPr fontId="5"/>
  </si>
  <si>
    <t>地盤の許容応力度</t>
    <rPh sb="0" eb="2">
      <t>ジバン</t>
    </rPh>
    <rPh sb="3" eb="5">
      <t>キョヨウ</t>
    </rPh>
    <rPh sb="5" eb="7">
      <t>オウリョク</t>
    </rPh>
    <rPh sb="7" eb="8">
      <t>ド</t>
    </rPh>
    <phoneticPr fontId="5"/>
  </si>
  <si>
    <r>
      <t>kN/㎡）</t>
    </r>
    <r>
      <rPr>
        <sz val="10"/>
        <color indexed="53"/>
        <rFont val="ＭＳ Ｐゴシック"/>
        <family val="3"/>
        <charset val="128"/>
      </rPr>
      <t>※</t>
    </r>
    <phoneticPr fontId="5"/>
  </si>
  <si>
    <t>の許容支持</t>
    <rPh sb="1" eb="3">
      <t>キョヨウ</t>
    </rPh>
    <rPh sb="3" eb="5">
      <t>シジ</t>
    </rPh>
    <phoneticPr fontId="5"/>
  </si>
  <si>
    <t>※整数表示（端数切捨て）</t>
    <rPh sb="1" eb="3">
      <t>セイスウ</t>
    </rPh>
    <rPh sb="3" eb="5">
      <t>ヒョウジ</t>
    </rPh>
    <rPh sb="6" eb="8">
      <t>ハスウ</t>
    </rPh>
    <rPh sb="8" eb="10">
      <t>キリス</t>
    </rPh>
    <phoneticPr fontId="5"/>
  </si>
  <si>
    <t>力等及び</t>
    <rPh sb="0" eb="1">
      <t>リョク</t>
    </rPh>
    <rPh sb="1" eb="2">
      <t>トウ</t>
    </rPh>
    <rPh sb="2" eb="3">
      <t>オヨ</t>
    </rPh>
    <phoneticPr fontId="5"/>
  </si>
  <si>
    <t>・杭の許容支持力</t>
    <rPh sb="1" eb="2">
      <t>クイ</t>
    </rPh>
    <rPh sb="3" eb="5">
      <t>キョヨウ</t>
    </rPh>
    <rPh sb="5" eb="8">
      <t>シジリョク</t>
    </rPh>
    <phoneticPr fontId="5"/>
  </si>
  <si>
    <r>
      <t>kN/本）</t>
    </r>
    <r>
      <rPr>
        <sz val="10"/>
        <color indexed="53"/>
        <rFont val="ＭＳ Ｐゴシック"/>
        <family val="3"/>
        <charset val="128"/>
      </rPr>
      <t>※</t>
    </r>
    <rPh sb="3" eb="4">
      <t>ホン</t>
    </rPh>
    <phoneticPr fontId="5"/>
  </si>
  <si>
    <t>その設定</t>
    <rPh sb="2" eb="4">
      <t>セッテイ</t>
    </rPh>
    <phoneticPr fontId="5"/>
  </si>
  <si>
    <t>杭状改良地盤</t>
    <rPh sb="0" eb="1">
      <t>クイ</t>
    </rPh>
    <rPh sb="1" eb="2">
      <t>ジョウ</t>
    </rPh>
    <rPh sb="2" eb="4">
      <t>カイリョウ</t>
    </rPh>
    <rPh sb="4" eb="6">
      <t>ジバン</t>
    </rPh>
    <phoneticPr fontId="5"/>
  </si>
  <si>
    <t>・杭状改良地盤の許容支持力度</t>
    <rPh sb="1" eb="2">
      <t>クイ</t>
    </rPh>
    <rPh sb="2" eb="3">
      <t>ジョウ</t>
    </rPh>
    <rPh sb="3" eb="5">
      <t>カイリョウ</t>
    </rPh>
    <rPh sb="5" eb="7">
      <t>ジバン</t>
    </rPh>
    <rPh sb="8" eb="10">
      <t>キョヨウ</t>
    </rPh>
    <rPh sb="10" eb="13">
      <t>シジリョク</t>
    </rPh>
    <rPh sb="13" eb="14">
      <t>ド</t>
    </rPh>
    <phoneticPr fontId="5"/>
  </si>
  <si>
    <t>・杭状改良地盤の許容支持力</t>
    <rPh sb="1" eb="2">
      <t>クイ</t>
    </rPh>
    <rPh sb="2" eb="3">
      <t>ジョウ</t>
    </rPh>
    <rPh sb="3" eb="5">
      <t>カイリョウ</t>
    </rPh>
    <rPh sb="5" eb="7">
      <t>ジバン</t>
    </rPh>
    <rPh sb="8" eb="10">
      <t>キョヨウ</t>
    </rPh>
    <rPh sb="10" eb="13">
      <t>シジリョク</t>
    </rPh>
    <phoneticPr fontId="5"/>
  </si>
  <si>
    <r>
      <t>1-7</t>
    </r>
    <r>
      <rPr>
        <b/>
        <sz val="10"/>
        <color indexed="10"/>
        <rFont val="ＭＳ Ｐゴシック"/>
        <family val="3"/>
        <charset val="128"/>
      </rPr>
      <t>【必須】</t>
    </r>
    <phoneticPr fontId="5"/>
  </si>
  <si>
    <t>基礎の構造</t>
    <rPh sb="0" eb="2">
      <t>キソ</t>
    </rPh>
    <rPh sb="3" eb="5">
      <t>コウゾウ</t>
    </rPh>
    <phoneticPr fontId="5"/>
  </si>
  <si>
    <t>等</t>
    <rPh sb="0" eb="1">
      <t>トウ</t>
    </rPh>
    <phoneticPr fontId="5"/>
  </si>
  <si>
    <t>方法及び</t>
    <rPh sb="0" eb="2">
      <t>ホウホウ</t>
    </rPh>
    <rPh sb="2" eb="3">
      <t>オヨ</t>
    </rPh>
    <phoneticPr fontId="5"/>
  </si>
  <si>
    <t>形式等</t>
    <rPh sb="0" eb="2">
      <t>ケイシキ</t>
    </rPh>
    <rPh sb="2" eb="3">
      <t>トウ</t>
    </rPh>
    <phoneticPr fontId="5"/>
  </si>
  <si>
    <t>・杭種</t>
    <rPh sb="1" eb="2">
      <t>クイ</t>
    </rPh>
    <rPh sb="2" eb="3">
      <t>シュ</t>
    </rPh>
    <phoneticPr fontId="5"/>
  </si>
  <si>
    <t>最小値</t>
    <rPh sb="0" eb="3">
      <t>サイショウチ</t>
    </rPh>
    <phoneticPr fontId="5"/>
  </si>
  <si>
    <t>最大値</t>
    <rPh sb="0" eb="3">
      <t>サイダイチ</t>
    </rPh>
    <phoneticPr fontId="5"/>
  </si>
  <si>
    <t>杭径（cm）</t>
    <rPh sb="0" eb="1">
      <t>クイ</t>
    </rPh>
    <rPh sb="1" eb="2">
      <t>ケイ</t>
    </rPh>
    <phoneticPr fontId="5"/>
  </si>
  <si>
    <t>杭頭部</t>
    <rPh sb="0" eb="1">
      <t>クイ</t>
    </rPh>
    <rPh sb="1" eb="2">
      <t>アタマ</t>
    </rPh>
    <rPh sb="2" eb="3">
      <t>ブ</t>
    </rPh>
    <phoneticPr fontId="5"/>
  </si>
  <si>
    <t>軸部（節部）</t>
    <rPh sb="0" eb="1">
      <t>ジク</t>
    </rPh>
    <rPh sb="1" eb="2">
      <t>ブ</t>
    </rPh>
    <rPh sb="3" eb="5">
      <t>フシブ</t>
    </rPh>
    <phoneticPr fontId="5"/>
  </si>
  <si>
    <t>[設計有効径]</t>
    <rPh sb="1" eb="3">
      <t>セッケイ</t>
    </rPh>
    <rPh sb="3" eb="5">
      <t>ユウコウ</t>
    </rPh>
    <rPh sb="5" eb="6">
      <t>ケイ</t>
    </rPh>
    <phoneticPr fontId="5"/>
  </si>
  <si>
    <t>先端部</t>
    <rPh sb="0" eb="2">
      <t>センタン</t>
    </rPh>
    <rPh sb="2" eb="3">
      <t>ブ</t>
    </rPh>
    <phoneticPr fontId="5"/>
  </si>
  <si>
    <t>許容支持力（kN/本）</t>
    <rPh sb="0" eb="2">
      <t>キョヨウ</t>
    </rPh>
    <rPh sb="2" eb="4">
      <t>シジ</t>
    </rPh>
    <rPh sb="4" eb="5">
      <t>チカラ</t>
    </rPh>
    <rPh sb="9" eb="10">
      <t>ホン</t>
    </rPh>
    <phoneticPr fontId="5"/>
  </si>
  <si>
    <t>杭長（ｍ）</t>
    <rPh sb="0" eb="1">
      <t>クイ</t>
    </rPh>
    <rPh sb="1" eb="2">
      <t>チョウ</t>
    </rPh>
    <phoneticPr fontId="5"/>
  </si>
  <si>
    <t>※最小値、最大値の無い場合、最小値欄にのみ記入。</t>
    <rPh sb="1" eb="4">
      <t>サイショウチ</t>
    </rPh>
    <rPh sb="5" eb="8">
      <t>サイダイチ</t>
    </rPh>
    <rPh sb="9" eb="10">
      <t>ナ</t>
    </rPh>
    <rPh sb="11" eb="13">
      <t>バアイ</t>
    </rPh>
    <rPh sb="14" eb="17">
      <t>サイショウチ</t>
    </rPh>
    <rPh sb="17" eb="18">
      <t>ラン</t>
    </rPh>
    <rPh sb="21" eb="23">
      <t>キニュウ</t>
    </rPh>
    <phoneticPr fontId="5"/>
  </si>
  <si>
    <t>（第2面）</t>
    <phoneticPr fontId="5"/>
  </si>
  <si>
    <t>３劣化の軽減</t>
    <rPh sb="1" eb="3">
      <t>レッカ</t>
    </rPh>
    <rPh sb="4" eb="6">
      <t>ケイゲン</t>
    </rPh>
    <phoneticPr fontId="5"/>
  </si>
  <si>
    <r>
      <t>３－１</t>
    </r>
    <r>
      <rPr>
        <sz val="9"/>
        <color rgb="FFFF0000"/>
        <rFont val="ＭＳ Ｐゴシック"/>
        <family val="3"/>
        <charset val="128"/>
      </rPr>
      <t>【必須】</t>
    </r>
    <phoneticPr fontId="5"/>
  </si>
  <si>
    <t>外壁の</t>
    <rPh sb="0" eb="2">
      <t>ガイヘキ</t>
    </rPh>
    <phoneticPr fontId="5"/>
  </si>
  <si>
    <t>外壁の構造等</t>
    <rPh sb="0" eb="2">
      <t>ガイヘキ</t>
    </rPh>
    <rPh sb="3" eb="5">
      <t>コウゾウ</t>
    </rPh>
    <rPh sb="5" eb="6">
      <t>トウ</t>
    </rPh>
    <phoneticPr fontId="5"/>
  </si>
  <si>
    <t>外壁通気構造等</t>
    <rPh sb="2" eb="4">
      <t>ツウキ</t>
    </rPh>
    <rPh sb="6" eb="7">
      <t>トウ</t>
    </rPh>
    <phoneticPr fontId="5"/>
  </si>
  <si>
    <t>仕上表</t>
    <rPh sb="0" eb="2">
      <t>シア</t>
    </rPh>
    <rPh sb="2" eb="3">
      <t>ヒョウ</t>
    </rPh>
    <phoneticPr fontId="5"/>
  </si>
  <si>
    <t>劣化対策</t>
    <rPh sb="0" eb="2">
      <t>レッカ</t>
    </rPh>
    <rPh sb="2" eb="4">
      <t>タイサク</t>
    </rPh>
    <phoneticPr fontId="5"/>
  </si>
  <si>
    <t>軸組等</t>
    <rPh sb="0" eb="1">
      <t>ジク</t>
    </rPh>
    <rPh sb="1" eb="2">
      <t>クミ</t>
    </rPh>
    <rPh sb="2" eb="3">
      <t>ナド</t>
    </rPh>
    <phoneticPr fontId="5"/>
  </si>
  <si>
    <t>（地面から１m）</t>
    <rPh sb="1" eb="3">
      <t>ジメン</t>
    </rPh>
    <phoneticPr fontId="5"/>
  </si>
  <si>
    <r>
      <t>製材、集成材等又は構造用合板等＋</t>
    </r>
    <r>
      <rPr>
        <sz val="8"/>
        <rFont val="ＭＳ Ｐゴシック"/>
        <family val="3"/>
        <charset val="128"/>
      </rPr>
      <t>薬剤処理（現場処理）</t>
    </r>
    <rPh sb="0" eb="2">
      <t>セイザイ</t>
    </rPh>
    <rPh sb="3" eb="5">
      <t>シュウセイ</t>
    </rPh>
    <rPh sb="5" eb="6">
      <t>ザイ</t>
    </rPh>
    <rPh sb="6" eb="7">
      <t>トウ</t>
    </rPh>
    <rPh sb="7" eb="8">
      <t>マタ</t>
    </rPh>
    <rPh sb="9" eb="12">
      <t>コウゾウヨウ</t>
    </rPh>
    <rPh sb="12" eb="13">
      <t>ゴウ</t>
    </rPh>
    <rPh sb="13" eb="14">
      <t>ハン</t>
    </rPh>
    <rPh sb="14" eb="15">
      <t>トウ</t>
    </rPh>
    <rPh sb="16" eb="18">
      <t>ヤクザイ</t>
    </rPh>
    <rPh sb="18" eb="20">
      <t>ショリ</t>
    </rPh>
    <rPh sb="21" eb="23">
      <t>ゲンバ</t>
    </rPh>
    <rPh sb="23" eb="25">
      <t>ショリ</t>
    </rPh>
    <phoneticPr fontId="5"/>
  </si>
  <si>
    <t>矩計図</t>
    <rPh sb="0" eb="3">
      <t>カナバカリ</t>
    </rPh>
    <phoneticPr fontId="5"/>
  </si>
  <si>
    <t>製材、集成材等＋小径13.5㎝</t>
    <rPh sb="0" eb="2">
      <t>セイザイ</t>
    </rPh>
    <rPh sb="3" eb="5">
      <t>シュウセイ</t>
    </rPh>
    <rPh sb="5" eb="6">
      <t>ザイ</t>
    </rPh>
    <rPh sb="6" eb="7">
      <t>トウ</t>
    </rPh>
    <rPh sb="8" eb="10">
      <t>ショウケイ</t>
    </rPh>
    <phoneticPr fontId="5"/>
  </si>
  <si>
    <t>伏図等</t>
    <rPh sb="0" eb="1">
      <t>フ</t>
    </rPh>
    <rPh sb="1" eb="2">
      <t>ズ</t>
    </rPh>
    <rPh sb="2" eb="3">
      <t>トウ</t>
    </rPh>
    <phoneticPr fontId="5"/>
  </si>
  <si>
    <t>（構造躯体等）</t>
    <rPh sb="1" eb="3">
      <t>コウゾウ</t>
    </rPh>
    <rPh sb="3" eb="4">
      <t>ムクロ</t>
    </rPh>
    <rPh sb="4" eb="6">
      <t>カラダナド</t>
    </rPh>
    <phoneticPr fontId="5"/>
  </si>
  <si>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5"/>
  </si>
  <si>
    <t>耐久性区分Ｄ１のうち、ヒノキ等の高耐久樹種</t>
    <rPh sb="0" eb="3">
      <t>タイキュウセイ</t>
    </rPh>
    <rPh sb="3" eb="5">
      <t>クブン</t>
    </rPh>
    <rPh sb="14" eb="15">
      <t>トウ</t>
    </rPh>
    <rPh sb="16" eb="17">
      <t>コウ</t>
    </rPh>
    <rPh sb="17" eb="19">
      <t>タイキュウ</t>
    </rPh>
    <rPh sb="19" eb="21">
      <t>ジュシュ</t>
    </rPh>
    <phoneticPr fontId="5"/>
  </si>
  <si>
    <t>　　</t>
    <phoneticPr fontId="5"/>
  </si>
  <si>
    <t>Ｋ３以上の薬剤処理（工場処理）</t>
    <rPh sb="2" eb="4">
      <t>イジョウ</t>
    </rPh>
    <rPh sb="5" eb="7">
      <t>ヤクザイ</t>
    </rPh>
    <rPh sb="7" eb="9">
      <t>ショリ</t>
    </rPh>
    <rPh sb="10" eb="12">
      <t>コウジョウ</t>
    </rPh>
    <rPh sb="12" eb="14">
      <t>ショリ</t>
    </rPh>
    <phoneticPr fontId="5"/>
  </si>
  <si>
    <t>　</t>
    <phoneticPr fontId="5"/>
  </si>
  <si>
    <t>土台</t>
    <rPh sb="0" eb="2">
      <t>ドダイ</t>
    </rPh>
    <phoneticPr fontId="5"/>
  </si>
  <si>
    <t>防腐・防蟻</t>
    <rPh sb="0" eb="2">
      <t>ボウフ</t>
    </rPh>
    <rPh sb="3" eb="4">
      <t>ボウ</t>
    </rPh>
    <rPh sb="4" eb="5">
      <t>アリ</t>
    </rPh>
    <phoneticPr fontId="5"/>
  </si>
  <si>
    <t>土台に接する外壁下端水切り</t>
    <phoneticPr fontId="5"/>
  </si>
  <si>
    <t>処理</t>
    <rPh sb="0" eb="2">
      <t>ショリ</t>
    </rPh>
    <phoneticPr fontId="5"/>
  </si>
  <si>
    <t>耐久性区分Ｄ１のうち、ヒノキ等の高耐久樹種</t>
    <rPh sb="0" eb="3">
      <t>タイキュウセイ</t>
    </rPh>
    <rPh sb="3" eb="5">
      <t>クブン</t>
    </rPh>
    <rPh sb="14" eb="15">
      <t>トウ</t>
    </rPh>
    <rPh sb="16" eb="19">
      <t>コウタイキュウ</t>
    </rPh>
    <rPh sb="19" eb="21">
      <t>ジュシュ</t>
    </rPh>
    <phoneticPr fontId="5"/>
  </si>
  <si>
    <t>浴室・脱衣</t>
    <rPh sb="0" eb="2">
      <t>ヨクシツ</t>
    </rPh>
    <rPh sb="3" eb="5">
      <t>ダツイ</t>
    </rPh>
    <phoneticPr fontId="5"/>
  </si>
  <si>
    <t>防水上の措置</t>
    <rPh sb="0" eb="2">
      <t>ボウスイ</t>
    </rPh>
    <rPh sb="2" eb="3">
      <t>ジョウ</t>
    </rPh>
    <rPh sb="4" eb="6">
      <t>ソチ</t>
    </rPh>
    <phoneticPr fontId="5"/>
  </si>
  <si>
    <t>浴室</t>
    <phoneticPr fontId="5"/>
  </si>
  <si>
    <t>防水上有効な仕上げ</t>
    <phoneticPr fontId="5"/>
  </si>
  <si>
    <t>浴室ユニット</t>
    <rPh sb="0" eb="2">
      <t>ヨクシツ</t>
    </rPh>
    <phoneticPr fontId="5"/>
  </si>
  <si>
    <t>室の防水</t>
    <phoneticPr fontId="5"/>
  </si>
  <si>
    <t>外壁軸組等の防腐措置等</t>
    <rPh sb="0" eb="2">
      <t>ガイヘキ</t>
    </rPh>
    <rPh sb="2" eb="3">
      <t>ジク</t>
    </rPh>
    <rPh sb="3" eb="5">
      <t>クミトウ</t>
    </rPh>
    <rPh sb="6" eb="8">
      <t>ボウフ</t>
    </rPh>
    <rPh sb="8" eb="10">
      <t>ソチ</t>
    </rPh>
    <rPh sb="10" eb="11">
      <t>ナド</t>
    </rPh>
    <phoneticPr fontId="5"/>
  </si>
  <si>
    <t>平面図</t>
    <rPh sb="0" eb="3">
      <t>ヘイメンズ</t>
    </rPh>
    <phoneticPr fontId="5"/>
  </si>
  <si>
    <t>方法：</t>
    <phoneticPr fontId="5"/>
  </si>
  <si>
    <t>脱衣室</t>
    <phoneticPr fontId="5"/>
  </si>
  <si>
    <t>防水上有効な仕上げ</t>
    <rPh sb="0" eb="2">
      <t>ボウスイ</t>
    </rPh>
    <rPh sb="2" eb="3">
      <t>ジョウ</t>
    </rPh>
    <rPh sb="3" eb="5">
      <t>ユウコウ</t>
    </rPh>
    <rPh sb="6" eb="8">
      <t>シア</t>
    </rPh>
    <phoneticPr fontId="5"/>
  </si>
  <si>
    <t>外壁軸組等の防腐措置等</t>
    <phoneticPr fontId="5"/>
  </si>
  <si>
    <t>防蟻措置</t>
    <rPh sb="0" eb="1">
      <t>ボウ</t>
    </rPh>
    <rPh sb="1" eb="2">
      <t>アリ</t>
    </rPh>
    <rPh sb="2" eb="4">
      <t>ソチ</t>
    </rPh>
    <phoneticPr fontId="5"/>
  </si>
  <si>
    <t>防蟻措置</t>
    <rPh sb="2" eb="4">
      <t>ソチ</t>
    </rPh>
    <phoneticPr fontId="5"/>
  </si>
  <si>
    <t>有</t>
    <rPh sb="0" eb="1">
      <t>ア</t>
    </rPh>
    <phoneticPr fontId="5"/>
  </si>
  <si>
    <t>対象区域外）</t>
    <rPh sb="0" eb="2">
      <t>タイショウ</t>
    </rPh>
    <rPh sb="2" eb="4">
      <t>クイキ</t>
    </rPh>
    <rPh sb="4" eb="5">
      <t>ガイ</t>
    </rPh>
    <phoneticPr fontId="5"/>
  </si>
  <si>
    <t>べた基礎等</t>
    <rPh sb="2" eb="4">
      <t>キソ</t>
    </rPh>
    <rPh sb="4" eb="5">
      <t>ナド</t>
    </rPh>
    <phoneticPr fontId="5"/>
  </si>
  <si>
    <t>土壌処理</t>
    <rPh sb="0" eb="2">
      <t>ドジョウ</t>
    </rPh>
    <rPh sb="2" eb="4">
      <t>ショリ</t>
    </rPh>
    <phoneticPr fontId="5"/>
  </si>
  <si>
    <t>基礎高さ</t>
    <rPh sb="0" eb="2">
      <t>キソ</t>
    </rPh>
    <rPh sb="2" eb="3">
      <t>タカ</t>
    </rPh>
    <phoneticPr fontId="5"/>
  </si>
  <si>
    <t>地面から土台下端までの高さが400mm以上</t>
    <rPh sb="4" eb="6">
      <t>ドダイ</t>
    </rPh>
    <rPh sb="6" eb="7">
      <t>シタ</t>
    </rPh>
    <rPh sb="19" eb="21">
      <t>イジョウ</t>
    </rPh>
    <phoneticPr fontId="5"/>
  </si>
  <si>
    <t>床下防湿</t>
    <rPh sb="0" eb="2">
      <t>ユカシタ</t>
    </rPh>
    <rPh sb="2" eb="4">
      <t>ボウシツ</t>
    </rPh>
    <phoneticPr fontId="5"/>
  </si>
  <si>
    <t>床下地盤面の</t>
    <rPh sb="0" eb="2">
      <t>ユカシタ</t>
    </rPh>
    <rPh sb="2" eb="4">
      <t>ジバン</t>
    </rPh>
    <rPh sb="4" eb="5">
      <t>メン</t>
    </rPh>
    <phoneticPr fontId="5"/>
  </si>
  <si>
    <t>防湿方法</t>
  </si>
  <si>
    <t>〔</t>
    <phoneticPr fontId="5"/>
  </si>
  <si>
    <t>コンクリート</t>
    <phoneticPr fontId="5"/>
  </si>
  <si>
    <t>防湿フィルム</t>
    <rPh sb="0" eb="2">
      <t>ボウシツ</t>
    </rPh>
    <phoneticPr fontId="5"/>
  </si>
  <si>
    <t>措置等</t>
    <rPh sb="0" eb="2">
      <t>ソチ</t>
    </rPh>
    <rPh sb="2" eb="3">
      <t>トウ</t>
    </rPh>
    <phoneticPr fontId="5"/>
  </si>
  <si>
    <t>防湿措置</t>
    <rPh sb="0" eb="2">
      <t>ボウシツ</t>
    </rPh>
    <rPh sb="2" eb="4">
      <t>ソチ</t>
    </rPh>
    <phoneticPr fontId="5"/>
  </si>
  <si>
    <t>）〕</t>
    <phoneticPr fontId="5"/>
  </si>
  <si>
    <t>床下換気措置</t>
    <rPh sb="0" eb="2">
      <t>ユカシタ</t>
    </rPh>
    <rPh sb="2" eb="4">
      <t>カンキ</t>
    </rPh>
    <rPh sb="4" eb="6">
      <t>ソチ</t>
    </rPh>
    <phoneticPr fontId="5"/>
  </si>
  <si>
    <t>換気措置</t>
    <rPh sb="0" eb="2">
      <t>カンキ</t>
    </rPh>
    <rPh sb="2" eb="4">
      <t>ソチ</t>
    </rPh>
    <phoneticPr fontId="5"/>
  </si>
  <si>
    <t>換気口</t>
    <rPh sb="0" eb="2">
      <t>カンキ</t>
    </rPh>
    <rPh sb="2" eb="3">
      <t>コウ</t>
    </rPh>
    <phoneticPr fontId="5"/>
  </si>
  <si>
    <t>ねこ土台</t>
    <phoneticPr fontId="5"/>
  </si>
  <si>
    <t>〕</t>
    <phoneticPr fontId="5"/>
  </si>
  <si>
    <t>基礎断熱工法</t>
    <rPh sb="0" eb="2">
      <t>キソ</t>
    </rPh>
    <rPh sb="2" eb="4">
      <t>ダンネツ</t>
    </rPh>
    <rPh sb="4" eb="6">
      <t>コウホウ</t>
    </rPh>
    <phoneticPr fontId="5"/>
  </si>
  <si>
    <t>小屋裏</t>
    <rPh sb="0" eb="2">
      <t>コヤ</t>
    </rPh>
    <rPh sb="2" eb="3">
      <t>ウラ</t>
    </rPh>
    <phoneticPr fontId="5"/>
  </si>
  <si>
    <t>小屋裏換気</t>
    <rPh sb="0" eb="2">
      <t>コヤ</t>
    </rPh>
    <rPh sb="2" eb="3">
      <t>ウラ</t>
    </rPh>
    <rPh sb="3" eb="5">
      <t>カンキ</t>
    </rPh>
    <phoneticPr fontId="5"/>
  </si>
  <si>
    <t>小屋裏の有無</t>
    <rPh sb="0" eb="2">
      <t>コヤ</t>
    </rPh>
    <rPh sb="2" eb="3">
      <t>ウラ</t>
    </rPh>
    <rPh sb="4" eb="6">
      <t>ウム</t>
    </rPh>
    <phoneticPr fontId="5"/>
  </si>
  <si>
    <t>無</t>
    <rPh sb="0" eb="1">
      <t>ナ</t>
    </rPh>
    <phoneticPr fontId="5"/>
  </si>
  <si>
    <t>立面図</t>
    <rPh sb="0" eb="3">
      <t>リツメンズ</t>
    </rPh>
    <phoneticPr fontId="5"/>
  </si>
  <si>
    <t>換気</t>
    <rPh sb="1" eb="2">
      <t>キ</t>
    </rPh>
    <phoneticPr fontId="5"/>
  </si>
  <si>
    <t>の措置</t>
    <rPh sb="1" eb="3">
      <t>ソチ</t>
    </rPh>
    <phoneticPr fontId="5"/>
  </si>
  <si>
    <t>小屋裏換気設置の有無</t>
    <rPh sb="0" eb="2">
      <t>コヤ</t>
    </rPh>
    <rPh sb="2" eb="3">
      <t>ウラ</t>
    </rPh>
    <rPh sb="3" eb="5">
      <t>カンキ</t>
    </rPh>
    <rPh sb="5" eb="7">
      <t>セッチ</t>
    </rPh>
    <rPh sb="8" eb="10">
      <t>ウム</t>
    </rPh>
    <phoneticPr fontId="5"/>
  </si>
  <si>
    <t>認定書等</t>
    <phoneticPr fontId="5"/>
  </si>
  <si>
    <r>
      <rPr>
        <sz val="9"/>
        <color rgb="FFFF0000"/>
        <rFont val="ＭＳ Ｐゴシック"/>
        <family val="3"/>
        <charset val="128"/>
      </rPr>
      <t>（長期使用構造等確認の場合）</t>
    </r>
    <r>
      <rPr>
        <sz val="9"/>
        <color indexed="8"/>
        <rFont val="ＭＳ Ｐゴシック"/>
        <family val="3"/>
        <charset val="128"/>
      </rPr>
      <t xml:space="preserve">
評価方法基準以外の基準
</t>
    </r>
    <rPh sb="14" eb="18">
      <t>ヒョウカホウホウ</t>
    </rPh>
    <rPh sb="18" eb="20">
      <t>キジュン</t>
    </rPh>
    <rPh sb="20" eb="22">
      <t>イガイ</t>
    </rPh>
    <rPh sb="23" eb="25">
      <t>キジュン</t>
    </rPh>
    <phoneticPr fontId="5"/>
  </si>
  <si>
    <t>点検措置</t>
    <rPh sb="0" eb="2">
      <t>テンケン</t>
    </rPh>
    <rPh sb="2" eb="4">
      <t>ソチ</t>
    </rPh>
    <phoneticPr fontId="5"/>
  </si>
  <si>
    <t>床下空間</t>
    <rPh sb="0" eb="2">
      <t>ユカシタ</t>
    </rPh>
    <rPh sb="2" eb="4">
      <t>クウカン</t>
    </rPh>
    <phoneticPr fontId="5"/>
  </si>
  <si>
    <t>床下空間への点検口の設置</t>
    <rPh sb="0" eb="2">
      <t>ユカシタ</t>
    </rPh>
    <rPh sb="2" eb="4">
      <t>クウカン</t>
    </rPh>
    <rPh sb="6" eb="8">
      <t>テンケン</t>
    </rPh>
    <rPh sb="8" eb="9">
      <t>グチ</t>
    </rPh>
    <rPh sb="10" eb="12">
      <t>セッチ</t>
    </rPh>
    <phoneticPr fontId="5"/>
  </si>
  <si>
    <t>区分された床下空間ごとに点検口を設置</t>
    <rPh sb="0" eb="2">
      <t>クブン</t>
    </rPh>
    <rPh sb="5" eb="7">
      <t>ユカシタ</t>
    </rPh>
    <rPh sb="7" eb="9">
      <t>クウカン</t>
    </rPh>
    <rPh sb="12" eb="14">
      <t>テンケン</t>
    </rPh>
    <rPh sb="14" eb="15">
      <t>コウ</t>
    </rPh>
    <rPh sb="16" eb="18">
      <t>セッチ</t>
    </rPh>
    <phoneticPr fontId="5"/>
  </si>
  <si>
    <t>小屋裏空間</t>
    <rPh sb="0" eb="2">
      <t>コヤ</t>
    </rPh>
    <rPh sb="2" eb="3">
      <t>ウラ</t>
    </rPh>
    <rPh sb="3" eb="5">
      <t>クウカン</t>
    </rPh>
    <phoneticPr fontId="5"/>
  </si>
  <si>
    <t>小屋裏空間への点検口の設置</t>
    <rPh sb="0" eb="2">
      <t>コヤ</t>
    </rPh>
    <rPh sb="2" eb="3">
      <t>ウラ</t>
    </rPh>
    <rPh sb="3" eb="5">
      <t>クウカン</t>
    </rPh>
    <rPh sb="7" eb="9">
      <t>テンケン</t>
    </rPh>
    <rPh sb="9" eb="10">
      <t>グチ</t>
    </rPh>
    <rPh sb="11" eb="13">
      <t>セッチ</t>
    </rPh>
    <phoneticPr fontId="5"/>
  </si>
  <si>
    <t>区分された小屋裏空間ごとに点検口を設置</t>
    <rPh sb="0" eb="2">
      <t>クブン</t>
    </rPh>
    <rPh sb="5" eb="7">
      <t>コヤ</t>
    </rPh>
    <rPh sb="7" eb="8">
      <t>ウラ</t>
    </rPh>
    <rPh sb="8" eb="10">
      <t>クウカン</t>
    </rPh>
    <rPh sb="13" eb="15">
      <t>テンケン</t>
    </rPh>
    <rPh sb="15" eb="16">
      <t>コウ</t>
    </rPh>
    <rPh sb="17" eb="19">
      <t>セッチ</t>
    </rPh>
    <phoneticPr fontId="5"/>
  </si>
  <si>
    <t>床下空間の</t>
    <rPh sb="0" eb="2">
      <t>ユカシタ</t>
    </rPh>
    <rPh sb="2" eb="4">
      <t>クウカン</t>
    </rPh>
    <phoneticPr fontId="5"/>
  </si>
  <si>
    <t>床下空間の有効高さ　330mm以上</t>
    <rPh sb="0" eb="2">
      <t>ユカシタ</t>
    </rPh>
    <rPh sb="2" eb="4">
      <t>クウカン</t>
    </rPh>
    <rPh sb="5" eb="7">
      <t>ユウコウ</t>
    </rPh>
    <rPh sb="7" eb="8">
      <t>タカ</t>
    </rPh>
    <rPh sb="15" eb="17">
      <t>イジョウ</t>
    </rPh>
    <phoneticPr fontId="5"/>
  </si>
  <si>
    <t>有効高さ</t>
    <rPh sb="0" eb="2">
      <t>ユウコウ</t>
    </rPh>
    <rPh sb="2" eb="3">
      <t>タカ</t>
    </rPh>
    <phoneticPr fontId="5"/>
  </si>
  <si>
    <t>点検に支障のない範囲で上記寸法に満たない部分の有無</t>
    <rPh sb="0" eb="2">
      <t>テンケン</t>
    </rPh>
    <rPh sb="3" eb="5">
      <t>シショウ</t>
    </rPh>
    <rPh sb="8" eb="10">
      <t>ハンイ</t>
    </rPh>
    <rPh sb="11" eb="13">
      <t>ジョウキ</t>
    </rPh>
    <rPh sb="13" eb="15">
      <t>スンポウ</t>
    </rPh>
    <rPh sb="16" eb="17">
      <t>ミ</t>
    </rPh>
    <rPh sb="20" eb="22">
      <t>ブブン</t>
    </rPh>
    <rPh sb="23" eb="25">
      <t>ウム</t>
    </rPh>
    <phoneticPr fontId="5"/>
  </si>
  <si>
    <t>）]</t>
    <phoneticPr fontId="5"/>
  </si>
  <si>
    <t>４維持管理・更新への配慮</t>
    <rPh sb="1" eb="3">
      <t>イジ</t>
    </rPh>
    <rPh sb="3" eb="5">
      <t>カンリ</t>
    </rPh>
    <rPh sb="6" eb="8">
      <t>コウシン</t>
    </rPh>
    <rPh sb="10" eb="12">
      <t>ハイリョ</t>
    </rPh>
    <phoneticPr fontId="5"/>
  </si>
  <si>
    <r>
      <t>４－１</t>
    </r>
    <r>
      <rPr>
        <b/>
        <sz val="9"/>
        <color rgb="FFFF0000"/>
        <rFont val="ＭＳ Ｐゴシック"/>
        <family val="3"/>
        <charset val="128"/>
      </rPr>
      <t>【必須】</t>
    </r>
    <phoneticPr fontId="5"/>
  </si>
  <si>
    <t>専用配管</t>
    <rPh sb="0" eb="2">
      <t>センヨウ</t>
    </rPh>
    <rPh sb="2" eb="4">
      <t>ハイカン</t>
    </rPh>
    <phoneticPr fontId="5"/>
  </si>
  <si>
    <t>すべての評価対象配管がコンクリート内に埋込まれていない</t>
    <rPh sb="4" eb="6">
      <t>ヒョウカ</t>
    </rPh>
    <rPh sb="6" eb="8">
      <t>タイショウ</t>
    </rPh>
    <rPh sb="8" eb="9">
      <t>ハイ</t>
    </rPh>
    <rPh sb="9" eb="10">
      <t>カン</t>
    </rPh>
    <rPh sb="17" eb="18">
      <t>ナイ</t>
    </rPh>
    <rPh sb="19" eb="20">
      <t>ウ</t>
    </rPh>
    <rPh sb="20" eb="21">
      <t>コ</t>
    </rPh>
    <phoneticPr fontId="5"/>
  </si>
  <si>
    <t>維持管理</t>
    <rPh sb="0" eb="2">
      <t>イジ</t>
    </rPh>
    <rPh sb="2" eb="4">
      <t>カンリ</t>
    </rPh>
    <phoneticPr fontId="5"/>
  </si>
  <si>
    <t>内埋込み配管</t>
    <rPh sb="0" eb="1">
      <t>ナイ</t>
    </rPh>
    <rPh sb="1" eb="2">
      <t>ウ</t>
    </rPh>
    <rPh sb="2" eb="3">
      <t>コ</t>
    </rPh>
    <rPh sb="4" eb="6">
      <t>ハイカン</t>
    </rPh>
    <phoneticPr fontId="5"/>
  </si>
  <si>
    <t>対策等級</t>
    <rPh sb="0" eb="2">
      <t>タイサク</t>
    </rPh>
    <rPh sb="2" eb="4">
      <t>トウキュウ</t>
    </rPh>
    <phoneticPr fontId="5"/>
  </si>
  <si>
    <t>地中</t>
    <rPh sb="0" eb="2">
      <t>チチュウ</t>
    </rPh>
    <phoneticPr fontId="5"/>
  </si>
  <si>
    <t>埋設管上の</t>
    <rPh sb="0" eb="2">
      <t>マイセツ</t>
    </rPh>
    <rPh sb="2" eb="3">
      <t>カン</t>
    </rPh>
    <rPh sb="3" eb="4">
      <t>ウエ</t>
    </rPh>
    <phoneticPr fontId="5"/>
  </si>
  <si>
    <t>地中埋設管上のコンクリート打設</t>
    <rPh sb="0" eb="2">
      <t>チチュウ</t>
    </rPh>
    <rPh sb="2" eb="4">
      <t>マイセツ</t>
    </rPh>
    <rPh sb="4" eb="5">
      <t>カン</t>
    </rPh>
    <rPh sb="5" eb="6">
      <t>ジョウ</t>
    </rPh>
    <rPh sb="13" eb="14">
      <t>ダ</t>
    </rPh>
    <rPh sb="14" eb="15">
      <t>セツ</t>
    </rPh>
    <phoneticPr fontId="5"/>
  </si>
  <si>
    <t>配置図</t>
    <rPh sb="0" eb="2">
      <t>ハイチ</t>
    </rPh>
    <rPh sb="2" eb="3">
      <t>ズ</t>
    </rPh>
    <phoneticPr fontId="5"/>
  </si>
  <si>
    <t>（専用配管）</t>
    <rPh sb="1" eb="3">
      <t>センヨウ</t>
    </rPh>
    <rPh sb="3" eb="5">
      <t>ハイカン</t>
    </rPh>
    <phoneticPr fontId="5"/>
  </si>
  <si>
    <t>埋設管</t>
    <rPh sb="0" eb="2">
      <t>マイセツ</t>
    </rPh>
    <rPh sb="2" eb="3">
      <t>カン</t>
    </rPh>
    <phoneticPr fontId="5"/>
  </si>
  <si>
    <t>ｺﾝｸﾘｰﾄ打設</t>
    <rPh sb="6" eb="7">
      <t>ダ</t>
    </rPh>
    <rPh sb="7" eb="8">
      <t>セツ</t>
    </rPh>
    <phoneticPr fontId="5"/>
  </si>
  <si>
    <t>土間コンその他のみ有</t>
    <rPh sb="0" eb="2">
      <t>ドマ</t>
    </rPh>
    <rPh sb="6" eb="7">
      <t>タ</t>
    </rPh>
    <rPh sb="9" eb="10">
      <t>アリ</t>
    </rPh>
    <phoneticPr fontId="5"/>
  </si>
  <si>
    <t>排水管の</t>
    <rPh sb="0" eb="3">
      <t>ハイスイカン</t>
    </rPh>
    <phoneticPr fontId="5"/>
  </si>
  <si>
    <t>内面の仕様</t>
    <rPh sb="0" eb="2">
      <t>ナイメン</t>
    </rPh>
    <rPh sb="3" eb="5">
      <t>シヨウ</t>
    </rPh>
    <phoneticPr fontId="5"/>
  </si>
  <si>
    <t>排水管内面が平滑である</t>
    <rPh sb="0" eb="3">
      <t>ハイスイカン</t>
    </rPh>
    <rPh sb="3" eb="5">
      <t>ナイメン</t>
    </rPh>
    <rPh sb="6" eb="8">
      <t>ヘイカツ</t>
    </rPh>
    <phoneticPr fontId="5"/>
  </si>
  <si>
    <t>性状等</t>
    <rPh sb="0" eb="2">
      <t>セイジョウ</t>
    </rPh>
    <rPh sb="2" eb="3">
      <t>トウ</t>
    </rPh>
    <phoneticPr fontId="5"/>
  </si>
  <si>
    <t>設置状態</t>
    <rPh sb="0" eb="2">
      <t>セッチ</t>
    </rPh>
    <rPh sb="2" eb="4">
      <t>ジョウタイ</t>
    </rPh>
    <phoneticPr fontId="5"/>
  </si>
  <si>
    <t>たわみ、抜け等が生じないよう設置</t>
    <rPh sb="4" eb="5">
      <t>ヌ</t>
    </rPh>
    <rPh sb="6" eb="7">
      <t>トウ</t>
    </rPh>
    <rPh sb="8" eb="9">
      <t>ショウ</t>
    </rPh>
    <rPh sb="14" eb="16">
      <t>セッチ</t>
    </rPh>
    <phoneticPr fontId="5"/>
  </si>
  <si>
    <t>専用</t>
    <rPh sb="0" eb="2">
      <t>センヨウ</t>
    </rPh>
    <phoneticPr fontId="5"/>
  </si>
  <si>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5"/>
  </si>
  <si>
    <t>排水管</t>
    <rPh sb="0" eb="3">
      <t>ハイスイカン</t>
    </rPh>
    <phoneticPr fontId="5"/>
  </si>
  <si>
    <t>清掃措置</t>
    <rPh sb="0" eb="2">
      <t>セイソウ</t>
    </rPh>
    <rPh sb="2" eb="4">
      <t>ソチ</t>
    </rPh>
    <phoneticPr fontId="5"/>
  </si>
  <si>
    <t>配管</t>
    <rPh sb="0" eb="2">
      <t>ハイカン</t>
    </rPh>
    <phoneticPr fontId="5"/>
  </si>
  <si>
    <t>主要接合部等</t>
    <rPh sb="0" eb="2">
      <t>シュヨウ</t>
    </rPh>
    <rPh sb="2" eb="4">
      <t>セツゴウ</t>
    </rPh>
    <rPh sb="4" eb="5">
      <t>ブ</t>
    </rPh>
    <rPh sb="5" eb="6">
      <t>トウ</t>
    </rPh>
    <phoneticPr fontId="5"/>
  </si>
  <si>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5"/>
  </si>
  <si>
    <t>点検口</t>
    <rPh sb="0" eb="2">
      <t>テンケン</t>
    </rPh>
    <rPh sb="2" eb="3">
      <t>クチ</t>
    </rPh>
    <phoneticPr fontId="5"/>
  </si>
  <si>
    <t>の点検措置</t>
    <rPh sb="1" eb="3">
      <t>テンケン</t>
    </rPh>
    <rPh sb="3" eb="5">
      <t>ソチ</t>
    </rPh>
    <phoneticPr fontId="5"/>
  </si>
  <si>
    <t>（第３面）</t>
    <phoneticPr fontId="5"/>
  </si>
  <si>
    <t>５温熱環境・エネルギー消費量に関すること</t>
    <rPh sb="11" eb="14">
      <t>ショウヒリョウ</t>
    </rPh>
    <rPh sb="15" eb="16">
      <t>カン</t>
    </rPh>
    <phoneticPr fontId="5"/>
  </si>
  <si>
    <r>
      <t>５－１</t>
    </r>
    <r>
      <rPr>
        <b/>
        <sz val="9"/>
        <color rgb="FFFF0000"/>
        <rFont val="ＭＳ Ｐゴシック"/>
        <family val="3"/>
        <charset val="128"/>
      </rPr>
      <t>【必須】</t>
    </r>
    <phoneticPr fontId="5"/>
  </si>
  <si>
    <t>適用する基準</t>
    <rPh sb="0" eb="2">
      <t>テキヨウ</t>
    </rPh>
    <phoneticPr fontId="5"/>
  </si>
  <si>
    <t>非住宅・住宅計算法</t>
    <rPh sb="0" eb="1">
      <t>ヒ</t>
    </rPh>
    <rPh sb="1" eb="3">
      <t>ジュウタク</t>
    </rPh>
    <rPh sb="4" eb="6">
      <t>ジュウタク</t>
    </rPh>
    <rPh sb="6" eb="9">
      <t>ケイサンホウ</t>
    </rPh>
    <phoneticPr fontId="5"/>
  </si>
  <si>
    <t>断熱等性能</t>
    <rPh sb="0" eb="2">
      <t>ダンネツ</t>
    </rPh>
    <rPh sb="2" eb="3">
      <t>トウ</t>
    </rPh>
    <rPh sb="3" eb="5">
      <t>セイノウ</t>
    </rPh>
    <phoneticPr fontId="5"/>
  </si>
  <si>
    <r>
      <t>住宅仕様基準（等級４又は５のみ）　</t>
    </r>
    <r>
      <rPr>
        <sz val="8"/>
        <color rgb="FFFF0000"/>
        <rFont val="ＭＳ Ｐゴシック"/>
        <family val="3"/>
        <charset val="128"/>
      </rPr>
      <t>※１　※２</t>
    </r>
    <rPh sb="0" eb="2">
      <t>ジュウタク</t>
    </rPh>
    <rPh sb="2" eb="4">
      <t>シヨウ</t>
    </rPh>
    <rPh sb="4" eb="6">
      <t>キジュン</t>
    </rPh>
    <rPh sb="7" eb="9">
      <t>トウキュウ</t>
    </rPh>
    <rPh sb="10" eb="11">
      <t>マタ</t>
    </rPh>
    <phoneticPr fontId="5"/>
  </si>
  <si>
    <t>外皮平均
熱貫流率</t>
    <rPh sb="0" eb="2">
      <t>ガイヒ</t>
    </rPh>
    <rPh sb="2" eb="4">
      <t>ヘイキン</t>
    </rPh>
    <rPh sb="5" eb="6">
      <t>ネツ</t>
    </rPh>
    <rPh sb="6" eb="8">
      <t>カンリュウ</t>
    </rPh>
    <rPh sb="8" eb="9">
      <t>リツ</t>
    </rPh>
    <phoneticPr fontId="5"/>
  </si>
  <si>
    <r>
      <t>外皮平均熱貫流率（U</t>
    </r>
    <r>
      <rPr>
        <sz val="6"/>
        <rFont val="ＭＳ Ｐゴシック"/>
        <family val="3"/>
        <charset val="128"/>
      </rPr>
      <t>A</t>
    </r>
    <r>
      <rPr>
        <sz val="9"/>
        <rFont val="ＭＳ Ｐゴシック"/>
        <family val="3"/>
        <charset val="128"/>
      </rPr>
      <t>値）</t>
    </r>
    <phoneticPr fontId="5"/>
  </si>
  <si>
    <t>）地域</t>
    <rPh sb="1" eb="3">
      <t>チイキ</t>
    </rPh>
    <phoneticPr fontId="5"/>
  </si>
  <si>
    <t>（W/(㎡・K)</t>
    <phoneticPr fontId="5"/>
  </si>
  <si>
    <r>
      <t>U</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5"/>
  </si>
  <si>
    <t>等級7(地域8除く)</t>
    <rPh sb="0" eb="2">
      <t>トウキュウ</t>
    </rPh>
    <rPh sb="4" eb="6">
      <t>チイキ</t>
    </rPh>
    <rPh sb="7" eb="8">
      <t>ノゾ</t>
    </rPh>
    <phoneticPr fontId="5"/>
  </si>
  <si>
    <t>冷房期の
平均日射
熱取得率</t>
    <rPh sb="0" eb="2">
      <t>レイボウ</t>
    </rPh>
    <rPh sb="2" eb="3">
      <t>キ</t>
    </rPh>
    <rPh sb="5" eb="7">
      <t>ヘイキン</t>
    </rPh>
    <rPh sb="7" eb="9">
      <t>ニッシャ</t>
    </rPh>
    <rPh sb="10" eb="11">
      <t>ネツ</t>
    </rPh>
    <rPh sb="11" eb="14">
      <t>シュトクリツ</t>
    </rPh>
    <phoneticPr fontId="5"/>
  </si>
  <si>
    <r>
      <t>冷房期の平均日射熱取得率η</t>
    </r>
    <r>
      <rPr>
        <sz val="6"/>
        <rFont val="ＭＳ Ｐゴシック"/>
        <family val="3"/>
        <charset val="128"/>
      </rPr>
      <t>A</t>
    </r>
    <phoneticPr fontId="5"/>
  </si>
  <si>
    <r>
      <t>η</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5"/>
  </si>
  <si>
    <t>等級7(地域1,2,3,4除く)</t>
    <rPh sb="0" eb="2">
      <t>トウキュウ</t>
    </rPh>
    <rPh sb="4" eb="6">
      <t>チイキ</t>
    </rPh>
    <rPh sb="13" eb="14">
      <t>ノゾ</t>
    </rPh>
    <phoneticPr fontId="5"/>
  </si>
  <si>
    <t>住宅仕様基準</t>
    <rPh sb="0" eb="2">
      <t>ジュウタク</t>
    </rPh>
    <rPh sb="2" eb="4">
      <t>シヨウ</t>
    </rPh>
    <rPh sb="4" eb="6">
      <t>キジュン</t>
    </rPh>
    <phoneticPr fontId="5"/>
  </si>
  <si>
    <t>躯体の
断熱性能等</t>
    <rPh sb="0" eb="2">
      <t>クタイ</t>
    </rPh>
    <rPh sb="4" eb="7">
      <t>ダンネツセイ</t>
    </rPh>
    <rPh sb="7" eb="8">
      <t>ノウ</t>
    </rPh>
    <rPh sb="8" eb="9">
      <t>トウ</t>
    </rPh>
    <phoneticPr fontId="5"/>
  </si>
  <si>
    <t>熱貫流率の基準の適合</t>
    <rPh sb="0" eb="1">
      <t>ネツ</t>
    </rPh>
    <rPh sb="1" eb="3">
      <t>カンリュウ</t>
    </rPh>
    <rPh sb="3" eb="4">
      <t>リツ</t>
    </rPh>
    <rPh sb="5" eb="7">
      <t>キジュン</t>
    </rPh>
    <rPh sb="8" eb="10">
      <t>テキゴウ</t>
    </rPh>
    <phoneticPr fontId="5"/>
  </si>
  <si>
    <t>断熱材の熱抵抗値の基準に適合</t>
    <rPh sb="0" eb="2">
      <t>ダンネツ</t>
    </rPh>
    <rPh sb="2" eb="3">
      <t>ザイ</t>
    </rPh>
    <rPh sb="4" eb="5">
      <t>ネツ</t>
    </rPh>
    <rPh sb="5" eb="8">
      <t>テイコウチ</t>
    </rPh>
    <rPh sb="9" eb="11">
      <t>キジュン</t>
    </rPh>
    <rPh sb="12" eb="14">
      <t>テキゴウ</t>
    </rPh>
    <phoneticPr fontId="5"/>
  </si>
  <si>
    <t>仕上表</t>
    <rPh sb="0" eb="3">
      <t>シアゲヒョウ</t>
    </rPh>
    <phoneticPr fontId="5"/>
  </si>
  <si>
    <t>開口部の
断熱性能等</t>
    <rPh sb="0" eb="3">
      <t>カイコウブ</t>
    </rPh>
    <rPh sb="5" eb="7">
      <t>ダンネツ</t>
    </rPh>
    <rPh sb="7" eb="9">
      <t>セイノウ</t>
    </rPh>
    <rPh sb="9" eb="10">
      <t>トウ</t>
    </rPh>
    <phoneticPr fontId="5"/>
  </si>
  <si>
    <t>玄関ドアの仕様（</t>
    <rPh sb="0" eb="2">
      <t>ゲンカン</t>
    </rPh>
    <rPh sb="5" eb="7">
      <t>シヨウ</t>
    </rPh>
    <phoneticPr fontId="62"/>
  </si>
  <si>
    <t>）</t>
    <phoneticPr fontId="62"/>
  </si>
  <si>
    <t>矩計図</t>
    <rPh sb="0" eb="3">
      <t>カナバカリズ</t>
    </rPh>
    <phoneticPr fontId="5"/>
  </si>
  <si>
    <t>窓の仕様（</t>
    <rPh sb="0" eb="1">
      <t>マド</t>
    </rPh>
    <rPh sb="2" eb="4">
      <t>シヨウ</t>
    </rPh>
    <phoneticPr fontId="62"/>
  </si>
  <si>
    <t>日射遮蔽措置の種類（</t>
    <rPh sb="0" eb="2">
      <t>ニッシャ</t>
    </rPh>
    <rPh sb="2" eb="4">
      <t>シャヘイ</t>
    </rPh>
    <rPh sb="4" eb="6">
      <t>ソチ</t>
    </rPh>
    <rPh sb="7" eb="9">
      <t>シュルイ</t>
    </rPh>
    <phoneticPr fontId="62"/>
  </si>
  <si>
    <t>緩和措置有り</t>
    <rPh sb="0" eb="2">
      <t>カンワ</t>
    </rPh>
    <rPh sb="2" eb="4">
      <t>ソチ</t>
    </rPh>
    <rPh sb="4" eb="5">
      <t>ア</t>
    </rPh>
    <phoneticPr fontId="62"/>
  </si>
  <si>
    <t>窓の断熱（２％緩和）</t>
    <rPh sb="0" eb="1">
      <t>マド</t>
    </rPh>
    <rPh sb="2" eb="4">
      <t>ダンネツ</t>
    </rPh>
    <rPh sb="7" eb="9">
      <t>カンワ</t>
    </rPh>
    <phoneticPr fontId="62"/>
  </si>
  <si>
    <t>窓の日射（４％緩和）</t>
    <rPh sb="0" eb="1">
      <t>マド</t>
    </rPh>
    <rPh sb="2" eb="4">
      <t>ニッシャ</t>
    </rPh>
    <rPh sb="7" eb="9">
      <t>カンワ</t>
    </rPh>
    <phoneticPr fontId="62"/>
  </si>
  <si>
    <t>外皮の断熱性能等</t>
    <rPh sb="0" eb="2">
      <t>ガイヒ</t>
    </rPh>
    <rPh sb="3" eb="5">
      <t>ダンネツ</t>
    </rPh>
    <rPh sb="5" eb="7">
      <t>セイノウ</t>
    </rPh>
    <rPh sb="7" eb="8">
      <t>トウ</t>
    </rPh>
    <phoneticPr fontId="5"/>
  </si>
  <si>
    <t>断熱材の種類と厚さ</t>
    <rPh sb="0" eb="3">
      <t>ダンネツザイ</t>
    </rPh>
    <rPh sb="4" eb="6">
      <t>シュルイ</t>
    </rPh>
    <rPh sb="7" eb="8">
      <t>アツ</t>
    </rPh>
    <phoneticPr fontId="62"/>
  </si>
  <si>
    <t>断熱工法　/　断熱材種類・厚さ</t>
    <rPh sb="0" eb="2">
      <t>ダンネツ</t>
    </rPh>
    <rPh sb="2" eb="4">
      <t>コウホウ</t>
    </rPh>
    <rPh sb="7" eb="10">
      <t>ダンネツザイ</t>
    </rPh>
    <rPh sb="10" eb="12">
      <t>シュルイ</t>
    </rPh>
    <rPh sb="13" eb="14">
      <t>アツ</t>
    </rPh>
    <phoneticPr fontId="62"/>
  </si>
  <si>
    <t>屋根</t>
    <rPh sb="0" eb="2">
      <t>ヤネ</t>
    </rPh>
    <phoneticPr fontId="5"/>
  </si>
  <si>
    <t>）</t>
  </si>
  <si>
    <t>天井</t>
    <rPh sb="0" eb="2">
      <t>テンジョウ</t>
    </rPh>
    <phoneticPr fontId="5"/>
  </si>
  <si>
    <t>壁</t>
    <rPh sb="0" eb="1">
      <t>カベ</t>
    </rPh>
    <phoneticPr fontId="5"/>
  </si>
  <si>
    <t>床</t>
    <rPh sb="0" eb="1">
      <t>ユカ</t>
    </rPh>
    <phoneticPr fontId="5"/>
  </si>
  <si>
    <t>外気に接する部分</t>
    <rPh sb="0" eb="2">
      <t>ガイキ</t>
    </rPh>
    <rPh sb="3" eb="4">
      <t>セッ</t>
    </rPh>
    <rPh sb="6" eb="8">
      <t>ブブン</t>
    </rPh>
    <phoneticPr fontId="5"/>
  </si>
  <si>
    <r>
      <t xml:space="preserve">（ </t>
    </r>
    <r>
      <rPr>
        <i/>
        <sz val="9"/>
        <rFont val="ＭＳ Ｐ明朝"/>
        <family val="1"/>
        <charset val="128"/>
      </rPr>
      <t/>
    </r>
    <phoneticPr fontId="5"/>
  </si>
  <si>
    <t>その他の部分</t>
    <rPh sb="2" eb="3">
      <t>タ</t>
    </rPh>
    <rPh sb="4" eb="6">
      <t>ブブン</t>
    </rPh>
    <phoneticPr fontId="5"/>
  </si>
  <si>
    <t>土間床等の外周部</t>
    <rPh sb="0" eb="2">
      <t>ドマ</t>
    </rPh>
    <rPh sb="2" eb="3">
      <t>ユカ</t>
    </rPh>
    <rPh sb="3" eb="4">
      <t>トウ</t>
    </rPh>
    <rPh sb="5" eb="8">
      <t>ガイシュウブ</t>
    </rPh>
    <phoneticPr fontId="5"/>
  </si>
  <si>
    <t>開口部の断熱性</t>
    <rPh sb="0" eb="3">
      <t>カイコウブ</t>
    </rPh>
    <phoneticPr fontId="5"/>
  </si>
  <si>
    <t>建具形態</t>
    <rPh sb="0" eb="2">
      <t>タテグ</t>
    </rPh>
    <rPh sb="2" eb="4">
      <t>ケイタイ</t>
    </rPh>
    <phoneticPr fontId="5"/>
  </si>
  <si>
    <t>建具・ドア枠の材質・形状、ガラスの種類・構成等</t>
    <rPh sb="0" eb="2">
      <t>タテグ</t>
    </rPh>
    <rPh sb="5" eb="6">
      <t>ワク</t>
    </rPh>
    <rPh sb="7" eb="9">
      <t>ザイシツ</t>
    </rPh>
    <rPh sb="10" eb="12">
      <t>ケイジョウ</t>
    </rPh>
    <rPh sb="17" eb="19">
      <t>シュルイ</t>
    </rPh>
    <rPh sb="20" eb="22">
      <t>コウセイ</t>
    </rPh>
    <rPh sb="22" eb="23">
      <t>トウ</t>
    </rPh>
    <phoneticPr fontId="5"/>
  </si>
  <si>
    <t>適用除外開口部　</t>
    <rPh sb="0" eb="2">
      <t>テキヨウ</t>
    </rPh>
    <rPh sb="2" eb="4">
      <t>ジョガイ</t>
    </rPh>
    <rPh sb="4" eb="7">
      <t>カイコウブ</t>
    </rPh>
    <phoneticPr fontId="5"/>
  </si>
  <si>
    <t>箇所（</t>
    <rPh sb="0" eb="2">
      <t>カショ</t>
    </rPh>
    <phoneticPr fontId="5"/>
  </si>
  <si>
    <t>窓の日射遮蔽措置等</t>
    <rPh sb="0" eb="1">
      <t>マド</t>
    </rPh>
    <rPh sb="8" eb="9">
      <t>トウ</t>
    </rPh>
    <phoneticPr fontId="5"/>
  </si>
  <si>
    <t>方位</t>
    <phoneticPr fontId="5"/>
  </si>
  <si>
    <t>開口部の日射熱取得率等</t>
    <rPh sb="0" eb="3">
      <t>カイコウブ</t>
    </rPh>
    <rPh sb="4" eb="6">
      <t>ニッシャ</t>
    </rPh>
    <rPh sb="6" eb="7">
      <t>ネツ</t>
    </rPh>
    <rPh sb="7" eb="9">
      <t>シュトク</t>
    </rPh>
    <rPh sb="9" eb="10">
      <t>リツ</t>
    </rPh>
    <rPh sb="10" eb="11">
      <t>トウ</t>
    </rPh>
    <phoneticPr fontId="5"/>
  </si>
  <si>
    <t>庇・軒・付属部材等</t>
    <rPh sb="0" eb="1">
      <t>ヒサシ</t>
    </rPh>
    <rPh sb="2" eb="3">
      <t>ノキ</t>
    </rPh>
    <rPh sb="4" eb="6">
      <t>フゾク</t>
    </rPh>
    <rPh sb="6" eb="8">
      <t>ブザイ</t>
    </rPh>
    <rPh sb="8" eb="9">
      <t>トウ</t>
    </rPh>
    <phoneticPr fontId="5"/>
  </si>
  <si>
    <t>結露防止対策</t>
    <rPh sb="0" eb="2">
      <t>ケツロ</t>
    </rPh>
    <rPh sb="2" eb="4">
      <t>ボウシ</t>
    </rPh>
    <rPh sb="4" eb="6">
      <t>タイサク</t>
    </rPh>
    <phoneticPr fontId="5"/>
  </si>
  <si>
    <t>繊維系断熱材</t>
    <rPh sb="0" eb="3">
      <t>センイケイ</t>
    </rPh>
    <rPh sb="3" eb="6">
      <t>ダンネツザイ</t>
    </rPh>
    <phoneticPr fontId="5"/>
  </si>
  <si>
    <t>繊維系断熱材等の使用（</t>
    <rPh sb="0" eb="3">
      <t>センイケイ</t>
    </rPh>
    <rPh sb="3" eb="6">
      <t>ダンネツザイ</t>
    </rPh>
    <rPh sb="6" eb="7">
      <t>トウ</t>
    </rPh>
    <rPh sb="8" eb="10">
      <t>シヨウ</t>
    </rPh>
    <phoneticPr fontId="5"/>
  </si>
  <si>
    <t>無　）</t>
    <rPh sb="0" eb="1">
      <t>ナシ</t>
    </rPh>
    <phoneticPr fontId="5"/>
  </si>
  <si>
    <t>防湿層</t>
    <rPh sb="0" eb="2">
      <t>ボウシツ</t>
    </rPh>
    <rPh sb="2" eb="3">
      <t>ソウ</t>
    </rPh>
    <phoneticPr fontId="5"/>
  </si>
  <si>
    <t>防湿層の設置</t>
    <rPh sb="0" eb="2">
      <t>ボウシツ</t>
    </rPh>
    <rPh sb="2" eb="3">
      <t>ソウ</t>
    </rPh>
    <rPh sb="4" eb="6">
      <t>セッチ</t>
    </rPh>
    <phoneticPr fontId="5"/>
  </si>
  <si>
    <t>の設置</t>
    <rPh sb="1" eb="3">
      <t>セッチ</t>
    </rPh>
    <phoneticPr fontId="5"/>
  </si>
  <si>
    <t>除外規定適用</t>
    <rPh sb="0" eb="2">
      <t>ジョガイ</t>
    </rPh>
    <rPh sb="2" eb="4">
      <t>キテイ</t>
    </rPh>
    <rPh sb="4" eb="6">
      <t>テキヨウ</t>
    </rPh>
    <phoneticPr fontId="5"/>
  </si>
  <si>
    <t>通気層</t>
    <rPh sb="0" eb="2">
      <t>ツウキ</t>
    </rPh>
    <rPh sb="2" eb="3">
      <t>ソウ</t>
    </rPh>
    <phoneticPr fontId="5"/>
  </si>
  <si>
    <t>通気層の設置</t>
    <rPh sb="0" eb="2">
      <t>ツウキ</t>
    </rPh>
    <rPh sb="2" eb="3">
      <t>ソウ</t>
    </rPh>
    <rPh sb="4" eb="6">
      <t>セッチ</t>
    </rPh>
    <phoneticPr fontId="5"/>
  </si>
  <si>
    <t>防風層の設置</t>
    <phoneticPr fontId="5"/>
  </si>
  <si>
    <t>長期使用</t>
    <rPh sb="0" eb="2">
      <t>チョウキ</t>
    </rPh>
    <rPh sb="2" eb="4">
      <t>シヨウ</t>
    </rPh>
    <phoneticPr fontId="5"/>
  </si>
  <si>
    <t>適合等級</t>
    <rPh sb="0" eb="2">
      <t>テキゴウ</t>
    </rPh>
    <rPh sb="2" eb="4">
      <t>トウキュウ</t>
    </rPh>
    <phoneticPr fontId="5"/>
  </si>
  <si>
    <t>非住宅・住宅計算法による等級が等級５以上</t>
    <phoneticPr fontId="5"/>
  </si>
  <si>
    <t>構 造 等</t>
    <rPh sb="0" eb="1">
      <t>コウ</t>
    </rPh>
    <rPh sb="2" eb="3">
      <t>ヅクリ</t>
    </rPh>
    <rPh sb="4" eb="5">
      <t>トウ</t>
    </rPh>
    <phoneticPr fontId="5"/>
  </si>
  <si>
    <t>住宅仕様基準による等級が等級５</t>
    <phoneticPr fontId="5"/>
  </si>
  <si>
    <t>対応措置</t>
    <rPh sb="0" eb="4">
      <t>タイオウソチ</t>
    </rPh>
    <phoneticPr fontId="5"/>
  </si>
  <si>
    <t>※1　断熱等性能等級で住宅仕様基準を用いる場合、一次エネルギー消費量等級も住宅仕様基準を用いることが必要となる。</t>
    <phoneticPr fontId="5"/>
  </si>
  <si>
    <t>※2　断熱等性能等級で等級5の住宅仕様基準を用いる場合、一次エネルギー消費量等級は住宅仕様基準を用いて等級6とすることが必要となる。</t>
    <phoneticPr fontId="5"/>
  </si>
  <si>
    <t>（第３－２面）</t>
    <phoneticPr fontId="5"/>
  </si>
  <si>
    <t>温熱環境・エネルギー消費量に関すること（つづき）</t>
    <phoneticPr fontId="62"/>
  </si>
  <si>
    <r>
      <t>５－２</t>
    </r>
    <r>
      <rPr>
        <b/>
        <sz val="9"/>
        <color rgb="FFFF0000"/>
        <rFont val="ＭＳ Ｐゴシック"/>
        <family val="3"/>
        <charset val="128"/>
      </rPr>
      <t>【必須】</t>
    </r>
    <phoneticPr fontId="5"/>
  </si>
  <si>
    <t>一次エネルギー消費量に係る基本事項等</t>
    <rPh sb="0" eb="2">
      <t>イチジ</t>
    </rPh>
    <rPh sb="7" eb="9">
      <t>ショウヒ</t>
    </rPh>
    <rPh sb="9" eb="10">
      <t>リョウ</t>
    </rPh>
    <rPh sb="11" eb="12">
      <t>カカワ</t>
    </rPh>
    <rPh sb="13" eb="15">
      <t>キホン</t>
    </rPh>
    <rPh sb="15" eb="17">
      <t>ジコウ</t>
    </rPh>
    <rPh sb="17" eb="18">
      <t>トウ</t>
    </rPh>
    <phoneticPr fontId="62"/>
  </si>
  <si>
    <t>居室の構成等</t>
    <rPh sb="0" eb="2">
      <t>キョシツ</t>
    </rPh>
    <rPh sb="3" eb="5">
      <t>コウセイ</t>
    </rPh>
    <rPh sb="5" eb="6">
      <t>トウ</t>
    </rPh>
    <phoneticPr fontId="5"/>
  </si>
  <si>
    <t>主たる居室の面積</t>
    <rPh sb="0" eb="1">
      <t>シュ</t>
    </rPh>
    <rPh sb="3" eb="5">
      <t>キョシツ</t>
    </rPh>
    <rPh sb="6" eb="8">
      <t>メンセキ</t>
    </rPh>
    <phoneticPr fontId="5"/>
  </si>
  <si>
    <t>）　㎡</t>
    <phoneticPr fontId="5"/>
  </si>
  <si>
    <t>一次エネルギー</t>
    <rPh sb="0" eb="2">
      <t>イチジ</t>
    </rPh>
    <phoneticPr fontId="5"/>
  </si>
  <si>
    <t>その他の居室の面積</t>
    <rPh sb="2" eb="3">
      <t>タ</t>
    </rPh>
    <rPh sb="4" eb="6">
      <t>キョシツ</t>
    </rPh>
    <rPh sb="7" eb="9">
      <t>メンセキ</t>
    </rPh>
    <phoneticPr fontId="5"/>
  </si>
  <si>
    <t>計算書</t>
    <phoneticPr fontId="5"/>
  </si>
  <si>
    <t>消費量等級</t>
    <rPh sb="0" eb="3">
      <t>ショウヒリョウ</t>
    </rPh>
    <rPh sb="3" eb="5">
      <t>トウキュウ</t>
    </rPh>
    <phoneticPr fontId="5"/>
  </si>
  <si>
    <t>床面積の合計</t>
    <rPh sb="0" eb="3">
      <t>ユカメンセキ</t>
    </rPh>
    <rPh sb="4" eb="6">
      <t>ゴウケイ</t>
    </rPh>
    <phoneticPr fontId="5"/>
  </si>
  <si>
    <t>一次エネルギー消費量</t>
    <rPh sb="0" eb="2">
      <t>イチジ</t>
    </rPh>
    <rPh sb="7" eb="10">
      <t>ショウヒリョウ</t>
    </rPh>
    <phoneticPr fontId="5"/>
  </si>
  <si>
    <t>基準省令及び非住宅・住宅計算方法</t>
    <rPh sb="0" eb="2">
      <t>キジュン</t>
    </rPh>
    <rPh sb="2" eb="4">
      <t>ショウレイ</t>
    </rPh>
    <rPh sb="4" eb="5">
      <t>オヨ</t>
    </rPh>
    <rPh sb="6" eb="7">
      <t>ヒ</t>
    </rPh>
    <rPh sb="7" eb="9">
      <t>ジュウタク</t>
    </rPh>
    <rPh sb="10" eb="12">
      <t>ジュウタク</t>
    </rPh>
    <rPh sb="12" eb="14">
      <t>ケイサン</t>
    </rPh>
    <rPh sb="14" eb="16">
      <t>ホウホウ</t>
    </rPh>
    <phoneticPr fontId="5"/>
  </si>
  <si>
    <t>計算書</t>
    <phoneticPr fontId="62"/>
  </si>
  <si>
    <t>設計一次エネルギー消費量</t>
    <rPh sb="0" eb="2">
      <t>セッケイ</t>
    </rPh>
    <rPh sb="2" eb="4">
      <t>イチジ</t>
    </rPh>
    <rPh sb="9" eb="12">
      <t>ショウヒリョウ</t>
    </rPh>
    <phoneticPr fontId="5"/>
  </si>
  <si>
    <t>（</t>
    <phoneticPr fontId="62"/>
  </si>
  <si>
    <t>）MJ/（㎡・年）</t>
    <rPh sb="7" eb="8">
      <t>ネン</t>
    </rPh>
    <phoneticPr fontId="62"/>
  </si>
  <si>
    <t>基準一次エネルギー消費量</t>
    <rPh sb="0" eb="2">
      <t>キジュン</t>
    </rPh>
    <rPh sb="2" eb="4">
      <t>イチジ</t>
    </rPh>
    <rPh sb="9" eb="12">
      <t>ショウヒリョウ</t>
    </rPh>
    <phoneticPr fontId="5"/>
  </si>
  <si>
    <t>）MJ/（㎡・年）</t>
  </si>
  <si>
    <t>床面積当たりの一次エネルギー消費量（等級６のみ）</t>
    <phoneticPr fontId="5"/>
  </si>
  <si>
    <t>外皮性能等</t>
    <rPh sb="0" eb="2">
      <t>ガイヒ</t>
    </rPh>
    <rPh sb="2" eb="4">
      <t>セイノウ</t>
    </rPh>
    <rPh sb="4" eb="5">
      <t>トウ</t>
    </rPh>
    <phoneticPr fontId="62"/>
  </si>
  <si>
    <t>外皮面積</t>
    <rPh sb="0" eb="2">
      <t>ガイヒ</t>
    </rPh>
    <rPh sb="2" eb="4">
      <t>メンセキ</t>
    </rPh>
    <phoneticPr fontId="62"/>
  </si>
  <si>
    <t>外皮面積の合計</t>
    <rPh sb="0" eb="4">
      <t>ガイヒメンセキ</t>
    </rPh>
    <rPh sb="5" eb="7">
      <t>ゴウケイ</t>
    </rPh>
    <phoneticPr fontId="5"/>
  </si>
  <si>
    <t>）㎡</t>
    <phoneticPr fontId="5"/>
  </si>
  <si>
    <t>仕様書</t>
    <rPh sb="0" eb="3">
      <t>シヨウショ</t>
    </rPh>
    <phoneticPr fontId="5"/>
  </si>
  <si>
    <t>暖房期の平均日射取得率</t>
    <rPh sb="0" eb="2">
      <t>ダンボウ</t>
    </rPh>
    <rPh sb="2" eb="3">
      <t>キ</t>
    </rPh>
    <rPh sb="4" eb="6">
      <t>ヘイキン</t>
    </rPh>
    <phoneticPr fontId="62"/>
  </si>
  <si>
    <t>暖房期の平均日射熱取得率ηAH</t>
    <phoneticPr fontId="62"/>
  </si>
  <si>
    <t>通風利用の有無</t>
    <rPh sb="0" eb="2">
      <t>ツウフウ</t>
    </rPh>
    <rPh sb="2" eb="4">
      <t>リヨウ</t>
    </rPh>
    <rPh sb="5" eb="7">
      <t>ウム</t>
    </rPh>
    <phoneticPr fontId="62"/>
  </si>
  <si>
    <t>通風利用室</t>
    <rPh sb="0" eb="2">
      <t>ツウフウ</t>
    </rPh>
    <rPh sb="2" eb="4">
      <t>リヨウ</t>
    </rPh>
    <rPh sb="4" eb="5">
      <t>シツ</t>
    </rPh>
    <phoneticPr fontId="62"/>
  </si>
  <si>
    <t>主たる居室</t>
    <rPh sb="0" eb="1">
      <t>シュ</t>
    </rPh>
    <rPh sb="3" eb="5">
      <t>キョシツ</t>
    </rPh>
    <phoneticPr fontId="62"/>
  </si>
  <si>
    <t>その他の居室</t>
    <rPh sb="2" eb="3">
      <t>タ</t>
    </rPh>
    <rPh sb="4" eb="6">
      <t>キョシツ</t>
    </rPh>
    <phoneticPr fontId="62"/>
  </si>
  <si>
    <t>蓄熱利用の有無</t>
    <rPh sb="0" eb="2">
      <t>チクネツ</t>
    </rPh>
    <rPh sb="2" eb="4">
      <t>リヨウ</t>
    </rPh>
    <rPh sb="5" eb="7">
      <t>ウム</t>
    </rPh>
    <phoneticPr fontId="62"/>
  </si>
  <si>
    <t>蓄熱の利用</t>
    <rPh sb="0" eb="2">
      <t>チクネツ</t>
    </rPh>
    <rPh sb="3" eb="5">
      <t>リヨウ</t>
    </rPh>
    <phoneticPr fontId="62"/>
  </si>
  <si>
    <t>暖房期の日射地域区分</t>
    <rPh sb="0" eb="3">
      <t>ダンボウキ</t>
    </rPh>
    <rPh sb="4" eb="6">
      <t>ニッシャ</t>
    </rPh>
    <rPh sb="6" eb="8">
      <t>チイキ</t>
    </rPh>
    <rPh sb="8" eb="10">
      <t>クブン</t>
    </rPh>
    <phoneticPr fontId="62"/>
  </si>
  <si>
    <t>）区分</t>
    <rPh sb="1" eb="3">
      <t>クブン</t>
    </rPh>
    <phoneticPr fontId="62"/>
  </si>
  <si>
    <t>床下空間経由外気導入</t>
    <phoneticPr fontId="62"/>
  </si>
  <si>
    <t>床下空間を経由して外気を導入する換気方式の利用</t>
  </si>
  <si>
    <t>設備機器等</t>
    <rPh sb="0" eb="2">
      <t>セツビ</t>
    </rPh>
    <rPh sb="2" eb="4">
      <t>キキ</t>
    </rPh>
    <rPh sb="4" eb="5">
      <t>トウ</t>
    </rPh>
    <phoneticPr fontId="62"/>
  </si>
  <si>
    <t>暖房設備</t>
    <rPh sb="0" eb="2">
      <t>ダンボウ</t>
    </rPh>
    <rPh sb="2" eb="4">
      <t>セツビ</t>
    </rPh>
    <phoneticPr fontId="62"/>
  </si>
  <si>
    <t>その他居室</t>
    <rPh sb="3" eb="5">
      <t>キョシツ</t>
    </rPh>
    <phoneticPr fontId="62"/>
  </si>
  <si>
    <t>機器表</t>
    <rPh sb="0" eb="3">
      <t>キキヒョウ</t>
    </rPh>
    <phoneticPr fontId="5"/>
  </si>
  <si>
    <t>冷房設備</t>
    <rPh sb="0" eb="2">
      <t>レイボウ</t>
    </rPh>
    <rPh sb="2" eb="4">
      <t>セツビ</t>
    </rPh>
    <phoneticPr fontId="62"/>
  </si>
  <si>
    <t>系統図</t>
    <rPh sb="0" eb="3">
      <t>ケイトウズ</t>
    </rPh>
    <phoneticPr fontId="62"/>
  </si>
  <si>
    <t>換気設備方式</t>
    <rPh sb="0" eb="2">
      <t>カンキ</t>
    </rPh>
    <rPh sb="2" eb="4">
      <t>セツビ</t>
    </rPh>
    <rPh sb="4" eb="6">
      <t>ホウシキ</t>
    </rPh>
    <phoneticPr fontId="62"/>
  </si>
  <si>
    <t>給湯設備</t>
    <rPh sb="0" eb="2">
      <t>キュウトウ</t>
    </rPh>
    <rPh sb="2" eb="4">
      <t>セツビ</t>
    </rPh>
    <phoneticPr fontId="5"/>
  </si>
  <si>
    <t>給湯熱源機</t>
    <rPh sb="0" eb="2">
      <t>キュウトウ</t>
    </rPh>
    <rPh sb="2" eb="4">
      <t>ネツゲン</t>
    </rPh>
    <rPh sb="4" eb="5">
      <t>キ</t>
    </rPh>
    <phoneticPr fontId="5"/>
  </si>
  <si>
    <t>・配管方式</t>
    <rPh sb="1" eb="3">
      <t>ハイカン</t>
    </rPh>
    <rPh sb="3" eb="5">
      <t>ホウシキ</t>
    </rPh>
    <phoneticPr fontId="5"/>
  </si>
  <si>
    <t>先分岐方式</t>
    <rPh sb="0" eb="1">
      <t>サキ</t>
    </rPh>
    <rPh sb="1" eb="3">
      <t>ブンキ</t>
    </rPh>
    <rPh sb="3" eb="5">
      <t>ホウシキ</t>
    </rPh>
    <phoneticPr fontId="5"/>
  </si>
  <si>
    <t>ヘッダー方式</t>
    <rPh sb="4" eb="6">
      <t>ホウシキ</t>
    </rPh>
    <phoneticPr fontId="5"/>
  </si>
  <si>
    <t>（分岐後配管系</t>
    <rPh sb="1" eb="4">
      <t>ブンキゴ</t>
    </rPh>
    <rPh sb="4" eb="6">
      <t>ハイカン</t>
    </rPh>
    <rPh sb="6" eb="7">
      <t>ケイ</t>
    </rPh>
    <phoneticPr fontId="5"/>
  </si>
  <si>
    <t>１３Aより大</t>
    <rPh sb="5" eb="6">
      <t>ダイ</t>
    </rPh>
    <phoneticPr fontId="62"/>
  </si>
  <si>
    <t>１３A以下）</t>
    <rPh sb="3" eb="5">
      <t>イカ</t>
    </rPh>
    <phoneticPr fontId="62"/>
  </si>
  <si>
    <t>・水栓</t>
    <rPh sb="1" eb="2">
      <t>スイ</t>
    </rPh>
    <rPh sb="2" eb="3">
      <t>セン</t>
    </rPh>
    <phoneticPr fontId="5"/>
  </si>
  <si>
    <t>節湯水栓等を使用</t>
    <rPh sb="0" eb="1">
      <t>セツ</t>
    </rPh>
    <rPh sb="1" eb="2">
      <t>ユ</t>
    </rPh>
    <rPh sb="2" eb="3">
      <t>スイ</t>
    </rPh>
    <rPh sb="3" eb="4">
      <t>セン</t>
    </rPh>
    <rPh sb="4" eb="5">
      <t>トウ</t>
    </rPh>
    <rPh sb="6" eb="8">
      <t>シヨウ</t>
    </rPh>
    <phoneticPr fontId="5"/>
  </si>
  <si>
    <t>台所</t>
    <rPh sb="0" eb="2">
      <t>ダイドコロ</t>
    </rPh>
    <phoneticPr fontId="62"/>
  </si>
  <si>
    <t>浴室シャワー</t>
    <rPh sb="0" eb="2">
      <t>ヨクシツ</t>
    </rPh>
    <phoneticPr fontId="62"/>
  </si>
  <si>
    <t>洗面</t>
    <rPh sb="0" eb="2">
      <t>センメン</t>
    </rPh>
    <phoneticPr fontId="62"/>
  </si>
  <si>
    <t>・浴槽</t>
    <rPh sb="1" eb="3">
      <t>ヨクソウ</t>
    </rPh>
    <phoneticPr fontId="5"/>
  </si>
  <si>
    <t>高断熱浴槽を使用</t>
    <rPh sb="0" eb="3">
      <t>コウダンネツ</t>
    </rPh>
    <rPh sb="3" eb="5">
      <t>ヨクソウ</t>
    </rPh>
    <rPh sb="6" eb="8">
      <t>シヨウ</t>
    </rPh>
    <phoneticPr fontId="5"/>
  </si>
  <si>
    <t>・太陽熱給湯</t>
    <rPh sb="1" eb="3">
      <t>タイヨウ</t>
    </rPh>
    <rPh sb="3" eb="4">
      <t>ネツ</t>
    </rPh>
    <rPh sb="4" eb="6">
      <t>キュウトウ</t>
    </rPh>
    <phoneticPr fontId="5"/>
  </si>
  <si>
    <t>太陽熱給湯を使用</t>
    <rPh sb="0" eb="3">
      <t>タイヨウネツ</t>
    </rPh>
    <rPh sb="3" eb="5">
      <t>キュウトウ</t>
    </rPh>
    <rPh sb="6" eb="8">
      <t>シヨウ</t>
    </rPh>
    <phoneticPr fontId="5"/>
  </si>
  <si>
    <t>年間日射地域区分</t>
    <rPh sb="0" eb="2">
      <t>ネンカン</t>
    </rPh>
    <rPh sb="2" eb="4">
      <t>ニッシャ</t>
    </rPh>
    <rPh sb="4" eb="6">
      <t>チイキ</t>
    </rPh>
    <rPh sb="6" eb="8">
      <t>クブン</t>
    </rPh>
    <phoneticPr fontId="62"/>
  </si>
  <si>
    <t>照明設備</t>
    <rPh sb="0" eb="2">
      <t>ショウメイ</t>
    </rPh>
    <rPh sb="2" eb="4">
      <t>セツビ</t>
    </rPh>
    <phoneticPr fontId="5"/>
  </si>
  <si>
    <t>主たる居室</t>
    <rPh sb="0" eb="1">
      <t>シュ</t>
    </rPh>
    <rPh sb="3" eb="5">
      <t>キョシツ</t>
    </rPh>
    <phoneticPr fontId="5"/>
  </si>
  <si>
    <t>その他居室</t>
    <rPh sb="2" eb="3">
      <t>タ</t>
    </rPh>
    <rPh sb="3" eb="5">
      <t>キョシツ</t>
    </rPh>
    <phoneticPr fontId="5"/>
  </si>
  <si>
    <t>非居室</t>
    <rPh sb="0" eb="1">
      <t>ヒ</t>
    </rPh>
    <rPh sb="1" eb="3">
      <t>キョシツ</t>
    </rPh>
    <phoneticPr fontId="5"/>
  </si>
  <si>
    <t>太陽光発電設備等</t>
    <rPh sb="0" eb="3">
      <t>タイヨウコウ</t>
    </rPh>
    <rPh sb="3" eb="5">
      <t>ハツデン</t>
    </rPh>
    <rPh sb="5" eb="7">
      <t>セツビ</t>
    </rPh>
    <rPh sb="7" eb="8">
      <t>トウ</t>
    </rPh>
    <phoneticPr fontId="62"/>
  </si>
  <si>
    <t>太陽光発電設備の利用</t>
  </si>
  <si>
    <t>有</t>
    <rPh sb="0" eb="1">
      <t>アリ</t>
    </rPh>
    <phoneticPr fontId="62"/>
  </si>
  <si>
    <t>無</t>
    <rPh sb="0" eb="1">
      <t>ナシ</t>
    </rPh>
    <phoneticPr fontId="62"/>
  </si>
  <si>
    <t>・システム容量</t>
    <rPh sb="5" eb="7">
      <t>ヨウリョウ</t>
    </rPh>
    <phoneticPr fontId="62"/>
  </si>
  <si>
    <t>（</t>
  </si>
  <si>
    <t>kw</t>
  </si>
  <si>
    <t>・アレイの種類</t>
    <rPh sb="5" eb="7">
      <t>シュルイ</t>
    </rPh>
    <phoneticPr fontId="62"/>
  </si>
  <si>
    <t>・アレイの設置方式</t>
    <rPh sb="5" eb="7">
      <t>セッチ</t>
    </rPh>
    <rPh sb="7" eb="9">
      <t>ホウシキ</t>
    </rPh>
    <phoneticPr fontId="62"/>
  </si>
  <si>
    <t>・パネル設置方位、傾斜角</t>
    <phoneticPr fontId="62"/>
  </si>
  <si>
    <t>コージェネレーション設備</t>
    <phoneticPr fontId="62"/>
  </si>
  <si>
    <t>コージェネレーション設備の利用</t>
    <phoneticPr fontId="62"/>
  </si>
  <si>
    <t>・機器番号等</t>
    <phoneticPr fontId="62"/>
  </si>
  <si>
    <t>・コージェネレーション設備の種類等</t>
    <phoneticPr fontId="62"/>
  </si>
  <si>
    <t>住宅仕様基準を使用する場合</t>
    <phoneticPr fontId="62"/>
  </si>
  <si>
    <t>対象設備の仕様等</t>
  </si>
  <si>
    <t>・暖房設備の仕様等</t>
    <rPh sb="1" eb="5">
      <t>ダンボウセツビ</t>
    </rPh>
    <rPh sb="6" eb="9">
      <t>シヨウトウ</t>
    </rPh>
    <phoneticPr fontId="5"/>
  </si>
  <si>
    <t>・冷房設備の仕様等</t>
    <rPh sb="1" eb="5">
      <t>レイボウセツビ</t>
    </rPh>
    <rPh sb="6" eb="9">
      <t>シヨウトウ</t>
    </rPh>
    <phoneticPr fontId="5"/>
  </si>
  <si>
    <t>・換気設備の仕様等</t>
    <rPh sb="1" eb="5">
      <t>カンキセツビ</t>
    </rPh>
    <rPh sb="6" eb="9">
      <t>シヨウトウ</t>
    </rPh>
    <phoneticPr fontId="5"/>
  </si>
  <si>
    <t>・給湯設備の仕様等</t>
    <rPh sb="1" eb="5">
      <t>キュウトウセツビ</t>
    </rPh>
    <rPh sb="6" eb="9">
      <t>シヨウトウ</t>
    </rPh>
    <phoneticPr fontId="5"/>
  </si>
  <si>
    <t>・照明設備の仕様等</t>
    <rPh sb="1" eb="5">
      <t>ショウメイセツビ</t>
    </rPh>
    <rPh sb="6" eb="9">
      <t>シヨウトウ</t>
    </rPh>
    <phoneticPr fontId="5"/>
  </si>
  <si>
    <t>長期使用構造等対応措置</t>
    <rPh sb="0" eb="2">
      <t>チョウキ</t>
    </rPh>
    <rPh sb="2" eb="4">
      <t>シヨウ</t>
    </rPh>
    <rPh sb="4" eb="6">
      <t>コウゾウ</t>
    </rPh>
    <rPh sb="6" eb="7">
      <t>トウ</t>
    </rPh>
    <rPh sb="7" eb="9">
      <t>タイオウ</t>
    </rPh>
    <rPh sb="9" eb="11">
      <t>ソチ</t>
    </rPh>
    <phoneticPr fontId="62"/>
  </si>
  <si>
    <t>一次エネルギー消費量に係る適合等級</t>
    <rPh sb="0" eb="2">
      <t>イチジ</t>
    </rPh>
    <rPh sb="7" eb="10">
      <t>ショウヒリョウ</t>
    </rPh>
    <rPh sb="11" eb="12">
      <t>カカワ</t>
    </rPh>
    <rPh sb="13" eb="15">
      <t>テキゴウ</t>
    </rPh>
    <rPh sb="15" eb="17">
      <t>トウキュウ</t>
    </rPh>
    <phoneticPr fontId="62"/>
  </si>
  <si>
    <t>基準省令及び非住宅・住宅計算方法による等級が等級６</t>
  </si>
  <si>
    <t>住宅仕様基準による等級が等級６</t>
  </si>
  <si>
    <t>計算書</t>
    <rPh sb="0" eb="3">
      <t>ケイサンショ</t>
    </rPh>
    <phoneticPr fontId="62"/>
  </si>
  <si>
    <t>評価内容一覧表　　</t>
  </si>
  <si>
    <t>自己評価一覧表</t>
    <phoneticPr fontId="62"/>
  </si>
  <si>
    <t>＜　申請情報　・　基本事項　＞</t>
  </si>
  <si>
    <t>株式会社都市建築確認センター</t>
  </si>
  <si>
    <t>市街化区域</t>
  </si>
  <si>
    <t>防火地域</t>
  </si>
  <si>
    <t>木造(在来工法)</t>
  </si>
  <si>
    <t>住宅の名称</t>
  </si>
  <si>
    <t>住宅の所在地</t>
  </si>
  <si>
    <t/>
  </si>
  <si>
    <t>市街化調整区域</t>
  </si>
  <si>
    <t>準防火地域</t>
  </si>
  <si>
    <t>木造(枠組壁工法&lt;2×4等&gt;)</t>
  </si>
  <si>
    <t>一戸建ての住宅</t>
    <phoneticPr fontId="62"/>
  </si>
  <si>
    <t>申請者</t>
  </si>
  <si>
    <t>氏名</t>
  </si>
  <si>
    <t>電話</t>
  </si>
  <si>
    <t>工事着工年月日</t>
  </si>
  <si>
    <t>最高高さ</t>
  </si>
  <si>
    <t>m</t>
  </si>
  <si>
    <t>※建設住宅性能評価時　記入欄</t>
  </si>
  <si>
    <t>区域区分未設定</t>
  </si>
  <si>
    <t>指定なし</t>
  </si>
  <si>
    <t>木造(ﾌﾟﾚﾊﾌﾞ&lt;木質ﾊﾟﾈﾙ工法等&gt;)</t>
  </si>
  <si>
    <t>評価項目</t>
  </si>
  <si>
    <t>住所</t>
  </si>
  <si>
    <t>〒</t>
  </si>
  <si>
    <t>工事竣工年月日</t>
  </si>
  <si>
    <t>最高軒高</t>
  </si>
  <si>
    <t>工事監理者</t>
  </si>
  <si>
    <t>準都市計画区域内</t>
  </si>
  <si>
    <t>その他</t>
  </si>
  <si>
    <t>必須項目のみ</t>
  </si>
  <si>
    <t>代理者</t>
  </si>
  <si>
    <t>都市計画区域</t>
  </si>
  <si>
    <t>構造・工法</t>
  </si>
  <si>
    <t>評価書番号</t>
  </si>
  <si>
    <t>：</t>
  </si>
  <si>
    <t>155-01-2016-1-2-</t>
  </si>
  <si>
    <t>～</t>
  </si>
  <si>
    <t>都市及び準都市計画区域外</t>
  </si>
  <si>
    <t>防火地域と準防火地域</t>
  </si>
  <si>
    <t>必須項目+選択項目</t>
  </si>
  <si>
    <t>建て方</t>
  </si>
  <si>
    <t>工事施工者</t>
  </si>
  <si>
    <t>評価書交付日</t>
  </si>
  <si>
    <t>防火地域とその他</t>
  </si>
  <si>
    <t>鉄骨(S)造</t>
  </si>
  <si>
    <t>建築主</t>
  </si>
  <si>
    <t>電話</t>
    <phoneticPr fontId="5"/>
  </si>
  <si>
    <t>敷地面積</t>
  </si>
  <si>
    <t>㎡</t>
  </si>
  <si>
    <t>用　　途</t>
  </si>
  <si>
    <t>管理番号</t>
  </si>
  <si>
    <t>第</t>
  </si>
  <si>
    <t>号</t>
  </si>
  <si>
    <t>評価員</t>
  </si>
  <si>
    <t>準防火地域とその他</t>
  </si>
  <si>
    <t>鉄骨(S)造&lt;ﾌﾟﾚﾊﾌﾞ&gt;</t>
  </si>
  <si>
    <t>地盤の液状化に関する情報提供</t>
  </si>
  <si>
    <t>建築面積</t>
  </si>
  <si>
    <t>利用形態</t>
  </si>
  <si>
    <t>設計評価の受付日：</t>
  </si>
  <si>
    <t>設計評価の交付日：</t>
  </si>
  <si>
    <t>受付日</t>
  </si>
  <si>
    <t>手数料</t>
  </si>
  <si>
    <t>防火地域と準防火地域とその他</t>
  </si>
  <si>
    <t>鉄骨鉄筋ｺﾝｸﾘｰﾄ(SRC)造</t>
  </si>
  <si>
    <t>行う</t>
  </si>
  <si>
    <t>設計者</t>
  </si>
  <si>
    <t>延べ面積</t>
  </si>
  <si>
    <t>住宅の数</t>
  </si>
  <si>
    <t>建物全体</t>
  </si>
  <si>
    <t>戸</t>
  </si>
  <si>
    <t>検査日</t>
  </si>
  <si>
    <t>省令第4条第2項・第7条第2項　通知書交付日</t>
  </si>
  <si>
    <t>行わない</t>
  </si>
  <si>
    <t>階　　　数</t>
  </si>
  <si>
    <t>地上</t>
  </si>
  <si>
    <t>階</t>
  </si>
  <si>
    <t>地下</t>
  </si>
  <si>
    <t>評価対象住戸</t>
  </si>
  <si>
    <t>省令第4条第2項・第7条第2項　通知書の事由</t>
  </si>
  <si>
    <t>評価方法</t>
  </si>
  <si>
    <t>※評価方法基準以外は項目番号を[ ]内に記入</t>
  </si>
  <si>
    <t>住棟部分</t>
  </si>
  <si>
    <t>必須</t>
  </si>
  <si>
    <t>選択</t>
  </si>
  <si>
    <t>評価方法基準</t>
  </si>
  <si>
    <r>
      <rPr>
        <b/>
        <sz val="9"/>
        <rFont val="ＭＳ Ｐゴシック"/>
        <family val="3"/>
        <charset val="128"/>
      </rPr>
      <t>１.構造の安定に関すること</t>
    </r>
  </si>
  <si>
    <t>1-6.地盤又は杭の許容支持力等及びその設定方法</t>
  </si>
  <si>
    <t>1-7.基礎の構造方法及び形式等</t>
  </si>
  <si>
    <t>２.火災の安全に関すること</t>
  </si>
  <si>
    <t>４.維持管理・更新への配慮に関すること</t>
  </si>
  <si>
    <t>1-1.耐震等級（構造躯体の倒壊等防止）</t>
  </si>
  <si>
    <t>※評価対象外(免震建築物)は「-」を選択</t>
  </si>
  <si>
    <t>〔3〕</t>
  </si>
  <si>
    <t>地盤の許容応力度</t>
  </si>
  <si>
    <t>kN/㎡</t>
  </si>
  <si>
    <t>直接基礎</t>
  </si>
  <si>
    <t>構造方法</t>
  </si>
  <si>
    <t>2-5.耐火等級（延焼の恐れのある部分&lt;開口部&gt;）</t>
  </si>
  <si>
    <t>※該当なしは「-」を選択</t>
  </si>
  <si>
    <t>4-2.維持管理対策等級（共用配管）</t>
  </si>
  <si>
    <t>特別評価方法認定</t>
  </si>
  <si>
    <t>[</t>
  </si>
  <si>
    <t>]</t>
  </si>
  <si>
    <t>1-2.耐震等級（構造躯体の損傷防止）　</t>
  </si>
  <si>
    <t>杭の許容支持力</t>
  </si>
  <si>
    <t>kN/本</t>
  </si>
  <si>
    <t>形式</t>
  </si>
  <si>
    <t>2-6.耐火等級（延焼の恐れのある部分&lt;開口部以外&gt;）</t>
  </si>
  <si>
    <t>〔4〕</t>
  </si>
  <si>
    <t>4-3.更新対策等級（共用排水管）</t>
  </si>
  <si>
    <t>1-3.その他（地震に対する構造躯体の倒壊、崩壊 等のしにくさ）</t>
  </si>
  <si>
    <t>杭状改良地盤の許容支持力度</t>
  </si>
  <si>
    <t>杭基礎</t>
  </si>
  <si>
    <t>杭種</t>
  </si>
  <si>
    <t>住宅型式性能認定</t>
  </si>
  <si>
    <t>1-4.耐風等級</t>
  </si>
  <si>
    <t>〔2〕</t>
  </si>
  <si>
    <t>杭状改良地盤の許容支持力</t>
  </si>
  <si>
    <t>杭径</t>
  </si>
  <si>
    <t>cm</t>
  </si>
  <si>
    <t>３.劣化の軽減に関すること</t>
  </si>
  <si>
    <t>4-3.共用排水立管の位置</t>
  </si>
  <si>
    <t>共用廊下に面する共用部分</t>
  </si>
  <si>
    <t>1-5.耐積雪等級</t>
  </si>
  <si>
    <t>※該当区域以外は「-」を選択</t>
  </si>
  <si>
    <t>地盤調査方法等</t>
  </si>
  <si>
    <t>杭長</t>
  </si>
  <si>
    <t>3-1.劣化対策等級</t>
  </si>
  <si>
    <t>外壁面、吹き抜け等の住戸外周部</t>
  </si>
  <si>
    <t>住戸専用部</t>
  </si>
  <si>
    <t>型式住宅部分等製造者の認証</t>
  </si>
  <si>
    <t>地盤改良方法</t>
  </si>
  <si>
    <t>バルコニー</t>
  </si>
  <si>
    <t>※一戸建ての住宅の場合は「階」のみ入力</t>
  </si>
  <si>
    <t>※2-7：該当なしは「-」を選択</t>
  </si>
  <si>
    <t>※5-2：床面積当たりの設計一次エネルギー消費量は、等級6の場合のみ明示できる</t>
    <phoneticPr fontId="5"/>
  </si>
  <si>
    <t>※9-2：該当なしは「-」を選択</t>
  </si>
  <si>
    <t>※2-2：該当なしは「-」を選択</t>
  </si>
  <si>
    <t>※4-1：該当なしは「-」を選択</t>
  </si>
  <si>
    <t>※5-1：外皮平均熱貫流率(地域区分8を除く)、冷房期の平均日射熱取得率は(地域区分1,2,3,4を除く)、等級7の場合のみ明示できる</t>
    <phoneticPr fontId="5"/>
  </si>
  <si>
    <t>※7-2：値が100・0→(%以上)を(%)と読み替える</t>
  </si>
  <si>
    <t>※10-1：区分ｂの場合はｂ（ⅱ）欄に記入</t>
  </si>
  <si>
    <t>※8-3・8-4：該当なしは「-」を選択</t>
  </si>
  <si>
    <r>
      <rPr>
        <b/>
        <sz val="14"/>
        <rFont val="ＭＳ Ｐゴシック"/>
        <family val="3"/>
        <charset val="128"/>
      </rPr>
      <t xml:space="preserve">住戸部分
</t>
    </r>
    <r>
      <rPr>
        <b/>
        <sz val="10"/>
        <rFont val="ＭＳ Ｐゴシック"/>
        <family val="3"/>
        <charset val="128"/>
      </rPr>
      <t>(一戸建ての場合は住棟)</t>
    </r>
  </si>
  <si>
    <t>２.火災時の安全</t>
  </si>
  <si>
    <r>
      <rPr>
        <b/>
        <sz val="9"/>
        <rFont val="ＭＳ Ｐゴシック"/>
        <family val="3"/>
        <charset val="128"/>
      </rPr>
      <t>４.維持管理</t>
    </r>
  </si>
  <si>
    <t>５.温熱・エネルギー消費量</t>
    <phoneticPr fontId="5"/>
  </si>
  <si>
    <t>６.空気環境</t>
  </si>
  <si>
    <t>７.光・視環境</t>
  </si>
  <si>
    <t>９.
高齢</t>
  </si>
  <si>
    <t>１０.防犯　　</t>
  </si>
  <si>
    <t>８.音環境</t>
  </si>
  <si>
    <t>3.避難安全対策</t>
  </si>
  <si>
    <t>4.脱出対策</t>
  </si>
  <si>
    <t>4.更新対策</t>
  </si>
  <si>
    <t>1.断熱等性能</t>
  </si>
  <si>
    <t>2.一次エネルギー消費量</t>
  </si>
  <si>
    <t>1.ホルムアルデヒド対策</t>
  </si>
  <si>
    <t>2.局所換気対策</t>
  </si>
  <si>
    <t>2方位別開口比</t>
  </si>
  <si>
    <t>1.開口部の侵入防止対策</t>
  </si>
  <si>
    <t>1.重量衝撃音</t>
  </si>
  <si>
    <t>2.軽量床衝撃音</t>
  </si>
  <si>
    <t>4.外壁開口部</t>
  </si>
  <si>
    <t>排煙形式</t>
  </si>
  <si>
    <t>平面形状</t>
  </si>
  <si>
    <t>該当なし</t>
  </si>
  <si>
    <t>使用建材</t>
  </si>
  <si>
    <t>等級</t>
  </si>
  <si>
    <t>居室</t>
  </si>
  <si>
    <t>便所</t>
  </si>
  <si>
    <t>浴室</t>
  </si>
  <si>
    <t>台所</t>
  </si>
  <si>
    <t>住戸位置</t>
  </si>
  <si>
    <t>住戸の出入口</t>
  </si>
  <si>
    <t>共用廊下・階段</t>
  </si>
  <si>
    <t>バルコニー等</t>
  </si>
  <si>
    <t>aとｂ以外</t>
  </si>
  <si>
    <t>対策等級</t>
  </si>
  <si>
    <t>相当スラブ厚（cm）</t>
  </si>
  <si>
    <t>ﾚﾍﾞﾙ低減量（㏈）</t>
  </si>
  <si>
    <t>自住戸〔4段階〕</t>
  </si>
  <si>
    <t>他住戸〔4段階〕</t>
  </si>
  <si>
    <t>開放型廊下</t>
  </si>
  <si>
    <t>自然排煙</t>
  </si>
  <si>
    <t>機械排煙（一般）</t>
  </si>
  <si>
    <t>機械排煙（加圧式）</t>
  </si>
  <si>
    <t>2方向避難可能</t>
  </si>
  <si>
    <t>直通階段間他住戸無</t>
  </si>
  <si>
    <t>開口部等級〔3段階〕</t>
  </si>
  <si>
    <t>直通階段バルコニー</t>
  </si>
  <si>
    <t>隣戸通バルコニー</t>
  </si>
  <si>
    <t>避難器具　種類</t>
  </si>
  <si>
    <t>その他　種類</t>
  </si>
  <si>
    <t>界壁・界床〔4段階〕</t>
  </si>
  <si>
    <t>維持管理〔3段階〕</t>
  </si>
  <si>
    <t>躯体天井高</t>
  </si>
  <si>
    <t>最も低い部分</t>
  </si>
  <si>
    <t>障害物</t>
  </si>
  <si>
    <t>等級〔7段階〕</t>
    <phoneticPr fontId="5"/>
  </si>
  <si>
    <t>地域区分〔8区分〕</t>
  </si>
  <si>
    <t>外皮平均熱貫流率</t>
  </si>
  <si>
    <t>冷房期の平均日射熱取得率</t>
  </si>
  <si>
    <t>等級〔4段階〕</t>
    <phoneticPr fontId="5"/>
  </si>
  <si>
    <t>床面積当たりの設計一次エネルギー消費量</t>
  </si>
  <si>
    <t>製材等</t>
  </si>
  <si>
    <t>特定建材</t>
  </si>
  <si>
    <t>その他の建材</t>
  </si>
  <si>
    <t>内装</t>
  </si>
  <si>
    <t>天井裏等</t>
  </si>
  <si>
    <t>機械換気</t>
  </si>
  <si>
    <t>その他具体的内容</t>
  </si>
  <si>
    <t>換気のできる窓</t>
  </si>
  <si>
    <t>単純開口率（％以上）</t>
  </si>
  <si>
    <t>北　（％以上）</t>
  </si>
  <si>
    <t>東　（％以上）</t>
  </si>
  <si>
    <t>南　（％以上）</t>
  </si>
  <si>
    <t>西　（％以上）</t>
  </si>
  <si>
    <t>真上（％以上）</t>
  </si>
  <si>
    <t>専用部〔5段階〕</t>
  </si>
  <si>
    <t>共用部〔5段階〕</t>
  </si>
  <si>
    <t>建物出入口のある階</t>
  </si>
  <si>
    <t>区分a</t>
  </si>
  <si>
    <t>区分b(i)</t>
  </si>
  <si>
    <t>区分bまたはb(ii)</t>
  </si>
  <si>
    <t>区分c</t>
  </si>
  <si>
    <t>上　階</t>
  </si>
  <si>
    <t>下　階</t>
  </si>
  <si>
    <t>界壁〔4段階〕</t>
  </si>
  <si>
    <t>北〔3段階〕</t>
  </si>
  <si>
    <t>東〔3段階〕</t>
  </si>
  <si>
    <t>南〔3段階〕</t>
  </si>
  <si>
    <t>西〔3段階〕</t>
  </si>
  <si>
    <t>No</t>
  </si>
  <si>
    <t>住戸タイプ</t>
  </si>
  <si>
    <t>住戸番号</t>
  </si>
  <si>
    <t>最低内法高</t>
  </si>
  <si>
    <t>部位</t>
  </si>
  <si>
    <t>なし</t>
  </si>
  <si>
    <t>有（壁・柱）</t>
  </si>
  <si>
    <t>等級[3段階]</t>
  </si>
  <si>
    <t>有効措置対策有</t>
  </si>
  <si>
    <t>雨戸等対策</t>
  </si>
  <si>
    <t>該当開口部なし</t>
  </si>
  <si>
    <t>最高→［5段階］</t>
  </si>
  <si>
    <t>最低→［5段階］</t>
  </si>
  <si>
    <t>（mm以上）</t>
  </si>
  <si>
    <t>W/(㎡・K)</t>
  </si>
  <si>
    <t>MJ/(㎡・年)</t>
  </si>
  <si>
    <t>1</t>
    <phoneticPr fontId="5"/>
  </si>
  <si>
    <t>2</t>
  </si>
  <si>
    <t>3</t>
  </si>
  <si>
    <t>4</t>
    <phoneticPr fontId="5"/>
  </si>
  <si>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</si>
  <si>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</si>
  <si>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</si>
  <si>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</si>
  <si>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</si>
  <si>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</si>
  <si>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</si>
  <si>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</si>
  <si>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</si>
  <si>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</si>
  <si>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</si>
  <si>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</si>
  <si>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</si>
  <si>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</si>
  <si>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</si>
  <si>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</si>
  <si>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</si>
  <si>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</si>
  <si>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</si>
  <si>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</si>
  <si>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</si>
  <si>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</si>
  <si>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</si>
  <si>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</si>
  <si>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</si>
  <si>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</si>
  <si>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</si>
  <si>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</si>
  <si>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</si>
  <si>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</si>
  <si>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</si>
  <si>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</si>
  <si>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</si>
  <si>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</si>
  <si>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</si>
  <si>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</si>
  <si>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</si>
  <si>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</si>
  <si>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</si>
  <si>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</si>
  <si>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</si>
  <si>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</si>
  <si>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</si>
  <si>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</si>
  <si>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</si>
  <si>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</si>
  <si>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</si>
  <si>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</si>
  <si>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</si>
  <si>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</si>
  <si>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</si>
  <si>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</si>
  <si>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</si>
  <si>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</si>
  <si>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</si>
  <si>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</si>
  <si>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　申請情報　・　基本事項　＞</t>
    <rPh sb="2" eb="4">
      <t>シンセイ</t>
    </rPh>
    <rPh sb="4" eb="6">
      <t>ジョウホウ</t>
    </rPh>
    <rPh sb="9" eb="11">
      <t>キホン</t>
    </rPh>
    <rPh sb="11" eb="13">
      <t>ジコウ</t>
    </rPh>
    <phoneticPr fontId="5"/>
  </si>
  <si>
    <t>株式会社都市建築確認センター</t>
    <rPh sb="0" eb="4">
      <t>カブシキガイシャ</t>
    </rPh>
    <rPh sb="4" eb="6">
      <t>トシ</t>
    </rPh>
    <rPh sb="6" eb="8">
      <t>ケンチク</t>
    </rPh>
    <rPh sb="8" eb="10">
      <t>カクニン</t>
    </rPh>
    <phoneticPr fontId="5"/>
  </si>
  <si>
    <t>木造(在来工法)</t>
    <phoneticPr fontId="5"/>
  </si>
  <si>
    <t>住宅の名称</t>
    <rPh sb="0" eb="2">
      <t>ジュウタク</t>
    </rPh>
    <rPh sb="3" eb="5">
      <t>メイショウ</t>
    </rPh>
    <phoneticPr fontId="5"/>
  </si>
  <si>
    <t>住宅の所在地</t>
    <phoneticPr fontId="5"/>
  </si>
  <si>
    <t>木造(枠組壁工法&lt;2×4等&gt;)</t>
    <rPh sb="12" eb="13">
      <t>ナド</t>
    </rPh>
    <phoneticPr fontId="5"/>
  </si>
  <si>
    <t>■</t>
    <phoneticPr fontId="5"/>
  </si>
  <si>
    <t>申請者</t>
    <rPh sb="0" eb="3">
      <t>シンセイシャ</t>
    </rPh>
    <phoneticPr fontId="5"/>
  </si>
  <si>
    <t>電話</t>
    <rPh sb="0" eb="2">
      <t>デンワ</t>
    </rPh>
    <phoneticPr fontId="5"/>
  </si>
  <si>
    <t>工事着工年月日</t>
    <rPh sb="0" eb="2">
      <t>コウジ</t>
    </rPh>
    <rPh sb="2" eb="4">
      <t>チャッコウ</t>
    </rPh>
    <rPh sb="4" eb="7">
      <t>ネンガッピ</t>
    </rPh>
    <phoneticPr fontId="5"/>
  </si>
  <si>
    <t>最高高さ</t>
    <rPh sb="0" eb="2">
      <t>サイコウ</t>
    </rPh>
    <rPh sb="2" eb="3">
      <t>タカ</t>
    </rPh>
    <phoneticPr fontId="5"/>
  </si>
  <si>
    <t>m</t>
    <phoneticPr fontId="5"/>
  </si>
  <si>
    <t>※建設住宅性能評価時　記入欄</t>
    <rPh sb="1" eb="3">
      <t>ケンセツ</t>
    </rPh>
    <rPh sb="3" eb="5">
      <t>ジュウタク</t>
    </rPh>
    <rPh sb="5" eb="7">
      <t>セイノウ</t>
    </rPh>
    <rPh sb="7" eb="9">
      <t>ヒョウカ</t>
    </rPh>
    <rPh sb="9" eb="10">
      <t>ジ</t>
    </rPh>
    <rPh sb="11" eb="13">
      <t>キニュウ</t>
    </rPh>
    <rPh sb="13" eb="14">
      <t>ラン</t>
    </rPh>
    <phoneticPr fontId="5"/>
  </si>
  <si>
    <t>区域区分未設定</t>
    <rPh sb="0" eb="2">
      <t>クイキ</t>
    </rPh>
    <rPh sb="2" eb="4">
      <t>クブン</t>
    </rPh>
    <rPh sb="4" eb="5">
      <t>ミ</t>
    </rPh>
    <rPh sb="5" eb="7">
      <t>セッテイ</t>
    </rPh>
    <phoneticPr fontId="5"/>
  </si>
  <si>
    <t>指定なし</t>
    <rPh sb="0" eb="2">
      <t>シテイ</t>
    </rPh>
    <phoneticPr fontId="5"/>
  </si>
  <si>
    <t>木造(ﾌﾟﾚﾊﾌﾞ&lt;木質ﾊﾟﾈﾙ工法等&gt;)</t>
    <phoneticPr fontId="5"/>
  </si>
  <si>
    <t>評価項目</t>
    <rPh sb="0" eb="2">
      <t>ヒョウカ</t>
    </rPh>
    <rPh sb="2" eb="4">
      <t>コウモク</t>
    </rPh>
    <phoneticPr fontId="5"/>
  </si>
  <si>
    <t>工事竣工年月日</t>
    <rPh sb="0" eb="2">
      <t>コウジ</t>
    </rPh>
    <rPh sb="2" eb="4">
      <t>シュンコウ</t>
    </rPh>
    <rPh sb="4" eb="7">
      <t>ネンガッピ</t>
    </rPh>
    <phoneticPr fontId="5"/>
  </si>
  <si>
    <t>最高軒高</t>
    <rPh sb="0" eb="2">
      <t>サイコウ</t>
    </rPh>
    <rPh sb="2" eb="3">
      <t>ノキ</t>
    </rPh>
    <rPh sb="3" eb="4">
      <t>タカ</t>
    </rPh>
    <phoneticPr fontId="5"/>
  </si>
  <si>
    <t>工事監理者</t>
    <rPh sb="0" eb="2">
      <t>コウジ</t>
    </rPh>
    <rPh sb="2" eb="4">
      <t>カンリ</t>
    </rPh>
    <rPh sb="4" eb="5">
      <t>シャ</t>
    </rPh>
    <phoneticPr fontId="5"/>
  </si>
  <si>
    <t>準都市計画区域内</t>
    <rPh sb="0" eb="1">
      <t>ジュン</t>
    </rPh>
    <rPh sb="1" eb="3">
      <t>トシ</t>
    </rPh>
    <rPh sb="3" eb="5">
      <t>ケイ</t>
    </rPh>
    <rPh sb="5" eb="7">
      <t>クイキ</t>
    </rPh>
    <rPh sb="7" eb="8">
      <t>ナイ</t>
    </rPh>
    <phoneticPr fontId="5"/>
  </si>
  <si>
    <t>鉄筋ｺﾝｸﾘｰﾄ(RC)造</t>
    <phoneticPr fontId="5"/>
  </si>
  <si>
    <t>必須項目のみ</t>
    <rPh sb="0" eb="2">
      <t>ヒッス</t>
    </rPh>
    <rPh sb="2" eb="4">
      <t>コウモク</t>
    </rPh>
    <phoneticPr fontId="5"/>
  </si>
  <si>
    <t>代理者</t>
    <rPh sb="0" eb="2">
      <t>ダイリ</t>
    </rPh>
    <rPh sb="2" eb="3">
      <t>シャ</t>
    </rPh>
    <phoneticPr fontId="5"/>
  </si>
  <si>
    <t>都市計画区域</t>
    <rPh sb="0" eb="2">
      <t>トシ</t>
    </rPh>
    <rPh sb="2" eb="4">
      <t>ケイ</t>
    </rPh>
    <rPh sb="4" eb="6">
      <t>クイキ</t>
    </rPh>
    <phoneticPr fontId="5"/>
  </si>
  <si>
    <t>構造・工法</t>
    <rPh sb="0" eb="2">
      <t>コウ</t>
    </rPh>
    <rPh sb="3" eb="5">
      <t>コウホウ</t>
    </rPh>
    <phoneticPr fontId="5"/>
  </si>
  <si>
    <t>評価書番号</t>
    <rPh sb="0" eb="3">
      <t>ヒョウカショ</t>
    </rPh>
    <rPh sb="3" eb="5">
      <t>バンゴウ</t>
    </rPh>
    <phoneticPr fontId="5"/>
  </si>
  <si>
    <t>：</t>
    <phoneticPr fontId="5"/>
  </si>
  <si>
    <t>155-01-2016-1-2-</t>
    <phoneticPr fontId="5"/>
  </si>
  <si>
    <t>都市及び準都市計画区域外</t>
    <rPh sb="0" eb="2">
      <t>トシ</t>
    </rPh>
    <rPh sb="2" eb="3">
      <t>オヨ</t>
    </rPh>
    <rPh sb="4" eb="5">
      <t>ジュン</t>
    </rPh>
    <rPh sb="5" eb="7">
      <t>トシ</t>
    </rPh>
    <rPh sb="7" eb="9">
      <t>ケイカク</t>
    </rPh>
    <rPh sb="9" eb="11">
      <t>クイキ</t>
    </rPh>
    <rPh sb="11" eb="12">
      <t>ガイ</t>
    </rPh>
    <phoneticPr fontId="5"/>
  </si>
  <si>
    <t>防火地域と準防火地域</t>
    <rPh sb="0" eb="2">
      <t>ボウカ</t>
    </rPh>
    <rPh sb="2" eb="4">
      <t>チイキ</t>
    </rPh>
    <rPh sb="5" eb="6">
      <t>ジュン</t>
    </rPh>
    <rPh sb="6" eb="8">
      <t>ボウカ</t>
    </rPh>
    <rPh sb="8" eb="10">
      <t>チイキ</t>
    </rPh>
    <phoneticPr fontId="5"/>
  </si>
  <si>
    <t>鉄筋ｺﾝｸﾘｰﾄ(RC)造&lt;ﾌﾟﾚﾊﾌﾞ&gt;</t>
    <phoneticPr fontId="5"/>
  </si>
  <si>
    <t>必須項目+選択項目</t>
    <rPh sb="0" eb="2">
      <t>ヒッス</t>
    </rPh>
    <rPh sb="2" eb="4">
      <t>コウモク</t>
    </rPh>
    <rPh sb="5" eb="7">
      <t>センタク</t>
    </rPh>
    <rPh sb="7" eb="9">
      <t>コウモク</t>
    </rPh>
    <phoneticPr fontId="5"/>
  </si>
  <si>
    <t>建て方</t>
    <rPh sb="0" eb="1">
      <t>タ</t>
    </rPh>
    <rPh sb="2" eb="3">
      <t>カタ</t>
    </rPh>
    <phoneticPr fontId="5"/>
  </si>
  <si>
    <t>工事施工者</t>
    <rPh sb="0" eb="2">
      <t>コウジ</t>
    </rPh>
    <rPh sb="2" eb="4">
      <t>セコウ</t>
    </rPh>
    <rPh sb="4" eb="5">
      <t>シャ</t>
    </rPh>
    <phoneticPr fontId="5"/>
  </si>
  <si>
    <t>評価書交付日</t>
    <rPh sb="0" eb="3">
      <t>ヒョウカショ</t>
    </rPh>
    <rPh sb="3" eb="5">
      <t>コウフ</t>
    </rPh>
    <rPh sb="5" eb="6">
      <t>ヒ</t>
    </rPh>
    <phoneticPr fontId="5"/>
  </si>
  <si>
    <t>防火地域とその他</t>
    <rPh sb="0" eb="2">
      <t>ボウカ</t>
    </rPh>
    <rPh sb="2" eb="4">
      <t>チイキ</t>
    </rPh>
    <rPh sb="7" eb="8">
      <t>タ</t>
    </rPh>
    <phoneticPr fontId="5"/>
  </si>
  <si>
    <t>鉄骨(S)造</t>
    <rPh sb="1" eb="2">
      <t>ホネ</t>
    </rPh>
    <phoneticPr fontId="5"/>
  </si>
  <si>
    <t>建築主</t>
    <rPh sb="0" eb="2">
      <t>ケンチク</t>
    </rPh>
    <rPh sb="2" eb="3">
      <t>ヌシ</t>
    </rPh>
    <phoneticPr fontId="5"/>
  </si>
  <si>
    <t>敷地面積</t>
    <rPh sb="0" eb="2">
      <t>シキチ</t>
    </rPh>
    <rPh sb="2" eb="4">
      <t>メ</t>
    </rPh>
    <phoneticPr fontId="5"/>
  </si>
  <si>
    <t>用　　途</t>
    <rPh sb="0" eb="1">
      <t>ヨウ</t>
    </rPh>
    <rPh sb="3" eb="4">
      <t>ト</t>
    </rPh>
    <phoneticPr fontId="5"/>
  </si>
  <si>
    <t>管理番号</t>
    <rPh sb="0" eb="2">
      <t>カンリ</t>
    </rPh>
    <rPh sb="2" eb="4">
      <t>バンゴウ</t>
    </rPh>
    <phoneticPr fontId="5"/>
  </si>
  <si>
    <t>評価員</t>
    <rPh sb="0" eb="2">
      <t>ヒョウカ</t>
    </rPh>
    <rPh sb="2" eb="3">
      <t>イン</t>
    </rPh>
    <phoneticPr fontId="5"/>
  </si>
  <si>
    <t>準防火地域とその他</t>
    <rPh sb="0" eb="1">
      <t>ジュン</t>
    </rPh>
    <rPh sb="1" eb="3">
      <t>ボウカ</t>
    </rPh>
    <rPh sb="3" eb="5">
      <t>チイキ</t>
    </rPh>
    <rPh sb="8" eb="9">
      <t>タ</t>
    </rPh>
    <phoneticPr fontId="5"/>
  </si>
  <si>
    <t>鉄骨(S)造&lt;ﾌﾟﾚﾊﾌﾞ&gt;</t>
    <rPh sb="1" eb="2">
      <t>ホネ</t>
    </rPh>
    <phoneticPr fontId="5"/>
  </si>
  <si>
    <t>地盤の液状化に関する情報提供</t>
    <rPh sb="0" eb="2">
      <t>ジバン</t>
    </rPh>
    <rPh sb="3" eb="6">
      <t>エキジョウカ</t>
    </rPh>
    <rPh sb="7" eb="8">
      <t>カン</t>
    </rPh>
    <rPh sb="10" eb="12">
      <t>ジョウホウ</t>
    </rPh>
    <rPh sb="12" eb="14">
      <t>テイキョウ</t>
    </rPh>
    <phoneticPr fontId="5"/>
  </si>
  <si>
    <t>建築面積</t>
    <rPh sb="0" eb="2">
      <t>ケン</t>
    </rPh>
    <rPh sb="2" eb="4">
      <t>メ</t>
    </rPh>
    <phoneticPr fontId="5"/>
  </si>
  <si>
    <t>利用形態</t>
    <phoneticPr fontId="5"/>
  </si>
  <si>
    <t>設計評価の受付日：</t>
    <rPh sb="0" eb="2">
      <t>セ</t>
    </rPh>
    <rPh sb="2" eb="4">
      <t>ヒョウカ</t>
    </rPh>
    <rPh sb="5" eb="7">
      <t>ウケツケ</t>
    </rPh>
    <rPh sb="7" eb="8">
      <t>ヒ</t>
    </rPh>
    <phoneticPr fontId="5"/>
  </si>
  <si>
    <t>設計評価の交付日：</t>
    <rPh sb="0" eb="2">
      <t>セ</t>
    </rPh>
    <rPh sb="2" eb="4">
      <t>ヒョウカ</t>
    </rPh>
    <rPh sb="5" eb="7">
      <t>コウフ</t>
    </rPh>
    <rPh sb="7" eb="8">
      <t>ヒ</t>
    </rPh>
    <phoneticPr fontId="5"/>
  </si>
  <si>
    <t>受付日</t>
    <rPh sb="0" eb="3">
      <t>ウケツケビ</t>
    </rPh>
    <phoneticPr fontId="5"/>
  </si>
  <si>
    <t>手数料</t>
    <rPh sb="0" eb="2">
      <t>テスウ</t>
    </rPh>
    <rPh sb="2" eb="3">
      <t>リョウ</t>
    </rPh>
    <phoneticPr fontId="5"/>
  </si>
  <si>
    <t>防火地域と準防火地域とその他</t>
    <rPh sb="0" eb="2">
      <t>ボウカ</t>
    </rPh>
    <rPh sb="2" eb="4">
      <t>チイキ</t>
    </rPh>
    <rPh sb="5" eb="6">
      <t>ジュン</t>
    </rPh>
    <rPh sb="6" eb="8">
      <t>ボウカ</t>
    </rPh>
    <rPh sb="8" eb="10">
      <t>チイキ</t>
    </rPh>
    <rPh sb="13" eb="14">
      <t>タ</t>
    </rPh>
    <phoneticPr fontId="5"/>
  </si>
  <si>
    <t>鉄骨鉄筋ｺﾝｸﾘｰﾄ(SRC)造</t>
    <rPh sb="0" eb="2">
      <t>テッコツ</t>
    </rPh>
    <phoneticPr fontId="5"/>
  </si>
  <si>
    <t>行う</t>
    <rPh sb="0" eb="1">
      <t>オコナ</t>
    </rPh>
    <phoneticPr fontId="5"/>
  </si>
  <si>
    <t>設計者</t>
    <rPh sb="0" eb="2">
      <t>セ</t>
    </rPh>
    <rPh sb="2" eb="3">
      <t>シャ</t>
    </rPh>
    <phoneticPr fontId="5"/>
  </si>
  <si>
    <t>延べ面積</t>
    <rPh sb="0" eb="1">
      <t>ノ</t>
    </rPh>
    <rPh sb="2" eb="4">
      <t>メ</t>
    </rPh>
    <phoneticPr fontId="5"/>
  </si>
  <si>
    <t>住宅の数</t>
    <rPh sb="0" eb="2">
      <t>ジュウタク</t>
    </rPh>
    <rPh sb="3" eb="4">
      <t>カズ</t>
    </rPh>
    <phoneticPr fontId="5"/>
  </si>
  <si>
    <t>建物全体</t>
    <rPh sb="0" eb="2">
      <t>タテモノ</t>
    </rPh>
    <rPh sb="2" eb="4">
      <t>ゼンタイ</t>
    </rPh>
    <phoneticPr fontId="5"/>
  </si>
  <si>
    <t>戸</t>
    <rPh sb="0" eb="1">
      <t>コ</t>
    </rPh>
    <phoneticPr fontId="5"/>
  </si>
  <si>
    <t>検査日</t>
    <rPh sb="0" eb="2">
      <t>ケンサ</t>
    </rPh>
    <rPh sb="2" eb="3">
      <t>ヒ</t>
    </rPh>
    <phoneticPr fontId="5"/>
  </si>
  <si>
    <t>省令第4条第2項・第7条第2項　通知書交付日</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19" eb="21">
      <t>コウフ</t>
    </rPh>
    <rPh sb="21" eb="22">
      <t>ヒ</t>
    </rPh>
    <phoneticPr fontId="5"/>
  </si>
  <si>
    <t>ｺﾝｸﾘｰﾄﾌﾞﾛｯｸ(CB)造</t>
    <phoneticPr fontId="5"/>
  </si>
  <si>
    <t>行わない</t>
    <rPh sb="0" eb="1">
      <t>オコナ</t>
    </rPh>
    <phoneticPr fontId="5"/>
  </si>
  <si>
    <t>階　　　数</t>
    <rPh sb="0" eb="1">
      <t>カイ</t>
    </rPh>
    <rPh sb="4" eb="5">
      <t>スウ</t>
    </rPh>
    <phoneticPr fontId="5"/>
  </si>
  <si>
    <t>地下</t>
    <phoneticPr fontId="5"/>
  </si>
  <si>
    <t>評価対象住戸</t>
    <rPh sb="0" eb="2">
      <t>ヒョウカ</t>
    </rPh>
    <rPh sb="2" eb="4">
      <t>タイショウ</t>
    </rPh>
    <rPh sb="4" eb="6">
      <t>ジュウコ</t>
    </rPh>
    <phoneticPr fontId="5"/>
  </si>
  <si>
    <t>省令第4条第2項・第7条第2項　通知書の事由</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20" eb="22">
      <t>ジユウ</t>
    </rPh>
    <phoneticPr fontId="5"/>
  </si>
  <si>
    <t>※評価方法基準以外は項目番号を[ ]内に記入</t>
    <rPh sb="18" eb="19">
      <t>ナイ</t>
    </rPh>
    <phoneticPr fontId="5"/>
  </si>
  <si>
    <t>住棟部分</t>
    <phoneticPr fontId="5"/>
  </si>
  <si>
    <t>選択</t>
    <rPh sb="0" eb="2">
      <t>センタク</t>
    </rPh>
    <phoneticPr fontId="5"/>
  </si>
  <si>
    <t>評価方法基準</t>
    <rPh sb="0" eb="2">
      <t>ヒョウカ</t>
    </rPh>
    <phoneticPr fontId="5"/>
  </si>
  <si>
    <r>
      <t>１.構造の安定に関すること</t>
    </r>
    <r>
      <rPr>
        <sz val="8"/>
        <color indexed="10"/>
        <rFont val="ＭＳ Ｐゴシック"/>
        <family val="3"/>
        <charset val="128"/>
      </rPr>
      <t/>
    </r>
    <phoneticPr fontId="5"/>
  </si>
  <si>
    <t>1-6.地盤又は杭の許容支持力等及びその設定方法</t>
    <phoneticPr fontId="5"/>
  </si>
  <si>
    <t>1-7.基礎の構造方法及び形式等</t>
    <phoneticPr fontId="5"/>
  </si>
  <si>
    <t>２.火災の安全に関すること</t>
    <phoneticPr fontId="5"/>
  </si>
  <si>
    <t>４.維持管理・更新への配慮に関すること</t>
    <rPh sb="2" eb="4">
      <t>イジ</t>
    </rPh>
    <rPh sb="4" eb="6">
      <t>カンリ</t>
    </rPh>
    <rPh sb="7" eb="9">
      <t>コウシン</t>
    </rPh>
    <rPh sb="11" eb="13">
      <t>ハイリョ</t>
    </rPh>
    <rPh sb="14" eb="15">
      <t>カン</t>
    </rPh>
    <phoneticPr fontId="5"/>
  </si>
  <si>
    <t>1-1.耐震等級（構造躯体の倒壊等防止）</t>
    <phoneticPr fontId="5"/>
  </si>
  <si>
    <t>※評価対象外(免震建築物)は「-」を選択</t>
    <rPh sb="1" eb="3">
      <t>ヒョウカ</t>
    </rPh>
    <rPh sb="3" eb="5">
      <t>タイショウ</t>
    </rPh>
    <rPh sb="5" eb="6">
      <t>ガイ</t>
    </rPh>
    <rPh sb="7" eb="9">
      <t>メンシン</t>
    </rPh>
    <rPh sb="9" eb="12">
      <t>ケンチクブツ</t>
    </rPh>
    <phoneticPr fontId="5"/>
  </si>
  <si>
    <t>〔3〕</t>
    <phoneticPr fontId="5"/>
  </si>
  <si>
    <t>地盤の許容応力度</t>
    <phoneticPr fontId="5"/>
  </si>
  <si>
    <t>kN/㎡</t>
    <phoneticPr fontId="5"/>
  </si>
  <si>
    <t>直接基礎</t>
    <phoneticPr fontId="5"/>
  </si>
  <si>
    <t>構造方法</t>
    <phoneticPr fontId="5"/>
  </si>
  <si>
    <t>2-5.耐火等級（延焼の恐れのある部分&lt;開口部&gt;）</t>
    <phoneticPr fontId="5"/>
  </si>
  <si>
    <t>※該当なしは「-」を選択</t>
    <rPh sb="1" eb="3">
      <t>ガイトウ</t>
    </rPh>
    <phoneticPr fontId="5"/>
  </si>
  <si>
    <t>4-2.維持管理対策等級（共用配管）</t>
    <phoneticPr fontId="5"/>
  </si>
  <si>
    <t>特別評価方法認定</t>
    <phoneticPr fontId="5"/>
  </si>
  <si>
    <t>1-2.耐震等級（構造躯体の損傷防止）　</t>
    <phoneticPr fontId="5"/>
  </si>
  <si>
    <t>杭の許容支持力</t>
    <phoneticPr fontId="5"/>
  </si>
  <si>
    <t>kN/本</t>
    <phoneticPr fontId="5"/>
  </si>
  <si>
    <t>形式</t>
    <phoneticPr fontId="5"/>
  </si>
  <si>
    <t>2-6.耐火等級（延焼の恐れのある部分&lt;開口部以外&gt;）</t>
    <phoneticPr fontId="5"/>
  </si>
  <si>
    <t>〔4〕</t>
    <phoneticPr fontId="5"/>
  </si>
  <si>
    <t>4-3.更新対策等級（共用排水管）</t>
    <phoneticPr fontId="5"/>
  </si>
  <si>
    <t>1-3.その他（地震に対する構造躯体の倒壊、崩壊 等のしにくさ）</t>
    <rPh sb="6" eb="7">
      <t>タ</t>
    </rPh>
    <rPh sb="8" eb="10">
      <t>ジシン</t>
    </rPh>
    <rPh sb="11" eb="12">
      <t>タイ</t>
    </rPh>
    <rPh sb="14" eb="16">
      <t>コウゾウ</t>
    </rPh>
    <rPh sb="16" eb="18">
      <t>クタイ</t>
    </rPh>
    <rPh sb="19" eb="21">
      <t>トウカイ</t>
    </rPh>
    <rPh sb="22" eb="24">
      <t>ホウカイ</t>
    </rPh>
    <phoneticPr fontId="5"/>
  </si>
  <si>
    <t>杭状改良地盤の許容支持力度</t>
    <rPh sb="0" eb="1">
      <t>クイ</t>
    </rPh>
    <rPh sb="1" eb="2">
      <t>ジョウ</t>
    </rPh>
    <rPh sb="2" eb="4">
      <t>カイリョウ</t>
    </rPh>
    <rPh sb="4" eb="6">
      <t>ジバン</t>
    </rPh>
    <rPh sb="7" eb="9">
      <t>キョヨウ</t>
    </rPh>
    <rPh sb="9" eb="12">
      <t>シジリョク</t>
    </rPh>
    <rPh sb="12" eb="13">
      <t>ド</t>
    </rPh>
    <phoneticPr fontId="5"/>
  </si>
  <si>
    <t>杭基礎</t>
    <phoneticPr fontId="5"/>
  </si>
  <si>
    <t>杭種</t>
    <phoneticPr fontId="5"/>
  </si>
  <si>
    <t>住宅型式性能認定</t>
    <phoneticPr fontId="5"/>
  </si>
  <si>
    <t>1-4.耐風等級</t>
    <rPh sb="5" eb="6">
      <t>カゼ</t>
    </rPh>
    <phoneticPr fontId="5"/>
  </si>
  <si>
    <t>〔2〕</t>
    <phoneticPr fontId="5"/>
  </si>
  <si>
    <t>杭状改良地盤の許容支持力</t>
    <rPh sb="0" eb="1">
      <t>クイ</t>
    </rPh>
    <rPh sb="1" eb="2">
      <t>ジョウ</t>
    </rPh>
    <rPh sb="2" eb="4">
      <t>カイリョウ</t>
    </rPh>
    <rPh sb="4" eb="6">
      <t>ジバン</t>
    </rPh>
    <rPh sb="7" eb="9">
      <t>キョヨウ</t>
    </rPh>
    <rPh sb="9" eb="12">
      <t>シジリョク</t>
    </rPh>
    <phoneticPr fontId="5"/>
  </si>
  <si>
    <t>杭径</t>
    <rPh sb="0" eb="2">
      <t>クイケイ</t>
    </rPh>
    <phoneticPr fontId="5"/>
  </si>
  <si>
    <t>cm</t>
    <phoneticPr fontId="5"/>
  </si>
  <si>
    <t>３.劣化の軽減に関すること</t>
    <rPh sb="2" eb="4">
      <t>レッカ</t>
    </rPh>
    <rPh sb="5" eb="7">
      <t>ケイゲン</t>
    </rPh>
    <rPh sb="8" eb="9">
      <t>カン</t>
    </rPh>
    <phoneticPr fontId="5"/>
  </si>
  <si>
    <t>4-3.共用排水立管の位置</t>
    <phoneticPr fontId="5"/>
  </si>
  <si>
    <t>共用廊下に面する共用部分</t>
    <phoneticPr fontId="5"/>
  </si>
  <si>
    <t>1-5.耐積雪等級</t>
    <phoneticPr fontId="5"/>
  </si>
  <si>
    <t>※該当区域以外は「-」を選択</t>
    <rPh sb="1" eb="3">
      <t>ガイトウ</t>
    </rPh>
    <rPh sb="3" eb="5">
      <t>クイキ</t>
    </rPh>
    <rPh sb="5" eb="7">
      <t>イガイ</t>
    </rPh>
    <phoneticPr fontId="5"/>
  </si>
  <si>
    <t>地盤調査方法等</t>
    <rPh sb="0" eb="2">
      <t>ジバン</t>
    </rPh>
    <rPh sb="2" eb="4">
      <t>チョウサ</t>
    </rPh>
    <rPh sb="4" eb="6">
      <t>ホウホウ</t>
    </rPh>
    <rPh sb="6" eb="7">
      <t>トウ</t>
    </rPh>
    <phoneticPr fontId="5"/>
  </si>
  <si>
    <t>3-1.劣化対策等級</t>
    <rPh sb="4" eb="6">
      <t>レッカ</t>
    </rPh>
    <rPh sb="6" eb="8">
      <t>タイサク</t>
    </rPh>
    <rPh sb="8" eb="10">
      <t>トウキュウ</t>
    </rPh>
    <phoneticPr fontId="5"/>
  </si>
  <si>
    <t>外壁面、吹き抜け等の住戸外周部</t>
    <phoneticPr fontId="5"/>
  </si>
  <si>
    <t>住戸専用部</t>
    <phoneticPr fontId="5"/>
  </si>
  <si>
    <t>型式住宅部分等製造者の認証</t>
    <phoneticPr fontId="5"/>
  </si>
  <si>
    <t>地盤改良方法</t>
    <rPh sb="0" eb="2">
      <t>ジバン</t>
    </rPh>
    <rPh sb="2" eb="4">
      <t>カイリョウ</t>
    </rPh>
    <rPh sb="4" eb="6">
      <t>ホウホウ</t>
    </rPh>
    <phoneticPr fontId="5"/>
  </si>
  <si>
    <t>バルコニー</t>
    <phoneticPr fontId="5"/>
  </si>
  <si>
    <t>※一戸建ての住宅の場合は「階」のみ入力</t>
    <rPh sb="1" eb="4">
      <t>イッコダ</t>
    </rPh>
    <rPh sb="6" eb="8">
      <t>ジュウタク</t>
    </rPh>
    <rPh sb="9" eb="11">
      <t>バアイ</t>
    </rPh>
    <rPh sb="13" eb="14">
      <t>カイ</t>
    </rPh>
    <rPh sb="17" eb="19">
      <t>ニュウリョク</t>
    </rPh>
    <phoneticPr fontId="5"/>
  </si>
  <si>
    <t>※2-7：該当なしは「-」を選択</t>
    <rPh sb="5" eb="7">
      <t>ガイトウ</t>
    </rPh>
    <rPh sb="14" eb="16">
      <t>センタク</t>
    </rPh>
    <phoneticPr fontId="5"/>
  </si>
  <si>
    <t>※5-2：床面積当たりの設計一次エネルギー消費量は、等級5の場合のみ明示できる</t>
    <rPh sb="5" eb="8">
      <t>ユカメンセキ</t>
    </rPh>
    <rPh sb="8" eb="9">
      <t>ア</t>
    </rPh>
    <rPh sb="12" eb="14">
      <t>セッケイ</t>
    </rPh>
    <rPh sb="14" eb="16">
      <t>イチジ</t>
    </rPh>
    <rPh sb="21" eb="24">
      <t>ショウヒリョウ</t>
    </rPh>
    <rPh sb="26" eb="28">
      <t>トウキュウ</t>
    </rPh>
    <rPh sb="30" eb="32">
      <t>バアイ</t>
    </rPh>
    <rPh sb="34" eb="36">
      <t>メイジ</t>
    </rPh>
    <phoneticPr fontId="5"/>
  </si>
  <si>
    <t>※9-2：該当なしは「-」を選択</t>
    <rPh sb="5" eb="7">
      <t>ガイトウ</t>
    </rPh>
    <rPh sb="14" eb="16">
      <t>センタク</t>
    </rPh>
    <phoneticPr fontId="5"/>
  </si>
  <si>
    <t>※2-2：該当なしは「-」を選択</t>
    <rPh sb="5" eb="7">
      <t>ガイトウ</t>
    </rPh>
    <rPh sb="14" eb="16">
      <t>センタク</t>
    </rPh>
    <phoneticPr fontId="5"/>
  </si>
  <si>
    <t>※4-1：該当なしは「-」を選択</t>
    <rPh sb="5" eb="7">
      <t>ガイトウ</t>
    </rPh>
    <rPh sb="14" eb="16">
      <t>センタク</t>
    </rPh>
    <phoneticPr fontId="5"/>
  </si>
  <si>
    <t>※5-1：外皮平均熱貫流率(地域区分8を除く)、冷房期の平均日射熱取得率は(地域区分1,2,3,4を除く)、等級4の場合のみ明示できる</t>
    <phoneticPr fontId="5"/>
  </si>
  <si>
    <t>※7-2：値が100・0→(%以上)を(%)と読み替える</t>
    <rPh sb="23" eb="24">
      <t>ヨ</t>
    </rPh>
    <rPh sb="25" eb="26">
      <t>カ</t>
    </rPh>
    <phoneticPr fontId="5"/>
  </si>
  <si>
    <t>※10-1：区分ｂの場合はｂ（ⅱ）欄に記入</t>
    <rPh sb="6" eb="8">
      <t>クブン</t>
    </rPh>
    <rPh sb="10" eb="12">
      <t>バアイ</t>
    </rPh>
    <rPh sb="17" eb="18">
      <t>ラン</t>
    </rPh>
    <rPh sb="19" eb="21">
      <t>キニュウ</t>
    </rPh>
    <phoneticPr fontId="5"/>
  </si>
  <si>
    <t>※8-3・8-4：該当なしは「-」を選択</t>
    <rPh sb="18" eb="20">
      <t>センタク</t>
    </rPh>
    <phoneticPr fontId="5"/>
  </si>
  <si>
    <r>
      <t xml:space="preserve">住戸部分
</t>
    </r>
    <r>
      <rPr>
        <b/>
        <sz val="10"/>
        <rFont val="ＭＳ Ｐゴシック"/>
        <family val="3"/>
        <charset val="128"/>
      </rPr>
      <t>(一戸建ての場合は住棟)</t>
    </r>
    <rPh sb="6" eb="9">
      <t>イッコダ</t>
    </rPh>
    <rPh sb="11" eb="13">
      <t>バアイ</t>
    </rPh>
    <rPh sb="14" eb="15">
      <t>ジュウ</t>
    </rPh>
    <rPh sb="15" eb="16">
      <t>トウ</t>
    </rPh>
    <phoneticPr fontId="5"/>
  </si>
  <si>
    <t>２.火災時の安全</t>
    <rPh sb="2" eb="4">
      <t>カサイ</t>
    </rPh>
    <rPh sb="4" eb="5">
      <t>ジ</t>
    </rPh>
    <rPh sb="6" eb="8">
      <t>アンゼン</t>
    </rPh>
    <phoneticPr fontId="5"/>
  </si>
  <si>
    <r>
      <t>４.維持管理</t>
    </r>
    <r>
      <rPr>
        <sz val="8"/>
        <color indexed="10"/>
        <rFont val="ＭＳ Ｐゴシック"/>
        <family val="3"/>
        <charset val="128"/>
      </rPr>
      <t/>
    </r>
    <phoneticPr fontId="5"/>
  </si>
  <si>
    <r>
      <t xml:space="preserve">５.温熱・エネルギー消費量
</t>
    </r>
    <r>
      <rPr>
        <b/>
        <sz val="8"/>
        <color indexed="53"/>
        <rFont val="ＭＳ Ｐゴシック"/>
        <family val="3"/>
        <charset val="128"/>
      </rPr>
      <t>※5-1又は5-2、もしくは5-1と5-2両方の選択が必要</t>
    </r>
    <rPh sb="2" eb="4">
      <t>オンネツ</t>
    </rPh>
    <rPh sb="10" eb="13">
      <t>ショウヒリョウ</t>
    </rPh>
    <phoneticPr fontId="5"/>
  </si>
  <si>
    <t>６.空気環境</t>
    <phoneticPr fontId="5"/>
  </si>
  <si>
    <t>７.光・視環境</t>
    <phoneticPr fontId="5"/>
  </si>
  <si>
    <t>９.
高齢</t>
    <phoneticPr fontId="5"/>
  </si>
  <si>
    <t>１０.防犯　　</t>
    <phoneticPr fontId="5"/>
  </si>
  <si>
    <t>８.音環境</t>
    <phoneticPr fontId="5"/>
  </si>
  <si>
    <t>3.避難安全対策</t>
    <phoneticPr fontId="5"/>
  </si>
  <si>
    <t>4.脱出対策</t>
    <phoneticPr fontId="5"/>
  </si>
  <si>
    <t>4.更新対策</t>
    <rPh sb="2" eb="4">
      <t>コウシン</t>
    </rPh>
    <rPh sb="4" eb="6">
      <t>タイサク</t>
    </rPh>
    <phoneticPr fontId="5"/>
  </si>
  <si>
    <t>1.断熱等性能</t>
    <rPh sb="2" eb="7">
      <t>ダンネツトウセイノウ</t>
    </rPh>
    <phoneticPr fontId="5"/>
  </si>
  <si>
    <t>2.一次エネルギー消費量</t>
    <rPh sb="2" eb="4">
      <t>イチジ</t>
    </rPh>
    <rPh sb="9" eb="12">
      <t>ショウヒリョウ</t>
    </rPh>
    <phoneticPr fontId="5"/>
  </si>
  <si>
    <t>1.ホルムアルデヒド対策</t>
    <phoneticPr fontId="5"/>
  </si>
  <si>
    <t>2.局所換気対策</t>
    <phoneticPr fontId="5"/>
  </si>
  <si>
    <t>2方位別開口比</t>
    <phoneticPr fontId="5"/>
  </si>
  <si>
    <t>1.開口部の侵入防止対策</t>
    <phoneticPr fontId="5"/>
  </si>
  <si>
    <t>1.重量衝撃音</t>
    <phoneticPr fontId="5"/>
  </si>
  <si>
    <t>2.軽量床衝撃音</t>
    <phoneticPr fontId="5"/>
  </si>
  <si>
    <t>4.外壁開口部</t>
    <phoneticPr fontId="5"/>
  </si>
  <si>
    <t>使用建材</t>
    <rPh sb="0" eb="2">
      <t>シヨウ</t>
    </rPh>
    <rPh sb="2" eb="4">
      <t>ケンザイ</t>
    </rPh>
    <phoneticPr fontId="5"/>
  </si>
  <si>
    <t>居室</t>
    <rPh sb="0" eb="2">
      <t>キョシツ</t>
    </rPh>
    <phoneticPr fontId="5"/>
  </si>
  <si>
    <t>便所</t>
    <phoneticPr fontId="5"/>
  </si>
  <si>
    <t>住戸位置</t>
    <rPh sb="0" eb="1">
      <t>ジュウ</t>
    </rPh>
    <rPh sb="1" eb="2">
      <t>コ</t>
    </rPh>
    <rPh sb="2" eb="4">
      <t>イチ</t>
    </rPh>
    <phoneticPr fontId="5"/>
  </si>
  <si>
    <t>住戸の出入口</t>
    <phoneticPr fontId="5"/>
  </si>
  <si>
    <t>共用廊下・階段</t>
    <phoneticPr fontId="5"/>
  </si>
  <si>
    <t>バルコニー等</t>
    <phoneticPr fontId="5"/>
  </si>
  <si>
    <t>aとｂ以外</t>
    <phoneticPr fontId="5"/>
  </si>
  <si>
    <t>対策等級</t>
    <phoneticPr fontId="5"/>
  </si>
  <si>
    <t>相当スラブ厚（cm）</t>
    <phoneticPr fontId="5"/>
  </si>
  <si>
    <t>ﾚﾍﾞﾙ低減量（㏈）</t>
    <phoneticPr fontId="5"/>
  </si>
  <si>
    <t>自住戸〔4段階〕</t>
    <phoneticPr fontId="5"/>
  </si>
  <si>
    <t>他住戸〔4段階〕</t>
    <phoneticPr fontId="5"/>
  </si>
  <si>
    <t>開放型廊下</t>
    <phoneticPr fontId="5"/>
  </si>
  <si>
    <t>自然排煙</t>
    <phoneticPr fontId="5"/>
  </si>
  <si>
    <t>機械排煙（一般）</t>
    <phoneticPr fontId="5"/>
  </si>
  <si>
    <t>機械排煙（加圧式）</t>
    <phoneticPr fontId="5"/>
  </si>
  <si>
    <t>2方向避難可能</t>
    <phoneticPr fontId="5"/>
  </si>
  <si>
    <t>直通階段間他住戸無</t>
    <phoneticPr fontId="5"/>
  </si>
  <si>
    <t>開口部等級〔3段階〕</t>
    <rPh sb="0" eb="2">
      <t>カイコウ</t>
    </rPh>
    <rPh sb="2" eb="3">
      <t>ブ</t>
    </rPh>
    <rPh sb="3" eb="5">
      <t>トウキュウ</t>
    </rPh>
    <phoneticPr fontId="5"/>
  </si>
  <si>
    <t>該当なし</t>
    <phoneticPr fontId="5"/>
  </si>
  <si>
    <t>直通階段バルコニー</t>
    <phoneticPr fontId="5"/>
  </si>
  <si>
    <t>隣戸通バルコニー</t>
    <phoneticPr fontId="5"/>
  </si>
  <si>
    <t>避難器具　種類</t>
    <rPh sb="5" eb="7">
      <t>シュルイ</t>
    </rPh>
    <phoneticPr fontId="5"/>
  </si>
  <si>
    <t>その他　種類</t>
    <rPh sb="2" eb="3">
      <t>タ</t>
    </rPh>
    <rPh sb="4" eb="6">
      <t>シュルイ</t>
    </rPh>
    <phoneticPr fontId="5"/>
  </si>
  <si>
    <t>界壁・界床〔4段階〕</t>
    <rPh sb="0" eb="1">
      <t>カイ</t>
    </rPh>
    <rPh sb="1" eb="2">
      <t>ヘキ</t>
    </rPh>
    <rPh sb="3" eb="4">
      <t>カイ</t>
    </rPh>
    <rPh sb="4" eb="5">
      <t>ユカ</t>
    </rPh>
    <phoneticPr fontId="5"/>
  </si>
  <si>
    <t>維持管理〔3段階〕</t>
    <rPh sb="0" eb="2">
      <t>イジ</t>
    </rPh>
    <rPh sb="2" eb="4">
      <t>カンリ</t>
    </rPh>
    <phoneticPr fontId="5"/>
  </si>
  <si>
    <t>躯体天井高</t>
    <rPh sb="0" eb="2">
      <t>クタイ</t>
    </rPh>
    <rPh sb="2" eb="4">
      <t>テンジョウ</t>
    </rPh>
    <rPh sb="4" eb="5">
      <t>タカ</t>
    </rPh>
    <phoneticPr fontId="5"/>
  </si>
  <si>
    <t>最も低い部分</t>
    <rPh sb="0" eb="1">
      <t>モット</t>
    </rPh>
    <rPh sb="2" eb="3">
      <t>ヒク</t>
    </rPh>
    <rPh sb="4" eb="6">
      <t>ブブン</t>
    </rPh>
    <phoneticPr fontId="5"/>
  </si>
  <si>
    <t>障害物</t>
    <phoneticPr fontId="5"/>
  </si>
  <si>
    <t>等級〔4段階〕</t>
    <rPh sb="0" eb="2">
      <t>トウキュウ</t>
    </rPh>
    <phoneticPr fontId="5"/>
  </si>
  <si>
    <t>地域区分〔8区分〕</t>
    <rPh sb="0" eb="2">
      <t>チイキ</t>
    </rPh>
    <rPh sb="2" eb="4">
      <t>クブン</t>
    </rPh>
    <rPh sb="6" eb="8">
      <t>クブン</t>
    </rPh>
    <phoneticPr fontId="5"/>
  </si>
  <si>
    <t>外皮平均熱貫流率</t>
    <phoneticPr fontId="5"/>
  </si>
  <si>
    <t>冷房期の平均日射熱取得率</t>
    <phoneticPr fontId="5"/>
  </si>
  <si>
    <t>等級〔3段階〕</t>
    <rPh sb="0" eb="2">
      <t>トウキュウ</t>
    </rPh>
    <phoneticPr fontId="5"/>
  </si>
  <si>
    <t>床面積当たりの設計一次エネルギー消費量</t>
    <phoneticPr fontId="5"/>
  </si>
  <si>
    <t>特定建材</t>
    <phoneticPr fontId="5"/>
  </si>
  <si>
    <t>内装</t>
    <rPh sb="0" eb="2">
      <t>ナイソウ</t>
    </rPh>
    <phoneticPr fontId="5"/>
  </si>
  <si>
    <t>天井裏等</t>
    <rPh sb="0" eb="3">
      <t>テンジョウウラ</t>
    </rPh>
    <rPh sb="3" eb="4">
      <t>トウ</t>
    </rPh>
    <phoneticPr fontId="5"/>
  </si>
  <si>
    <t>その他具体的内容</t>
    <rPh sb="2" eb="3">
      <t>タ</t>
    </rPh>
    <rPh sb="3" eb="6">
      <t>グタイテキ</t>
    </rPh>
    <rPh sb="6" eb="8">
      <t>ナイヨウ</t>
    </rPh>
    <phoneticPr fontId="5"/>
  </si>
  <si>
    <t>単純開口率（％以上）</t>
    <phoneticPr fontId="5"/>
  </si>
  <si>
    <t>北　（％以上）</t>
    <phoneticPr fontId="5"/>
  </si>
  <si>
    <t>東　（％以上）</t>
    <phoneticPr fontId="5"/>
  </si>
  <si>
    <t>南　（％以上）</t>
    <phoneticPr fontId="5"/>
  </si>
  <si>
    <t>西　（％以上）</t>
    <phoneticPr fontId="5"/>
  </si>
  <si>
    <t>専用部〔5段階〕</t>
    <rPh sb="0" eb="2">
      <t>センヨウ</t>
    </rPh>
    <rPh sb="2" eb="3">
      <t>ブ</t>
    </rPh>
    <phoneticPr fontId="5"/>
  </si>
  <si>
    <t>共用部〔5段階〕</t>
    <rPh sb="0" eb="2">
      <t>キョウヨウ</t>
    </rPh>
    <rPh sb="2" eb="3">
      <t>ブ</t>
    </rPh>
    <phoneticPr fontId="5"/>
  </si>
  <si>
    <t>建物出入口のある階</t>
    <rPh sb="0" eb="2">
      <t>タテモノ</t>
    </rPh>
    <rPh sb="2" eb="4">
      <t>デイリ</t>
    </rPh>
    <rPh sb="4" eb="5">
      <t>グチ</t>
    </rPh>
    <rPh sb="8" eb="9">
      <t>カイ</t>
    </rPh>
    <phoneticPr fontId="5"/>
  </si>
  <si>
    <t>区分a</t>
    <rPh sb="0" eb="2">
      <t>クブン</t>
    </rPh>
    <phoneticPr fontId="5"/>
  </si>
  <si>
    <t>区分b(i)</t>
    <rPh sb="0" eb="2">
      <t>クブン</t>
    </rPh>
    <phoneticPr fontId="5"/>
  </si>
  <si>
    <t>区分bまたはb(ii)</t>
    <rPh sb="0" eb="2">
      <t>クブン</t>
    </rPh>
    <phoneticPr fontId="5"/>
  </si>
  <si>
    <t>区分c</t>
    <rPh sb="0" eb="2">
      <t>クブン</t>
    </rPh>
    <phoneticPr fontId="5"/>
  </si>
  <si>
    <t>上　階</t>
    <rPh sb="0" eb="1">
      <t>ジョウ</t>
    </rPh>
    <rPh sb="2" eb="3">
      <t>カイ</t>
    </rPh>
    <phoneticPr fontId="5"/>
  </si>
  <si>
    <t>下　階</t>
    <rPh sb="0" eb="1">
      <t>シタ</t>
    </rPh>
    <rPh sb="2" eb="3">
      <t>カイ</t>
    </rPh>
    <phoneticPr fontId="5"/>
  </si>
  <si>
    <t>上　階</t>
    <phoneticPr fontId="5"/>
  </si>
  <si>
    <t>下　階</t>
    <phoneticPr fontId="5"/>
  </si>
  <si>
    <t>界壁〔4段階〕</t>
    <rPh sb="0" eb="1">
      <t>カイ</t>
    </rPh>
    <rPh sb="1" eb="2">
      <t>ヘキ</t>
    </rPh>
    <phoneticPr fontId="5"/>
  </si>
  <si>
    <t>北〔3段階〕</t>
    <phoneticPr fontId="5"/>
  </si>
  <si>
    <t>東〔3段階〕</t>
    <phoneticPr fontId="5"/>
  </si>
  <si>
    <t>南〔3段階〕</t>
    <phoneticPr fontId="5"/>
  </si>
  <si>
    <t>西〔3段階〕</t>
    <phoneticPr fontId="5"/>
  </si>
  <si>
    <t>No</t>
    <phoneticPr fontId="5"/>
  </si>
  <si>
    <t>住戸タイプ</t>
    <rPh sb="0" eb="1">
      <t>ジュウ</t>
    </rPh>
    <rPh sb="1" eb="2">
      <t>ト</t>
    </rPh>
    <phoneticPr fontId="5"/>
  </si>
  <si>
    <t>住戸番号</t>
    <rPh sb="0" eb="2">
      <t>ジュウコ</t>
    </rPh>
    <phoneticPr fontId="5"/>
  </si>
  <si>
    <t>最低内法高</t>
    <rPh sb="0" eb="2">
      <t>サイテイ</t>
    </rPh>
    <rPh sb="2" eb="4">
      <t>ウチノリ</t>
    </rPh>
    <rPh sb="4" eb="5">
      <t>タカ</t>
    </rPh>
    <phoneticPr fontId="5"/>
  </si>
  <si>
    <t>部位</t>
    <rPh sb="0" eb="2">
      <t>ブイ</t>
    </rPh>
    <phoneticPr fontId="5"/>
  </si>
  <si>
    <t>有（壁・柱）</t>
    <rPh sb="0" eb="1">
      <t>アリ</t>
    </rPh>
    <rPh sb="2" eb="3">
      <t>カベ</t>
    </rPh>
    <rPh sb="4" eb="5">
      <t>ハシラ</t>
    </rPh>
    <phoneticPr fontId="5"/>
  </si>
  <si>
    <t>等級[3段階]</t>
    <rPh sb="0" eb="2">
      <t>トウキュウ</t>
    </rPh>
    <rPh sb="4" eb="6">
      <t>ダンカイ</t>
    </rPh>
    <phoneticPr fontId="5"/>
  </si>
  <si>
    <t>有効措置対策有</t>
    <rPh sb="0" eb="2">
      <t>ユウコウ</t>
    </rPh>
    <rPh sb="2" eb="4">
      <t>ソチ</t>
    </rPh>
    <rPh sb="4" eb="6">
      <t>タイサク</t>
    </rPh>
    <rPh sb="6" eb="7">
      <t>ユウ</t>
    </rPh>
    <phoneticPr fontId="5"/>
  </si>
  <si>
    <t>雨戸等対策</t>
    <rPh sb="0" eb="2">
      <t>アマド</t>
    </rPh>
    <rPh sb="2" eb="3">
      <t>トウ</t>
    </rPh>
    <rPh sb="3" eb="5">
      <t>タイサク</t>
    </rPh>
    <phoneticPr fontId="5"/>
  </si>
  <si>
    <t>該当開口部なし</t>
    <rPh sb="0" eb="2">
      <t>ガイトウ</t>
    </rPh>
    <rPh sb="2" eb="5">
      <t>カイコウブ</t>
    </rPh>
    <phoneticPr fontId="5"/>
  </si>
  <si>
    <t>最高→［5段階］</t>
    <rPh sb="5" eb="7">
      <t>ダンカイ</t>
    </rPh>
    <phoneticPr fontId="5"/>
  </si>
  <si>
    <t>最低→［5段階］</t>
    <rPh sb="5" eb="7">
      <t>ダンカイ</t>
    </rPh>
    <phoneticPr fontId="5"/>
  </si>
  <si>
    <t>（mm以上）</t>
    <phoneticPr fontId="5"/>
  </si>
  <si>
    <t>W/(㎡・K)</t>
    <phoneticPr fontId="5"/>
  </si>
  <si>
    <t>MJ/(㎡・年)</t>
    <phoneticPr fontId="5"/>
  </si>
  <si>
    <t>4</t>
  </si>
  <si>
    <t>（第４面）</t>
    <phoneticPr fontId="5"/>
  </si>
  <si>
    <t>２火災時の安全</t>
    <rPh sb="1" eb="3">
      <t>カサイ</t>
    </rPh>
    <rPh sb="3" eb="4">
      <t>ジ</t>
    </rPh>
    <rPh sb="5" eb="7">
      <t>アンゼン</t>
    </rPh>
    <phoneticPr fontId="5"/>
  </si>
  <si>
    <t>２－１</t>
    <phoneticPr fontId="5"/>
  </si>
  <si>
    <t>感知警報</t>
    <rPh sb="0" eb="2">
      <t>カンチ</t>
    </rPh>
    <rPh sb="2" eb="4">
      <t>ケイホウ</t>
    </rPh>
    <phoneticPr fontId="5"/>
  </si>
  <si>
    <t>感知部分の</t>
    <rPh sb="0" eb="2">
      <t>カンチ</t>
    </rPh>
    <rPh sb="2" eb="4">
      <t>ブブン</t>
    </rPh>
    <phoneticPr fontId="5"/>
  </si>
  <si>
    <t>基準に適合した感知部分の設置場所</t>
    <rPh sb="0" eb="2">
      <t>キジュン</t>
    </rPh>
    <rPh sb="3" eb="5">
      <t>テキゴウ</t>
    </rPh>
    <rPh sb="7" eb="9">
      <t>カンチ</t>
    </rPh>
    <rPh sb="9" eb="11">
      <t>ブブン</t>
    </rPh>
    <phoneticPr fontId="5"/>
  </si>
  <si>
    <t>感知警報装</t>
    <rPh sb="0" eb="2">
      <t>カンチ</t>
    </rPh>
    <rPh sb="2" eb="4">
      <t>ケイホウ</t>
    </rPh>
    <rPh sb="4" eb="5">
      <t>ソウ</t>
    </rPh>
    <phoneticPr fontId="5"/>
  </si>
  <si>
    <t>装置</t>
    <rPh sb="0" eb="2">
      <t>ソウチ</t>
    </rPh>
    <phoneticPr fontId="5"/>
  </si>
  <si>
    <t>設置場所等</t>
    <rPh sb="0" eb="2">
      <t>セッチ</t>
    </rPh>
    <rPh sb="2" eb="4">
      <t>バショ</t>
    </rPh>
    <rPh sb="4" eb="5">
      <t>トウ</t>
    </rPh>
    <phoneticPr fontId="5"/>
  </si>
  <si>
    <t>寝室</t>
    <rPh sb="0" eb="2">
      <t>シンシツ</t>
    </rPh>
    <phoneticPr fontId="5"/>
  </si>
  <si>
    <t>台所等</t>
    <rPh sb="0" eb="2">
      <t>ダイドコロ</t>
    </rPh>
    <rPh sb="2" eb="3">
      <t>トウ</t>
    </rPh>
    <phoneticPr fontId="5"/>
  </si>
  <si>
    <t>階段等</t>
    <rPh sb="0" eb="2">
      <t>カイダン</t>
    </rPh>
    <rPh sb="2" eb="3">
      <t>トウ</t>
    </rPh>
    <phoneticPr fontId="5"/>
  </si>
  <si>
    <t>置設置等級</t>
    <rPh sb="0" eb="1">
      <t>オ</t>
    </rPh>
    <rPh sb="1" eb="3">
      <t>セッチ</t>
    </rPh>
    <rPh sb="3" eb="5">
      <t>トウキュウ</t>
    </rPh>
    <phoneticPr fontId="5"/>
  </si>
  <si>
    <t>警報を行う部分</t>
    <rPh sb="0" eb="2">
      <t>ケイホウ</t>
    </rPh>
    <rPh sb="3" eb="4">
      <t>オコナ</t>
    </rPh>
    <rPh sb="5" eb="7">
      <t>ブブン</t>
    </rPh>
    <phoneticPr fontId="5"/>
  </si>
  <si>
    <t>（自住戸火災</t>
    <rPh sb="1" eb="2">
      <t>ジ</t>
    </rPh>
    <rPh sb="2" eb="3">
      <t>ジュウ</t>
    </rPh>
    <rPh sb="3" eb="4">
      <t>ト</t>
    </rPh>
    <rPh sb="4" eb="6">
      <t>カサイ</t>
    </rPh>
    <phoneticPr fontId="5"/>
  </si>
  <si>
    <t>1mで70dB以上の警報音を1分継続可能</t>
    <rPh sb="7" eb="9">
      <t>イジョウ</t>
    </rPh>
    <rPh sb="10" eb="13">
      <t>ケイホウオン</t>
    </rPh>
    <rPh sb="15" eb="16">
      <t>フン</t>
    </rPh>
    <rPh sb="16" eb="18">
      <t>ケイゾク</t>
    </rPh>
    <rPh sb="18" eb="20">
      <t>カノウ</t>
    </rPh>
    <phoneticPr fontId="5"/>
  </si>
  <si>
    <t>その他同等</t>
    <rPh sb="2" eb="3">
      <t>タ</t>
    </rPh>
    <rPh sb="3" eb="5">
      <t>ドウトウ</t>
    </rPh>
    <phoneticPr fontId="5"/>
  </si>
  <si>
    <t>　時）</t>
    <phoneticPr fontId="5"/>
  </si>
  <si>
    <t>居室を有する各階設置</t>
    <rPh sb="0" eb="2">
      <t>キョシツ</t>
    </rPh>
    <rPh sb="3" eb="4">
      <t>ユウ</t>
    </rPh>
    <rPh sb="6" eb="8">
      <t>カクカイ</t>
    </rPh>
    <rPh sb="8" eb="10">
      <t>セッチ</t>
    </rPh>
    <phoneticPr fontId="5"/>
  </si>
  <si>
    <t>階数が１</t>
    <rPh sb="0" eb="2">
      <t>カイスウ</t>
    </rPh>
    <phoneticPr fontId="5"/>
  </si>
  <si>
    <t>150㎡毎設置</t>
    <rPh sb="4" eb="5">
      <t>ゴト</t>
    </rPh>
    <rPh sb="5" eb="7">
      <t>セッチ</t>
    </rPh>
    <phoneticPr fontId="5"/>
  </si>
  <si>
    <t>350㎡毎設置</t>
    <rPh sb="4" eb="5">
      <t>ゴト</t>
    </rPh>
    <rPh sb="5" eb="7">
      <t>セッチ</t>
    </rPh>
    <phoneticPr fontId="5"/>
  </si>
  <si>
    <t>選択しない</t>
  </si>
  <si>
    <t>ネットワーク化されている</t>
    <rPh sb="6" eb="7">
      <t>カ</t>
    </rPh>
    <phoneticPr fontId="5"/>
  </si>
  <si>
    <t>２－４</t>
    <phoneticPr fontId="5"/>
  </si>
  <si>
    <t>脱出対策</t>
    <rPh sb="0" eb="2">
      <t>ダッシュツ</t>
    </rPh>
    <rPh sb="2" eb="4">
      <t>タイサク</t>
    </rPh>
    <phoneticPr fontId="5"/>
  </si>
  <si>
    <t>避難器具</t>
    <rPh sb="0" eb="2">
      <t>ヒナン</t>
    </rPh>
    <rPh sb="2" eb="4">
      <t>キグ</t>
    </rPh>
    <phoneticPr fontId="5"/>
  </si>
  <si>
    <t>直通階段に直接通ずるバルコニー</t>
    <rPh sb="0" eb="2">
      <t>チョクツウ</t>
    </rPh>
    <rPh sb="2" eb="4">
      <t>カイダン</t>
    </rPh>
    <rPh sb="5" eb="7">
      <t>チョクセツ</t>
    </rPh>
    <rPh sb="7" eb="8">
      <t>ツウ</t>
    </rPh>
    <phoneticPr fontId="5"/>
  </si>
  <si>
    <t>（３階以上）</t>
    <rPh sb="2" eb="3">
      <t>カイ</t>
    </rPh>
    <rPh sb="3" eb="5">
      <t>イジョウ</t>
    </rPh>
    <phoneticPr fontId="5"/>
  </si>
  <si>
    <t>の種類</t>
    <rPh sb="1" eb="3">
      <t>シュルイ</t>
    </rPh>
    <phoneticPr fontId="5"/>
  </si>
  <si>
    <t>避難ロープ</t>
    <rPh sb="0" eb="2">
      <t>ヒナン</t>
    </rPh>
    <phoneticPr fontId="5"/>
  </si>
  <si>
    <t>避難はしご</t>
    <rPh sb="0" eb="2">
      <t>ヒナン</t>
    </rPh>
    <phoneticPr fontId="5"/>
  </si>
  <si>
    <t>（火災時）</t>
    <rPh sb="1" eb="3">
      <t>カサイ</t>
    </rPh>
    <rPh sb="3" eb="4">
      <t>ジ</t>
    </rPh>
    <phoneticPr fontId="5"/>
  </si>
  <si>
    <t>説明欄</t>
    <phoneticPr fontId="5"/>
  </si>
  <si>
    <t>避難用タラップ</t>
    <rPh sb="0" eb="3">
      <t>ヒナンヨウ</t>
    </rPh>
    <phoneticPr fontId="5"/>
  </si>
  <si>
    <t>避難橋</t>
    <rPh sb="0" eb="2">
      <t>ヒナン</t>
    </rPh>
    <rPh sb="2" eb="3">
      <t>バシ</t>
    </rPh>
    <phoneticPr fontId="5"/>
  </si>
  <si>
    <t>と同様</t>
    <phoneticPr fontId="5"/>
  </si>
  <si>
    <t>滑り棒</t>
    <rPh sb="0" eb="1">
      <t>スベ</t>
    </rPh>
    <rPh sb="2" eb="3">
      <t>ボウ</t>
    </rPh>
    <phoneticPr fontId="5"/>
  </si>
  <si>
    <t>滑り台</t>
    <rPh sb="0" eb="1">
      <t>スベ</t>
    </rPh>
    <rPh sb="2" eb="3">
      <t>ダイ</t>
    </rPh>
    <phoneticPr fontId="5"/>
  </si>
  <si>
    <t>選択しない</t>
    <rPh sb="0" eb="2">
      <t>センタク</t>
    </rPh>
    <phoneticPr fontId="5"/>
  </si>
  <si>
    <t>緩降機</t>
    <rPh sb="0" eb="1">
      <t>ユル</t>
    </rPh>
    <rPh sb="1" eb="2">
      <t>オ</t>
    </rPh>
    <rPh sb="2" eb="3">
      <t>キ</t>
    </rPh>
    <phoneticPr fontId="5"/>
  </si>
  <si>
    <t>救助袋</t>
    <rPh sb="0" eb="2">
      <t>キュウジョ</t>
    </rPh>
    <rPh sb="2" eb="3">
      <t>ブクロ</t>
    </rPh>
    <phoneticPr fontId="5"/>
  </si>
  <si>
    <t>２－５耐火等級</t>
    <phoneticPr fontId="5"/>
  </si>
  <si>
    <t>開口部の</t>
    <rPh sb="0" eb="3">
      <t>カイコウブ</t>
    </rPh>
    <phoneticPr fontId="5"/>
  </si>
  <si>
    <t>防火設備</t>
    <rPh sb="0" eb="2">
      <t>ボウカ</t>
    </rPh>
    <rPh sb="2" eb="4">
      <t>セツビ</t>
    </rPh>
    <phoneticPr fontId="5"/>
  </si>
  <si>
    <t>外壁の開口部の耐火性能</t>
    <rPh sb="0" eb="2">
      <t>ガイヘキ</t>
    </rPh>
    <rPh sb="3" eb="6">
      <t>カイコウブ</t>
    </rPh>
    <rPh sb="7" eb="10">
      <t>タイカセイ</t>
    </rPh>
    <rPh sb="10" eb="11">
      <t>ノウ</t>
    </rPh>
    <phoneticPr fontId="5"/>
  </si>
  <si>
    <t>（延焼のおそ</t>
    <rPh sb="1" eb="3">
      <t>エンショウ</t>
    </rPh>
    <phoneticPr fontId="5"/>
  </si>
  <si>
    <t>耐火性能</t>
    <rPh sb="0" eb="2">
      <t>タイカ</t>
    </rPh>
    <rPh sb="2" eb="3">
      <t>セイ</t>
    </rPh>
    <rPh sb="3" eb="4">
      <t>ノウ</t>
    </rPh>
    <phoneticPr fontId="5"/>
  </si>
  <si>
    <t>の仕様等</t>
    <rPh sb="1" eb="3">
      <t>シヨウ</t>
    </rPh>
    <rPh sb="3" eb="4">
      <t>トウ</t>
    </rPh>
    <phoneticPr fontId="5"/>
  </si>
  <si>
    <t>耐火時間</t>
  </si>
  <si>
    <t>60分以上</t>
    <rPh sb="2" eb="3">
      <t>プン</t>
    </rPh>
    <rPh sb="3" eb="5">
      <t>イジョウ</t>
    </rPh>
    <phoneticPr fontId="5"/>
  </si>
  <si>
    <t>20分以上</t>
    <rPh sb="2" eb="3">
      <t>プン</t>
    </rPh>
    <rPh sb="3" eb="5">
      <t>イジョウ</t>
    </rPh>
    <phoneticPr fontId="5"/>
  </si>
  <si>
    <t>建具表</t>
    <rPh sb="0" eb="2">
      <t>タテグ</t>
    </rPh>
    <rPh sb="2" eb="3">
      <t>ヒョウ</t>
    </rPh>
    <phoneticPr fontId="5"/>
  </si>
  <si>
    <t>れのある部分</t>
    <rPh sb="4" eb="5">
      <t>ブ</t>
    </rPh>
    <phoneticPr fontId="5"/>
  </si>
  <si>
    <t>（耐火性</t>
    <phoneticPr fontId="5"/>
  </si>
  <si>
    <t>・開口部）</t>
    <rPh sb="1" eb="3">
      <t>カイコウ</t>
    </rPh>
    <rPh sb="3" eb="4">
      <t>ブ</t>
    </rPh>
    <phoneticPr fontId="5"/>
  </si>
  <si>
    <t>能が最も</t>
    <phoneticPr fontId="5"/>
  </si>
  <si>
    <t>低いもの）</t>
    <phoneticPr fontId="5"/>
  </si>
  <si>
    <t>２－６</t>
    <phoneticPr fontId="5"/>
  </si>
  <si>
    <t>外壁・軒</t>
    <rPh sb="0" eb="2">
      <t>ガイヘキ</t>
    </rPh>
    <rPh sb="3" eb="4">
      <t>ノキ</t>
    </rPh>
    <phoneticPr fontId="5"/>
  </si>
  <si>
    <t>外壁の耐火時間</t>
    <rPh sb="0" eb="2">
      <t>ガイヘキ</t>
    </rPh>
    <rPh sb="3" eb="5">
      <t>タイカ</t>
    </rPh>
    <rPh sb="5" eb="7">
      <t>ジカン</t>
    </rPh>
    <phoneticPr fontId="5"/>
  </si>
  <si>
    <t>45分以上</t>
    <rPh sb="2" eb="3">
      <t>フン</t>
    </rPh>
    <rPh sb="3" eb="5">
      <t>イジョウ</t>
    </rPh>
    <phoneticPr fontId="5"/>
  </si>
  <si>
    <t>耐火等級</t>
    <phoneticPr fontId="5"/>
  </si>
  <si>
    <t>裏の構造</t>
    <rPh sb="2" eb="4">
      <t>コウゾウ</t>
    </rPh>
    <phoneticPr fontId="5"/>
  </si>
  <si>
    <t>軒裏の構造等</t>
    <rPh sb="0" eb="1">
      <t>ノキ</t>
    </rPh>
    <rPh sb="1" eb="2">
      <t>ウラ</t>
    </rPh>
    <rPh sb="3" eb="5">
      <t>コウゾウ</t>
    </rPh>
    <rPh sb="5" eb="6">
      <t>トウ</t>
    </rPh>
    <phoneticPr fontId="5"/>
  </si>
  <si>
    <t>軒裏の耐火時間</t>
    <rPh sb="0" eb="1">
      <t>ノキ</t>
    </rPh>
    <rPh sb="1" eb="2">
      <t>ウラ</t>
    </rPh>
    <rPh sb="3" eb="5">
      <t>タイカ</t>
    </rPh>
    <rPh sb="5" eb="7">
      <t>ジカン</t>
    </rPh>
    <phoneticPr fontId="5"/>
  </si>
  <si>
    <t>れのある部分</t>
    <phoneticPr fontId="5"/>
  </si>
  <si>
    <t>・開口部以外）</t>
    <phoneticPr fontId="5"/>
  </si>
  <si>
    <t>６空気環境</t>
    <rPh sb="1" eb="3">
      <t>クウキ</t>
    </rPh>
    <rPh sb="3" eb="5">
      <t>カンキョウ</t>
    </rPh>
    <phoneticPr fontId="5"/>
  </si>
  <si>
    <t>６－１</t>
    <phoneticPr fontId="5"/>
  </si>
  <si>
    <t>居室の</t>
    <rPh sb="0" eb="2">
      <t>キョシツ</t>
    </rPh>
    <phoneticPr fontId="5"/>
  </si>
  <si>
    <t>製材等</t>
    <rPh sb="0" eb="2">
      <t>セイザイ</t>
    </rPh>
    <rPh sb="2" eb="3">
      <t>トウ</t>
    </rPh>
    <phoneticPr fontId="5"/>
  </si>
  <si>
    <t>特定建材</t>
    <rPh sb="0" eb="2">
      <t>トクテイ</t>
    </rPh>
    <rPh sb="2" eb="4">
      <t>ケンザイ</t>
    </rPh>
    <phoneticPr fontId="5"/>
  </si>
  <si>
    <t>その他の建材</t>
    <rPh sb="2" eb="3">
      <t>タ</t>
    </rPh>
    <rPh sb="4" eb="6">
      <t>ケンザイ</t>
    </rPh>
    <phoneticPr fontId="5"/>
  </si>
  <si>
    <t>ホルムアル</t>
    <phoneticPr fontId="5"/>
  </si>
  <si>
    <t>内装の</t>
    <rPh sb="0" eb="2">
      <t>ナイソウ</t>
    </rPh>
    <phoneticPr fontId="5"/>
  </si>
  <si>
    <t>ホルムアルデ</t>
    <phoneticPr fontId="5"/>
  </si>
  <si>
    <t>特定建材のうち最もﾎﾙﾑｱﾙﾃﾞﾋﾄﾞ発散が大きい建材</t>
    <rPh sb="0" eb="2">
      <t>トクテイ</t>
    </rPh>
    <rPh sb="2" eb="4">
      <t>ケンザイ</t>
    </rPh>
    <rPh sb="7" eb="8">
      <t>モット</t>
    </rPh>
    <rPh sb="22" eb="23">
      <t>オオ</t>
    </rPh>
    <rPh sb="25" eb="27">
      <t>ケンザイ</t>
    </rPh>
    <phoneticPr fontId="5"/>
  </si>
  <si>
    <t>建材表</t>
    <rPh sb="0" eb="2">
      <t>ケンザイ</t>
    </rPh>
    <rPh sb="1" eb="2">
      <t>ザイ</t>
    </rPh>
    <rPh sb="2" eb="3">
      <t>ヒョウ</t>
    </rPh>
    <phoneticPr fontId="5"/>
  </si>
  <si>
    <t>デヒド対策</t>
    <rPh sb="3" eb="5">
      <t>タイサク</t>
    </rPh>
    <phoneticPr fontId="5"/>
  </si>
  <si>
    <t>仕上げ材</t>
    <rPh sb="0" eb="2">
      <t>シア</t>
    </rPh>
    <phoneticPr fontId="5"/>
  </si>
  <si>
    <t>ヒド発散等級</t>
    <rPh sb="2" eb="4">
      <t>ハッサン</t>
    </rPh>
    <rPh sb="4" eb="6">
      <t>トウキュウ</t>
    </rPh>
    <phoneticPr fontId="5"/>
  </si>
  <si>
    <t>F☆☆☆☆</t>
    <phoneticPr fontId="5"/>
  </si>
  <si>
    <t>F☆☆☆</t>
    <phoneticPr fontId="5"/>
  </si>
  <si>
    <t>F☆☆</t>
    <phoneticPr fontId="5"/>
  </si>
  <si>
    <t>（内装及び天井裏等）</t>
    <rPh sb="1" eb="3">
      <t>ナイソウ</t>
    </rPh>
    <rPh sb="3" eb="4">
      <t>オヨ</t>
    </rPh>
    <rPh sb="5" eb="8">
      <t>テンジョウウラ</t>
    </rPh>
    <rPh sb="8" eb="9">
      <t>トウ</t>
    </rPh>
    <phoneticPr fontId="5"/>
  </si>
  <si>
    <t>（等級3）</t>
    <rPh sb="1" eb="3">
      <t>トウキュウ</t>
    </rPh>
    <phoneticPr fontId="5"/>
  </si>
  <si>
    <t>（等級2）</t>
    <rPh sb="1" eb="3">
      <t>トウキュウ</t>
    </rPh>
    <phoneticPr fontId="5"/>
  </si>
  <si>
    <t>（等級1）</t>
    <rPh sb="1" eb="3">
      <t>トウキュウ</t>
    </rPh>
    <phoneticPr fontId="5"/>
  </si>
  <si>
    <t>天井裏</t>
    <rPh sb="0" eb="3">
      <t>テンジョウウラ</t>
    </rPh>
    <phoneticPr fontId="5"/>
  </si>
  <si>
    <t>措置方法</t>
    <rPh sb="0" eb="2">
      <t>ソチ</t>
    </rPh>
    <rPh sb="2" eb="4">
      <t>ホウホウ</t>
    </rPh>
    <phoneticPr fontId="5"/>
  </si>
  <si>
    <t>換気又は気密措置による</t>
    <rPh sb="0" eb="2">
      <t>カンキ</t>
    </rPh>
    <rPh sb="2" eb="3">
      <t>マタ</t>
    </rPh>
    <rPh sb="4" eb="6">
      <t>キミツ</t>
    </rPh>
    <rPh sb="6" eb="8">
      <t>ソチ</t>
    </rPh>
    <phoneticPr fontId="5"/>
  </si>
  <si>
    <t>使用建材による</t>
    <rPh sb="0" eb="2">
      <t>シヨウ</t>
    </rPh>
    <rPh sb="2" eb="4">
      <t>ケンザイ</t>
    </rPh>
    <phoneticPr fontId="5"/>
  </si>
  <si>
    <t>等の下</t>
    <rPh sb="0" eb="1">
      <t>トウ</t>
    </rPh>
    <rPh sb="2" eb="3">
      <t>シタ</t>
    </rPh>
    <phoneticPr fontId="5"/>
  </si>
  <si>
    <t>地材等</t>
    <rPh sb="0" eb="1">
      <t>チ</t>
    </rPh>
    <rPh sb="1" eb="2">
      <t>ザイ</t>
    </rPh>
    <rPh sb="2" eb="3">
      <t>ナド</t>
    </rPh>
    <phoneticPr fontId="5"/>
  </si>
  <si>
    <t>６－２</t>
    <phoneticPr fontId="5"/>
  </si>
  <si>
    <t>換気対策</t>
    <rPh sb="0" eb="2">
      <t>カンキ</t>
    </rPh>
    <rPh sb="2" eb="4">
      <t>タイサク</t>
    </rPh>
    <phoneticPr fontId="5"/>
  </si>
  <si>
    <t>種類</t>
    <rPh sb="0" eb="2">
      <t>シュルイ</t>
    </rPh>
    <phoneticPr fontId="5"/>
  </si>
  <si>
    <t>機械換気設備</t>
    <rPh sb="0" eb="2">
      <t>キカイ</t>
    </rPh>
    <rPh sb="2" eb="4">
      <t>カンキ</t>
    </rPh>
    <rPh sb="4" eb="6">
      <t>セツビ</t>
    </rPh>
    <phoneticPr fontId="5"/>
  </si>
  <si>
    <t>局所換気</t>
    <rPh sb="0" eb="2">
      <t>キョクショ</t>
    </rPh>
    <rPh sb="2" eb="4">
      <t>カンキ</t>
    </rPh>
    <phoneticPr fontId="5"/>
  </si>
  <si>
    <t>機械換気設備の有無</t>
    <rPh sb="0" eb="2">
      <t>キカイ</t>
    </rPh>
    <rPh sb="2" eb="4">
      <t>カンキ</t>
    </rPh>
    <rPh sb="4" eb="6">
      <t>セツビ</t>
    </rPh>
    <rPh sb="7" eb="9">
      <t>ウム</t>
    </rPh>
    <phoneticPr fontId="5"/>
  </si>
  <si>
    <t>対策</t>
    <rPh sb="0" eb="2">
      <t>タイサク</t>
    </rPh>
    <phoneticPr fontId="5"/>
  </si>
  <si>
    <t>換気のできる窓の有無</t>
    <rPh sb="0" eb="2">
      <t>カンキ</t>
    </rPh>
    <rPh sb="6" eb="7">
      <t>マド</t>
    </rPh>
    <rPh sb="8" eb="10">
      <t>ウム</t>
    </rPh>
    <phoneticPr fontId="5"/>
  </si>
  <si>
    <t>浴室</t>
    <rPh sb="0" eb="2">
      <t>ヨクシツ</t>
    </rPh>
    <phoneticPr fontId="5"/>
  </si>
  <si>
    <t>台所</t>
    <rPh sb="0" eb="2">
      <t>ダイドコロ</t>
    </rPh>
    <phoneticPr fontId="5"/>
  </si>
  <si>
    <t>７光・視環境</t>
    <rPh sb="1" eb="2">
      <t>ヒカリ</t>
    </rPh>
    <rPh sb="3" eb="4">
      <t>シ</t>
    </rPh>
    <rPh sb="4" eb="6">
      <t>カンキョウ</t>
    </rPh>
    <phoneticPr fontId="5"/>
  </si>
  <si>
    <t>７－１</t>
    <phoneticPr fontId="5"/>
  </si>
  <si>
    <t>居室床面積に対する</t>
    <rPh sb="0" eb="2">
      <t>キョシツ</t>
    </rPh>
    <rPh sb="2" eb="5">
      <t>ユカメンセキ</t>
    </rPh>
    <rPh sb="6" eb="7">
      <t>タイ</t>
    </rPh>
    <phoneticPr fontId="5"/>
  </si>
  <si>
    <t>単純開口率</t>
  </si>
  <si>
    <t>単純開口率</t>
    <rPh sb="0" eb="2">
      <t>タンジュン</t>
    </rPh>
    <rPh sb="2" eb="4">
      <t>カイコウ</t>
    </rPh>
    <rPh sb="4" eb="5">
      <t>リツ</t>
    </rPh>
    <phoneticPr fontId="5"/>
  </si>
  <si>
    <t>開口部の割合</t>
    <rPh sb="0" eb="3">
      <t>カイコウブ</t>
    </rPh>
    <rPh sb="4" eb="6">
      <t>ワリアイ</t>
    </rPh>
    <phoneticPr fontId="5"/>
  </si>
  <si>
    <t>％以上</t>
    <rPh sb="1" eb="3">
      <t>イジョウ</t>
    </rPh>
    <phoneticPr fontId="5"/>
  </si>
  <si>
    <t>７－２</t>
    <phoneticPr fontId="5"/>
  </si>
  <si>
    <t>方位別開口部の</t>
    <rPh sb="0" eb="2">
      <t>ホウイ</t>
    </rPh>
    <rPh sb="2" eb="3">
      <t>ベツ</t>
    </rPh>
    <rPh sb="3" eb="5">
      <t>カイコウ</t>
    </rPh>
    <phoneticPr fontId="5"/>
  </si>
  <si>
    <t>北面（</t>
    <phoneticPr fontId="5"/>
  </si>
  <si>
    <t>％</t>
    <phoneticPr fontId="5"/>
  </si>
  <si>
    <t>以上</t>
  </si>
  <si>
    <t>東面（</t>
    <rPh sb="0" eb="1">
      <t>ヒガシ</t>
    </rPh>
    <rPh sb="1" eb="2">
      <t>メン</t>
    </rPh>
    <phoneticPr fontId="5"/>
  </si>
  <si>
    <t>方位別</t>
    <rPh sb="0" eb="2">
      <t>ホウイ</t>
    </rPh>
    <rPh sb="2" eb="3">
      <t>ベツ</t>
    </rPh>
    <phoneticPr fontId="5"/>
  </si>
  <si>
    <t>面積合計の比</t>
    <rPh sb="5" eb="6">
      <t>ヒ</t>
    </rPh>
    <phoneticPr fontId="5"/>
  </si>
  <si>
    <t>南面（</t>
    <rPh sb="0" eb="1">
      <t>ミナミ</t>
    </rPh>
    <rPh sb="1" eb="2">
      <t>メン</t>
    </rPh>
    <phoneticPr fontId="5"/>
  </si>
  <si>
    <t>西面（</t>
    <rPh sb="0" eb="1">
      <t>ニシ</t>
    </rPh>
    <rPh sb="1" eb="2">
      <t>メン</t>
    </rPh>
    <phoneticPr fontId="5"/>
  </si>
  <si>
    <t>開口比</t>
    <rPh sb="0" eb="2">
      <t>カイコウ</t>
    </rPh>
    <rPh sb="2" eb="3">
      <t>ヒ</t>
    </rPh>
    <phoneticPr fontId="5"/>
  </si>
  <si>
    <t>真上（</t>
    <rPh sb="0" eb="2">
      <t>マウエ</t>
    </rPh>
    <phoneticPr fontId="5"/>
  </si>
  <si>
    <t>（第４面－２）</t>
    <rPh sb="1" eb="2">
      <t>ダイ</t>
    </rPh>
    <rPh sb="3" eb="4">
      <t>メン</t>
    </rPh>
    <phoneticPr fontId="62"/>
  </si>
  <si>
    <t>設計内容説明書　【一戸建ての住宅用】</t>
    <rPh sb="0" eb="2">
      <t>セッケイ</t>
    </rPh>
    <rPh sb="2" eb="4">
      <t>ナイヨウ</t>
    </rPh>
    <rPh sb="4" eb="6">
      <t>セツメイ</t>
    </rPh>
    <rPh sb="6" eb="7">
      <t>ショ</t>
    </rPh>
    <rPh sb="9" eb="11">
      <t>イッコ</t>
    </rPh>
    <rPh sb="11" eb="12">
      <t>ダ</t>
    </rPh>
    <rPh sb="14" eb="16">
      <t>ジュウタク</t>
    </rPh>
    <rPh sb="16" eb="17">
      <t>ヨウ</t>
    </rPh>
    <phoneticPr fontId="5"/>
  </si>
  <si>
    <t>7-1　単純開口率[選択]</t>
    <rPh sb="4" eb="6">
      <t>タンジュン</t>
    </rPh>
    <rPh sb="6" eb="8">
      <t>カイコウ</t>
    </rPh>
    <rPh sb="8" eb="9">
      <t>リツ</t>
    </rPh>
    <phoneticPr fontId="5"/>
  </si>
  <si>
    <t>7-2　方位別開口比[選択]</t>
    <rPh sb="4" eb="6">
      <t>ホウイ</t>
    </rPh>
    <rPh sb="6" eb="7">
      <t>ベツ</t>
    </rPh>
    <rPh sb="7" eb="9">
      <t>カイコウ</t>
    </rPh>
    <rPh sb="9" eb="10">
      <t>ヒ</t>
    </rPh>
    <phoneticPr fontId="5"/>
  </si>
  <si>
    <t>低減値：</t>
    <rPh sb="0" eb="2">
      <t>テイゲン</t>
    </rPh>
    <rPh sb="2" eb="3">
      <t>チ</t>
    </rPh>
    <phoneticPr fontId="5"/>
  </si>
  <si>
    <t>計算表</t>
    <rPh sb="0" eb="2">
      <t>ケイサン</t>
    </rPh>
    <rPh sb="2" eb="3">
      <t>ヒョウ</t>
    </rPh>
    <phoneticPr fontId="5"/>
  </si>
  <si>
    <t>表示値＝設計値－3％程度</t>
    <rPh sb="0" eb="2">
      <t>ヒョウジ</t>
    </rPh>
    <rPh sb="2" eb="3">
      <t>チ</t>
    </rPh>
    <rPh sb="4" eb="6">
      <t>セッケイ</t>
    </rPh>
    <rPh sb="6" eb="7">
      <t>チ</t>
    </rPh>
    <rPh sb="10" eb="12">
      <t>テイド</t>
    </rPh>
    <phoneticPr fontId="5"/>
  </si>
  <si>
    <t>単純開口率</t>
    <phoneticPr fontId="5"/>
  </si>
  <si>
    <t>方位別開口比（％）</t>
    <phoneticPr fontId="5"/>
  </si>
  <si>
    <t>居室開口面積</t>
    <rPh sb="0" eb="2">
      <t>キョシツ</t>
    </rPh>
    <rPh sb="2" eb="4">
      <t>カイコウ</t>
    </rPh>
    <rPh sb="4" eb="6">
      <t>メンセキ</t>
    </rPh>
    <phoneticPr fontId="5"/>
  </si>
  <si>
    <t>居室名</t>
    <rPh sb="0" eb="2">
      <t>キョシツ</t>
    </rPh>
    <rPh sb="2" eb="3">
      <t>メイ</t>
    </rPh>
    <phoneticPr fontId="5"/>
  </si>
  <si>
    <t>面積</t>
    <rPh sb="0" eb="2">
      <t>メンセキ</t>
    </rPh>
    <phoneticPr fontId="5"/>
  </si>
  <si>
    <t>方位</t>
    <rPh sb="0" eb="2">
      <t>ホウイ</t>
    </rPh>
    <phoneticPr fontId="5"/>
  </si>
  <si>
    <t>建具
記号</t>
    <rPh sb="0" eb="2">
      <t>タテグ</t>
    </rPh>
    <rPh sb="3" eb="5">
      <t>キゴウ</t>
    </rPh>
    <phoneticPr fontId="5"/>
  </si>
  <si>
    <t>設計寸法</t>
    <rPh sb="0" eb="2">
      <t>セッケイ</t>
    </rPh>
    <rPh sb="2" eb="4">
      <t>スンポウ</t>
    </rPh>
    <phoneticPr fontId="5"/>
  </si>
  <si>
    <t>合計</t>
    <rPh sb="0" eb="2">
      <t>ゴウケイ</t>
    </rPh>
    <phoneticPr fontId="5"/>
  </si>
  <si>
    <t>W(m)</t>
    <phoneticPr fontId="5"/>
  </si>
  <si>
    <t>H(m)</t>
    <phoneticPr fontId="5"/>
  </si>
  <si>
    <t>（㎡）</t>
    <phoneticPr fontId="5"/>
  </si>
  <si>
    <t>（％）</t>
    <phoneticPr fontId="5"/>
  </si>
  <si>
    <t>北</t>
    <rPh sb="0" eb="1">
      <t>キタ</t>
    </rPh>
    <phoneticPr fontId="5"/>
  </si>
  <si>
    <t>東</t>
    <rPh sb="0" eb="1">
      <t>ヒガシ</t>
    </rPh>
    <phoneticPr fontId="5"/>
  </si>
  <si>
    <t>南</t>
    <rPh sb="0" eb="1">
      <t>ミナミ</t>
    </rPh>
    <phoneticPr fontId="5"/>
  </si>
  <si>
    <t>西</t>
    <rPh sb="0" eb="1">
      <t>ニシ</t>
    </rPh>
    <phoneticPr fontId="5"/>
  </si>
  <si>
    <t>真上</t>
    <rPh sb="0" eb="2">
      <t>マウエ</t>
    </rPh>
    <phoneticPr fontId="5"/>
  </si>
  <si>
    <t>設計値</t>
    <rPh sb="0" eb="2">
      <t>セッケイ</t>
    </rPh>
    <rPh sb="2" eb="3">
      <t>チ</t>
    </rPh>
    <phoneticPr fontId="5"/>
  </si>
  <si>
    <t>表示値</t>
    <rPh sb="0" eb="2">
      <t>ヒョウジ</t>
    </rPh>
    <rPh sb="2" eb="3">
      <t>チ</t>
    </rPh>
    <phoneticPr fontId="5"/>
  </si>
  <si>
    <t>（㎡）</t>
  </si>
  <si>
    <t>※</t>
    <phoneticPr fontId="5"/>
  </si>
  <si>
    <t>「－」は開口なしを表しています。</t>
    <phoneticPr fontId="5"/>
  </si>
  <si>
    <t>例）設計値と表示値の差が2％の場合、設計値0％～3％未満→表示値0％</t>
    <phoneticPr fontId="5"/>
  </si>
  <si>
    <t>居室面積は小数点第２位まで入力してください。</t>
    <phoneticPr fontId="5"/>
  </si>
  <si>
    <t>（第４面－３）</t>
    <rPh sb="1" eb="2">
      <t>ダイ</t>
    </rPh>
    <rPh sb="3" eb="4">
      <t>メン</t>
    </rPh>
    <phoneticPr fontId="62"/>
  </si>
  <si>
    <t>設計内容説明書　【一戸建ての住宅用】</t>
    <rPh sb="9" eb="12">
      <t>イッコダ</t>
    </rPh>
    <rPh sb="14" eb="16">
      <t>ジュウタク</t>
    </rPh>
    <phoneticPr fontId="5"/>
  </si>
  <si>
    <t>建具一覧表</t>
    <rPh sb="0" eb="2">
      <t>タテグ</t>
    </rPh>
    <rPh sb="2" eb="4">
      <t>イチラン</t>
    </rPh>
    <rPh sb="4" eb="5">
      <t>ヒョウ</t>
    </rPh>
    <phoneticPr fontId="5"/>
  </si>
  <si>
    <t>※開口寸法は小数点第３位まで入力してください。</t>
    <phoneticPr fontId="5"/>
  </si>
  <si>
    <t>番号</t>
    <rPh sb="0" eb="2">
      <t>バンゴウ</t>
    </rPh>
    <phoneticPr fontId="5"/>
  </si>
  <si>
    <t>建具記号</t>
    <rPh sb="0" eb="2">
      <t>タテグ</t>
    </rPh>
    <rPh sb="2" eb="4">
      <t>キゴウ</t>
    </rPh>
    <phoneticPr fontId="5"/>
  </si>
  <si>
    <t>開口寸法（ｍ）</t>
    <rPh sb="0" eb="2">
      <t>カイコウ</t>
    </rPh>
    <rPh sb="2" eb="4">
      <t>スンポウ</t>
    </rPh>
    <phoneticPr fontId="5"/>
  </si>
  <si>
    <t>開口面積（㎡）</t>
    <rPh sb="0" eb="2">
      <t>カイコウ</t>
    </rPh>
    <rPh sb="2" eb="4">
      <t>メンセキ</t>
    </rPh>
    <phoneticPr fontId="5"/>
  </si>
  <si>
    <t>W</t>
    <phoneticPr fontId="5"/>
  </si>
  <si>
    <t>H</t>
    <phoneticPr fontId="5"/>
  </si>
  <si>
    <t>S</t>
    <phoneticPr fontId="5"/>
  </si>
  <si>
    <t>（第５面）</t>
    <rPh sb="1" eb="2">
      <t>ダイ</t>
    </rPh>
    <rPh sb="3" eb="4">
      <t>メン</t>
    </rPh>
    <phoneticPr fontId="62"/>
  </si>
  <si>
    <t>設計内容説明書　【一戸建ての住宅用】</t>
    <rPh sb="0" eb="2">
      <t>セッケイ</t>
    </rPh>
    <rPh sb="2" eb="4">
      <t>ナイヨウ</t>
    </rPh>
    <rPh sb="4" eb="6">
      <t>セツメイ</t>
    </rPh>
    <rPh sb="6" eb="7">
      <t>ショ</t>
    </rPh>
    <rPh sb="9" eb="12">
      <t>イッコダ</t>
    </rPh>
    <rPh sb="14" eb="16">
      <t>ジュウタク</t>
    </rPh>
    <rPh sb="16" eb="17">
      <t>ヨウ</t>
    </rPh>
    <phoneticPr fontId="5"/>
  </si>
  <si>
    <t>9-1</t>
    <phoneticPr fontId="5"/>
  </si>
  <si>
    <t>高齢者等対策等級（専用部分）[選択]</t>
    <rPh sb="0" eb="3">
      <t>コウレイシャ</t>
    </rPh>
    <rPh sb="3" eb="4">
      <t>トウ</t>
    </rPh>
    <rPh sb="4" eb="6">
      <t>タイサク</t>
    </rPh>
    <rPh sb="6" eb="8">
      <t>トウキュウ</t>
    </rPh>
    <rPh sb="9" eb="11">
      <t>センヨウ</t>
    </rPh>
    <rPh sb="11" eb="13">
      <t>ブブン</t>
    </rPh>
    <phoneticPr fontId="5"/>
  </si>
  <si>
    <t>高齢者等の配慮に関すること</t>
    <rPh sb="0" eb="4">
      <t>コウレイシャナド</t>
    </rPh>
    <rPh sb="5" eb="7">
      <t>ハイリョ</t>
    </rPh>
    <rPh sb="8" eb="9">
      <t>カン</t>
    </rPh>
    <phoneticPr fontId="5"/>
  </si>
  <si>
    <t>9-1[選択]</t>
    <phoneticPr fontId="5"/>
  </si>
  <si>
    <t>5</t>
    <phoneticPr fontId="5"/>
  </si>
  <si>
    <t>部屋の配置</t>
    <rPh sb="0" eb="2">
      <t>ヘヤ</t>
    </rPh>
    <rPh sb="3" eb="5">
      <t>ハイチ</t>
    </rPh>
    <phoneticPr fontId="5"/>
  </si>
  <si>
    <t>特定寝室と</t>
    <rPh sb="0" eb="2">
      <t>トクテイ</t>
    </rPh>
    <rPh sb="2" eb="4">
      <t>シンシツ</t>
    </rPh>
    <phoneticPr fontId="5"/>
  </si>
  <si>
    <t>玄関</t>
  </si>
  <si>
    <t>洗面所</t>
  </si>
  <si>
    <t>食事室</t>
  </si>
  <si>
    <t>脱衣室</t>
  </si>
  <si>
    <t>特記仕様</t>
    <rPh sb="0" eb="2">
      <t>トッキ</t>
    </rPh>
    <rPh sb="2" eb="4">
      <t>シヨウ</t>
    </rPh>
    <phoneticPr fontId="5"/>
  </si>
  <si>
    <t>高齢者等配</t>
  </si>
  <si>
    <t>同一階に</t>
    <rPh sb="0" eb="2">
      <t>ドウイツ</t>
    </rPh>
    <rPh sb="2" eb="3">
      <t>カイ</t>
    </rPh>
    <phoneticPr fontId="5"/>
  </si>
  <si>
    <t>ホームエレベーター設置、かつ、特定寝室と同一階に便所を設置</t>
    <phoneticPr fontId="5"/>
  </si>
  <si>
    <t>仕上表</t>
    <rPh sb="0" eb="2">
      <t>シアゲ</t>
    </rPh>
    <rPh sb="2" eb="3">
      <t>ヒョウ</t>
    </rPh>
    <phoneticPr fontId="5"/>
  </si>
  <si>
    <t>慮対策等級</t>
  </si>
  <si>
    <t>ある部屋</t>
    <rPh sb="2" eb="4">
      <t>ヘヤ</t>
    </rPh>
    <phoneticPr fontId="5"/>
  </si>
  <si>
    <t>ホームエレベーター出入口の幅750㎜(通路より直進可能な場合は</t>
    <phoneticPr fontId="5"/>
  </si>
  <si>
    <t>(専用部分)</t>
  </si>
  <si>
    <t>650㎜)以上</t>
    <phoneticPr fontId="5"/>
  </si>
  <si>
    <t>段差</t>
    <rPh sb="0" eb="2">
      <t>ダンサ</t>
    </rPh>
    <phoneticPr fontId="5"/>
  </si>
  <si>
    <t>日常生活</t>
    <rPh sb="0" eb="2">
      <t>ニチジョウ</t>
    </rPh>
    <rPh sb="2" eb="4">
      <t>セイカツ</t>
    </rPh>
    <phoneticPr fontId="5"/>
  </si>
  <si>
    <t>床は段差のない構造</t>
    <rPh sb="0" eb="1">
      <t>ユカ</t>
    </rPh>
    <rPh sb="2" eb="4">
      <t>ダンサ</t>
    </rPh>
    <rPh sb="7" eb="9">
      <t>コウゾウ</t>
    </rPh>
    <phoneticPr fontId="5"/>
  </si>
  <si>
    <t>空間内</t>
    <rPh sb="0" eb="2">
      <t>クウカン</t>
    </rPh>
    <rPh sb="2" eb="3">
      <t>ナイ</t>
    </rPh>
    <phoneticPr fontId="5"/>
  </si>
  <si>
    <t>適用除外の段差あり</t>
    <rPh sb="0" eb="2">
      <t>テキヨウ</t>
    </rPh>
    <rPh sb="2" eb="4">
      <t>ジョガイ</t>
    </rPh>
    <rPh sb="5" eb="7">
      <t>ダンサ</t>
    </rPh>
    <phoneticPr fontId="5"/>
  </si>
  <si>
    <t>（玄関出入口、玄関上がりかまち、勝手口出入口、タタミコーナー等、</t>
    <phoneticPr fontId="5"/>
  </si>
  <si>
    <t>平面詳細</t>
    <rPh sb="0" eb="2">
      <t>ヘイメン</t>
    </rPh>
    <rPh sb="2" eb="4">
      <t>ショウサイ</t>
    </rPh>
    <phoneticPr fontId="5"/>
  </si>
  <si>
    <t>バルコニー出入口）</t>
    <phoneticPr fontId="5"/>
  </si>
  <si>
    <t>断面詳細</t>
    <rPh sb="0" eb="2">
      <t>ダンメン</t>
    </rPh>
    <rPh sb="2" eb="4">
      <t>ショウサイ</t>
    </rPh>
    <phoneticPr fontId="5"/>
  </si>
  <si>
    <t>空間外</t>
    <rPh sb="0" eb="2">
      <t>クウカン</t>
    </rPh>
    <rPh sb="2" eb="3">
      <t>ガイ</t>
    </rPh>
    <phoneticPr fontId="5"/>
  </si>
  <si>
    <t>階段</t>
    <rPh sb="0" eb="2">
      <t>カイダン</t>
    </rPh>
    <phoneticPr fontId="5"/>
  </si>
  <si>
    <t>勾配等</t>
    <rPh sb="0" eb="2">
      <t>コウバイ</t>
    </rPh>
    <rPh sb="2" eb="3">
      <t>トウ</t>
    </rPh>
    <phoneticPr fontId="5"/>
  </si>
  <si>
    <t>勾配6/7以下、かつ、550㎜≦蹴上×2＋踏面≦650㎜</t>
    <phoneticPr fontId="5"/>
  </si>
  <si>
    <t>階段なし</t>
    <rPh sb="0" eb="2">
      <t>カイダン</t>
    </rPh>
    <phoneticPr fontId="5"/>
  </si>
  <si>
    <t>ホームエレベーター設置、かつ、等級３の勾配等の基準に適合</t>
    <phoneticPr fontId="5"/>
  </si>
  <si>
    <t>蹴込み</t>
    <rPh sb="0" eb="2">
      <t>ケコミ</t>
    </rPh>
    <phoneticPr fontId="5"/>
  </si>
  <si>
    <t>蹴込みが30mm以下、かつ、蹴込み板設置</t>
    <phoneticPr fontId="5"/>
  </si>
  <si>
    <t>ホームエレベーター設置、かつ、蹴込みが30mm以下</t>
    <phoneticPr fontId="5"/>
  </si>
  <si>
    <t>通路等への食い込み及び突出、回り階段等の設置　無し</t>
    <phoneticPr fontId="5"/>
  </si>
  <si>
    <t>ホームエレベーター設置</t>
    <phoneticPr fontId="5"/>
  </si>
  <si>
    <t>滑り防止</t>
    <rPh sb="0" eb="1">
      <t>スベ</t>
    </rPh>
    <rPh sb="2" eb="4">
      <t>ボウシ</t>
    </rPh>
    <phoneticPr fontId="5"/>
  </si>
  <si>
    <t>滑り止めなし、又は、滑り止めが踏面と同一面</t>
    <phoneticPr fontId="5"/>
  </si>
  <si>
    <t>段鼻</t>
    <rPh sb="0" eb="2">
      <t>ダンバナ</t>
    </rPh>
    <phoneticPr fontId="5"/>
  </si>
  <si>
    <t>段鼻の出　なし</t>
  </si>
  <si>
    <t>階段の幅員</t>
    <rPh sb="0" eb="2">
      <t>カイダン</t>
    </rPh>
    <phoneticPr fontId="5"/>
  </si>
  <si>
    <t>建築基準法施行令第23条から第27条までの基準に適合</t>
    <phoneticPr fontId="5"/>
  </si>
  <si>
    <t>等</t>
    <phoneticPr fontId="5"/>
  </si>
  <si>
    <t>手摺</t>
    <rPh sb="0" eb="2">
      <t>テスリ</t>
    </rPh>
    <phoneticPr fontId="5"/>
  </si>
  <si>
    <t>手摺の設置</t>
    <rPh sb="0" eb="2">
      <t>テスリ</t>
    </rPh>
    <rPh sb="3" eb="5">
      <t>セッチ</t>
    </rPh>
    <phoneticPr fontId="5"/>
  </si>
  <si>
    <t>階段、便所、浴室、玄関、脱衣室において、それぞれの基準に適合</t>
    <phoneticPr fontId="5"/>
  </si>
  <si>
    <t>する手摺が設置されている</t>
    <phoneticPr fontId="5"/>
  </si>
  <si>
    <t>転落防止</t>
    <rPh sb="0" eb="2">
      <t>テンラク</t>
    </rPh>
    <rPh sb="2" eb="4">
      <t>ボウシ</t>
    </rPh>
    <phoneticPr fontId="5"/>
  </si>
  <si>
    <t>バルコニー、窓（２階以上）、廊下及び階段において、転落防止手摺</t>
    <phoneticPr fontId="5"/>
  </si>
  <si>
    <t>手摺の設置</t>
    <phoneticPr fontId="5"/>
  </si>
  <si>
    <t>が設置されている（腰壁等の高さ及び手すり子間隔の基準に適合）</t>
    <phoneticPr fontId="5"/>
  </si>
  <si>
    <t>建築基準法施行令第126条第1項の基準に適合</t>
    <phoneticPr fontId="5"/>
  </si>
  <si>
    <t>通路等の</t>
    <rPh sb="0" eb="2">
      <t>ツウロ</t>
    </rPh>
    <rPh sb="2" eb="3">
      <t>トウ</t>
    </rPh>
    <phoneticPr fontId="5"/>
  </si>
  <si>
    <t>通路の幅員</t>
    <rPh sb="0" eb="2">
      <t>ツウロ</t>
    </rPh>
    <rPh sb="3" eb="5">
      <t>フクイン</t>
    </rPh>
    <phoneticPr fontId="5"/>
  </si>
  <si>
    <t>通路最小有効幅員850㎜以上（柱等の箇所800㎜以上）</t>
    <phoneticPr fontId="5"/>
  </si>
  <si>
    <t>幅員</t>
    <rPh sb="0" eb="2">
      <t>フクイン</t>
    </rPh>
    <phoneticPr fontId="5"/>
  </si>
  <si>
    <t>出入口の</t>
    <rPh sb="0" eb="3">
      <t>デイリグチ</t>
    </rPh>
    <phoneticPr fontId="5"/>
  </si>
  <si>
    <t>玄関出入口の有効幅員800㎜以上</t>
    <phoneticPr fontId="5"/>
  </si>
  <si>
    <t>（日常生活</t>
    <rPh sb="1" eb="3">
      <t>ニチジョウ</t>
    </rPh>
    <rPh sb="3" eb="5">
      <t>セイカツ</t>
    </rPh>
    <phoneticPr fontId="5"/>
  </si>
  <si>
    <t>幅員</t>
    <phoneticPr fontId="5"/>
  </si>
  <si>
    <t>浴室出入口の有効幅員800㎜以上</t>
    <phoneticPr fontId="5"/>
  </si>
  <si>
    <t>空間内）</t>
    <rPh sb="0" eb="2">
      <t>クウカン</t>
    </rPh>
    <rPh sb="2" eb="3">
      <t>ナイ</t>
    </rPh>
    <phoneticPr fontId="5"/>
  </si>
  <si>
    <t>その他の出入口800㎜以上（工事を伴わない撤去を含む）</t>
    <phoneticPr fontId="5"/>
  </si>
  <si>
    <t>寝室、便所</t>
    <rPh sb="0" eb="2">
      <t>シンシツ</t>
    </rPh>
    <rPh sb="3" eb="5">
      <t>ベンジョ</t>
    </rPh>
    <phoneticPr fontId="5"/>
  </si>
  <si>
    <t>浴室の寸法</t>
    <rPh sb="0" eb="2">
      <t>ヨクシツ</t>
    </rPh>
    <rPh sb="3" eb="5">
      <t>スンポウ</t>
    </rPh>
    <phoneticPr fontId="5"/>
  </si>
  <si>
    <t>短辺内法1,400㎜以上　かつ　内法面積2.5㎡以上</t>
    <phoneticPr fontId="5"/>
  </si>
  <si>
    <t>及び浴室</t>
    <rPh sb="0" eb="1">
      <t>オヨ</t>
    </rPh>
    <rPh sb="2" eb="4">
      <t>ヨクシツ</t>
    </rPh>
    <phoneticPr fontId="5"/>
  </si>
  <si>
    <t>便所の寸法</t>
    <rPh sb="0" eb="2">
      <t>ベンジョ</t>
    </rPh>
    <phoneticPr fontId="5"/>
  </si>
  <si>
    <t>短辺内法1,300㎜以上（工事を伴わない撤去を含む）、又は、短辺</t>
    <phoneticPr fontId="5"/>
  </si>
  <si>
    <t>内法が背壁から便器先端の寸法＋500㎜以上（工事を伴わない</t>
    <phoneticPr fontId="5"/>
  </si>
  <si>
    <t>撤去を含む）</t>
    <phoneticPr fontId="5"/>
  </si>
  <si>
    <t>腰掛け式便器を設置</t>
    <phoneticPr fontId="5"/>
  </si>
  <si>
    <t>特定寝室</t>
    <rPh sb="0" eb="2">
      <t>トクテイ</t>
    </rPh>
    <rPh sb="2" eb="4">
      <t>シンシツ</t>
    </rPh>
    <phoneticPr fontId="5"/>
  </si>
  <si>
    <t>特定寝室の内法面積12㎡以上</t>
    <phoneticPr fontId="5"/>
  </si>
  <si>
    <t>（第５面－２）</t>
    <rPh sb="1" eb="2">
      <t>ダイ</t>
    </rPh>
    <rPh sb="3" eb="4">
      <t>メン</t>
    </rPh>
    <phoneticPr fontId="62"/>
  </si>
  <si>
    <t>浴室の出入口、バルコニー出入口）</t>
    <rPh sb="0" eb="2">
      <t>ヨクシツ</t>
    </rPh>
    <rPh sb="3" eb="6">
      <t>デイリグチ</t>
    </rPh>
    <phoneticPr fontId="5"/>
  </si>
  <si>
    <t>日常生活空間外の階段、かつ、等級３の勾配等の基準に適合</t>
    <phoneticPr fontId="5"/>
  </si>
  <si>
    <t>（複数階段がある場合）</t>
    <phoneticPr fontId="5"/>
  </si>
  <si>
    <t>日常生活空間外の階段、かつ、蹴込みが30mm以下</t>
    <phoneticPr fontId="5"/>
  </si>
  <si>
    <t>日常生活空間外の階段（複数階段がある場合）</t>
    <phoneticPr fontId="5"/>
  </si>
  <si>
    <t>通路最小有効幅員780㎜以上（柱等の箇所750㎜以上）</t>
    <phoneticPr fontId="5"/>
  </si>
  <si>
    <t>玄関出入口の有効幅員750㎜以上</t>
    <phoneticPr fontId="5"/>
  </si>
  <si>
    <t>浴室出入口の有効幅員650㎜以上</t>
    <phoneticPr fontId="5"/>
  </si>
  <si>
    <t>その他の出入口750㎜以上（工事を伴わない撤去を含む）</t>
    <phoneticPr fontId="5"/>
  </si>
  <si>
    <t>短辺内法1,100㎜以上　かつ　長辺内法1,300㎜以上（軽微な改造を</t>
    <phoneticPr fontId="5"/>
  </si>
  <si>
    <t>含む）もしくは、便器の前方及び側方に500㎜以上</t>
    <phoneticPr fontId="5"/>
  </si>
  <si>
    <t>（ドアの開放又は軽微な改造による長さを含む）</t>
    <phoneticPr fontId="5"/>
  </si>
  <si>
    <t>（第５面－３）</t>
    <rPh sb="1" eb="2">
      <t>ダイ</t>
    </rPh>
    <rPh sb="3" eb="4">
      <t>メン</t>
    </rPh>
    <phoneticPr fontId="62"/>
  </si>
  <si>
    <t>3</t>
    <phoneticPr fontId="5"/>
  </si>
  <si>
    <t>勾配22/21以下、550㎜≦蹴上×2＋踏面≦650㎜、かつ、</t>
    <phoneticPr fontId="5"/>
  </si>
  <si>
    <t>踏面195㎜以上</t>
    <phoneticPr fontId="5"/>
  </si>
  <si>
    <t>蹴込みが30mm以下</t>
    <phoneticPr fontId="5"/>
  </si>
  <si>
    <t>※設置準備含む</t>
    <rPh sb="1" eb="3">
      <t>セッチ</t>
    </rPh>
    <rPh sb="3" eb="5">
      <t>ジュンビ</t>
    </rPh>
    <rPh sb="5" eb="6">
      <t>フク</t>
    </rPh>
    <phoneticPr fontId="5"/>
  </si>
  <si>
    <t>浴室出入口の有効幅員600㎜以上</t>
    <phoneticPr fontId="5"/>
  </si>
  <si>
    <t>その他の出入口750㎜以上（軽微な改造を含む）</t>
    <rPh sb="14" eb="16">
      <t>ケイビ</t>
    </rPh>
    <rPh sb="17" eb="19">
      <t>カイゾウ</t>
    </rPh>
    <phoneticPr fontId="5"/>
  </si>
  <si>
    <t>短辺内法1,200㎜以上　かつ　内法面積1.8㎡以上</t>
    <phoneticPr fontId="5"/>
  </si>
  <si>
    <t>長辺内法1,300㎜以上（軽微な改造を含む）もしくは、便器の前方</t>
    <phoneticPr fontId="5"/>
  </si>
  <si>
    <t>又は側方に500㎜以上</t>
    <rPh sb="0" eb="1">
      <t>マタ</t>
    </rPh>
    <phoneticPr fontId="5"/>
  </si>
  <si>
    <t>特定寝室の内法面積9㎡以上</t>
    <phoneticPr fontId="5"/>
  </si>
  <si>
    <t>（第５面－４）</t>
    <rPh sb="1" eb="2">
      <t>ダイ</t>
    </rPh>
    <rPh sb="3" eb="4">
      <t>メン</t>
    </rPh>
    <phoneticPr fontId="62"/>
  </si>
  <si>
    <t>2</t>
    <phoneticPr fontId="5"/>
  </si>
  <si>
    <t>（第５面－５）</t>
    <rPh sb="1" eb="2">
      <t>ダイ</t>
    </rPh>
    <rPh sb="3" eb="4">
      <t>メン</t>
    </rPh>
    <phoneticPr fontId="62"/>
  </si>
  <si>
    <t>手摺（バル</t>
    <rPh sb="0" eb="2">
      <t>テスリ</t>
    </rPh>
    <phoneticPr fontId="5"/>
  </si>
  <si>
    <t>コニー等）</t>
    <phoneticPr fontId="5"/>
  </si>
  <si>
    <t>（第６面）</t>
    <phoneticPr fontId="5"/>
  </si>
  <si>
    <t>10防犯</t>
    <rPh sb="2" eb="4">
      <t>ボウハン</t>
    </rPh>
    <phoneticPr fontId="5"/>
  </si>
  <si>
    <t>１０－１</t>
    <phoneticPr fontId="5"/>
  </si>
  <si>
    <t>１階</t>
    <phoneticPr fontId="5"/>
  </si>
  <si>
    <t>区分及び措置</t>
    <rPh sb="0" eb="2">
      <t>クブン</t>
    </rPh>
    <rPh sb="2" eb="3">
      <t>オヨ</t>
    </rPh>
    <rPh sb="4" eb="6">
      <t>ソチ</t>
    </rPh>
    <phoneticPr fontId="5"/>
  </si>
  <si>
    <t>侵入防止上有効な措置（</t>
    <rPh sb="0" eb="2">
      <t>シンニュウ</t>
    </rPh>
    <rPh sb="2" eb="4">
      <t>ボウシ</t>
    </rPh>
    <rPh sb="4" eb="5">
      <t>ジョウ</t>
    </rPh>
    <rPh sb="5" eb="7">
      <t>ユウコウ</t>
    </rPh>
    <rPh sb="8" eb="10">
      <t>ソチ</t>
    </rPh>
    <phoneticPr fontId="5"/>
  </si>
  <si>
    <r>
      <rPr>
        <sz val="8"/>
        <rFont val="ＭＳ Ｐゴシック"/>
        <family val="3"/>
        <charset val="128"/>
      </rPr>
      <t>雨戸等による対策</t>
    </r>
    <r>
      <rPr>
        <sz val="9"/>
        <rFont val="ＭＳ Ｐゴシック"/>
        <family val="3"/>
        <charset val="128"/>
      </rPr>
      <t>）</t>
    </r>
    <rPh sb="0" eb="3">
      <t>アマドトウ</t>
    </rPh>
    <rPh sb="6" eb="8">
      <t>タイサク</t>
    </rPh>
    <phoneticPr fontId="5"/>
  </si>
  <si>
    <t>該当する開口部無し</t>
    <rPh sb="0" eb="2">
      <t>ガイトウ</t>
    </rPh>
    <rPh sb="4" eb="7">
      <t>カイコウブ</t>
    </rPh>
    <rPh sb="7" eb="8">
      <t>ナ</t>
    </rPh>
    <phoneticPr fontId="5"/>
  </si>
  <si>
    <t>侵入防止対策</t>
    <rPh sb="0" eb="2">
      <t>シンニュウ</t>
    </rPh>
    <rPh sb="2" eb="4">
      <t>ボウシ</t>
    </rPh>
    <rPh sb="4" eb="6">
      <t>タイサク</t>
    </rPh>
    <phoneticPr fontId="5"/>
  </si>
  <si>
    <t>区分b</t>
    <rPh sb="0" eb="2">
      <t>クブン</t>
    </rPh>
    <phoneticPr fontId="5"/>
  </si>
  <si>
    <t>２階</t>
    <phoneticPr fontId="5"/>
  </si>
  <si>
    <t>３階</t>
    <phoneticPr fontId="5"/>
  </si>
  <si>
    <t>―認定書等―</t>
    <rPh sb="1" eb="5">
      <t>ニンテイショトウ</t>
    </rPh>
    <phoneticPr fontId="5"/>
  </si>
  <si>
    <t>性能表示事項</t>
    <rPh sb="0" eb="2">
      <t>セイノウ</t>
    </rPh>
    <rPh sb="2" eb="4">
      <t>ヒョウジ</t>
    </rPh>
    <rPh sb="4" eb="6">
      <t>ジコウ</t>
    </rPh>
    <phoneticPr fontId="5"/>
  </si>
  <si>
    <t>種別</t>
    <rPh sb="0" eb="2">
      <t>シュベツ</t>
    </rPh>
    <phoneticPr fontId="5"/>
  </si>
  <si>
    <t>認定書等添付状況</t>
    <rPh sb="0" eb="3">
      <t>ニンテイショ</t>
    </rPh>
    <rPh sb="3" eb="4">
      <t>トウ</t>
    </rPh>
    <rPh sb="4" eb="6">
      <t>テンプ</t>
    </rPh>
    <rPh sb="6" eb="8">
      <t>ジョウキョウ</t>
    </rPh>
    <phoneticPr fontId="5"/>
  </si>
  <si>
    <t>認証</t>
    <phoneticPr fontId="5"/>
  </si>
  <si>
    <t>特認</t>
    <phoneticPr fontId="5"/>
  </si>
  <si>
    <t>添付</t>
    <rPh sb="0" eb="2">
      <t>テンプ</t>
    </rPh>
    <phoneticPr fontId="5"/>
  </si>
  <si>
    <t>表紙のみ添付</t>
    <rPh sb="0" eb="2">
      <t>ヒョウシ</t>
    </rPh>
    <rPh sb="4" eb="6">
      <t>テンプ</t>
    </rPh>
    <phoneticPr fontId="5"/>
  </si>
  <si>
    <t>（第７面）</t>
    <phoneticPr fontId="5"/>
  </si>
  <si>
    <t>８音環境</t>
    <rPh sb="1" eb="2">
      <t>オト</t>
    </rPh>
    <rPh sb="2" eb="4">
      <t>カンキョウ</t>
    </rPh>
    <phoneticPr fontId="5"/>
  </si>
  <si>
    <t>８－４</t>
    <phoneticPr fontId="5"/>
  </si>
  <si>
    <t>北面</t>
    <rPh sb="0" eb="1">
      <t>キタ</t>
    </rPh>
    <rPh sb="1" eb="2">
      <t>メン</t>
    </rPh>
    <phoneticPr fontId="5"/>
  </si>
  <si>
    <t>北の方位の</t>
    <rPh sb="0" eb="1">
      <t>キタ</t>
    </rPh>
    <rPh sb="2" eb="4">
      <t>ホウイ</t>
    </rPh>
    <phoneticPr fontId="5"/>
  </si>
  <si>
    <t>ＪＩＳの遮音等級表示品</t>
    <rPh sb="4" eb="6">
      <t>シャオン</t>
    </rPh>
    <rPh sb="6" eb="8">
      <t>トウキュウ</t>
    </rPh>
    <rPh sb="8" eb="10">
      <t>ヒョウジ</t>
    </rPh>
    <rPh sb="10" eb="11">
      <t>ヒン</t>
    </rPh>
    <phoneticPr fontId="5"/>
  </si>
  <si>
    <t>透過損失</t>
    <rPh sb="0" eb="2">
      <t>トウカ</t>
    </rPh>
    <rPh sb="2" eb="4">
      <t>ソンシツ</t>
    </rPh>
    <phoneticPr fontId="5"/>
  </si>
  <si>
    <t>遮音性能</t>
    <rPh sb="0" eb="2">
      <t>シャオン</t>
    </rPh>
    <rPh sb="2" eb="4">
      <t>セイノウ</t>
    </rPh>
    <phoneticPr fontId="5"/>
  </si>
  <si>
    <t>ｻｯｼ・ﾄﾞｱｾｯﾄ</t>
    <phoneticPr fontId="5"/>
  </si>
  <si>
    <t>その他試験を行うもの</t>
    <rPh sb="2" eb="3">
      <t>タ</t>
    </rPh>
    <rPh sb="3" eb="5">
      <t>シケン</t>
    </rPh>
    <rPh sb="6" eb="7">
      <t>オコナ</t>
    </rPh>
    <phoneticPr fontId="5"/>
  </si>
  <si>
    <t>（遮音性能が</t>
    <rPh sb="1" eb="3">
      <t>シャオン</t>
    </rPh>
    <rPh sb="3" eb="5">
      <t>セイノウ</t>
    </rPh>
    <phoneticPr fontId="5"/>
  </si>
  <si>
    <t>試験実施機関名称</t>
    <rPh sb="0" eb="2">
      <t>シケン</t>
    </rPh>
    <rPh sb="2" eb="4">
      <t>ジッシ</t>
    </rPh>
    <rPh sb="4" eb="6">
      <t>キカン</t>
    </rPh>
    <rPh sb="6" eb="8">
      <t>メイショウ</t>
    </rPh>
    <phoneticPr fontId="5"/>
  </si>
  <si>
    <t>（外壁開口部）</t>
    <rPh sb="1" eb="3">
      <t>ガイヘキ</t>
    </rPh>
    <rPh sb="3" eb="6">
      <t>カイコウブ</t>
    </rPh>
    <phoneticPr fontId="5"/>
  </si>
  <si>
    <t>最低のもの）</t>
    <rPh sb="0" eb="2">
      <t>サイテイ</t>
    </rPh>
    <phoneticPr fontId="5"/>
  </si>
  <si>
    <t>透過損失の平均値</t>
    <rPh sb="0" eb="2">
      <t>トウカ</t>
    </rPh>
    <rPh sb="2" eb="4">
      <t>ソンシツ</t>
    </rPh>
    <rPh sb="5" eb="8">
      <t>ヘイキンチ</t>
    </rPh>
    <phoneticPr fontId="5"/>
  </si>
  <si>
    <t>ｄＢ</t>
    <phoneticPr fontId="5"/>
  </si>
  <si>
    <t>東面</t>
    <rPh sb="0" eb="1">
      <t>ヒガシ</t>
    </rPh>
    <rPh sb="1" eb="2">
      <t>メン</t>
    </rPh>
    <phoneticPr fontId="5"/>
  </si>
  <si>
    <t>東の方位の</t>
    <rPh sb="0" eb="1">
      <t>ヒガシ</t>
    </rPh>
    <rPh sb="2" eb="4">
      <t>ホウイ</t>
    </rPh>
    <phoneticPr fontId="5"/>
  </si>
  <si>
    <t>南面</t>
    <rPh sb="0" eb="1">
      <t>ミナミ</t>
    </rPh>
    <rPh sb="1" eb="2">
      <t>メン</t>
    </rPh>
    <phoneticPr fontId="5"/>
  </si>
  <si>
    <t>南の方位の</t>
    <rPh sb="0" eb="1">
      <t>ミナミ</t>
    </rPh>
    <rPh sb="2" eb="4">
      <t>ホウイ</t>
    </rPh>
    <phoneticPr fontId="5"/>
  </si>
  <si>
    <t>該当無し（北）</t>
    <rPh sb="0" eb="2">
      <t>ガイトウ</t>
    </rPh>
    <rPh sb="2" eb="3">
      <t>ナ</t>
    </rPh>
    <rPh sb="5" eb="6">
      <t>キタ</t>
    </rPh>
    <phoneticPr fontId="5"/>
  </si>
  <si>
    <t>該当無し（東）</t>
    <rPh sb="0" eb="2">
      <t>ガイトウ</t>
    </rPh>
    <rPh sb="2" eb="3">
      <t>ナ</t>
    </rPh>
    <rPh sb="5" eb="6">
      <t>ヒガシ</t>
    </rPh>
    <phoneticPr fontId="5"/>
  </si>
  <si>
    <t>西面</t>
    <rPh sb="0" eb="1">
      <t>ニシ</t>
    </rPh>
    <rPh sb="1" eb="2">
      <t>メン</t>
    </rPh>
    <phoneticPr fontId="5"/>
  </si>
  <si>
    <t>西の方位の</t>
    <rPh sb="0" eb="1">
      <t>ニシ</t>
    </rPh>
    <rPh sb="2" eb="4">
      <t>ホウイ</t>
    </rPh>
    <phoneticPr fontId="5"/>
  </si>
  <si>
    <t>該当無し（南）</t>
    <rPh sb="0" eb="2">
      <t>ガイトウ</t>
    </rPh>
    <rPh sb="2" eb="3">
      <t>ナ</t>
    </rPh>
    <rPh sb="5" eb="6">
      <t>ミナミ</t>
    </rPh>
    <phoneticPr fontId="5"/>
  </si>
  <si>
    <t>該当無し（西）</t>
    <rPh sb="0" eb="2">
      <t>ガイトウ</t>
    </rPh>
    <rPh sb="2" eb="3">
      <t>ナ</t>
    </rPh>
    <rPh sb="5" eb="6">
      <t>ニシ</t>
    </rPh>
    <phoneticPr fontId="5"/>
  </si>
  <si>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44"/>
  </si>
  <si>
    <t>…</t>
    <phoneticPr fontId="44"/>
  </si>
  <si>
    <t>選択してください</t>
    <rPh sb="0" eb="2">
      <t>センタク</t>
    </rPh>
    <phoneticPr fontId="44"/>
  </si>
  <si>
    <t>に入力してください</t>
    <rPh sb="1" eb="3">
      <t>ニュウリョク</t>
    </rPh>
    <phoneticPr fontId="44"/>
  </si>
  <si>
    <t>申　込　日</t>
    <rPh sb="0" eb="1">
      <t>シン</t>
    </rPh>
    <rPh sb="2" eb="3">
      <t>コミ</t>
    </rPh>
    <rPh sb="4" eb="5">
      <t>ヒ</t>
    </rPh>
    <phoneticPr fontId="44"/>
  </si>
  <si>
    <t>申込日</t>
    <rPh sb="0" eb="3">
      <t>モウシコミビ</t>
    </rPh>
    <phoneticPr fontId="44"/>
  </si>
  <si>
    <t>←</t>
    <phoneticPr fontId="44"/>
  </si>
  <si>
    <r>
      <t>●</t>
    </r>
    <r>
      <rPr>
        <b/>
        <sz val="14"/>
        <color theme="1"/>
        <rFont val="ＭＳ Ｐゴシック"/>
        <family val="3"/>
        <charset val="128"/>
        <scheme val="minor"/>
      </rPr>
      <t>物件名</t>
    </r>
    <r>
      <rPr>
        <sz val="14"/>
        <color theme="1"/>
        <rFont val="ＭＳ Ｐゴシック"/>
        <family val="3"/>
        <charset val="128"/>
        <scheme val="minor"/>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44"/>
  </si>
  <si>
    <r>
      <t>●</t>
    </r>
    <r>
      <rPr>
        <b/>
        <sz val="14"/>
        <color theme="1"/>
        <rFont val="ＭＳ Ｐゴシック"/>
        <family val="3"/>
        <charset val="128"/>
        <scheme val="minor"/>
      </rPr>
      <t>申請の進捗</t>
    </r>
    <rPh sb="1" eb="3">
      <t>シンセイ</t>
    </rPh>
    <rPh sb="4" eb="6">
      <t>シンチョク</t>
    </rPh>
    <phoneticPr fontId="44"/>
  </si>
  <si>
    <t>○未申請の場合の申請予定日</t>
    <rPh sb="1" eb="4">
      <t>ミシンセイ</t>
    </rPh>
    <rPh sb="5" eb="7">
      <t>バアイ</t>
    </rPh>
    <rPh sb="8" eb="10">
      <t>シンセイ</t>
    </rPh>
    <rPh sb="10" eb="13">
      <t>ヨテイビ</t>
    </rPh>
    <phoneticPr fontId="44"/>
  </si>
  <si>
    <t>未申請の場合の申請予定日</t>
  </si>
  <si>
    <r>
      <t>●</t>
    </r>
    <r>
      <rPr>
        <b/>
        <sz val="14"/>
        <color theme="1"/>
        <rFont val="ＭＳ Ｐゴシック"/>
        <family val="3"/>
        <charset val="128"/>
        <scheme val="minor"/>
      </rPr>
      <t>物件概要</t>
    </r>
    <r>
      <rPr>
        <sz val="14"/>
        <color rgb="FFFF0000"/>
        <rFont val="ＭＳ Ｐゴシック"/>
        <family val="3"/>
        <charset val="128"/>
        <scheme val="minor"/>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44"/>
  </si>
  <si>
    <t>建築地</t>
    <rPh sb="0" eb="3">
      <t>ケンチクチ</t>
    </rPh>
    <phoneticPr fontId="44"/>
  </si>
  <si>
    <t>用途</t>
    <rPh sb="0" eb="2">
      <t>ヨウト</t>
    </rPh>
    <phoneticPr fontId="44"/>
  </si>
  <si>
    <t>規模</t>
    <rPh sb="0" eb="2">
      <t>キボ</t>
    </rPh>
    <phoneticPr fontId="44"/>
  </si>
  <si>
    <t>階数</t>
    <rPh sb="0" eb="2">
      <t>カイスウ</t>
    </rPh>
    <phoneticPr fontId="44"/>
  </si>
  <si>
    <t>構造</t>
    <rPh sb="0" eb="2">
      <t>コウゾウ</t>
    </rPh>
    <phoneticPr fontId="44"/>
  </si>
  <si>
    <t>その他の情報</t>
    <rPh sb="2" eb="3">
      <t>タ</t>
    </rPh>
    <rPh sb="4" eb="6">
      <t>ジョウホウ</t>
    </rPh>
    <phoneticPr fontId="44"/>
  </si>
  <si>
    <r>
      <t>●</t>
    </r>
    <r>
      <rPr>
        <b/>
        <sz val="14"/>
        <color theme="1"/>
        <rFont val="ＭＳ Ｐゴシック"/>
        <family val="3"/>
        <charset val="128"/>
        <scheme val="minor"/>
      </rPr>
      <t>システムを使用する方の情報</t>
    </r>
    <r>
      <rPr>
        <sz val="14"/>
        <color theme="1"/>
        <rFont val="ＭＳ Ｐゴシック"/>
        <family val="3"/>
        <charset val="128"/>
        <scheme val="minor"/>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44"/>
  </si>
  <si>
    <t>担当</t>
    <rPh sb="0" eb="2">
      <t>タントウ</t>
    </rPh>
    <phoneticPr fontId="44"/>
  </si>
  <si>
    <t>会社名</t>
    <rPh sb="0" eb="3">
      <t>カイシャメイ</t>
    </rPh>
    <phoneticPr fontId="44"/>
  </si>
  <si>
    <t>氏名</t>
    <rPh sb="0" eb="2">
      <t>シメイ</t>
    </rPh>
    <phoneticPr fontId="44"/>
  </si>
  <si>
    <t>メールアドレス（IDになります）</t>
    <phoneticPr fontId="44"/>
  </si>
  <si>
    <t>電話番号</t>
    <rPh sb="0" eb="2">
      <t>デンワ</t>
    </rPh>
    <rPh sb="2" eb="4">
      <t>バンゴウ</t>
    </rPh>
    <phoneticPr fontId="44"/>
  </si>
  <si>
    <t>記入例</t>
    <rPh sb="0" eb="3">
      <t>キニュウレイ</t>
    </rPh>
    <phoneticPr fontId="44"/>
  </si>
  <si>
    <t>申請代表者</t>
    <phoneticPr fontId="44"/>
  </si>
  <si>
    <t>株式会社○○一級建築士事務所</t>
    <rPh sb="0" eb="4">
      <t>カブシキガイシャ</t>
    </rPh>
    <rPh sb="6" eb="8">
      <t>イッキュウ</t>
    </rPh>
    <rPh sb="8" eb="11">
      <t>ケンチクシ</t>
    </rPh>
    <rPh sb="11" eb="14">
      <t>ジムショ</t>
    </rPh>
    <phoneticPr fontId="44"/>
  </si>
  <si>
    <t>○○　○○</t>
    <phoneticPr fontId="44"/>
  </si>
  <si>
    <t>○○○＠t-kkc.co.jp</t>
    <phoneticPr fontId="44"/>
  </si>
  <si>
    <t>03-5844-0066</t>
    <phoneticPr fontId="44"/>
  </si>
  <si>
    <t>①</t>
    <phoneticPr fontId="44"/>
  </si>
  <si>
    <t>➁</t>
    <phoneticPr fontId="44"/>
  </si>
  <si>
    <t>③</t>
    <phoneticPr fontId="44"/>
  </si>
  <si>
    <t>④</t>
    <phoneticPr fontId="44"/>
  </si>
  <si>
    <t>⑤</t>
    <phoneticPr fontId="44"/>
  </si>
  <si>
    <t>♦</t>
    <phoneticPr fontId="44"/>
  </si>
  <si>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44"/>
  </si>
  <si>
    <t>Excel形式でご提出ください。</t>
    <rPh sb="5" eb="7">
      <t>ケイシキ</t>
    </rPh>
    <rPh sb="9" eb="11">
      <t>テイシュツ</t>
    </rPh>
    <phoneticPr fontId="44"/>
  </si>
  <si>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44"/>
  </si>
  <si>
    <t>システム利用者は原則、１申請につき５名までとします。</t>
    <rPh sb="4" eb="7">
      <t>リヨウシャ</t>
    </rPh>
    <rPh sb="8" eb="10">
      <t>ゲンソク</t>
    </rPh>
    <rPh sb="12" eb="14">
      <t>シンセイ</t>
    </rPh>
    <rPh sb="18" eb="19">
      <t>メイ</t>
    </rPh>
    <phoneticPr fontId="44"/>
  </si>
  <si>
    <t>仮受申請前</t>
    <rPh sb="0" eb="2">
      <t>カリウケ</t>
    </rPh>
    <rPh sb="2" eb="4">
      <t>シンセイ</t>
    </rPh>
    <rPh sb="4" eb="5">
      <t>マエ</t>
    </rPh>
    <phoneticPr fontId="44"/>
  </si>
  <si>
    <t>仮受申請中</t>
    <rPh sb="0" eb="2">
      <t>カリウケ</t>
    </rPh>
    <rPh sb="2" eb="5">
      <t>シンセイチュウ</t>
    </rPh>
    <phoneticPr fontId="44"/>
  </si>
  <si>
    <t>もうすぐ本受付</t>
    <rPh sb="4" eb="7">
      <t>ホンウケツケ</t>
    </rPh>
    <phoneticPr fontId="44"/>
  </si>
  <si>
    <t>すぐに本受付</t>
    <rPh sb="3" eb="6">
      <t>ホンウケツケ</t>
    </rPh>
    <phoneticPr fontId="44"/>
  </si>
  <si>
    <t>（省エネ適判）</t>
    <rPh sb="1" eb="2">
      <t>ショウ</t>
    </rPh>
    <rPh sb="4" eb="6">
      <t>テキハン</t>
    </rPh>
    <phoneticPr fontId="44"/>
  </si>
  <si>
    <t>（性能証明）</t>
    <rPh sb="1" eb="3">
      <t>セイノウ</t>
    </rPh>
    <rPh sb="3" eb="5">
      <t>ショウメイ</t>
    </rPh>
    <phoneticPr fontId="44"/>
  </si>
  <si>
    <t>（性能評価）</t>
    <rPh sb="1" eb="3">
      <t>セイノウ</t>
    </rPh>
    <rPh sb="3" eb="5">
      <t>ヒョウカ</t>
    </rPh>
    <phoneticPr fontId="44"/>
  </si>
  <si>
    <t>（適合証明）</t>
    <rPh sb="1" eb="3">
      <t>テキゴウ</t>
    </rPh>
    <rPh sb="3" eb="5">
      <t>ショウメイ</t>
    </rPh>
    <phoneticPr fontId="44"/>
  </si>
  <si>
    <t>ID</t>
    <phoneticPr fontId="44"/>
  </si>
  <si>
    <t>PASS</t>
    <phoneticPr fontId="44"/>
  </si>
  <si>
    <t>name</t>
    <phoneticPr fontId="44"/>
  </si>
  <si>
    <t>phone</t>
    <phoneticPr fontId="44"/>
  </si>
  <si>
    <t>company</t>
    <phoneticPr fontId="44"/>
  </si>
  <si>
    <t>luanguage</t>
    <phoneticPr fontId="44"/>
  </si>
  <si>
    <t>status</t>
    <phoneticPr fontId="44"/>
  </si>
  <si>
    <t>access_control</t>
    <phoneticPr fontId="44"/>
  </si>
  <si>
    <t>notice</t>
    <phoneticPr fontId="44"/>
  </si>
  <si>
    <t>jpn</t>
    <phoneticPr fontId="44"/>
  </si>
  <si>
    <t>Y</t>
    <phoneticPr fontId="44"/>
  </si>
  <si>
    <t>基本設定</t>
    <rPh sb="0" eb="2">
      <t>キホン</t>
    </rPh>
    <rPh sb="2" eb="4">
      <t>セッテイ</t>
    </rPh>
    <phoneticPr fontId="44"/>
  </si>
  <si>
    <t>電子申請</t>
    <rPh sb="0" eb="2">
      <t>デンシ</t>
    </rPh>
    <rPh sb="2" eb="4">
      <t>シンセイ</t>
    </rPh>
    <phoneticPr fontId="5"/>
  </si>
  <si>
    <t>メールアドレス：</t>
    <phoneticPr fontId="5"/>
  </si>
  <si>
    <t>kakunin@t-kkc.co.jp</t>
    <phoneticPr fontId="5"/>
  </si>
  <si>
    <t>※下記をクリックすると各ページにリンクします。</t>
    <rPh sb="1" eb="3">
      <t>カキ</t>
    </rPh>
    <rPh sb="11" eb="12">
      <t>カク</t>
    </rPh>
    <phoneticPr fontId="5"/>
  </si>
  <si>
    <t>電子申請システム登録申込書</t>
    <rPh sb="0" eb="2">
      <t>デンシ</t>
    </rPh>
    <rPh sb="2" eb="4">
      <t>シンセイ</t>
    </rPh>
    <rPh sb="8" eb="10">
      <t>トウロク</t>
    </rPh>
    <rPh sb="10" eb="13">
      <t>モウシコミショ</t>
    </rPh>
    <phoneticPr fontId="62"/>
  </si>
  <si>
    <t>委任状</t>
  </si>
  <si>
    <t>設計内容説明書</t>
    <rPh sb="0" eb="2">
      <t>セッケイ</t>
    </rPh>
    <rPh sb="2" eb="4">
      <t>ナイヨウ</t>
    </rPh>
    <rPh sb="4" eb="7">
      <t>セツメイショ</t>
    </rPh>
    <phoneticPr fontId="62"/>
  </si>
  <si>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5"/>
  </si>
  <si>
    <t>建築物データ</t>
  </si>
  <si>
    <t>申請書（設計性能）</t>
    <rPh sb="4" eb="6">
      <t>セッケイ</t>
    </rPh>
    <rPh sb="6" eb="8">
      <t>セイノウ</t>
    </rPh>
    <phoneticPr fontId="5"/>
  </si>
  <si>
    <t>申請書</t>
    <phoneticPr fontId="62"/>
  </si>
  <si>
    <r>
      <rPr>
        <b/>
        <sz val="10"/>
        <rFont val="ＭＳ Ｐゴシック"/>
        <family val="3"/>
        <charset val="128"/>
      </rPr>
      <t>（メール送付の際の件名は</t>
    </r>
    <r>
      <rPr>
        <b/>
        <sz val="10"/>
        <color indexed="10"/>
        <rFont val="ＭＳ Ｐゴシック"/>
        <family val="3"/>
        <charset val="128"/>
      </rPr>
      <t>「設計性能仮受＆物件名」　</t>
    </r>
    <r>
      <rPr>
        <b/>
        <sz val="10"/>
        <rFont val="ＭＳ Ｐゴシック"/>
        <family val="3"/>
        <charset val="128"/>
      </rPr>
      <t>宛先は</t>
    </r>
    <r>
      <rPr>
        <b/>
        <sz val="10"/>
        <color indexed="10"/>
        <rFont val="ＭＳ Ｐゴシック"/>
        <family val="3"/>
        <charset val="128"/>
      </rPr>
      <t>「仮受担当」</t>
    </r>
    <r>
      <rPr>
        <b/>
        <sz val="10"/>
        <rFont val="ＭＳ Ｐゴシック"/>
        <family val="3"/>
        <charset val="128"/>
      </rPr>
      <t>でお願いいたします。）</t>
    </r>
    <rPh sb="13" eb="15">
      <t>セッケイ</t>
    </rPh>
    <rPh sb="15" eb="17">
      <t>セイノウ</t>
    </rPh>
    <phoneticPr fontId="5"/>
  </si>
  <si>
    <t>記入例</t>
    <rPh sb="0" eb="3">
      <t>キニュウレイ</t>
    </rPh>
    <phoneticPr fontId="5"/>
  </si>
  <si>
    <t>確認済証
郵送先</t>
    <rPh sb="0" eb="4">
      <t>カクニンズミショウ</t>
    </rPh>
    <rPh sb="5" eb="8">
      <t>ユウソウサキ</t>
    </rPh>
    <phoneticPr fontId="5"/>
  </si>
  <si>
    <t>郵送方法</t>
    <rPh sb="0" eb="2">
      <t>ユウソウ</t>
    </rPh>
    <rPh sb="2" eb="4">
      <t>ホウホウ</t>
    </rPh>
    <phoneticPr fontId="5"/>
  </si>
  <si>
    <t>レターパックライト</t>
    <phoneticPr fontId="5"/>
  </si>
  <si>
    <t>送付先名</t>
    <phoneticPr fontId="5"/>
  </si>
  <si>
    <t>株式会社　都市建築確認センター</t>
    <rPh sb="0" eb="4">
      <t>カブシキガイシャ</t>
    </rPh>
    <rPh sb="5" eb="9">
      <t>トシケンチク</t>
    </rPh>
    <rPh sb="9" eb="11">
      <t>カクニン</t>
    </rPh>
    <phoneticPr fontId="5"/>
  </si>
  <si>
    <t>代表取締役　本田　實</t>
    <rPh sb="0" eb="2">
      <t>ダイヒョウ</t>
    </rPh>
    <rPh sb="2" eb="5">
      <t>トリシマリヤク</t>
    </rPh>
    <rPh sb="6" eb="8">
      <t>ホンダ</t>
    </rPh>
    <rPh sb="9" eb="10">
      <t>ミノル</t>
    </rPh>
    <phoneticPr fontId="5"/>
  </si>
  <si>
    <t>東京都文京区湯島１－９－１５　御茶ノ水HYビル５F</t>
    <rPh sb="0" eb="3">
      <t>トウキョウト</t>
    </rPh>
    <rPh sb="3" eb="6">
      <t>ブンキョウク</t>
    </rPh>
    <rPh sb="6" eb="8">
      <t>ユシマ</t>
    </rPh>
    <rPh sb="15" eb="17">
      <t>オチャ</t>
    </rPh>
    <rPh sb="18" eb="19">
      <t>ミズ</t>
    </rPh>
    <phoneticPr fontId="5"/>
  </si>
  <si>
    <t>03-5844-0066</t>
    <phoneticPr fontId="5"/>
  </si>
  <si>
    <t>入力１</t>
    <rPh sb="0" eb="2">
      <t>ニュウリョク</t>
    </rPh>
    <phoneticPr fontId="5"/>
  </si>
  <si>
    <t>　【資格】</t>
    <phoneticPr fontId="5"/>
  </si>
  <si>
    <t>)建築士(</t>
    <phoneticPr fontId="5"/>
  </si>
  <si>
    <t>）登録第</t>
    <phoneticPr fontId="5"/>
  </si>
  <si>
    <t>　【氏名】</t>
    <phoneticPr fontId="5"/>
  </si>
  <si>
    <t>　【建築士事務所名】</t>
    <phoneticPr fontId="5"/>
  </si>
  <si>
    <t>)建築士事務所(</t>
    <phoneticPr fontId="5"/>
  </si>
  <si>
    <t>)知事登録第</t>
    <phoneticPr fontId="5"/>
  </si>
  <si>
    <t>　【郵便番号】</t>
    <phoneticPr fontId="5"/>
  </si>
  <si>
    <t>　【所在地】</t>
    <phoneticPr fontId="5"/>
  </si>
  <si>
    <t>　【電話番号】</t>
    <phoneticPr fontId="5"/>
  </si>
  <si>
    <t>　【作成、確認、照合設計図書】</t>
    <rPh sb="8" eb="10">
      <t>ショウゴウ</t>
    </rPh>
    <phoneticPr fontId="5"/>
  </si>
  <si>
    <t>　【資格番号等】</t>
    <rPh sb="2" eb="4">
      <t>シカク</t>
    </rPh>
    <rPh sb="4" eb="6">
      <t>バンゴウ</t>
    </rPh>
    <rPh sb="6" eb="7">
      <t>トウ</t>
    </rPh>
    <phoneticPr fontId="5"/>
  </si>
  <si>
    <t>入力２</t>
    <rPh sb="0" eb="2">
      <t>ニュウリョク</t>
    </rPh>
    <phoneticPr fontId="5"/>
  </si>
  <si>
    <t>入力３</t>
    <rPh sb="0" eb="2">
      <t>ニュウリョク</t>
    </rPh>
    <phoneticPr fontId="5"/>
  </si>
  <si>
    <t>入力４</t>
    <rPh sb="0" eb="2">
      <t>ニュウリョク</t>
    </rPh>
    <phoneticPr fontId="5"/>
  </si>
  <si>
    <t>入力５</t>
    <rPh sb="0" eb="2">
      <t>ニュウリョク</t>
    </rPh>
    <phoneticPr fontId="5"/>
  </si>
  <si>
    <t>入力６</t>
    <rPh sb="0" eb="2">
      <t>ニュウリョク</t>
    </rPh>
    <phoneticPr fontId="5"/>
  </si>
  <si>
    <t>入力７</t>
    <rPh sb="0" eb="2">
      <t>ニュウリョク</t>
    </rPh>
    <phoneticPr fontId="5"/>
  </si>
  <si>
    <t>入力８</t>
    <rPh sb="0" eb="2">
      <t>ニュウリョク</t>
    </rPh>
    <phoneticPr fontId="5"/>
  </si>
  <si>
    <t>入力９</t>
    <rPh sb="0" eb="2">
      <t>ニュウリョク</t>
    </rPh>
    <phoneticPr fontId="5"/>
  </si>
  <si>
    <t>入力１０</t>
    <rPh sb="0" eb="2">
      <t>ニュウリョク</t>
    </rPh>
    <phoneticPr fontId="5"/>
  </si>
  <si>
    <t>適判</t>
    <rPh sb="0" eb="2">
      <t>テキハン</t>
    </rPh>
    <phoneticPr fontId="5"/>
  </si>
  <si>
    <t>一般財団法人　日本建築センター</t>
  </si>
  <si>
    <t>大臣</t>
    <rPh sb="0" eb="2">
      <t>ダイジン</t>
    </rPh>
    <phoneticPr fontId="5"/>
  </si>
  <si>
    <t>ビューローベリタスジャパン株式会社</t>
  </si>
  <si>
    <t>東京都</t>
    <rPh sb="0" eb="3">
      <t>トウキョウト</t>
    </rPh>
    <phoneticPr fontId="5"/>
  </si>
  <si>
    <t>東京都知事</t>
  </si>
  <si>
    <t>一般財団法人　ベターリビング・建築評価センター</t>
  </si>
  <si>
    <t>神奈川県</t>
    <rPh sb="0" eb="4">
      <t>カナガワケン</t>
    </rPh>
    <phoneticPr fontId="5"/>
  </si>
  <si>
    <t>神奈川県知事</t>
  </si>
  <si>
    <t>株式会社　東京建築検査機構</t>
  </si>
  <si>
    <t>埼玉県</t>
    <rPh sb="0" eb="3">
      <t>サイタマケン</t>
    </rPh>
    <phoneticPr fontId="5"/>
  </si>
  <si>
    <t>埼玉県知事</t>
  </si>
  <si>
    <t>日本建築検査協会株式会社</t>
  </si>
  <si>
    <t>千葉県</t>
    <rPh sb="0" eb="3">
      <t>チバケン</t>
    </rPh>
    <phoneticPr fontId="5"/>
  </si>
  <si>
    <t>千葉県知事</t>
  </si>
  <si>
    <t>株式会社　国際確認検査センター</t>
  </si>
  <si>
    <t>群馬県</t>
    <rPh sb="0" eb="2">
      <t>グンマ</t>
    </rPh>
    <rPh sb="2" eb="3">
      <t>ケン</t>
    </rPh>
    <phoneticPr fontId="5"/>
  </si>
  <si>
    <t>群馬県知事</t>
  </si>
  <si>
    <t>株式会社　都市居住評価センター</t>
  </si>
  <si>
    <t>栃木県</t>
    <rPh sb="0" eb="3">
      <t>トチギケン</t>
    </rPh>
    <phoneticPr fontId="5"/>
  </si>
  <si>
    <t>栃木県知事</t>
  </si>
  <si>
    <t>一般財団法人　日本建築設備・昇降機センター</t>
  </si>
  <si>
    <t>茨城県</t>
    <rPh sb="0" eb="2">
      <t>イバラキ</t>
    </rPh>
    <rPh sb="2" eb="3">
      <t>ケン</t>
    </rPh>
    <phoneticPr fontId="5"/>
  </si>
  <si>
    <t>茨城県知事</t>
  </si>
  <si>
    <t>日本ＥＲＩ株式会社</t>
  </si>
  <si>
    <t>北海道</t>
    <rPh sb="0" eb="3">
      <t>ホッカイドウ</t>
    </rPh>
    <phoneticPr fontId="5"/>
  </si>
  <si>
    <t>北海道知事</t>
  </si>
  <si>
    <t>ハウスプラス確認検査株式会社</t>
  </si>
  <si>
    <t>青森県</t>
    <rPh sb="0" eb="3">
      <t>アオモリケン</t>
    </rPh>
    <phoneticPr fontId="5"/>
  </si>
  <si>
    <t>青森県知事</t>
  </si>
  <si>
    <t>一般財団法人　住宅金融普及協会</t>
  </si>
  <si>
    <t>岩手県</t>
    <rPh sb="0" eb="3">
      <t>イワテケン</t>
    </rPh>
    <phoneticPr fontId="5"/>
  </si>
  <si>
    <t>岩手県知事</t>
  </si>
  <si>
    <t>アウェイ建築評価ネット株式会社</t>
  </si>
  <si>
    <t>宮城県</t>
    <rPh sb="0" eb="3">
      <t>ミヤギケン</t>
    </rPh>
    <phoneticPr fontId="5"/>
  </si>
  <si>
    <t>宮城県知事</t>
  </si>
  <si>
    <t>公益財団法人　東京都防災・建築まちづくりセンター</t>
  </si>
  <si>
    <t>秋田県</t>
    <rPh sb="0" eb="3">
      <t>アキタケン</t>
    </rPh>
    <phoneticPr fontId="5"/>
  </si>
  <si>
    <t>秋田県知事</t>
  </si>
  <si>
    <t>株式会社　建築構造センター</t>
  </si>
  <si>
    <t>山形県</t>
    <rPh sb="0" eb="3">
      <t>ヤマガタケン</t>
    </rPh>
    <phoneticPr fontId="5"/>
  </si>
  <si>
    <t>山形県知事</t>
  </si>
  <si>
    <t>株式会社　グッド・アイズ建築検査機構</t>
  </si>
  <si>
    <t>福島県</t>
    <rPh sb="0" eb="3">
      <t>フクシマケン</t>
    </rPh>
    <phoneticPr fontId="5"/>
  </si>
  <si>
    <t>福島県知事</t>
  </si>
  <si>
    <t>一般財団法人　さいたま住宅検査センター</t>
  </si>
  <si>
    <t>新潟県</t>
    <rPh sb="0" eb="3">
      <t>ニイガタケン</t>
    </rPh>
    <phoneticPr fontId="5"/>
  </si>
  <si>
    <t>新潟県知事</t>
  </si>
  <si>
    <t>公益財団法人　千葉県建設技術センター</t>
  </si>
  <si>
    <t>富山県</t>
    <rPh sb="0" eb="3">
      <t>トヤマケン</t>
    </rPh>
    <phoneticPr fontId="5"/>
  </si>
  <si>
    <t>富山県知事</t>
  </si>
  <si>
    <t>一般財団法人群馬県建築構造技術センター</t>
  </si>
  <si>
    <t>石川県</t>
    <rPh sb="0" eb="3">
      <t>イシカワケン</t>
    </rPh>
    <phoneticPr fontId="5"/>
  </si>
  <si>
    <t>石川県知事</t>
  </si>
  <si>
    <t>福井県</t>
    <rPh sb="0" eb="3">
      <t>フクイケン</t>
    </rPh>
    <phoneticPr fontId="5"/>
  </si>
  <si>
    <t>福井県知事</t>
  </si>
  <si>
    <t>山梨県</t>
    <rPh sb="0" eb="3">
      <t>ヤマナシケン</t>
    </rPh>
    <phoneticPr fontId="5"/>
  </si>
  <si>
    <t>山梨県知事</t>
  </si>
  <si>
    <t>長野県</t>
    <rPh sb="0" eb="3">
      <t>ナガノケン</t>
    </rPh>
    <phoneticPr fontId="5"/>
  </si>
  <si>
    <t>長野県知事</t>
  </si>
  <si>
    <t>岐阜県</t>
    <rPh sb="0" eb="3">
      <t>ギフケン</t>
    </rPh>
    <phoneticPr fontId="5"/>
  </si>
  <si>
    <t>岐阜県知事</t>
  </si>
  <si>
    <t>静岡県</t>
    <rPh sb="0" eb="3">
      <t>シズオカケン</t>
    </rPh>
    <phoneticPr fontId="5"/>
  </si>
  <si>
    <t>静岡県知事</t>
  </si>
  <si>
    <t>愛知県</t>
    <rPh sb="0" eb="3">
      <t>アイチケン</t>
    </rPh>
    <phoneticPr fontId="5"/>
  </si>
  <si>
    <t>愛知県知事</t>
  </si>
  <si>
    <t>三重県</t>
    <rPh sb="0" eb="3">
      <t>ミエケン</t>
    </rPh>
    <phoneticPr fontId="5"/>
  </si>
  <si>
    <t>三重県知事</t>
  </si>
  <si>
    <t>滋賀県</t>
    <rPh sb="0" eb="3">
      <t>シガケン</t>
    </rPh>
    <phoneticPr fontId="5"/>
  </si>
  <si>
    <t>滋賀県知事</t>
  </si>
  <si>
    <t>京都府</t>
    <rPh sb="0" eb="3">
      <t>キョウトフ</t>
    </rPh>
    <phoneticPr fontId="5"/>
  </si>
  <si>
    <t>京都府知事</t>
  </si>
  <si>
    <t>大阪府</t>
    <rPh sb="0" eb="3">
      <t>オオサカフ</t>
    </rPh>
    <phoneticPr fontId="5"/>
  </si>
  <si>
    <t>大阪府知事</t>
  </si>
  <si>
    <t>兵庫県</t>
    <rPh sb="0" eb="3">
      <t>ヒョウゴケン</t>
    </rPh>
    <phoneticPr fontId="5"/>
  </si>
  <si>
    <t>兵庫県知事</t>
  </si>
  <si>
    <t>奈良県</t>
    <rPh sb="0" eb="3">
      <t>ナラケン</t>
    </rPh>
    <phoneticPr fontId="5"/>
  </si>
  <si>
    <t>奈良県知事</t>
  </si>
  <si>
    <t>和歌山県</t>
    <rPh sb="0" eb="4">
      <t>ワカヤマケン</t>
    </rPh>
    <phoneticPr fontId="5"/>
  </si>
  <si>
    <t>和歌山県知事</t>
  </si>
  <si>
    <t>鳥取県</t>
    <rPh sb="0" eb="3">
      <t>トットリケン</t>
    </rPh>
    <phoneticPr fontId="5"/>
  </si>
  <si>
    <t>鳥取県知事</t>
  </si>
  <si>
    <t>島根県</t>
    <rPh sb="0" eb="3">
      <t>シマネケン</t>
    </rPh>
    <phoneticPr fontId="5"/>
  </si>
  <si>
    <t>島根県知事</t>
  </si>
  <si>
    <t>岡山県</t>
    <rPh sb="0" eb="3">
      <t>オカヤマケン</t>
    </rPh>
    <phoneticPr fontId="5"/>
  </si>
  <si>
    <t>岡山県知事</t>
  </si>
  <si>
    <t>広島県</t>
    <rPh sb="0" eb="3">
      <t>ヒロシマケン</t>
    </rPh>
    <phoneticPr fontId="5"/>
  </si>
  <si>
    <t>広島県知事</t>
  </si>
  <si>
    <t>山口県</t>
    <rPh sb="0" eb="3">
      <t>ヤマグチケン</t>
    </rPh>
    <phoneticPr fontId="5"/>
  </si>
  <si>
    <t>山口県知事</t>
  </si>
  <si>
    <t>徳島県</t>
    <rPh sb="0" eb="3">
      <t>トクシマケン</t>
    </rPh>
    <phoneticPr fontId="5"/>
  </si>
  <si>
    <t>徳島県知事</t>
  </si>
  <si>
    <t>香川県</t>
    <rPh sb="0" eb="3">
      <t>カガワケン</t>
    </rPh>
    <phoneticPr fontId="5"/>
  </si>
  <si>
    <t>香川県知事</t>
  </si>
  <si>
    <t>愛媛県</t>
    <rPh sb="0" eb="3">
      <t>エヒメケン</t>
    </rPh>
    <phoneticPr fontId="5"/>
  </si>
  <si>
    <t>愛媛県知事</t>
  </si>
  <si>
    <t>高知県</t>
    <rPh sb="0" eb="3">
      <t>コウチケン</t>
    </rPh>
    <phoneticPr fontId="5"/>
  </si>
  <si>
    <t>高知県知事</t>
  </si>
  <si>
    <t>福岡県</t>
    <rPh sb="0" eb="3">
      <t>フクオカケン</t>
    </rPh>
    <phoneticPr fontId="5"/>
  </si>
  <si>
    <t>福岡県知事</t>
  </si>
  <si>
    <t>佐賀県</t>
    <rPh sb="0" eb="3">
      <t>サガケン</t>
    </rPh>
    <phoneticPr fontId="5"/>
  </si>
  <si>
    <t>佐賀県知事</t>
  </si>
  <si>
    <t>長崎県</t>
    <rPh sb="0" eb="3">
      <t>ナガサキケン</t>
    </rPh>
    <phoneticPr fontId="5"/>
  </si>
  <si>
    <t>長崎県知事</t>
  </si>
  <si>
    <t>熊本県</t>
    <rPh sb="0" eb="3">
      <t>クマモトケン</t>
    </rPh>
    <phoneticPr fontId="5"/>
  </si>
  <si>
    <t>熊本県知事</t>
  </si>
  <si>
    <t>大分県</t>
    <rPh sb="0" eb="3">
      <t>オオイタケン</t>
    </rPh>
    <phoneticPr fontId="5"/>
  </si>
  <si>
    <t>大分県知事</t>
  </si>
  <si>
    <t>宮崎県</t>
    <rPh sb="0" eb="2">
      <t>ミヤザキ</t>
    </rPh>
    <rPh sb="2" eb="3">
      <t>ケン</t>
    </rPh>
    <phoneticPr fontId="5"/>
  </si>
  <si>
    <t>宮崎県知事</t>
  </si>
  <si>
    <t>鹿児島県</t>
    <rPh sb="0" eb="4">
      <t>カゴシマケン</t>
    </rPh>
    <phoneticPr fontId="5"/>
  </si>
  <si>
    <t>鹿児島県知事</t>
  </si>
  <si>
    <t>沖縄県</t>
    <rPh sb="0" eb="3">
      <t>オキナワケン</t>
    </rPh>
    <phoneticPr fontId="5"/>
  </si>
  <si>
    <t>沖縄県知事</t>
  </si>
  <si>
    <t>01</t>
  </si>
  <si>
    <t>仮受日</t>
    <rPh sb="0" eb="2">
      <t>カリウケ</t>
    </rPh>
    <rPh sb="2" eb="3">
      <t>ビ</t>
    </rPh>
    <phoneticPr fontId="5"/>
  </si>
  <si>
    <t>↑　選択してください　↑</t>
    <rPh sb="2" eb="4">
      <t>センタク</t>
    </rPh>
    <phoneticPr fontId="5"/>
  </si>
  <si>
    <t>一般財団法人　日本建築センター　東京都千代田</t>
    <phoneticPr fontId="5"/>
  </si>
  <si>
    <t>一般財団法人　日本建築センター</t>
    <phoneticPr fontId="5"/>
  </si>
  <si>
    <t>理事長　橋本　公博</t>
  </si>
  <si>
    <t>株式会社　東京建築検査機構　東京都中央区</t>
    <phoneticPr fontId="5"/>
  </si>
  <si>
    <t>株式会社　東京建築検査機構</t>
    <phoneticPr fontId="5"/>
  </si>
  <si>
    <t>代表取締役社長　濵田　信彦</t>
    <phoneticPr fontId="5"/>
  </si>
  <si>
    <t>一般財団法人　ベターリビング　東京都千代田区</t>
    <phoneticPr fontId="5"/>
  </si>
  <si>
    <t>一般財団法人　ベターリビング</t>
    <phoneticPr fontId="5"/>
  </si>
  <si>
    <t>理事長　井上　俊之</t>
  </si>
  <si>
    <t>日本建築検査協会株式会社　東京都中央区</t>
    <phoneticPr fontId="5"/>
  </si>
  <si>
    <t>日本建築検査協会株式会社</t>
    <phoneticPr fontId="5"/>
  </si>
  <si>
    <t>代表取締役　山﨑　哲</t>
  </si>
  <si>
    <t>株式会社　国際確認検査センター　東京都中央区</t>
    <phoneticPr fontId="5"/>
  </si>
  <si>
    <t>株式会社　国際確認検査センター</t>
    <phoneticPr fontId="5"/>
  </si>
  <si>
    <t>代表取締役 山田 耕藏</t>
  </si>
  <si>
    <t>株式会社　都市居住評価センター　東京都港区</t>
    <phoneticPr fontId="5"/>
  </si>
  <si>
    <t>株式会社　都市居住評価センター</t>
    <phoneticPr fontId="5"/>
  </si>
  <si>
    <t>代表取締役社長　金谷　輝範</t>
  </si>
  <si>
    <t>一般財団法人　日本建築設備・昇降機センター　東京都港区</t>
    <phoneticPr fontId="5"/>
  </si>
  <si>
    <t>一般財団法人　日本建築設備・昇降機センター</t>
    <phoneticPr fontId="5"/>
  </si>
  <si>
    <t>理事長　村岸　明</t>
    <rPh sb="4" eb="5">
      <t>ムラ</t>
    </rPh>
    <rPh sb="5" eb="6">
      <t>キシ</t>
    </rPh>
    <rPh sb="7" eb="8">
      <t>アキラ</t>
    </rPh>
    <phoneticPr fontId="5"/>
  </si>
  <si>
    <t>日本ＥＲＩ株式会社　東京都港区</t>
    <phoneticPr fontId="5"/>
  </si>
  <si>
    <t>日本ＥＲＩ株式会社</t>
    <phoneticPr fontId="5"/>
  </si>
  <si>
    <t>代表取締役社長　馬野　俊彦</t>
    <phoneticPr fontId="5"/>
  </si>
  <si>
    <t>ハウスプラス確認検査株式会社　東京都港区</t>
    <phoneticPr fontId="5"/>
  </si>
  <si>
    <t>ハウスプラス確認検査株式会社</t>
    <phoneticPr fontId="5"/>
  </si>
  <si>
    <t>代表取締役社長　吉田　正司</t>
    <rPh sb="8" eb="10">
      <t>ヨシダ</t>
    </rPh>
    <rPh sb="11" eb="12">
      <t>ショウ</t>
    </rPh>
    <rPh sb="12" eb="13">
      <t>ジ</t>
    </rPh>
    <phoneticPr fontId="5"/>
  </si>
  <si>
    <t>一般財団法人　住宅金融普及協会　東京都文京区</t>
    <phoneticPr fontId="5"/>
  </si>
  <si>
    <t>一般財団法人　住宅金融普及協会</t>
    <phoneticPr fontId="5"/>
  </si>
  <si>
    <t>会長　安齋　俊彦</t>
    <phoneticPr fontId="5"/>
  </si>
  <si>
    <t>アウェイ建築評価ネット株式会社　東京都新宿区</t>
    <rPh sb="19" eb="21">
      <t>シンジュク</t>
    </rPh>
    <phoneticPr fontId="5"/>
  </si>
  <si>
    <t>アウェイ建築評価ネット株式会社</t>
    <phoneticPr fontId="5"/>
  </si>
  <si>
    <t>代表取締役　吉川　充</t>
  </si>
  <si>
    <t>公益財団法人　東京都防災・建築まちづくりセンター　東京都新宿区</t>
    <rPh sb="28" eb="30">
      <t>シンジュク</t>
    </rPh>
    <phoneticPr fontId="5"/>
  </si>
  <si>
    <t>公益財団法人　東京都防災・建築まちづくりセンター</t>
    <phoneticPr fontId="5"/>
  </si>
  <si>
    <t>理事長　青柳　一彦</t>
    <rPh sb="4" eb="6">
      <t>アオヤギ</t>
    </rPh>
    <rPh sb="7" eb="8">
      <t>イチ</t>
    </rPh>
    <rPh sb="8" eb="9">
      <t>ヒコ</t>
    </rPh>
    <phoneticPr fontId="5"/>
  </si>
  <si>
    <t>株式会社　建築構造センター　東京都新宿区</t>
    <phoneticPr fontId="5"/>
  </si>
  <si>
    <t>株式会社　建築構造センター</t>
    <phoneticPr fontId="5"/>
  </si>
  <si>
    <t>代表取締役社長　田野邉 幸裕</t>
    <phoneticPr fontId="5"/>
  </si>
  <si>
    <t>株式会社　グッド・アイズ建築検査機構　東京都新宿区</t>
    <phoneticPr fontId="5"/>
  </si>
  <si>
    <t>株式会社　グッド・アイズ建築検査機構</t>
    <phoneticPr fontId="5"/>
  </si>
  <si>
    <t>代表取締役　藤田　孝行</t>
  </si>
  <si>
    <t>一般財団法人　さいたま住宅検査センター　東京都武蔵野市</t>
    <phoneticPr fontId="5"/>
  </si>
  <si>
    <t>一般財団法人　さいたま住宅検査センター</t>
    <phoneticPr fontId="5"/>
  </si>
  <si>
    <t>理事長　岩﨑 康夫</t>
    <phoneticPr fontId="5"/>
  </si>
  <si>
    <t>公益財団法人　千葉県建設技術センター　千葉県千葉市</t>
    <phoneticPr fontId="5"/>
  </si>
  <si>
    <t>公益財団法人　千葉県建設技術センター</t>
    <phoneticPr fontId="5"/>
  </si>
  <si>
    <t>理事長　神作 秀雄</t>
    <phoneticPr fontId="5"/>
  </si>
  <si>
    <t>一般財団法人　長野県建築住宅センター　長野県長野市</t>
    <phoneticPr fontId="5"/>
  </si>
  <si>
    <t>一般財団法人　長野県建築住宅センター</t>
    <phoneticPr fontId="5"/>
  </si>
  <si>
    <t>理事長　竹前 俊雄</t>
    <phoneticPr fontId="5"/>
  </si>
  <si>
    <t>株式会社　J建築検査センター　東京都渋谷区</t>
    <rPh sb="15" eb="18">
      <t>トウキョウト</t>
    </rPh>
    <rPh sb="18" eb="21">
      <t>シブヤク</t>
    </rPh>
    <phoneticPr fontId="5"/>
  </si>
  <si>
    <t>株式会社　J建築検査センター</t>
    <phoneticPr fontId="5"/>
  </si>
  <si>
    <t>代表取締役　 丹野 智幸</t>
    <phoneticPr fontId="5"/>
  </si>
  <si>
    <t>一般財団法人　神奈川県建築安全協会　神奈川県横浜市</t>
    <phoneticPr fontId="5"/>
  </si>
  <si>
    <t>一般財団法人　神奈川県建築安全協会</t>
    <phoneticPr fontId="5"/>
  </si>
  <si>
    <t>理事長　庄司　博之</t>
    <phoneticPr fontId="5"/>
  </si>
  <si>
    <t>一般財団法人　日本建築総合試験所　大阪府大阪市</t>
    <rPh sb="17" eb="20">
      <t>オオサカフ</t>
    </rPh>
    <rPh sb="20" eb="23">
      <t>オオサカシ</t>
    </rPh>
    <phoneticPr fontId="5"/>
  </si>
  <si>
    <t>一般財団法人　日本建築総合試験所</t>
    <phoneticPr fontId="5"/>
  </si>
  <si>
    <t>理事長　上谷　宏二</t>
    <phoneticPr fontId="5"/>
  </si>
  <si>
    <t>一般財団法人　茨城県建築センター　茨城県水戸市</t>
    <rPh sb="17" eb="20">
      <t>イバラキケン</t>
    </rPh>
    <rPh sb="20" eb="23">
      <t>ミトシ</t>
    </rPh>
    <phoneticPr fontId="5"/>
  </si>
  <si>
    <t>一般財団法人　茨城県建築センター</t>
    <phoneticPr fontId="5"/>
  </si>
  <si>
    <t>理事長　江原　秀明</t>
    <phoneticPr fontId="5"/>
  </si>
  <si>
    <t>公益財団法人　とちぎ建設技術センター　栃木県宇都宮市</t>
    <rPh sb="19" eb="22">
      <t>トチギケン</t>
    </rPh>
    <rPh sb="22" eb="26">
      <t>ウツノミヤシ</t>
    </rPh>
    <phoneticPr fontId="5"/>
  </si>
  <si>
    <t>公益財団法人　とちぎ建設技術センター</t>
    <phoneticPr fontId="5"/>
  </si>
  <si>
    <t>理事長　赤 上　 尚</t>
    <phoneticPr fontId="5"/>
  </si>
  <si>
    <t>アスコ適判株式会社　東京都品川区</t>
    <rPh sb="13" eb="15">
      <t>シナガワ</t>
    </rPh>
    <phoneticPr fontId="5"/>
  </si>
  <si>
    <t>アスコ適判株式会社</t>
    <phoneticPr fontId="5"/>
  </si>
  <si>
    <t>代表取締役　早川　定利</t>
    <phoneticPr fontId="5"/>
  </si>
  <si>
    <t>今日</t>
    <rPh sb="0" eb="2">
      <t>キョウ</t>
    </rPh>
    <phoneticPr fontId="5"/>
  </si>
  <si>
    <t>１日前</t>
    <rPh sb="1" eb="3">
      <t>ニチマエ</t>
    </rPh>
    <rPh sb="2" eb="3">
      <t>マエ</t>
    </rPh>
    <phoneticPr fontId="5"/>
  </si>
  <si>
    <t>２日前</t>
    <rPh sb="1" eb="3">
      <t>ニチマエ</t>
    </rPh>
    <rPh sb="2" eb="3">
      <t>マエ</t>
    </rPh>
    <phoneticPr fontId="5"/>
  </si>
  <si>
    <t>３日前</t>
    <rPh sb="1" eb="2">
      <t>ニチ</t>
    </rPh>
    <rPh sb="2" eb="3">
      <t>マエ</t>
    </rPh>
    <phoneticPr fontId="5"/>
  </si>
  <si>
    <t>４日前</t>
    <rPh sb="1" eb="2">
      <t>ニチ</t>
    </rPh>
    <rPh sb="2" eb="3">
      <t>マエ</t>
    </rPh>
    <phoneticPr fontId="5"/>
  </si>
  <si>
    <t>５日前</t>
    <rPh sb="1" eb="2">
      <t>ニチ</t>
    </rPh>
    <rPh sb="2" eb="3">
      <t>マエ</t>
    </rPh>
    <phoneticPr fontId="5"/>
  </si>
  <si>
    <t>設計性能物件番号</t>
  </si>
  <si>
    <t>設計性能住戸番号</t>
  </si>
  <si>
    <t>設計性能交付番号</t>
  </si>
  <si>
    <t>建設性能交付番号</t>
  </si>
  <si>
    <t>設計性能住戸タイプ</t>
  </si>
  <si>
    <t>設計性能住戸階</t>
  </si>
  <si>
    <t>地盤液状化情報</t>
  </si>
  <si>
    <t>１－１耐震等級倒壊防止</t>
  </si>
  <si>
    <t>１－２耐震等級損傷防止</t>
  </si>
  <si>
    <t>１－３その他</t>
  </si>
  <si>
    <t>１－４耐風等級</t>
  </si>
  <si>
    <t>１－５耐積雪等級</t>
  </si>
  <si>
    <t>１－６地盤許容応力度</t>
  </si>
  <si>
    <t>１－６杭許容支持力</t>
  </si>
  <si>
    <t>１－６杭状改良地盤許容支持力度</t>
  </si>
  <si>
    <t>１－６杭状改良地盤許容支持力</t>
  </si>
  <si>
    <t>１－６地盤調査方法</t>
  </si>
  <si>
    <t>１－６地盤改良方法</t>
  </si>
  <si>
    <t>１－７直設基礎構造方法</t>
  </si>
  <si>
    <t>１－７直接基礎形式</t>
  </si>
  <si>
    <t>１－７杭種</t>
  </si>
  <si>
    <t>１－７杭径</t>
  </si>
  <si>
    <t>１－７杭長</t>
  </si>
  <si>
    <t>２－１感知警報等級自住戸</t>
  </si>
  <si>
    <t>２－２感知警報等級他住戸</t>
  </si>
  <si>
    <t>２－３避難安全対策排煙形式</t>
  </si>
  <si>
    <t>２－３避難安全対策平面形状</t>
  </si>
  <si>
    <t>２－３避難安全対策耐火等級</t>
  </si>
  <si>
    <t>２－４脱出対策</t>
  </si>
  <si>
    <t>２－４脱出対策詳細</t>
  </si>
  <si>
    <t>２－５耐火等級延焼開口部</t>
  </si>
  <si>
    <t>２－６耐火等級延焼開口部以外</t>
  </si>
  <si>
    <t>２－７耐火等級界壁界床</t>
  </si>
  <si>
    <t>３－１劣化対策等級</t>
  </si>
  <si>
    <t>４－１維持管理専用配管</t>
  </si>
  <si>
    <t>４－２維持管理共用配管</t>
  </si>
  <si>
    <t>４－３更新対策共用排水管</t>
  </si>
  <si>
    <t>４－３更新対策共用排水管位置</t>
  </si>
  <si>
    <t>４－４更新対策専用部天井高</t>
  </si>
  <si>
    <t>４－４更新対策専用部最低部位</t>
  </si>
  <si>
    <t>４－４更新対策専用部最低内法天井高</t>
  </si>
  <si>
    <t>４－４更新対策専用部障害部位</t>
  </si>
  <si>
    <t>５－１断熱性能等級</t>
  </si>
  <si>
    <t>５－１地域区分</t>
  </si>
  <si>
    <t>５－１外皮平均熱貫流率</t>
  </si>
  <si>
    <t>５－１冷房期平均日射熱取得率</t>
  </si>
  <si>
    <t>５－２一次エネルギー等級</t>
  </si>
  <si>
    <t>５－２一次エネルギー消費量</t>
  </si>
  <si>
    <t>６－１ホルムアルデヒド対策</t>
  </si>
  <si>
    <t>６－１ホルムアルデヒド発散等級内装</t>
  </si>
  <si>
    <t>６－１ホルムアルデヒド発散等級天井裏</t>
  </si>
  <si>
    <t>６－２換気対策居室換気</t>
  </si>
  <si>
    <t>６－２換気対策局所換気便所</t>
  </si>
  <si>
    <t>６－２換気対策局所換気浴室</t>
  </si>
  <si>
    <t>６－２換気対策局所換気台所</t>
  </si>
  <si>
    <t>６－３室内空気化学物質</t>
  </si>
  <si>
    <t>７－１単純開口率</t>
  </si>
  <si>
    <t>７－２方位別開口比北</t>
  </si>
  <si>
    <t>７－２方位別開口比東</t>
  </si>
  <si>
    <t>７－２方位別開口比南</t>
  </si>
  <si>
    <t>７－２方位別開口比西</t>
  </si>
  <si>
    <t>７－２方位別開口比真上</t>
  </si>
  <si>
    <t>８－１重量床衝撃音等級上階最高</t>
  </si>
  <si>
    <t>８－１重量床衝撃音等級上階最低</t>
  </si>
  <si>
    <t>８－１重量床衝撃音等級下階最高</t>
  </si>
  <si>
    <t>８－１重量床衝撃音等級下階最低</t>
  </si>
  <si>
    <t>８－１重量床衝撃音スラブ厚上階最高</t>
  </si>
  <si>
    <t>８－１重量床衝撃音スラブ厚上階最低</t>
  </si>
  <si>
    <t>８－１重量床衝撃音スラブ厚下階最高</t>
  </si>
  <si>
    <t>８－１重量床衝撃音スラブ厚下階最低</t>
  </si>
  <si>
    <t>８－２軽量床衝撃音等級上階最高</t>
  </si>
  <si>
    <t>８－２軽量床衝撃音等級上階最低</t>
  </si>
  <si>
    <t>８－２軽量床衝撃音等級下階最高</t>
  </si>
  <si>
    <t>８－２軽量床衝撃音等級下階最低</t>
  </si>
  <si>
    <t>８－２軽量床衝撃音スラブ厚上階最高</t>
  </si>
  <si>
    <t>８－２軽量床衝撃音スラブ厚上階最低</t>
  </si>
  <si>
    <t>８－２軽量床衝撃音スラブ厚下階最高</t>
  </si>
  <si>
    <t>８－２軽量床衝撃音スラブ厚下階最低</t>
  </si>
  <si>
    <t>８－３透過損失等級界壁</t>
  </si>
  <si>
    <t>８－４透過損失等級外壁開口部北</t>
  </si>
  <si>
    <t>８－４透過損失等級外壁開口部東</t>
  </si>
  <si>
    <t>８－４透過損失等級外壁開口部南</t>
  </si>
  <si>
    <t>８－４透過損失等級外壁開口部西</t>
  </si>
  <si>
    <t>９－１高齢者対策等級専用</t>
  </si>
  <si>
    <t>９－２高齢者対策等級共用</t>
  </si>
  <si>
    <t>１０－１侵入防止対策対象階</t>
  </si>
  <si>
    <t>１０－１侵入防止対策住戸出入口</t>
  </si>
  <si>
    <t>１０－１侵入防止対策住戸共用廊下</t>
  </si>
  <si>
    <t>１０－１侵入防止対策住戸バルコニー</t>
  </si>
  <si>
    <t>１０－１侵入防止対策住戸以外</t>
  </si>
  <si>
    <t>設計性能評価受付番号</t>
  </si>
  <si>
    <t>設計性能評価交付番号</t>
  </si>
  <si>
    <t>設計性能評価年度番号</t>
  </si>
  <si>
    <t>設計性能評価変更区分</t>
  </si>
  <si>
    <t>設計性能評価都道府県記号</t>
  </si>
  <si>
    <t>設計性能評価物件番号</t>
  </si>
  <si>
    <t>設計性能評価事務所番号</t>
  </si>
  <si>
    <t>設計性能評価西暦番号</t>
  </si>
  <si>
    <t>設計性能評価工事種別番号</t>
  </si>
  <si>
    <t>設計性能評価建方番号</t>
  </si>
  <si>
    <t>設計性能評価物件交付番号</t>
  </si>
  <si>
    <t>設計性能評価確認申請の番号</t>
  </si>
  <si>
    <t>設計性能評価元性能評価番号</t>
  </si>
  <si>
    <t>設計性能評価物件名称</t>
  </si>
  <si>
    <t>設計性能評価申請者１のＩＤ</t>
  </si>
  <si>
    <t>設計性能評価申請者２のＩＤ</t>
  </si>
  <si>
    <t>設計性能評価建築主１のＩＤ</t>
  </si>
  <si>
    <t>設計性能評価建築主２のＩＤ</t>
  </si>
  <si>
    <t>設計性能評価代理者ＩＤ</t>
  </si>
  <si>
    <t>設計性能評価設計者ＩＤ</t>
  </si>
  <si>
    <t>設計性能評価建築場所（都道府県）</t>
  </si>
  <si>
    <t>設計性能評価建築場所（市区町村）</t>
  </si>
  <si>
    <t>設計性能評価建築場所（その他）</t>
  </si>
  <si>
    <t>設計性能評価建築場所（住居表示）</t>
  </si>
  <si>
    <t>設計性能評価敷地面積</t>
  </si>
  <si>
    <t>設計性能評価建築面積</t>
  </si>
  <si>
    <t>設計性能評価延床面積</t>
  </si>
  <si>
    <t>設計性能評価階数（地上）</t>
  </si>
  <si>
    <t>設計性能評価階数（地下）</t>
  </si>
  <si>
    <t>設計性能評価構造</t>
  </si>
  <si>
    <t>設計性能評価一部構造</t>
  </si>
  <si>
    <t>設計性能評価工事種別</t>
  </si>
  <si>
    <t>設計性能評価戸建形式</t>
  </si>
  <si>
    <t>設計性能評価工法</t>
  </si>
  <si>
    <t>設計性能評価用途</t>
  </si>
  <si>
    <t>設計性能評価利用形態</t>
  </si>
  <si>
    <t>設計性能評価住戸数</t>
  </si>
  <si>
    <t>設計性能評価全住戸数</t>
  </si>
  <si>
    <t>設計性能評価最高高さ</t>
  </si>
  <si>
    <t>設計性能評価最高軒高</t>
  </si>
  <si>
    <t>設計性能評価都市計画区域</t>
  </si>
  <si>
    <t>設計性能評価防火地域</t>
  </si>
  <si>
    <t>設計性能評価着工予定年月日</t>
  </si>
  <si>
    <t>設計性能評価竣工予定年月日</t>
  </si>
  <si>
    <t>設計性能評価連絡事項</t>
  </si>
  <si>
    <t>設計性能評価仮受日</t>
  </si>
  <si>
    <t>設計性能評価仮受担当者</t>
  </si>
  <si>
    <t>設計性能評価構造提出日</t>
  </si>
  <si>
    <t>設計性能評価評価員</t>
  </si>
  <si>
    <t>設計性能評価審査開始日</t>
  </si>
  <si>
    <t>設計性能評価審査質疑日</t>
  </si>
  <si>
    <t>設計性能評価審査終了日</t>
  </si>
  <si>
    <t>設計性能評価意匠担当者</t>
  </si>
  <si>
    <t>設計性能評価構造担当者</t>
  </si>
  <si>
    <t>設計性能評価構造審査開始日</t>
  </si>
  <si>
    <t>設計性能評価構造審査質疑日</t>
  </si>
  <si>
    <t>設計性能評価構造審査終了日</t>
  </si>
  <si>
    <t>設計性能評価受付日</t>
  </si>
  <si>
    <t>設計性能評価受付担当者</t>
  </si>
  <si>
    <t>設計性能評価引受発送日</t>
  </si>
  <si>
    <t>設計性能評価請求書発送日</t>
  </si>
  <si>
    <t>設計性能評価引受等発送担当者</t>
  </si>
  <si>
    <t>設計性能評価交付日</t>
  </si>
  <si>
    <t>設計性能評価不適合日</t>
  </si>
  <si>
    <t>設計性能評価受領書受取日</t>
  </si>
  <si>
    <t>設計性能評価決裁者</t>
  </si>
  <si>
    <t>設計性能評価申請手数料</t>
  </si>
  <si>
    <t>設計性能評価入金日</t>
  </si>
  <si>
    <t>設計性能評価認定申請予定日</t>
  </si>
  <si>
    <t>設計性能評価請求書宛名ＩＤ</t>
  </si>
  <si>
    <t>設計性能評価請求書宛名１</t>
  </si>
  <si>
    <t>設計性能評価請求書宛名２</t>
  </si>
  <si>
    <t>設計性能評価請求書宛名敬称</t>
  </si>
  <si>
    <t>設計性能評価請求書発送先ＩＤ</t>
  </si>
  <si>
    <t>設計性能評価請求書発送先宛名１</t>
  </si>
  <si>
    <t>設計性能評価請求書発送先宛名２</t>
  </si>
  <si>
    <t>設計性能評価請求書発送先宛名敬称</t>
  </si>
  <si>
    <t>設計性能評価請求書発送先郵便番号</t>
  </si>
  <si>
    <t>設計性能評価請求書発送先住所</t>
  </si>
  <si>
    <t>設計性能評価提出書類①</t>
  </si>
  <si>
    <t>設計性能評価提出書類①日付</t>
  </si>
  <si>
    <t>設計性能評価送付方法</t>
  </si>
  <si>
    <t>設計性能評価提出書類①内容</t>
  </si>
  <si>
    <t>設計性能評価備考</t>
  </si>
  <si>
    <t>設計性能評価取止取下</t>
  </si>
  <si>
    <t>設計性能評価倉庫番号</t>
  </si>
  <si>
    <t>設計性能評価計画変更</t>
  </si>
  <si>
    <t>設計性能評価利用関係</t>
  </si>
  <si>
    <t>設計性能評価客先名</t>
  </si>
  <si>
    <t>設計性能評価認定先行政庁</t>
  </si>
  <si>
    <t>設計性能評価耐震等級</t>
  </si>
  <si>
    <t>設計性能評価液状化情報</t>
  </si>
  <si>
    <t>設計性能評価特別評価方法認定</t>
  </si>
  <si>
    <t>設計性能評価住宅型式性能認定</t>
  </si>
  <si>
    <t>設計性能評価型式住宅部分等製造者認証</t>
  </si>
  <si>
    <t>設計性能評価図書廃棄日</t>
  </si>
  <si>
    <t>設計性能評価長期使用構造等有無</t>
  </si>
  <si>
    <t>設計性能評価長期使用構造等延床面積１</t>
  </si>
  <si>
    <t>設計性能評価長期使用構造等延床面積２</t>
  </si>
  <si>
    <t>設計性能評価長期使用構造等延床面積３</t>
  </si>
  <si>
    <t>設計性能評価電子申請有無</t>
  </si>
  <si>
    <t>設計性能評価仮受番号</t>
  </si>
  <si>
    <t>設計性能評価ダイレクトクラウドID</t>
  </si>
  <si>
    <t>設計性能評価申請代表者</t>
  </si>
  <si>
    <t>設計性能評価代表者会社名</t>
  </si>
  <si>
    <t>設計性能評価発送方法</t>
  </si>
  <si>
    <t>設計性能評価問合せ番号</t>
  </si>
  <si>
    <t>設計性能評価申請者１氏名１</t>
  </si>
  <si>
    <t>設計性能評価申請者１氏名２</t>
  </si>
  <si>
    <t>設計性能評価申請者１郵便番号</t>
  </si>
  <si>
    <t>設計性能評価申請者１住所</t>
  </si>
  <si>
    <t>設計性能評価申請者１電話番号</t>
  </si>
  <si>
    <t>設計性能評価申請者２氏名１</t>
  </si>
  <si>
    <t>設計性能評価申請者２氏名２</t>
  </si>
  <si>
    <t>設計性能評価申請者２郵便番号</t>
  </si>
  <si>
    <t>設計性能評価申請者２住所</t>
  </si>
  <si>
    <t>設計性能評価申請者２電話番号</t>
  </si>
  <si>
    <t>設計性能評価建築主１氏名１</t>
  </si>
  <si>
    <t>設計性能評価建築主１氏名２</t>
  </si>
  <si>
    <t>設計性能評価建築主１郵便番号</t>
  </si>
  <si>
    <t>設計性能評価建築主１住所</t>
  </si>
  <si>
    <t>設計性能評価建築主１電話番号</t>
  </si>
  <si>
    <t>設計性能評価建築主２氏名１</t>
  </si>
  <si>
    <t>設計性能評価建築主２氏名２</t>
  </si>
  <si>
    <t>設計性能評価建築主２郵便番号</t>
  </si>
  <si>
    <t>設計性能評価建築主２住所</t>
  </si>
  <si>
    <t>設計性能評価建築主２電話番号</t>
  </si>
  <si>
    <t>未定</t>
    <rPh sb="0" eb="2">
      <t>ミテイ</t>
    </rPh>
    <phoneticPr fontId="5"/>
  </si>
  <si>
    <t>知事</t>
    <rPh sb="0" eb="2">
      <t>チジ</t>
    </rPh>
    <phoneticPr fontId="5"/>
  </si>
  <si>
    <t>級</t>
    <rPh sb="0" eb="1">
      <t>キュウ</t>
    </rPh>
    <phoneticPr fontId="5"/>
  </si>
  <si>
    <t>事務名</t>
    <rPh sb="0" eb="2">
      <t>ジム</t>
    </rPh>
    <rPh sb="2" eb="3">
      <t>メイ</t>
    </rPh>
    <phoneticPr fontId="5"/>
  </si>
  <si>
    <t>郵便</t>
    <rPh sb="0" eb="2">
      <t>ユウビン</t>
    </rPh>
    <phoneticPr fontId="5"/>
  </si>
  <si>
    <t>所在</t>
    <rPh sb="0" eb="2">
      <t>ショザイ</t>
    </rPh>
    <phoneticPr fontId="5"/>
  </si>
  <si>
    <t>図書</t>
    <rPh sb="0" eb="2">
      <t>トショ</t>
    </rPh>
    <phoneticPr fontId="5"/>
  </si>
  <si>
    <t>資格</t>
    <rPh sb="0" eb="2">
      <t>シカク</t>
    </rPh>
    <phoneticPr fontId="5"/>
  </si>
  <si>
    <r>
      <t>販売者</t>
    </r>
    <r>
      <rPr>
        <b/>
        <sz val="8"/>
        <rFont val="ＭＳ Ｐゴシック"/>
        <family val="3"/>
        <charset val="128"/>
      </rPr>
      <t>（建設評価のみ）</t>
    </r>
    <rPh sb="4" eb="6">
      <t>ケンセツ</t>
    </rPh>
    <rPh sb="6" eb="8">
      <t>ヒョウカ</t>
    </rPh>
    <phoneticPr fontId="5"/>
  </si>
  <si>
    <t>設計性能評価代理者氏名１</t>
  </si>
  <si>
    <t>設計性能評価代理者郵便番号</t>
  </si>
  <si>
    <t>設計性能評価代理者住所</t>
  </si>
  <si>
    <t>設計性能評価代理者電話番号</t>
  </si>
  <si>
    <t>設計性能評価設計者氏名１</t>
  </si>
  <si>
    <t>設計性能評価設計者建築士事務所名</t>
  </si>
  <si>
    <t>設計性能評価設計者郵便番号</t>
  </si>
  <si>
    <t>設計性能評価設計者住所</t>
  </si>
  <si>
    <t>設計性能評価設計者電話番号</t>
  </si>
  <si>
    <t>設計性能評価設計者資格番号</t>
  </si>
  <si>
    <t>設計性能評価代理者FAX番号</t>
  </si>
  <si>
    <t>設計性能評価建築主１フリガナ</t>
  </si>
  <si>
    <t>設計性能評価建築主２フリガナ</t>
  </si>
  <si>
    <t>設計性能評価申請者１フリガナ</t>
  </si>
  <si>
    <t>設計性能評価申請者２フリガナ</t>
  </si>
  <si>
    <t>設計性能評価代理者フリガナ</t>
  </si>
  <si>
    <t>工事種別</t>
    <rPh sb="0" eb="4">
      <t>コウジシュベツ</t>
    </rPh>
    <phoneticPr fontId="5"/>
  </si>
  <si>
    <t>戸建</t>
    <rPh sb="0" eb="2">
      <t>コダテ</t>
    </rPh>
    <phoneticPr fontId="5"/>
  </si>
  <si>
    <t>　このExcelＢＯＯＫでは㈱都市建築確認センターへの設計住宅性能評価における申請書を作成することができます。
 　また、仮受時にこのExcelＢＯＯＫを添付して下記メールアドレスにお送りいただくと、メールが届いた時点で「仮受付」といたします。
　通常、図書等の提出をもって仮受付とし、その順番で審査を行っていますが、メールを送っていただいた場合は優先的に順番を確保いたします。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
　尚、このEXCELはマクロを使用せず、関数のみで作成しております。編集ロックをしていないのでセルの変更は自由に行うことができますが、変更をすると連動がうまくいかない場合がありますのでご了承ください。</t>
    <rPh sb="15" eb="17">
      <t>トシ</t>
    </rPh>
    <rPh sb="17" eb="19">
      <t>ケンチク</t>
    </rPh>
    <rPh sb="19" eb="21">
      <t>カクニン</t>
    </rPh>
    <rPh sb="27" eb="29">
      <t>セッケイ</t>
    </rPh>
    <rPh sb="29" eb="31">
      <t>ジュウタク</t>
    </rPh>
    <rPh sb="31" eb="33">
      <t>セイノウ</t>
    </rPh>
    <rPh sb="33" eb="35">
      <t>ヒョウカ</t>
    </rPh>
    <rPh sb="43" eb="45">
      <t>サクセイ</t>
    </rPh>
    <rPh sb="195" eb="197">
      <t>ソウフ</t>
    </rPh>
    <rPh sb="200" eb="202">
      <t>ジュンバン</t>
    </rPh>
    <rPh sb="203" eb="205">
      <t>カクホ</t>
    </rPh>
    <rPh sb="206" eb="208">
      <t>カノウ</t>
    </rPh>
    <rPh sb="261" eb="263">
      <t>トショ</t>
    </rPh>
    <rPh sb="264" eb="266">
      <t>テイシュツ</t>
    </rPh>
    <rPh sb="271" eb="273">
      <t>バアイ</t>
    </rPh>
    <rPh sb="274" eb="276">
      <t>ジテン</t>
    </rPh>
    <rPh sb="277" eb="279">
      <t>ブッケン</t>
    </rPh>
    <rPh sb="280" eb="283">
      <t>ユウセンテキ</t>
    </rPh>
    <rPh sb="284" eb="286">
      <t>シンサ</t>
    </rPh>
    <rPh sb="329" eb="331">
      <t>ヘンシュウ</t>
    </rPh>
    <phoneticPr fontId="5"/>
  </si>
  <si>
    <t>設計性能評価意匠提出日</t>
  </si>
  <si>
    <t>設計性能評価代表者電話番号</t>
  </si>
  <si>
    <t>設計性能評価ダイレクトクラウドID２</t>
  </si>
  <si>
    <t>設計性能評価ダイレクトクラウドID２ゲスト有無</t>
  </si>
  <si>
    <t>設計性能評価ダイレクトクラウドID３</t>
  </si>
  <si>
    <t>設計性能評価ダイレクトクラウドID３ゲスト有無</t>
  </si>
  <si>
    <t>設計性能評価ダイレクトクラウドID４</t>
  </si>
  <si>
    <t>設計性能評価ダイレクトクラウドID４ゲスト有無</t>
  </si>
  <si>
    <t>設計性能評価ダイレクトクラウドID５</t>
  </si>
  <si>
    <t>設計性能評価ダイレクトクラウドID５ゲスト有無</t>
  </si>
  <si>
    <t>意匠</t>
    <rPh sb="0" eb="2">
      <t>イショウ</t>
    </rPh>
    <phoneticPr fontId="5"/>
  </si>
  <si>
    <t>意匠（ゲスト）</t>
    <phoneticPr fontId="5"/>
  </si>
  <si>
    <t>設備</t>
    <rPh sb="0" eb="2">
      <t>セツビ</t>
    </rPh>
    <phoneticPr fontId="5"/>
  </si>
  <si>
    <t>設備（ゲスト）</t>
    <rPh sb="0" eb="2">
      <t>セツビ</t>
    </rPh>
    <phoneticPr fontId="5"/>
  </si>
  <si>
    <t>構造</t>
    <rPh sb="0" eb="2">
      <t>コウゾウ</t>
    </rPh>
    <phoneticPr fontId="5"/>
  </si>
  <si>
    <t>構造（ゲスト）</t>
    <rPh sb="0" eb="2">
      <t>コウゾウ</t>
    </rPh>
    <phoneticPr fontId="5"/>
  </si>
  <si>
    <t>その他（ゲスト）</t>
    <rPh sb="2" eb="3">
      <t>タ</t>
    </rPh>
    <phoneticPr fontId="5"/>
  </si>
  <si>
    <t>顧客ＩＤ</t>
  </si>
  <si>
    <t>氏名または企業名</t>
  </si>
  <si>
    <t>氏名または企業名のフリガナ</t>
  </si>
  <si>
    <t>役職・氏名</t>
  </si>
  <si>
    <t>役職・氏名のフリガナ</t>
  </si>
  <si>
    <t>建築士事務所名</t>
  </si>
  <si>
    <t>建築士事務所名のフリガナ</t>
  </si>
  <si>
    <t>郵便番号</t>
  </si>
  <si>
    <t>住所または所在地</t>
  </si>
  <si>
    <t>電話番号</t>
  </si>
  <si>
    <t>DCBID</t>
  </si>
  <si>
    <t>備考</t>
  </si>
  <si>
    <t>年賀状</t>
  </si>
  <si>
    <t>連名１</t>
  </si>
  <si>
    <t>連名２</t>
  </si>
  <si>
    <t>部署名</t>
  </si>
  <si>
    <t>肩書１</t>
  </si>
  <si>
    <t>肩書２</t>
  </si>
  <si>
    <t>住所または所在地２</t>
  </si>
  <si>
    <t>苗字</t>
  </si>
  <si>
    <t>名前</t>
  </si>
  <si>
    <t>旧データ</t>
  </si>
  <si>
    <t>顧客更新日</t>
  </si>
  <si>
    <t>顧客更新時刻</t>
  </si>
  <si>
    <t>顧客情報更新者</t>
  </si>
  <si>
    <t>（別紙）</t>
    <rPh sb="1" eb="3">
      <t>ベッシ</t>
    </rPh>
    <phoneticPr fontId="5"/>
  </si>
  <si>
    <t>壁量基準による場合</t>
    <rPh sb="0" eb="2">
      <t>ヘキリョウ</t>
    </rPh>
    <rPh sb="2" eb="4">
      <t>キジュン</t>
    </rPh>
    <rPh sb="7" eb="9">
      <t>バアイ</t>
    </rPh>
    <phoneticPr fontId="62"/>
  </si>
  <si>
    <t>壁量</t>
    <rPh sb="0" eb="2">
      <t>ヘキリョウ</t>
    </rPh>
    <phoneticPr fontId="62"/>
  </si>
  <si>
    <t>存在壁量</t>
    <rPh sb="0" eb="2">
      <t>ソンザイ</t>
    </rPh>
    <rPh sb="2" eb="4">
      <t>ヘキリョウ</t>
    </rPh>
    <phoneticPr fontId="62"/>
  </si>
  <si>
    <t>・Ｘ軸方向</t>
    <phoneticPr fontId="62"/>
  </si>
  <si>
    <t>1階（</t>
    <phoneticPr fontId="62"/>
  </si>
  <si>
    <t>cm）2階（</t>
    <rPh sb="4" eb="5">
      <t>カイ</t>
    </rPh>
    <phoneticPr fontId="62"/>
  </si>
  <si>
    <t>cm）</t>
    <phoneticPr fontId="62"/>
  </si>
  <si>
    <t>壁量</t>
    <rPh sb="0" eb="2">
      <t>ヘキリョウ</t>
    </rPh>
    <phoneticPr fontId="5"/>
  </si>
  <si>
    <t>・Y軸方向</t>
    <phoneticPr fontId="62"/>
  </si>
  <si>
    <t>計算書</t>
  </si>
  <si>
    <t>（評価方法基準第５　１－１（３）ホ又はへ①ｂ</t>
    <rPh sb="1" eb="3">
      <t>ヒョウカ</t>
    </rPh>
    <rPh sb="3" eb="5">
      <t>ホウホウ</t>
    </rPh>
    <rPh sb="5" eb="7">
      <t>キジュン</t>
    </rPh>
    <rPh sb="7" eb="8">
      <t>ダイ</t>
    </rPh>
    <rPh sb="17" eb="18">
      <t>マタ</t>
    </rPh>
    <phoneticPr fontId="62"/>
  </si>
  <si>
    <t>基準法で定める必要壁量</t>
    <rPh sb="0" eb="3">
      <t>キジュンホウ</t>
    </rPh>
    <rPh sb="4" eb="5">
      <t>サダ</t>
    </rPh>
    <rPh sb="7" eb="9">
      <t>ヒツヨウ</t>
    </rPh>
    <rPh sb="9" eb="11">
      <t>ヘキリョウ</t>
    </rPh>
    <phoneticPr fontId="62"/>
  </si>
  <si>
    <t>耐震等級の
要壁量</t>
    <rPh sb="0" eb="2">
      <t>タイシン</t>
    </rPh>
    <rPh sb="2" eb="4">
      <t>トウキュウ</t>
    </rPh>
    <rPh sb="6" eb="7">
      <t>ヨウ</t>
    </rPh>
    <rPh sb="7" eb="9">
      <t>ヘキリョウ</t>
    </rPh>
    <phoneticPr fontId="62"/>
  </si>
  <si>
    <t>耐風等級の
必要壁量</t>
    <rPh sb="0" eb="1">
      <t>タイ</t>
    </rPh>
    <rPh sb="1" eb="2">
      <t>カゼ</t>
    </rPh>
    <rPh sb="2" eb="4">
      <t>トウキュウ</t>
    </rPh>
    <rPh sb="6" eb="8">
      <t>ヒツヨウ</t>
    </rPh>
    <rPh sb="8" eb="10">
      <t>ヘキリョウ</t>
    </rPh>
    <phoneticPr fontId="62"/>
  </si>
  <si>
    <t>令和７年４月１日以降の基準に適合</t>
    <rPh sb="0" eb="2">
      <t>レイワ</t>
    </rPh>
    <rPh sb="3" eb="4">
      <t>ネン</t>
    </rPh>
    <rPh sb="5" eb="6">
      <t>ガツ</t>
    </rPh>
    <rPh sb="7" eb="8">
      <t>ニチ</t>
    </rPh>
    <rPh sb="8" eb="10">
      <t>イコウ</t>
    </rPh>
    <rPh sb="11" eb="13">
      <t>キジュン</t>
    </rPh>
    <rPh sb="14" eb="16">
      <t>テキゴウ</t>
    </rPh>
    <phoneticPr fontId="62"/>
  </si>
  <si>
    <t>令和７年４月１日以前の基準に適合</t>
    <rPh sb="0" eb="2">
      <t>レイワ</t>
    </rPh>
    <rPh sb="3" eb="4">
      <t>ネン</t>
    </rPh>
    <rPh sb="5" eb="6">
      <t>ガツ</t>
    </rPh>
    <rPh sb="7" eb="8">
      <t>ニチ</t>
    </rPh>
    <rPh sb="8" eb="10">
      <t>イゼン</t>
    </rPh>
    <rPh sb="11" eb="13">
      <t>キジュン</t>
    </rPh>
    <rPh sb="14" eb="16">
      <t>テキゴウ</t>
    </rPh>
    <phoneticPr fontId="62"/>
  </si>
  <si>
    <r>
      <t xml:space="preserve">壁量計算 </t>
    </r>
    <r>
      <rPr>
        <sz val="8"/>
        <rFont val="ＭＳ Ｐゴシック"/>
        <family val="3"/>
        <charset val="128"/>
      </rPr>
      <t>⇒評価方法基準　第５ 1-1(３)ホ又はヘ①ｂ）による場合</t>
    </r>
    <rPh sb="0" eb="1">
      <t>ヘキ</t>
    </rPh>
    <rPh sb="1" eb="2">
      <t>リョウ</t>
    </rPh>
    <rPh sb="2" eb="4">
      <t>ケイサン</t>
    </rPh>
    <phoneticPr fontId="5"/>
  </si>
  <si>
    <t>許容応力度計算</t>
    <rPh sb="0" eb="2">
      <t>キョヨウ</t>
    </rPh>
    <rPh sb="2" eb="4">
      <t>オウリョク</t>
    </rPh>
    <rPh sb="4" eb="5">
      <t>ド</t>
    </rPh>
    <rPh sb="5" eb="7">
      <t>ケイサン</t>
    </rPh>
    <phoneticPr fontId="5"/>
  </si>
  <si>
    <t>限界耐力計算</t>
  </si>
  <si>
    <t>令和７年４月 １日以降の基準に適合</t>
  </si>
  <si>
    <t>令和７年３月31日以前の基準に適合</t>
  </si>
  <si>
    <t>同告示第２の該当する号</t>
  </si>
  <si>
    <t>一号（建築基準法20条第１項第四号に掲げる建築物）</t>
  </si>
  <si>
    <t>三号（時刻歴応答解析を行い大臣認定を取得）</t>
    <phoneticPr fontId="5"/>
  </si>
  <si>
    <r>
      <t>二号</t>
    </r>
    <r>
      <rPr>
        <sz val="7"/>
        <rFont val="ＭＳ Ｐゴシック"/>
        <family val="3"/>
        <charset val="128"/>
      </rPr>
      <t>（建築基準法20条第１項第二号又は第三号に掲げる建築物）</t>
    </r>
    <phoneticPr fontId="5"/>
  </si>
  <si>
    <t>委任状 兼　同意書</t>
    <rPh sb="0" eb="1">
      <t>イ</t>
    </rPh>
    <rPh sb="1" eb="2">
      <t>ニン</t>
    </rPh>
    <rPh sb="2" eb="3">
      <t>ジョウ</t>
    </rPh>
    <rPh sb="4" eb="5">
      <t>ケン</t>
    </rPh>
    <rPh sb="6" eb="9">
      <t>ドウイショ</t>
    </rPh>
    <phoneticPr fontId="5"/>
  </si>
  <si>
    <t xml:space="preserve"> 私は下記の者を代理人と定め、株式会社都市建築確認センターに対する下記の申請に関する手続き及び交付される文書の受領の権限を委任します。</t>
    <phoneticPr fontId="5"/>
  </si>
  <si>
    <t>また、建築基準法第６条の２の規定に基づく確認、同法第7条の２の規定に基づく完了検査及び仮使用認定を株式会社都市建築確認センターへ申請する場合は、同社が指定確認検査機関業務において通知書等の写し及び審査に要した図書等を利用することにあらかじめ同意します。</t>
    <rPh sb="3" eb="5">
      <t>ケンチク</t>
    </rPh>
    <rPh sb="5" eb="8">
      <t>キジュンホウ</t>
    </rPh>
    <rPh sb="8" eb="9">
      <t>ダイ</t>
    </rPh>
    <rPh sb="10" eb="11">
      <t>ジョウ</t>
    </rPh>
    <rPh sb="14" eb="16">
      <t>キテイ</t>
    </rPh>
    <rPh sb="17" eb="18">
      <t>モト</t>
    </rPh>
    <rPh sb="20" eb="22">
      <t>カクニン</t>
    </rPh>
    <rPh sb="23" eb="25">
      <t>ドウホウ</t>
    </rPh>
    <rPh sb="25" eb="26">
      <t>ダイ</t>
    </rPh>
    <rPh sb="27" eb="28">
      <t>ジョウ</t>
    </rPh>
    <rPh sb="31" eb="33">
      <t>キテイ</t>
    </rPh>
    <rPh sb="34" eb="35">
      <t>モト</t>
    </rPh>
    <rPh sb="37" eb="39">
      <t>カンリョウ</t>
    </rPh>
    <rPh sb="39" eb="41">
      <t>ケンサ</t>
    </rPh>
    <rPh sb="41" eb="42">
      <t>オヨ</t>
    </rPh>
    <rPh sb="43" eb="44">
      <t>カリ</t>
    </rPh>
    <rPh sb="44" eb="46">
      <t>シヨウ</t>
    </rPh>
    <rPh sb="46" eb="48">
      <t>ニンテイ</t>
    </rPh>
    <rPh sb="49" eb="51">
      <t>カブシキ</t>
    </rPh>
    <rPh sb="51" eb="53">
      <t>ガイシャ</t>
    </rPh>
    <rPh sb="53" eb="55">
      <t>トシ</t>
    </rPh>
    <rPh sb="55" eb="57">
      <t>ケンチク</t>
    </rPh>
    <rPh sb="57" eb="59">
      <t>カクニン</t>
    </rPh>
    <rPh sb="64" eb="66">
      <t>シンセイ</t>
    </rPh>
    <rPh sb="68" eb="70">
      <t>バアイ</t>
    </rPh>
    <rPh sb="72" eb="74">
      <t>ドウシャ</t>
    </rPh>
    <rPh sb="75" eb="77">
      <t>シテイ</t>
    </rPh>
    <rPh sb="77" eb="79">
      <t>カクニン</t>
    </rPh>
    <rPh sb="79" eb="81">
      <t>ケンサ</t>
    </rPh>
    <rPh sb="81" eb="83">
      <t>キカン</t>
    </rPh>
    <rPh sb="83" eb="85">
      <t>ギョウム</t>
    </rPh>
    <rPh sb="89" eb="92">
      <t>ツウチショ</t>
    </rPh>
    <rPh sb="92" eb="93">
      <t>トウ</t>
    </rPh>
    <rPh sb="94" eb="95">
      <t>ウツ</t>
    </rPh>
    <rPh sb="96" eb="97">
      <t>オヨ</t>
    </rPh>
    <rPh sb="104" eb="106">
      <t>トショ</t>
    </rPh>
    <rPh sb="106" eb="107">
      <t>トウ</t>
    </rPh>
    <rPh sb="108" eb="110">
      <t>リヨウ</t>
    </rPh>
    <rPh sb="120" eb="122">
      <t>ドウイ</t>
    </rPh>
    <phoneticPr fontId="5"/>
  </si>
  <si>
    <r>
      <t xml:space="preserve">委任する業務
</t>
    </r>
    <r>
      <rPr>
        <sz val="8"/>
        <rFont val="ＭＳ 明朝"/>
        <family val="1"/>
        <charset val="128"/>
      </rPr>
      <t>（該当項目をチェック）</t>
    </r>
    <rPh sb="0" eb="2">
      <t>イニン</t>
    </rPh>
    <rPh sb="4" eb="6">
      <t>ギョウム</t>
    </rPh>
    <rPh sb="9" eb="11">
      <t>ガイトウ</t>
    </rPh>
    <rPh sb="11" eb="13">
      <t>コウモク</t>
    </rPh>
    <phoneticPr fontId="5"/>
  </si>
  <si>
    <t>建築物エネルギー消費性能確保計画申請</t>
    <rPh sb="0" eb="3">
      <t>ケンチクブツ</t>
    </rPh>
    <rPh sb="8" eb="10">
      <t>ショウヒ</t>
    </rPh>
    <rPh sb="10" eb="12">
      <t>セイノウ</t>
    </rPh>
    <rPh sb="12" eb="14">
      <t>カクホ</t>
    </rPh>
    <rPh sb="14" eb="16">
      <t>ケイカク</t>
    </rPh>
    <rPh sb="16" eb="18">
      <t>シンセイ</t>
    </rPh>
    <phoneticPr fontId="5"/>
  </si>
  <si>
    <t>設計住宅性能評価申請</t>
    <rPh sb="0" eb="2">
      <t>セッケイ</t>
    </rPh>
    <rPh sb="2" eb="4">
      <t>ジュウタク</t>
    </rPh>
    <rPh sb="4" eb="6">
      <t>セイノウ</t>
    </rPh>
    <rPh sb="6" eb="8">
      <t>ヒョウカ</t>
    </rPh>
    <rPh sb="8" eb="10">
      <t>シンセイ</t>
    </rPh>
    <phoneticPr fontId="5"/>
  </si>
  <si>
    <t>建設住宅性能評価申請</t>
    <phoneticPr fontId="62"/>
  </si>
  <si>
    <t>長期使用構造等確認申請</t>
  </si>
  <si>
    <r>
      <t xml:space="preserve">利用することができる図書及び書類
</t>
    </r>
    <r>
      <rPr>
        <sz val="8"/>
        <rFont val="ＭＳ 明朝"/>
        <family val="1"/>
        <charset val="128"/>
      </rPr>
      <t>（該当項目をチェック）</t>
    </r>
    <rPh sb="0" eb="2">
      <t>リヨウ</t>
    </rPh>
    <rPh sb="10" eb="12">
      <t>トショ</t>
    </rPh>
    <rPh sb="12" eb="13">
      <t>オヨ</t>
    </rPh>
    <rPh sb="14" eb="16">
      <t>ショルイ</t>
    </rPh>
    <rPh sb="19" eb="21">
      <t>ガイトウ</t>
    </rPh>
    <rPh sb="21" eb="23">
      <t>コウモク</t>
    </rPh>
    <phoneticPr fontId="5"/>
  </si>
  <si>
    <t>省エネ適合判定通知書の写し又は軽微変更該当証明書の写し</t>
    <rPh sb="0" eb="1">
      <t>ショウ</t>
    </rPh>
    <rPh sb="3" eb="5">
      <t>テキゴウ</t>
    </rPh>
    <rPh sb="5" eb="7">
      <t>ハンテイ</t>
    </rPh>
    <rPh sb="7" eb="10">
      <t>ツウチショ</t>
    </rPh>
    <rPh sb="11" eb="12">
      <t>ウツ</t>
    </rPh>
    <rPh sb="13" eb="14">
      <t>マタ</t>
    </rPh>
    <rPh sb="15" eb="17">
      <t>ケイビ</t>
    </rPh>
    <rPh sb="17" eb="19">
      <t>ヘンコウ</t>
    </rPh>
    <rPh sb="19" eb="21">
      <t>ガイトウ</t>
    </rPh>
    <rPh sb="21" eb="24">
      <t>ショウメイショ</t>
    </rPh>
    <rPh sb="25" eb="26">
      <t>ウツ</t>
    </rPh>
    <phoneticPr fontId="5"/>
  </si>
  <si>
    <t>設計住宅性能評価書の写し</t>
    <rPh sb="0" eb="2">
      <t>セッケイ</t>
    </rPh>
    <rPh sb="2" eb="4">
      <t>ジュウタク</t>
    </rPh>
    <rPh sb="4" eb="6">
      <t>セイノウ</t>
    </rPh>
    <rPh sb="6" eb="8">
      <t>ヒョウカ</t>
    </rPh>
    <rPh sb="8" eb="9">
      <t>ショ</t>
    </rPh>
    <rPh sb="10" eb="11">
      <t>ウツ</t>
    </rPh>
    <phoneticPr fontId="5"/>
  </si>
  <si>
    <t>建設住宅性能評価による検査報告書の写し</t>
    <phoneticPr fontId="62"/>
  </si>
  <si>
    <t>長期使用構造等である旨の確認書の写し又は軽微変更該当証明書の写し</t>
  </si>
  <si>
    <t>建築物の名称</t>
    <rPh sb="0" eb="3">
      <t>ケンチクブツ</t>
    </rPh>
    <rPh sb="4" eb="6">
      <t>メイショウ</t>
    </rPh>
    <phoneticPr fontId="5"/>
  </si>
  <si>
    <t>敷地の地名地番</t>
    <rPh sb="0" eb="2">
      <t>シキチ</t>
    </rPh>
    <rPh sb="3" eb="5">
      <t>チメイ</t>
    </rPh>
    <rPh sb="5" eb="7">
      <t>チバン</t>
    </rPh>
    <phoneticPr fontId="5"/>
  </si>
  <si>
    <t>委任先</t>
    <rPh sb="0" eb="2">
      <t>イニン</t>
    </rPh>
    <rPh sb="2" eb="3">
      <t>サキ</t>
    </rPh>
    <phoneticPr fontId="5"/>
  </si>
  <si>
    <t>（氏　名）</t>
    <rPh sb="1" eb="2">
      <t>シ</t>
    </rPh>
    <rPh sb="3" eb="4">
      <t>ナ</t>
    </rPh>
    <phoneticPr fontId="5"/>
  </si>
  <si>
    <t>（会社名）</t>
    <rPh sb="1" eb="4">
      <t>カイシャメイ</t>
    </rPh>
    <phoneticPr fontId="5"/>
  </si>
  <si>
    <t>（住　所）</t>
    <rPh sb="1" eb="2">
      <t>ジュウ</t>
    </rPh>
    <rPh sb="3" eb="4">
      <t>ショ</t>
    </rPh>
    <phoneticPr fontId="5"/>
  </si>
  <si>
    <t>令和</t>
    <rPh sb="0" eb="2">
      <t>レイワ</t>
    </rPh>
    <phoneticPr fontId="5"/>
  </si>
  <si>
    <t>日</t>
    <rPh sb="0" eb="1">
      <t>ニチ</t>
    </rPh>
    <phoneticPr fontId="5"/>
  </si>
  <si>
    <t>住　所</t>
    <rPh sb="0" eb="1">
      <t>ジュウ</t>
    </rPh>
    <rPh sb="2" eb="3">
      <t>ショ</t>
    </rPh>
    <phoneticPr fontId="5"/>
  </si>
  <si>
    <t>氏　名</t>
    <rPh sb="0" eb="1">
      <t>シ</t>
    </rPh>
    <rPh sb="2" eb="3">
      <t>メイ</t>
    </rPh>
    <phoneticPr fontId="5"/>
  </si>
  <si>
    <t>設計性能評価外注評価員</t>
  </si>
  <si>
    <t>設計性能評価外注費</t>
  </si>
  <si>
    <t>設計性能評価電子交付有無</t>
  </si>
  <si>
    <t>電子交付</t>
  </si>
  <si>
    <t>株式会社都市建築確認センター　御中</t>
    <rPh sb="0" eb="4">
      <t>カブ</t>
    </rPh>
    <rPh sb="4" eb="6">
      <t>トシ</t>
    </rPh>
    <rPh sb="6" eb="8">
      <t>ケンチク</t>
    </rPh>
    <rPh sb="8" eb="10">
      <t>カクニン</t>
    </rPh>
    <rPh sb="15" eb="17">
      <t>オンチュウ</t>
    </rPh>
    <phoneticPr fontId="5"/>
  </si>
  <si>
    <t>Ver.20251223</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</si>
</sst>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quot;¥&quot;\-#,##0"/>
    <numFmt numFmtId="176" formatCode="[$-411]ggge&quot;年&quot;m&quot;月&quot;d&quot;日&quot;;@"/>
    <numFmt numFmtId="177" formatCode="0_ "/>
    <numFmt numFmtId="178" formatCode="#,##0.00_ "/>
    <numFmt numFmtId="179" formatCode="#,##0.000_ "/>
    <numFmt numFmtId="180" formatCode="gggee&quot;年&quot;m&quot;月&quot;d&quot;日&quot;"/>
    <numFmt numFmtId="181" formatCode="[&lt;=999]000;[&lt;=9999]000\-00;000\-0000"/>
    <numFmt numFmtId="182" formatCode="0.0_ "/>
    <numFmt numFmtId="183" formatCode="0.00_ "/>
    <numFmt numFmtId="184" formatCode="yyyy&quot;年&quot;m&quot;月&quot;d&quot;日&quot;;@"/>
    <numFmt numFmtId="185" formatCode="#,##0.00_ ;[Red]\-#,##0.00\ "/>
    <numFmt numFmtId="186" formatCode="yyyy/m/d;@"/>
    <numFmt numFmtId="187" formatCode="0;[Red]0"/>
    <numFmt numFmtId="188" formatCode="0.000_);[Red]\(0.000\)"/>
    <numFmt numFmtId="189" formatCode="0.000_ "/>
    <numFmt numFmtId="190" formatCode="[&lt;=999]000;[&lt;=99999]000\-00;000\-0000"/>
    <numFmt numFmtId="191" formatCode="dd\-mmm\-yy"/>
    <numFmt numFmtId="192" formatCode="[$-F800]dddd\,\ mmmm\ dd\,\ yyyy"/>
  </numFmts>
  <fonts count="14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5"/>
      <name val="ＭＳ 明朝"/>
      <family val="1"/>
      <charset val="128"/>
    </font>
    <font>
      <u/>
      <sz val="11"/>
      <color indexed="12"/>
      <name val="ＭＳ Ｐゴシック"/>
      <family val="3"/>
      <charset val="128"/>
    </font>
    <font>
      <sz val="9"/>
      <name val="ＭＳ Ｐ明朝"/>
      <family val="1"/>
      <charset val="128"/>
    </font>
    <font>
      <sz val="11"/>
      <name val="ＭＳ Ｐ明朝"/>
      <family val="1"/>
      <charset val="128"/>
    </font>
    <font>
      <sz val="14"/>
      <name val="ＭＳ Ｐ明朝"/>
      <family val="1"/>
      <charset val="128"/>
    </font>
    <font>
      <sz val="10.5"/>
      <name val="ＭＳ Ｐ明朝"/>
      <family val="1"/>
      <charset val="128"/>
    </font>
    <font>
      <sz val="10.5"/>
      <name val="ＭＳ Ｐゴシック"/>
      <family val="3"/>
      <charset val="128"/>
    </font>
    <font>
      <u/>
      <sz val="10.5"/>
      <color indexed="12"/>
      <name val="ＭＳ Ｐゴシック"/>
      <family val="3"/>
      <charset val="128"/>
    </font>
    <font>
      <sz val="11.5"/>
      <name val="ＭＳ Ｐ明朝"/>
      <family val="1"/>
      <charset val="128"/>
    </font>
    <font>
      <sz val="18"/>
      <name val="ＭＳ Ｐゴシック"/>
      <family val="3"/>
      <charset val="128"/>
    </font>
    <font>
      <sz val="9"/>
      <color indexed="10"/>
      <name val="ＭＳ Ｐ明朝"/>
      <family val="1"/>
      <charset val="128"/>
    </font>
    <font>
      <sz val="9"/>
      <color rgb="FFFF0000"/>
      <name val="ＭＳ Ｐ明朝"/>
      <family val="1"/>
      <charset val="128"/>
    </font>
    <font>
      <sz val="9"/>
      <name val="ＭＳ Ｐゴシック"/>
      <family val="3"/>
      <charset val="128"/>
    </font>
    <font>
      <sz val="10"/>
      <name val="ＭＳ Ｐ明朝"/>
      <family val="1"/>
      <charset val="128"/>
    </font>
    <font>
      <sz val="10"/>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8"/>
      <name val="ＭＳ Ｐゴシック"/>
      <family val="3"/>
      <charset val="128"/>
    </font>
    <font>
      <sz val="8"/>
      <color theme="1"/>
      <name val="ＭＳ Ｐゴシック"/>
      <family val="3"/>
      <charset val="128"/>
      <scheme val="minor"/>
    </font>
    <font>
      <b/>
      <sz val="8"/>
      <name val="ＭＳ Ｐゴシック"/>
      <family val="3"/>
      <charset val="128"/>
    </font>
    <font>
      <b/>
      <sz val="8"/>
      <color theme="1"/>
      <name val="ＭＳ Ｐゴシック"/>
      <family val="3"/>
      <charset val="128"/>
      <scheme val="minor"/>
    </font>
    <font>
      <sz val="7"/>
      <name val="ＭＳ Ｐゴシック"/>
      <family val="3"/>
      <charset val="128"/>
    </font>
    <font>
      <b/>
      <sz val="9"/>
      <color indexed="81"/>
      <name val="MS P ゴシック"/>
      <family val="3"/>
      <charset val="128"/>
    </font>
    <font>
      <b/>
      <sz val="20"/>
      <name val="ＭＳ Ｐゴシック"/>
      <family val="3"/>
      <charset val="128"/>
    </font>
    <font>
      <b/>
      <sz val="12"/>
      <name val="ＭＳ Ｐゴシック"/>
      <family val="3"/>
      <charset val="128"/>
    </font>
    <font>
      <b/>
      <sz val="14"/>
      <name val="ＭＳ Ｐゴシック"/>
      <family val="3"/>
      <charset val="128"/>
    </font>
    <font>
      <b/>
      <sz val="16"/>
      <name val="ＭＳ Ｐゴシック"/>
      <family val="3"/>
      <charset val="128"/>
    </font>
    <font>
      <b/>
      <sz val="18"/>
      <name val="ＭＳ Ｐゴシック"/>
      <family val="3"/>
      <charset val="128"/>
    </font>
    <font>
      <b/>
      <sz val="11"/>
      <name val="ＭＳ Ｐゴシック"/>
      <family val="3"/>
      <charset val="128"/>
    </font>
    <font>
      <sz val="11"/>
      <color theme="1"/>
      <name val="ＭＳ Ｐゴシック"/>
      <family val="3"/>
      <charset val="128"/>
    </font>
    <font>
      <sz val="10"/>
      <color indexed="8"/>
      <name val="ＭＳ 明朝"/>
      <family val="1"/>
      <charset val="128"/>
    </font>
    <font>
      <b/>
      <sz val="10"/>
      <color indexed="8"/>
      <name val="ＭＳ 明朝"/>
      <family val="1"/>
      <charset val="128"/>
    </font>
    <font>
      <b/>
      <sz val="28"/>
      <name val="ＭＳ Ｐゴシック"/>
      <family val="3"/>
      <charset val="128"/>
    </font>
    <font>
      <sz val="28"/>
      <name val="ＭＳ Ｐゴシック"/>
      <family val="3"/>
      <charset val="128"/>
    </font>
    <font>
      <sz val="20"/>
      <name val="ＭＳ Ｐゴシック"/>
      <family val="3"/>
      <charset val="128"/>
    </font>
    <font>
      <sz val="26"/>
      <name val="ＭＳ Ｐゴシック"/>
      <family val="3"/>
      <charset val="128"/>
    </font>
    <font>
      <u/>
      <sz val="6.6"/>
      <color indexed="12"/>
      <name val="ＭＳ Ｐゴシック"/>
      <family val="3"/>
      <charset val="128"/>
    </font>
    <font>
      <sz val="14"/>
      <name val="ＭＳ Ｐゴシック"/>
      <family val="3"/>
      <charset val="128"/>
    </font>
    <font>
      <sz val="6"/>
      <name val="ＭＳ Ｐゴシック"/>
      <family val="2"/>
      <charset val="128"/>
      <scheme val="minor"/>
    </font>
    <font>
      <sz val="16"/>
      <name val="ＭＳ Ｐゴシック"/>
      <family val="3"/>
      <charset val="128"/>
    </font>
    <font>
      <strike/>
      <sz val="11"/>
      <name val="ＭＳ Ｐゴシック"/>
      <family val="3"/>
      <charset val="128"/>
    </font>
    <font>
      <b/>
      <sz val="11"/>
      <color theme="1"/>
      <name val="ＭＳ Ｐゴシック"/>
      <family val="3"/>
      <charset val="128"/>
    </font>
    <font>
      <b/>
      <sz val="11"/>
      <color theme="1"/>
      <name val="ＭＳ Ｐゴシック"/>
      <family val="3"/>
      <charset val="128"/>
      <scheme val="minor"/>
    </font>
    <font>
      <b/>
      <sz val="12"/>
      <color indexed="81"/>
      <name val="MS P ゴシック"/>
      <family val="3"/>
      <charset val="128"/>
    </font>
    <font>
      <sz val="9"/>
      <color indexed="81"/>
      <name val="MS P ゴシック"/>
      <family val="3"/>
      <charset val="128"/>
    </font>
    <font>
      <b/>
      <sz val="16"/>
      <color indexed="81"/>
      <name val="MS P ゴシック"/>
      <family val="3"/>
      <charset val="128"/>
    </font>
    <font>
      <sz val="10.5"/>
      <color theme="1"/>
      <name val="ＭＳ Ｐ明朝"/>
      <family val="1"/>
      <charset val="128"/>
    </font>
    <font>
      <sz val="10.5"/>
      <color theme="1"/>
      <name val="ＭＳ Ｐゴシック"/>
      <family val="3"/>
      <charset val="128"/>
    </font>
    <font>
      <sz val="11"/>
      <color theme="1"/>
      <name val="ＭＳ Ｐ明朝"/>
      <family val="1"/>
      <charset val="128"/>
    </font>
    <font>
      <sz val="9"/>
      <color theme="1"/>
      <name val="ＭＳ Ｐ明朝"/>
      <family val="1"/>
      <charset val="128"/>
    </font>
    <font>
      <sz val="9"/>
      <color theme="1"/>
      <name val="ＭＳ Ｐゴシック"/>
      <family val="3"/>
      <charset val="128"/>
    </font>
    <font>
      <sz val="9"/>
      <color theme="1"/>
      <name val="Century"/>
      <family val="1"/>
    </font>
    <font>
      <sz val="9"/>
      <color theme="1"/>
      <name val="ＭＳ 明朝"/>
      <family val="1"/>
      <charset val="128"/>
    </font>
    <font>
      <sz val="11"/>
      <color theme="1"/>
      <name val="ＭＳ Ｐゴシック"/>
      <family val="2"/>
      <charset val="128"/>
    </font>
    <font>
      <b/>
      <sz val="10"/>
      <name val="ＭＳ Ｐゴシック"/>
      <family val="3"/>
      <charset val="128"/>
    </font>
    <font>
      <sz val="10"/>
      <color indexed="10"/>
      <name val="ＭＳ Ｐゴシック"/>
      <family val="3"/>
      <charset val="128"/>
    </font>
    <font>
      <sz val="6"/>
      <name val="ＭＳ Ｐゴシック"/>
      <family val="3"/>
      <charset val="128"/>
      <scheme val="minor"/>
    </font>
    <font>
      <sz val="10"/>
      <color indexed="8"/>
      <name val="ＭＳ Ｐゴシック"/>
      <family val="3"/>
      <charset val="128"/>
    </font>
    <font>
      <sz val="9.5"/>
      <name val="ＭＳ Ｐゴシック"/>
      <family val="3"/>
      <charset val="128"/>
    </font>
    <font>
      <sz val="8"/>
      <color indexed="8"/>
      <name val="ＭＳ Ｐゴシック"/>
      <family val="3"/>
      <charset val="128"/>
    </font>
    <font>
      <b/>
      <sz val="9"/>
      <color rgb="FFFF0000"/>
      <name val="ＭＳ Ｐゴシック"/>
      <family val="3"/>
      <charset val="128"/>
    </font>
    <font>
      <sz val="12"/>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b/>
      <sz val="10"/>
      <color indexed="8"/>
      <name val="ＭＳ Ｐゴシック"/>
      <family val="3"/>
      <charset val="128"/>
    </font>
    <font>
      <b/>
      <sz val="9"/>
      <color indexed="8"/>
      <name val="ＭＳ Ｐゴシック"/>
      <family val="3"/>
      <charset val="128"/>
    </font>
    <font>
      <b/>
      <sz val="10"/>
      <color indexed="10"/>
      <name val="ＭＳ Ｐゴシック"/>
      <family val="3"/>
      <charset val="128"/>
    </font>
    <font>
      <sz val="8"/>
      <color theme="9" tint="-0.249977111117893"/>
      <name val="ＭＳ Ｐゴシック"/>
      <family val="3"/>
      <charset val="128"/>
    </font>
    <font>
      <sz val="10"/>
      <color indexed="53"/>
      <name val="ＭＳ Ｐゴシック"/>
      <family val="3"/>
      <charset val="128"/>
    </font>
    <font>
      <sz val="9"/>
      <color rgb="FFFF0000"/>
      <name val="ＭＳ Ｐゴシック"/>
      <family val="3"/>
      <charset val="128"/>
    </font>
    <font>
      <sz val="12"/>
      <color indexed="8"/>
      <name val="ＭＳ Ｐゴシック"/>
      <family val="3"/>
      <charset val="128"/>
    </font>
    <font>
      <sz val="12"/>
      <color rgb="FFFFFFFF"/>
      <name val="ＭＳ Ｐゴシック"/>
      <family val="3"/>
      <charset val="128"/>
    </font>
    <font>
      <i/>
      <sz val="9"/>
      <name val="ＭＳ Ｐゴシック"/>
      <family val="3"/>
      <charset val="128"/>
    </font>
    <font>
      <i/>
      <sz val="9"/>
      <name val="ＭＳ Ｐ明朝"/>
      <family val="1"/>
      <charset val="128"/>
    </font>
    <font>
      <i/>
      <sz val="8"/>
      <name val="ＭＳ Ｐゴシック"/>
      <family val="3"/>
      <charset val="128"/>
    </font>
    <font>
      <i/>
      <sz val="7"/>
      <name val="ＭＳ Ｐゴシック"/>
      <family val="3"/>
      <charset val="128"/>
    </font>
    <font>
      <sz val="8"/>
      <color theme="1"/>
      <name val="ＭＳ Ｐゴシック"/>
      <family val="3"/>
      <charset val="128"/>
    </font>
    <font>
      <i/>
      <sz val="9"/>
      <name val="ＭＳ 明朝"/>
      <family val="1"/>
      <charset val="128"/>
    </font>
    <font>
      <b/>
      <sz val="15"/>
      <name val="ＭＳ Ｐゴシック"/>
      <family val="3"/>
      <charset val="128"/>
    </font>
    <font>
      <sz val="9"/>
      <color indexed="10"/>
      <name val="ＭＳ Ｐゴシック"/>
      <family val="3"/>
      <charset val="128"/>
    </font>
    <font>
      <sz val="9"/>
      <color indexed="30"/>
      <name val="ＭＳ Ｐゴシック"/>
      <family val="3"/>
      <charset val="128"/>
    </font>
    <font>
      <sz val="11"/>
      <color indexed="55"/>
      <name val="ＭＳ Ｐゴシック"/>
      <family val="3"/>
      <charset val="128"/>
    </font>
    <font>
      <b/>
      <sz val="11"/>
      <color indexed="55"/>
      <name val="ＭＳ Ｐゴシック"/>
      <family val="3"/>
      <charset val="128"/>
    </font>
    <font>
      <b/>
      <sz val="12"/>
      <color indexed="10"/>
      <name val="ＭＳ Ｐゴシック"/>
      <family val="3"/>
      <charset val="128"/>
    </font>
    <font>
      <sz val="12"/>
      <color indexed="10"/>
      <name val="ＭＳ Ｐゴシック"/>
      <family val="3"/>
      <charset val="128"/>
    </font>
    <font>
      <sz val="8"/>
      <color indexed="10"/>
      <name val="ＭＳ Ｐゴシック"/>
      <family val="3"/>
      <charset val="128"/>
    </font>
    <font>
      <b/>
      <sz val="8"/>
      <color indexed="53"/>
      <name val="ＭＳ Ｐゴシック"/>
      <family val="3"/>
      <charset val="128"/>
    </font>
    <font>
      <sz val="7.5"/>
      <name val="ＭＳ Ｐゴシック"/>
      <family val="3"/>
      <charset val="128"/>
    </font>
    <font>
      <sz val="9"/>
      <color rgb="FF0070C0"/>
      <name val="ＭＳ Ｐゴシック"/>
      <family val="3"/>
      <charset val="128"/>
    </font>
    <font>
      <sz val="10"/>
      <color indexed="55"/>
      <name val="ＭＳ Ｐゴシック"/>
      <family val="3"/>
      <charset val="128"/>
    </font>
    <font>
      <b/>
      <sz val="10"/>
      <color indexed="55"/>
      <name val="ＭＳ Ｐゴシック"/>
      <family val="3"/>
      <charset val="128"/>
    </font>
    <font>
      <sz val="9"/>
      <color indexed="55"/>
      <name val="ＭＳ Ｐゴシック"/>
      <family val="3"/>
      <charset val="128"/>
    </font>
    <font>
      <sz val="8"/>
      <color indexed="55"/>
      <name val="ＭＳ Ｐゴシック"/>
      <family val="3"/>
      <charset val="128"/>
    </font>
    <font>
      <b/>
      <sz val="8"/>
      <color theme="9" tint="-0.249977111117893"/>
      <name val="ＭＳ Ｐゴシック"/>
      <family val="3"/>
      <charset val="128"/>
    </font>
    <font>
      <sz val="10"/>
      <color theme="0"/>
      <name val="ＭＳ Ｐゴシック"/>
      <family val="3"/>
      <charset val="128"/>
    </font>
    <font>
      <sz val="8.5"/>
      <name val="ＭＳ Ｐゴシック"/>
      <family val="3"/>
      <charset val="128"/>
    </font>
    <font>
      <sz val="12"/>
      <color theme="0"/>
      <name val="ＭＳ Ｐゴシック"/>
      <family val="3"/>
      <charset val="128"/>
    </font>
    <font>
      <sz val="9"/>
      <color theme="0"/>
      <name val="ＭＳ Ｐゴシック"/>
      <family val="3"/>
      <charset val="128"/>
    </font>
    <font>
      <i/>
      <sz val="14"/>
      <name val="ＭＳ Ｐゴシック"/>
      <family val="3"/>
      <charset val="128"/>
    </font>
    <font>
      <b/>
      <sz val="14"/>
      <color indexed="10"/>
      <name val="ＭＳ Ｐゴシック"/>
      <family val="3"/>
      <charset val="128"/>
    </font>
    <font>
      <b/>
      <sz val="16"/>
      <color rgb="FFFF0000"/>
      <name val="ＭＳ Ｐゴシック"/>
      <family val="3"/>
      <charset val="128"/>
    </font>
    <font>
      <sz val="9"/>
      <color theme="9" tint="-0.249977111117893"/>
      <name val="ＭＳ Ｐゴシック"/>
      <family val="3"/>
      <charset val="128"/>
    </font>
    <font>
      <b/>
      <sz val="20"/>
      <color theme="1"/>
      <name val="ＭＳ Ｐゴシック"/>
      <family val="3"/>
      <charset val="128"/>
      <scheme val="minor"/>
    </font>
    <font>
      <b/>
      <sz val="20"/>
      <color rgb="FFFF0000"/>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b/>
      <sz val="14"/>
      <color theme="1"/>
      <name val="ＭＳ Ｐゴシック"/>
      <family val="3"/>
      <charset val="128"/>
      <scheme val="minor"/>
    </font>
    <font>
      <sz val="12"/>
      <color theme="1"/>
      <name val="ＭＳ Ｐゴシック"/>
      <family val="3"/>
      <charset val="128"/>
      <scheme val="minor"/>
    </font>
    <font>
      <sz val="14"/>
      <color rgb="FFFF0000"/>
      <name val="ＭＳ Ｐゴシック"/>
      <family val="3"/>
      <charset val="128"/>
      <scheme val="minor"/>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2"/>
      <charset val="128"/>
      <scheme val="minor"/>
    </font>
    <font>
      <sz val="11"/>
      <color theme="1"/>
      <name val="游ゴシック"/>
      <family val="2"/>
      <charset val="128"/>
    </font>
    <font>
      <b/>
      <sz val="11"/>
      <color rgb="FFFF0000"/>
      <name val="ＭＳ Ｐゴシック"/>
      <family val="3"/>
      <charset val="128"/>
      <scheme val="minor"/>
    </font>
    <font>
      <sz val="36"/>
      <name val="ＭＳ Ｐゴシック"/>
      <family val="3"/>
      <charset val="128"/>
    </font>
    <font>
      <b/>
      <sz val="12"/>
      <color rgb="FF000000"/>
      <name val="ＭＳ Ｐゴシック"/>
      <family val="3"/>
      <charset val="128"/>
    </font>
    <font>
      <u/>
      <sz val="18"/>
      <color indexed="12"/>
      <name val="ＭＳ Ｐゴシック"/>
      <family val="3"/>
      <charset val="128"/>
    </font>
    <font>
      <u/>
      <sz val="11"/>
      <color theme="10"/>
      <name val="ＭＳ Ｐゴシック"/>
      <family val="2"/>
      <scheme val="minor"/>
    </font>
    <font>
      <u/>
      <sz val="18"/>
      <color theme="10"/>
      <name val="ＭＳ Ｐゴシック"/>
      <family val="2"/>
      <scheme val="minor"/>
    </font>
    <font>
      <u/>
      <sz val="18"/>
      <color theme="10"/>
      <name val="ＭＳ Ｐゴシック"/>
      <family val="3"/>
      <charset val="128"/>
      <scheme val="minor"/>
    </font>
    <font>
      <b/>
      <sz val="14"/>
      <color rgb="FF0066FF"/>
      <name val="ＭＳ Ｐゴシック"/>
      <family val="3"/>
      <charset val="128"/>
    </font>
    <font>
      <sz val="36"/>
      <color rgb="FF33CC33"/>
      <name val="ＭＳ Ｐゴシック"/>
      <family val="3"/>
      <charset val="128"/>
    </font>
    <font>
      <b/>
      <sz val="10"/>
      <color rgb="FFFF0000"/>
      <name val="ＭＳ Ｐゴシック"/>
      <family val="3"/>
      <charset val="128"/>
    </font>
    <font>
      <sz val="10"/>
      <name val="ＭＳ 明朝"/>
      <family val="1"/>
      <charset val="128"/>
    </font>
    <font>
      <b/>
      <sz val="24"/>
      <name val="ＭＳ Ｐゴシック"/>
      <family val="3"/>
      <charset val="128"/>
    </font>
    <font>
      <sz val="11"/>
      <color indexed="8"/>
      <name val="ＭＳ Ｐゴシック"/>
      <family val="3"/>
      <charset val="128"/>
    </font>
    <font>
      <b/>
      <sz val="9"/>
      <color indexed="81"/>
      <name val="ＭＳ Ｐゴシック"/>
      <family val="3"/>
      <charset val="128"/>
    </font>
    <font>
      <sz val="11"/>
      <color theme="1"/>
      <name val="ＭＳ Ｐゴシック"/>
      <family val="2"/>
      <scheme val="minor"/>
    </font>
    <font>
      <b/>
      <sz val="11"/>
      <color rgb="FF000000"/>
      <name val="ＭＳ Ｐゴシック"/>
      <family val="3"/>
      <charset val="128"/>
    </font>
    <font>
      <sz val="11"/>
      <color rgb="FF000000"/>
      <name val="ＭＳ Ｐゴシック"/>
      <family val="3"/>
      <charset val="128"/>
    </font>
    <font>
      <sz val="11"/>
      <color rgb="FFFF0000"/>
      <name val="ＭＳ Ｐゴシック"/>
      <family val="3"/>
      <charset val="128"/>
    </font>
    <font>
      <b/>
      <sz val="11"/>
      <color rgb="FF222222"/>
      <name val="Arial"/>
      <family val="2"/>
    </font>
    <font>
      <sz val="11"/>
      <color theme="1"/>
      <name val="游ゴシック"/>
      <family val="3"/>
      <charset val="128"/>
    </font>
    <font>
      <sz val="9"/>
      <name val="ＭＳ 明朝"/>
      <family val="1"/>
      <charset val="128"/>
    </font>
    <font>
      <sz val="11"/>
      <name val="ＭＳ 明朝"/>
      <family val="1"/>
      <charset val="128"/>
    </font>
    <font>
      <sz val="12"/>
      <name val="ＭＳ 明朝"/>
      <family val="1"/>
      <charset val="128"/>
    </font>
    <font>
      <b/>
      <sz val="16"/>
      <name val="ＭＳ 明朝"/>
      <family val="1"/>
      <charset val="128"/>
    </font>
    <font>
      <sz val="16"/>
      <name val="ＭＳ 明朝"/>
      <family val="1"/>
      <charset val="128"/>
    </font>
    <font>
      <sz val="11"/>
      <name val="ＭＳ Ｐゴシック"/>
      <family val="3"/>
      <charset val="128"/>
      <scheme val="minor"/>
    </font>
    <font>
      <sz val="8"/>
      <name val="ＭＳ 明朝"/>
      <family val="1"/>
      <charset val="128"/>
    </font>
  </fonts>
  <fills count="22">
    <fill>
      <patternFill patternType="none"/>
    </fill>
    <fill>
      <patternFill patternType="gray125"/>
    </fill>
    <fill>
      <patternFill patternType="solid">
        <fgColor rgb="FF99FF99"/>
        <bgColor indexed="64"/>
      </patternFill>
    </fill>
    <fill>
      <patternFill patternType="solid">
        <fgColor rgb="FFCCFFFF"/>
        <bgColor indexed="64"/>
      </patternFill>
    </fill>
    <fill>
      <patternFill patternType="solid">
        <fgColor theme="0" tint="-0.249977111117893"/>
        <bgColor indexed="64"/>
      </patternFill>
    </fill>
    <fill>
      <patternFill patternType="solid">
        <fgColor rgb="FF99FFCC"/>
        <bgColor indexed="64"/>
      </patternFill>
    </fill>
    <fill>
      <patternFill patternType="solid">
        <fgColor rgb="FFCCFFCC"/>
        <bgColor indexed="64"/>
      </patternFill>
    </fill>
    <fill>
      <patternFill patternType="solid">
        <fgColor rgb="FFFFC000"/>
        <bgColor indexed="64"/>
      </patternFill>
    </fill>
    <fill>
      <patternFill patternType="solid">
        <fgColor theme="3" tint="0.79998168889431442"/>
        <bgColor indexed="64"/>
      </patternFill>
    </fill>
    <fill>
      <patternFill patternType="solid">
        <fgColor indexed="27"/>
        <bgColor indexed="64"/>
      </patternFill>
    </fill>
    <fill>
      <patternFill patternType="solid">
        <fgColor indexed="44"/>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rgb="FFFFCCFF"/>
        <bgColor indexed="64"/>
      </patternFill>
    </fill>
    <fill>
      <patternFill patternType="solid">
        <fgColor rgb="FFFFFF99"/>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rgb="FFC0C0C0"/>
        <bgColor rgb="FFC0C0C0"/>
      </patternFill>
    </fill>
    <fill>
      <patternFill patternType="solid">
        <fgColor theme="5" tint="0.39997558519241921"/>
        <bgColor indexed="64"/>
      </patternFill>
    </fill>
  </fills>
  <borders count="251">
    <border>
      <left/>
      <right/>
      <top/>
      <bottom/>
      <diagonal/>
    </border>
    <border>
      <left/>
      <right/>
      <top style="hair">
        <color indexed="64"/>
      </top>
      <bottom style="hair">
        <color indexed="64"/>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diagonal/>
    </border>
    <border>
      <left style="medium">
        <color indexed="64"/>
      </left>
      <right/>
      <top/>
      <bottom/>
      <diagonal/>
    </border>
    <border>
      <left/>
      <right style="medium">
        <color auto="1"/>
      </right>
      <top/>
      <bottom/>
      <diagonal/>
    </border>
    <border>
      <left style="medium">
        <color auto="1"/>
      </left>
      <right/>
      <top/>
      <bottom style="thin">
        <color auto="1"/>
      </bottom>
      <diagonal/>
    </border>
    <border>
      <left style="medium">
        <color auto="1"/>
      </left>
      <right/>
      <top style="thin">
        <color indexed="64"/>
      </top>
      <bottom/>
      <diagonal/>
    </border>
    <border>
      <left/>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double">
        <color indexed="64"/>
      </bottom>
      <diagonal/>
    </border>
    <border>
      <left/>
      <right style="thin">
        <color indexed="64"/>
      </right>
      <top style="double">
        <color indexed="64"/>
      </top>
      <bottom style="thin">
        <color indexed="64"/>
      </bottom>
      <diagonal/>
    </border>
    <border>
      <left/>
      <right/>
      <top style="double">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double">
        <color indexed="64"/>
      </top>
      <bottom/>
      <diagonal/>
    </border>
    <border>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right style="medium">
        <color indexed="64"/>
      </right>
      <top style="medium">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diagonalDown="1">
      <left style="thin">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thin">
        <color indexed="64"/>
      </right>
      <top style="hair">
        <color indexed="64"/>
      </top>
      <bottom/>
      <diagonal style="hair">
        <color indexed="64"/>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thin">
        <color indexed="64"/>
      </right>
      <top/>
      <bottom style="hair">
        <color indexed="64"/>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diagonalDown="1">
      <left style="thin">
        <color indexed="64"/>
      </left>
      <right/>
      <top/>
      <bottom style="medium">
        <color indexed="64"/>
      </bottom>
      <diagonal style="hair">
        <color indexed="64"/>
      </diagonal>
    </border>
    <border diagonalDown="1">
      <left/>
      <right/>
      <top/>
      <bottom style="medium">
        <color indexed="64"/>
      </bottom>
      <diagonal style="hair">
        <color indexed="64"/>
      </diagonal>
    </border>
    <border diagonalDown="1">
      <left/>
      <right style="thin">
        <color indexed="64"/>
      </right>
      <top/>
      <bottom style="medium">
        <color indexed="64"/>
      </bottom>
      <diagonal style="hair">
        <color indexed="64"/>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hair">
        <color indexed="64"/>
      </right>
      <top/>
      <bottom style="thin">
        <color indexed="64"/>
      </bottom>
      <diagonal/>
    </border>
    <border>
      <left/>
      <right style="thin">
        <color indexed="64"/>
      </right>
      <top style="hair">
        <color indexed="64"/>
      </top>
      <bottom style="thin">
        <color indexed="64"/>
      </bottom>
      <diagonal/>
    </border>
    <border>
      <left style="double">
        <color indexed="64"/>
      </left>
      <right/>
      <top/>
      <bottom/>
      <diagonal/>
    </border>
    <border>
      <left/>
      <right style="double">
        <color indexed="64"/>
      </right>
      <top/>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double">
        <color indexed="64"/>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style="medium">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tted">
        <color auto="1"/>
      </bottom>
      <diagonal/>
    </border>
    <border>
      <left style="thin">
        <color indexed="64"/>
      </left>
      <right style="thin">
        <color indexed="64"/>
      </right>
      <top style="medium">
        <color indexed="64"/>
      </top>
      <bottom style="dotted">
        <color auto="1"/>
      </bottom>
      <diagonal/>
    </border>
    <border>
      <left style="thin">
        <color indexed="64"/>
      </left>
      <right style="medium">
        <color indexed="64"/>
      </right>
      <top style="medium">
        <color indexed="64"/>
      </top>
      <bottom style="dotted">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auto="1"/>
      </bottom>
      <diagonal/>
    </border>
    <border>
      <left/>
      <right/>
      <top style="medium">
        <color indexed="64"/>
      </top>
      <bottom style="dotted">
        <color auto="1"/>
      </bottom>
      <diagonal/>
    </border>
    <border>
      <left/>
      <right style="medium">
        <color indexed="64"/>
      </right>
      <top style="medium">
        <color indexed="64"/>
      </top>
      <bottom style="dotted">
        <color auto="1"/>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double">
        <color indexed="64"/>
      </top>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ashed">
        <color indexed="64"/>
      </bottom>
      <diagonal/>
    </border>
  </borders>
  <cellStyleXfs count="27">
    <xf numFmtId="0" fontId="0" fillId="0" borderId="0"/>
    <xf numFmtId="0" fontId="7" fillId="0" borderId="0" applyNumberFormat="0" applyFill="0" applyBorder="0" applyAlignment="0" applyProtection="0">
      <alignment vertical="top"/>
      <protection locked="0"/>
    </xf>
    <xf numFmtId="0" fontId="4" fillId="0" borderId="0">
      <alignment vertical="center"/>
    </xf>
    <xf numFmtId="0" fontId="4" fillId="0" borderId="0">
      <alignment vertical="center"/>
    </xf>
    <xf numFmtId="0" fontId="4" fillId="0" borderId="0">
      <alignment vertical="center"/>
    </xf>
    <xf numFmtId="0" fontId="21" fillId="0" borderId="0">
      <alignment vertical="center"/>
    </xf>
    <xf numFmtId="38" fontId="4" fillId="0" borderId="0" applyFont="0" applyFill="0" applyBorder="0" applyAlignment="0" applyProtection="0"/>
    <xf numFmtId="0" fontId="3" fillId="0" borderId="0">
      <alignment vertical="center"/>
    </xf>
    <xf numFmtId="0" fontId="42" fillId="0" borderId="0" applyNumberFormat="0" applyFont="0" applyFill="0" applyBorder="0" applyAlignment="0" applyProtection="0">
      <alignment vertical="top"/>
      <protection locked="0"/>
    </xf>
    <xf numFmtId="0" fontId="20" fillId="0" borderId="0">
      <alignment vertical="center"/>
    </xf>
    <xf numFmtId="0" fontId="4" fillId="0" borderId="0">
      <alignment vertical="center"/>
    </xf>
    <xf numFmtId="0" fontId="4" fillId="0" borderId="0"/>
    <xf numFmtId="0" fontId="4" fillId="0" borderId="0" applyFill="0">
      <alignment vertical="center"/>
    </xf>
    <xf numFmtId="38" fontId="67" fillId="0" borderId="0" applyFont="0" applyFill="0" applyBorder="0" applyAlignment="0" applyProtection="0">
      <alignment vertical="center"/>
    </xf>
    <xf numFmtId="0" fontId="4" fillId="0" borderId="0" applyFill="0"/>
    <xf numFmtId="0" fontId="4" fillId="0" borderId="0"/>
    <xf numFmtId="0" fontId="4" fillId="0" borderId="0"/>
    <xf numFmtId="9" fontId="4" fillId="0" borderId="0" applyFont="0" applyFill="0" applyBorder="0" applyAlignment="0" applyProtection="0">
      <alignment vertical="center"/>
    </xf>
    <xf numFmtId="0" fontId="2" fillId="0" borderId="0">
      <alignment vertical="center"/>
    </xf>
    <xf numFmtId="0" fontId="4" fillId="0" borderId="0"/>
    <xf numFmtId="0" fontId="125" fillId="0" borderId="0" applyNumberFormat="0" applyFill="0" applyBorder="0" applyAlignment="0" applyProtection="0"/>
    <xf numFmtId="0" fontId="133" fillId="0" borderId="0"/>
    <xf numFmtId="0" fontId="135" fillId="0" borderId="0"/>
    <xf numFmtId="0" fontId="133" fillId="0" borderId="0"/>
    <xf numFmtId="0" fontId="133" fillId="0" borderId="0"/>
    <xf numFmtId="0" fontId="4" fillId="0" borderId="0"/>
    <xf numFmtId="0" fontId="21" fillId="0" borderId="0">
      <alignment vertical="center"/>
    </xf>
  </cellStyleXfs>
  <cellXfs count="3176">
    <xf numFmtId="0" fontId="0" fillId="0" borderId="0" xfId="0"/>
    <xf numFmtId="0" fontId="11" fillId="0" borderId="0" xfId="2" applyFont="1">
      <alignment vertical="center"/>
    </xf>
    <xf numFmtId="0" fontId="11" fillId="0" borderId="0" xfId="2" applyFont="1" applyAlignment="1">
      <alignment horizontal="center" vertical="center"/>
    </xf>
    <xf numFmtId="0" fontId="11" fillId="0" borderId="0" xfId="0" applyFont="1" applyAlignment="1">
      <alignment vertical="center"/>
    </xf>
    <xf numFmtId="49" fontId="11" fillId="0" borderId="0" xfId="0" applyNumberFormat="1" applyFont="1" applyAlignment="1">
      <alignment vertical="center"/>
    </xf>
    <xf numFmtId="0" fontId="12" fillId="0" borderId="0" xfId="0" applyFont="1" applyAlignment="1">
      <alignment vertical="center"/>
    </xf>
    <xf numFmtId="0" fontId="11" fillId="0" borderId="0" xfId="0" applyFont="1" applyAlignment="1">
      <alignment horizontal="left" vertical="center"/>
    </xf>
    <xf numFmtId="0" fontId="12" fillId="0" borderId="0" xfId="3" applyFont="1">
      <alignment vertical="center"/>
    </xf>
    <xf numFmtId="0" fontId="12" fillId="0" borderId="0" xfId="0" applyFont="1" applyAlignment="1">
      <alignment vertical="center" shrinkToFit="1"/>
    </xf>
    <xf numFmtId="0" fontId="12" fillId="0" borderId="0" xfId="2" applyFont="1">
      <alignment vertical="center"/>
    </xf>
    <xf numFmtId="0" fontId="11" fillId="0" borderId="0" xfId="3" applyFont="1">
      <alignment vertical="center"/>
    </xf>
    <xf numFmtId="49" fontId="8" fillId="0" borderId="0" xfId="0" applyNumberFormat="1" applyFont="1" applyAlignment="1">
      <alignment vertical="center"/>
    </xf>
    <xf numFmtId="0" fontId="8" fillId="0" borderId="0" xfId="0" applyFont="1" applyAlignment="1">
      <alignment vertical="center"/>
    </xf>
    <xf numFmtId="0" fontId="22" fillId="0" borderId="0" xfId="5" applyFont="1">
      <alignment vertical="center"/>
    </xf>
    <xf numFmtId="0" fontId="23" fillId="0" borderId="0" xfId="4" applyFont="1">
      <alignment vertical="center"/>
    </xf>
    <xf numFmtId="0" fontId="24" fillId="0" borderId="0" xfId="5" applyFont="1">
      <alignment vertical="center"/>
    </xf>
    <xf numFmtId="0" fontId="3" fillId="0" borderId="0" xfId="7" applyAlignment="1">
      <alignment horizontal="left" vertical="top"/>
    </xf>
    <xf numFmtId="0" fontId="4" fillId="4" borderId="27" xfId="7" applyFont="1" applyFill="1" applyBorder="1" applyAlignment="1">
      <alignment horizontal="left" vertical="top"/>
    </xf>
    <xf numFmtId="0" fontId="4" fillId="4" borderId="21" xfId="7" applyFont="1" applyFill="1" applyBorder="1" applyAlignment="1">
      <alignment horizontal="left" vertical="top"/>
    </xf>
    <xf numFmtId="0" fontId="35" fillId="0" borderId="0" xfId="7" applyFont="1" applyAlignment="1">
      <alignment horizontal="left" vertical="top"/>
    </xf>
    <xf numFmtId="0" fontId="37" fillId="0" borderId="0" xfId="7" applyFont="1" applyAlignment="1">
      <alignment horizontal="left" vertical="center"/>
    </xf>
    <xf numFmtId="0" fontId="36" fillId="0" borderId="0" xfId="7" applyFont="1" applyAlignment="1"/>
    <xf numFmtId="0" fontId="18" fillId="4" borderId="17" xfId="7" applyFont="1" applyFill="1" applyBorder="1">
      <alignment vertical="center"/>
    </xf>
    <xf numFmtId="0" fontId="18" fillId="4" borderId="0" xfId="7" applyFont="1" applyFill="1">
      <alignment vertical="center"/>
    </xf>
    <xf numFmtId="0" fontId="43" fillId="0" borderId="0" xfId="7" applyFont="1" applyAlignment="1">
      <alignment horizontal="left" vertical="top"/>
    </xf>
    <xf numFmtId="0" fontId="35" fillId="5" borderId="0" xfId="7" applyFont="1" applyFill="1" applyAlignment="1">
      <alignment horizontal="left" vertical="top"/>
    </xf>
    <xf numFmtId="0" fontId="15" fillId="6" borderId="0" xfId="7" applyFont="1" applyFill="1" applyAlignment="1">
      <alignment horizontal="center" vertical="center" wrapText="1"/>
    </xf>
    <xf numFmtId="0" fontId="45" fillId="4" borderId="0" xfId="7" applyFont="1" applyFill="1">
      <alignment vertical="center"/>
    </xf>
    <xf numFmtId="0" fontId="4" fillId="4" borderId="0" xfId="7" applyFont="1" applyFill="1">
      <alignment vertical="center"/>
    </xf>
    <xf numFmtId="0" fontId="4" fillId="4" borderId="0" xfId="7" applyFont="1" applyFill="1" applyAlignment="1">
      <alignment vertical="center" wrapText="1"/>
    </xf>
    <xf numFmtId="0" fontId="4" fillId="4" borderId="18" xfId="7" applyFont="1" applyFill="1" applyBorder="1" applyAlignment="1">
      <alignment vertical="center" wrapText="1"/>
    </xf>
    <xf numFmtId="0" fontId="4" fillId="4" borderId="0" xfId="7" applyFont="1" applyFill="1" applyAlignment="1">
      <alignment horizontal="left" vertical="top" wrapText="1" indent="1"/>
    </xf>
    <xf numFmtId="0" fontId="4" fillId="4" borderId="18" xfId="7" applyFont="1" applyFill="1" applyBorder="1" applyAlignment="1">
      <alignment horizontal="left" vertical="top" wrapText="1" indent="1"/>
    </xf>
    <xf numFmtId="0" fontId="46" fillId="4" borderId="0" xfId="7" applyFont="1" applyFill="1" applyAlignment="1">
      <alignment vertical="center" wrapText="1"/>
    </xf>
    <xf numFmtId="0" fontId="46" fillId="4" borderId="18" xfId="7" applyFont="1" applyFill="1" applyBorder="1" applyAlignment="1">
      <alignment vertical="center" wrapText="1"/>
    </xf>
    <xf numFmtId="0" fontId="4" fillId="4" borderId="6" xfId="7" applyFont="1" applyFill="1" applyBorder="1" applyAlignment="1">
      <alignment horizontal="left" vertical="top" wrapText="1"/>
    </xf>
    <xf numFmtId="0" fontId="4" fillId="4" borderId="0" xfId="7" applyFont="1" applyFill="1" applyAlignment="1">
      <alignment horizontal="left" vertical="top" wrapText="1"/>
    </xf>
    <xf numFmtId="0" fontId="4" fillId="4" borderId="16" xfId="7" applyFont="1" applyFill="1" applyBorder="1" applyAlignment="1">
      <alignment horizontal="left" vertical="top" wrapText="1" indent="1"/>
    </xf>
    <xf numFmtId="0" fontId="47" fillId="0" borderId="0" xfId="7" applyFont="1" applyAlignment="1">
      <alignment horizontal="left" vertical="top"/>
    </xf>
    <xf numFmtId="0" fontId="4" fillId="4" borderId="15" xfId="7" applyFont="1" applyFill="1" applyBorder="1" applyAlignment="1">
      <alignment horizontal="left" vertical="top" wrapText="1"/>
    </xf>
    <xf numFmtId="0" fontId="4" fillId="4" borderId="11" xfId="7" applyFont="1" applyFill="1" applyBorder="1" applyAlignment="1">
      <alignment horizontal="left" vertical="top" wrapText="1"/>
    </xf>
    <xf numFmtId="0" fontId="4" fillId="4" borderId="12" xfId="7" applyFont="1" applyFill="1" applyBorder="1" applyAlignment="1">
      <alignment horizontal="left" vertical="top" wrapText="1" indent="1"/>
    </xf>
    <xf numFmtId="0" fontId="15" fillId="6" borderId="11" xfId="7" applyFont="1" applyFill="1" applyBorder="1" applyAlignment="1">
      <alignment horizontal="center" vertical="center" wrapText="1"/>
    </xf>
    <xf numFmtId="0" fontId="47" fillId="5" borderId="0" xfId="7" applyFont="1" applyFill="1" applyAlignment="1">
      <alignment horizontal="left" vertical="top"/>
    </xf>
    <xf numFmtId="0" fontId="48" fillId="0" borderId="0" xfId="7" applyFont="1" applyAlignment="1">
      <alignment horizontal="left" vertical="top"/>
    </xf>
    <xf numFmtId="0" fontId="4" fillId="4" borderId="8" xfId="7" applyFont="1" applyFill="1" applyBorder="1" applyAlignment="1">
      <alignment horizontal="center" vertical="center"/>
    </xf>
    <xf numFmtId="0" fontId="45" fillId="4" borderId="8" xfId="7" applyFont="1" applyFill="1" applyBorder="1">
      <alignment vertical="center"/>
    </xf>
    <xf numFmtId="0" fontId="4" fillId="4" borderId="8" xfId="7" applyFont="1" applyFill="1" applyBorder="1" applyAlignment="1">
      <alignment vertical="center" wrapText="1"/>
    </xf>
    <xf numFmtId="0" fontId="4" fillId="4" borderId="9" xfId="7" applyFont="1" applyFill="1" applyBorder="1" applyAlignment="1">
      <alignment vertical="center" wrapText="1"/>
    </xf>
    <xf numFmtId="0" fontId="4" fillId="4" borderId="7" xfId="7" applyFont="1" applyFill="1" applyBorder="1" applyAlignment="1">
      <alignment horizontal="center" vertical="center" wrapText="1"/>
    </xf>
    <xf numFmtId="0" fontId="4" fillId="4" borderId="39" xfId="7" applyFont="1" applyFill="1" applyBorder="1" applyAlignment="1">
      <alignment vertical="center" wrapText="1"/>
    </xf>
    <xf numFmtId="0" fontId="4" fillId="4" borderId="31" xfId="7" applyFont="1" applyFill="1" applyBorder="1" applyAlignment="1">
      <alignment horizontal="center" vertical="center" wrapText="1"/>
    </xf>
    <xf numFmtId="0" fontId="45" fillId="4" borderId="32" xfId="7" applyFont="1" applyFill="1" applyBorder="1">
      <alignment vertical="center"/>
    </xf>
    <xf numFmtId="0" fontId="4" fillId="4" borderId="32" xfId="7" applyFont="1" applyFill="1" applyBorder="1" applyAlignment="1">
      <alignment vertical="center" wrapText="1"/>
    </xf>
    <xf numFmtId="0" fontId="4" fillId="4" borderId="42" xfId="7" applyFont="1" applyFill="1" applyBorder="1" applyAlignment="1">
      <alignment vertical="center" wrapText="1"/>
    </xf>
    <xf numFmtId="0" fontId="31" fillId="4" borderId="0" xfId="4" applyFont="1" applyFill="1">
      <alignment vertical="center"/>
    </xf>
    <xf numFmtId="0" fontId="20" fillId="4" borderId="0" xfId="4" applyFont="1" applyFill="1">
      <alignment vertical="center"/>
    </xf>
    <xf numFmtId="0" fontId="22" fillId="4" borderId="0" xfId="5" applyFont="1" applyFill="1">
      <alignment vertical="center"/>
    </xf>
    <xf numFmtId="0" fontId="23" fillId="4" borderId="3" xfId="4" applyFont="1" applyFill="1" applyBorder="1">
      <alignment vertical="center"/>
    </xf>
    <xf numFmtId="0" fontId="23" fillId="4" borderId="4" xfId="4" applyFont="1" applyFill="1" applyBorder="1">
      <alignment vertical="center"/>
    </xf>
    <xf numFmtId="0" fontId="24" fillId="4" borderId="4" xfId="5" applyFont="1" applyFill="1" applyBorder="1">
      <alignment vertical="center"/>
    </xf>
    <xf numFmtId="0" fontId="24" fillId="4" borderId="5" xfId="5" applyFont="1" applyFill="1" applyBorder="1">
      <alignment vertical="center"/>
    </xf>
    <xf numFmtId="0" fontId="23" fillId="4" borderId="6" xfId="4" applyFont="1" applyFill="1" applyBorder="1">
      <alignment vertical="center"/>
    </xf>
    <xf numFmtId="0" fontId="23" fillId="4" borderId="0" xfId="4" applyFont="1" applyFill="1">
      <alignment vertical="center"/>
    </xf>
    <xf numFmtId="0" fontId="23" fillId="4" borderId="31" xfId="4" applyFont="1" applyFill="1" applyBorder="1">
      <alignment vertical="center"/>
    </xf>
    <xf numFmtId="0" fontId="23" fillId="4" borderId="32" xfId="4" applyFont="1" applyFill="1" applyBorder="1">
      <alignment vertical="center"/>
    </xf>
    <xf numFmtId="0" fontId="24" fillId="4" borderId="32" xfId="5" applyFont="1" applyFill="1" applyBorder="1">
      <alignment vertical="center"/>
    </xf>
    <xf numFmtId="0" fontId="23" fillId="4" borderId="7" xfId="4" applyFont="1" applyFill="1" applyBorder="1">
      <alignment vertical="center"/>
    </xf>
    <xf numFmtId="0" fontId="24" fillId="4" borderId="8" xfId="5" applyFont="1" applyFill="1" applyBorder="1">
      <alignment vertical="center"/>
    </xf>
    <xf numFmtId="0" fontId="26" fillId="4" borderId="8" xfId="5" applyFont="1" applyFill="1" applyBorder="1" applyAlignment="1" applyProtection="1">
      <alignment vertical="center" shrinkToFit="1"/>
      <protection locked="0"/>
    </xf>
    <xf numFmtId="0" fontId="26" fillId="4" borderId="9" xfId="5" applyFont="1" applyFill="1" applyBorder="1" applyAlignment="1" applyProtection="1">
      <alignment vertical="center" shrinkToFit="1"/>
      <protection locked="0"/>
    </xf>
    <xf numFmtId="0" fontId="24" fillId="4" borderId="0" xfId="5" applyFont="1" applyFill="1">
      <alignment vertical="center"/>
    </xf>
    <xf numFmtId="0" fontId="23" fillId="4" borderId="27" xfId="4" applyFont="1" applyFill="1" applyBorder="1">
      <alignment vertical="center"/>
    </xf>
    <xf numFmtId="0" fontId="23" fillId="4" borderId="21" xfId="4" applyFont="1" applyFill="1" applyBorder="1">
      <alignment vertical="center"/>
    </xf>
    <xf numFmtId="0" fontId="24" fillId="4" borderId="21" xfId="5" applyFont="1" applyFill="1" applyBorder="1">
      <alignment vertical="center"/>
    </xf>
    <xf numFmtId="0" fontId="24" fillId="4" borderId="23" xfId="5" applyFont="1" applyFill="1" applyBorder="1">
      <alignment vertical="center"/>
    </xf>
    <xf numFmtId="0" fontId="27" fillId="4" borderId="27" xfId="4" applyFont="1" applyFill="1" applyBorder="1">
      <alignment vertical="center"/>
    </xf>
    <xf numFmtId="0" fontId="24" fillId="4" borderId="110" xfId="5" applyFont="1" applyFill="1" applyBorder="1">
      <alignment vertical="center"/>
    </xf>
    <xf numFmtId="0" fontId="23" fillId="4" borderId="17" xfId="4" applyFont="1" applyFill="1" applyBorder="1">
      <alignment vertical="center"/>
    </xf>
    <xf numFmtId="0" fontId="23" fillId="4" borderId="29" xfId="4" applyFont="1" applyFill="1" applyBorder="1">
      <alignment vertical="center"/>
    </xf>
    <xf numFmtId="0" fontId="23" fillId="4" borderId="30" xfId="4" applyFont="1" applyFill="1" applyBorder="1">
      <alignment vertical="center"/>
    </xf>
    <xf numFmtId="0" fontId="23" fillId="4" borderId="28" xfId="4" applyFont="1" applyFill="1" applyBorder="1">
      <alignment vertical="center"/>
    </xf>
    <xf numFmtId="0" fontId="23" fillId="4" borderId="10" xfId="4" applyFont="1" applyFill="1" applyBorder="1">
      <alignment vertical="center"/>
    </xf>
    <xf numFmtId="0" fontId="23" fillId="4" borderId="113" xfId="4" applyFont="1" applyFill="1" applyBorder="1">
      <alignment vertical="center"/>
    </xf>
    <xf numFmtId="0" fontId="23" fillId="4" borderId="15" xfId="4" applyFont="1" applyFill="1" applyBorder="1">
      <alignment vertical="center"/>
    </xf>
    <xf numFmtId="0" fontId="23" fillId="4" borderId="11" xfId="4" applyFont="1" applyFill="1" applyBorder="1">
      <alignment vertical="center"/>
    </xf>
    <xf numFmtId="0" fontId="25" fillId="4" borderId="27" xfId="4" applyFont="1" applyFill="1" applyBorder="1">
      <alignment vertical="center"/>
    </xf>
    <xf numFmtId="0" fontId="52" fillId="0" borderId="0" xfId="0" applyFont="1" applyAlignment="1">
      <alignment vertical="center"/>
    </xf>
    <xf numFmtId="0" fontId="53" fillId="0" borderId="0" xfId="0" applyFont="1" applyAlignment="1">
      <alignment vertical="center"/>
    </xf>
    <xf numFmtId="0" fontId="52" fillId="0" borderId="0" xfId="0" quotePrefix="1" applyFont="1" applyAlignment="1">
      <alignment vertical="center"/>
    </xf>
    <xf numFmtId="0" fontId="55" fillId="0" borderId="0" xfId="0" applyFont="1" applyAlignment="1">
      <alignment vertical="center"/>
    </xf>
    <xf numFmtId="0" fontId="53" fillId="0" borderId="0" xfId="3" applyFont="1">
      <alignment vertical="center"/>
    </xf>
    <xf numFmtId="0" fontId="56" fillId="0" borderId="0" xfId="0" applyFont="1" applyAlignment="1">
      <alignment vertical="center"/>
    </xf>
    <xf numFmtId="0" fontId="55" fillId="0" borderId="0" xfId="0" quotePrefix="1" applyFont="1" applyAlignment="1">
      <alignment vertical="center"/>
    </xf>
    <xf numFmtId="0" fontId="20" fillId="0" borderId="0" xfId="9">
      <alignment vertical="center"/>
    </xf>
    <xf numFmtId="0" fontId="32" fillId="0" borderId="0" xfId="9" applyFont="1">
      <alignment vertical="center"/>
    </xf>
    <xf numFmtId="0" fontId="45" fillId="0" borderId="0" xfId="9" applyFont="1">
      <alignment vertical="center"/>
    </xf>
    <xf numFmtId="0" fontId="31" fillId="0" borderId="0" xfId="9" applyFont="1">
      <alignment vertical="center"/>
    </xf>
    <xf numFmtId="0" fontId="30" fillId="0" borderId="0" xfId="9" applyFont="1">
      <alignment vertical="center"/>
    </xf>
    <xf numFmtId="0" fontId="61" fillId="0" borderId="0" xfId="9" applyFont="1">
      <alignment vertical="center"/>
    </xf>
    <xf numFmtId="0" fontId="63" fillId="0" borderId="0" xfId="5" applyFont="1">
      <alignment vertical="center"/>
    </xf>
    <xf numFmtId="0" fontId="30" fillId="0" borderId="0" xfId="5" applyFont="1">
      <alignment vertical="center"/>
    </xf>
    <xf numFmtId="0" fontId="4" fillId="0" borderId="0" xfId="5" applyFont="1" applyAlignment="1"/>
    <xf numFmtId="0" fontId="4" fillId="0" borderId="0" xfId="5" applyFont="1" applyAlignment="1">
      <alignment horizontal="center"/>
    </xf>
    <xf numFmtId="0" fontId="4" fillId="0" borderId="0" xfId="5" applyFont="1" applyAlignment="1">
      <alignment horizontal="right" vertical="top"/>
    </xf>
    <xf numFmtId="0" fontId="20" fillId="0" borderId="0" xfId="5" applyFont="1">
      <alignment vertical="center"/>
    </xf>
    <xf numFmtId="0" fontId="64" fillId="0" borderId="0" xfId="5" applyFont="1">
      <alignment vertical="center"/>
    </xf>
    <xf numFmtId="0" fontId="18" fillId="0" borderId="27" xfId="5" applyFont="1" applyBorder="1">
      <alignment vertical="center"/>
    </xf>
    <xf numFmtId="0" fontId="18" fillId="0" borderId="38" xfId="5" applyFont="1" applyBorder="1" applyAlignment="1">
      <alignment horizontal="center" vertical="center"/>
    </xf>
    <xf numFmtId="0" fontId="65" fillId="0" borderId="23" xfId="5" applyFont="1" applyBorder="1" applyAlignment="1">
      <alignment horizontal="center" vertical="center"/>
    </xf>
    <xf numFmtId="0" fontId="18" fillId="0" borderId="14" xfId="5" applyFont="1" applyBorder="1">
      <alignment vertical="center"/>
    </xf>
    <xf numFmtId="0" fontId="18" fillId="0" borderId="15" xfId="5" applyFont="1" applyBorder="1" applyAlignment="1">
      <alignment horizontal="distributed" vertical="center"/>
    </xf>
    <xf numFmtId="0" fontId="18" fillId="0" borderId="11" xfId="5" applyFont="1" applyBorder="1" applyAlignment="1">
      <alignment horizontal="distributed" vertical="center"/>
    </xf>
    <xf numFmtId="0" fontId="18" fillId="0" borderId="12" xfId="5" applyFont="1" applyBorder="1" applyAlignment="1">
      <alignment horizontal="distributed" vertical="center"/>
    </xf>
    <xf numFmtId="0" fontId="18" fillId="0" borderId="15" xfId="5" applyFont="1" applyBorder="1" applyAlignment="1">
      <alignment horizontal="center" vertical="center"/>
    </xf>
    <xf numFmtId="0" fontId="18" fillId="0" borderId="11" xfId="5" applyFont="1" applyBorder="1" applyAlignment="1">
      <alignment horizontal="center" vertical="center"/>
    </xf>
    <xf numFmtId="0" fontId="18" fillId="0" borderId="12" xfId="5" applyFont="1" applyBorder="1" applyAlignment="1">
      <alignment horizontal="center" vertical="center"/>
    </xf>
    <xf numFmtId="0" fontId="18" fillId="0" borderId="105" xfId="5" applyFont="1" applyBorder="1" applyAlignment="1">
      <alignment horizontal="center" vertical="center"/>
    </xf>
    <xf numFmtId="0" fontId="18" fillId="0" borderId="21" xfId="5" applyFont="1" applyBorder="1" applyAlignment="1">
      <alignment horizontal="left" vertical="center"/>
    </xf>
    <xf numFmtId="0" fontId="18" fillId="0" borderId="21" xfId="5" applyFont="1" applyBorder="1" applyAlignment="1">
      <alignment horizontal="center" vertical="center"/>
    </xf>
    <xf numFmtId="0" fontId="18" fillId="0" borderId="22" xfId="5" applyFont="1" applyBorder="1" applyAlignment="1">
      <alignment horizontal="center" vertical="center"/>
    </xf>
    <xf numFmtId="0" fontId="18" fillId="0" borderId="38" xfId="5" applyFont="1" applyBorder="1">
      <alignment vertical="center"/>
    </xf>
    <xf numFmtId="0" fontId="67" fillId="2" borderId="0" xfId="5" applyFont="1" applyFill="1" applyAlignment="1" applyProtection="1">
      <alignment horizontal="center" vertical="center"/>
      <protection locked="0"/>
    </xf>
    <xf numFmtId="0" fontId="18" fillId="0" borderId="21" xfId="5" applyFont="1" applyBorder="1">
      <alignment vertical="center"/>
    </xf>
    <xf numFmtId="0" fontId="18" fillId="0" borderId="21" xfId="5" applyFont="1" applyBorder="1" applyAlignment="1">
      <alignment horizontal="right" vertical="center"/>
    </xf>
    <xf numFmtId="0" fontId="67" fillId="2" borderId="6" xfId="5" applyFont="1" applyFill="1" applyBorder="1" applyAlignment="1" applyProtection="1">
      <alignment horizontal="center" vertical="center"/>
      <protection locked="0"/>
    </xf>
    <xf numFmtId="0" fontId="65" fillId="0" borderId="22" xfId="5" applyFont="1" applyBorder="1" applyAlignment="1">
      <alignment horizontal="center" vertical="center"/>
    </xf>
    <xf numFmtId="0" fontId="18" fillId="0" borderId="6" xfId="5" applyFont="1" applyBorder="1" applyAlignment="1">
      <alignment horizontal="distributed" vertical="center"/>
    </xf>
    <xf numFmtId="0" fontId="18" fillId="0" borderId="0" xfId="5" applyFont="1" applyAlignment="1">
      <alignment horizontal="distributed" vertical="center"/>
    </xf>
    <xf numFmtId="0" fontId="18" fillId="0" borderId="16" xfId="5" applyFont="1" applyBorder="1" applyAlignment="1">
      <alignment horizontal="distributed" vertical="center"/>
    </xf>
    <xf numFmtId="0" fontId="18" fillId="0" borderId="0" xfId="5" applyFont="1" applyAlignment="1">
      <alignment horizontal="left" vertical="center"/>
    </xf>
    <xf numFmtId="0" fontId="18" fillId="0" borderId="16" xfId="5" applyFont="1" applyBorder="1" applyAlignment="1">
      <alignment horizontal="center" vertical="center"/>
    </xf>
    <xf numFmtId="0" fontId="18" fillId="0" borderId="6" xfId="5" applyFont="1" applyBorder="1" applyAlignment="1">
      <alignment horizontal="center" vertical="center"/>
    </xf>
    <xf numFmtId="0" fontId="18" fillId="0" borderId="0" xfId="5" applyFont="1" applyAlignment="1">
      <alignment horizontal="center" vertical="center"/>
    </xf>
    <xf numFmtId="0" fontId="18" fillId="7" borderId="6" xfId="5" applyFont="1" applyFill="1" applyBorder="1" applyAlignment="1">
      <alignment horizontal="distributed" vertical="center" wrapText="1"/>
    </xf>
    <xf numFmtId="0" fontId="18" fillId="7" borderId="0" xfId="5" applyFont="1" applyFill="1" applyAlignment="1">
      <alignment horizontal="distributed" vertical="center" wrapText="1"/>
    </xf>
    <xf numFmtId="0" fontId="18" fillId="7" borderId="16" xfId="5" applyFont="1" applyFill="1" applyBorder="1" applyAlignment="1">
      <alignment horizontal="distributed" vertical="center" wrapText="1"/>
    </xf>
    <xf numFmtId="0" fontId="18" fillId="0" borderId="0" xfId="5" applyFont="1">
      <alignment vertical="center"/>
    </xf>
    <xf numFmtId="0" fontId="35" fillId="0" borderId="0" xfId="5" applyFont="1">
      <alignment vertical="center"/>
    </xf>
    <xf numFmtId="0" fontId="18" fillId="0" borderId="0" xfId="5" applyFont="1" applyAlignment="1">
      <alignment horizontal="right" vertical="center"/>
    </xf>
    <xf numFmtId="0" fontId="18" fillId="0" borderId="16" xfId="5" applyFont="1" applyBorder="1">
      <alignment vertical="center"/>
    </xf>
    <xf numFmtId="0" fontId="63" fillId="0" borderId="6" xfId="5" applyFont="1" applyBorder="1">
      <alignment vertical="center"/>
    </xf>
    <xf numFmtId="0" fontId="63" fillId="0" borderId="18" xfId="5" applyFont="1" applyBorder="1">
      <alignment vertical="center"/>
    </xf>
    <xf numFmtId="0" fontId="68" fillId="0" borderId="6" xfId="5" applyFont="1" applyBorder="1" applyAlignment="1">
      <alignment horizontal="distributed" vertical="center"/>
    </xf>
    <xf numFmtId="0" fontId="68" fillId="0" borderId="0" xfId="5" applyFont="1" applyAlignment="1">
      <alignment horizontal="distributed" vertical="center"/>
    </xf>
    <xf numFmtId="0" fontId="68" fillId="0" borderId="16" xfId="5" applyFont="1" applyBorder="1" applyAlignment="1">
      <alignment horizontal="distributed" vertical="center"/>
    </xf>
    <xf numFmtId="0" fontId="35" fillId="7" borderId="7" xfId="5" applyFont="1" applyFill="1" applyBorder="1" applyAlignment="1">
      <alignment vertical="top" wrapText="1"/>
    </xf>
    <xf numFmtId="0" fontId="35" fillId="7" borderId="8" xfId="5" applyFont="1" applyFill="1" applyBorder="1" applyAlignment="1">
      <alignment vertical="top" wrapText="1"/>
    </xf>
    <xf numFmtId="0" fontId="35" fillId="7" borderId="9" xfId="5" applyFont="1" applyFill="1" applyBorder="1" applyAlignment="1">
      <alignment vertical="top" wrapText="1"/>
    </xf>
    <xf numFmtId="0" fontId="18" fillId="0" borderId="8" xfId="5" applyFont="1" applyBorder="1">
      <alignment vertical="center"/>
    </xf>
    <xf numFmtId="0" fontId="18" fillId="0" borderId="8" xfId="5" applyFont="1" applyBorder="1" applyAlignment="1">
      <alignment horizontal="center" vertical="center"/>
    </xf>
    <xf numFmtId="0" fontId="18" fillId="0" borderId="9" xfId="5" applyFont="1" applyBorder="1" applyAlignment="1">
      <alignment horizontal="center" vertical="center"/>
    </xf>
    <xf numFmtId="0" fontId="18" fillId="3" borderId="0" xfId="5" applyFont="1" applyFill="1" applyAlignment="1" applyProtection="1">
      <alignment vertical="center" shrinkToFit="1"/>
      <protection locked="0"/>
    </xf>
    <xf numFmtId="0" fontId="23" fillId="0" borderId="0" xfId="5" applyFont="1">
      <alignment vertical="center"/>
    </xf>
    <xf numFmtId="0" fontId="18" fillId="0" borderId="9" xfId="5" applyFont="1" applyBorder="1">
      <alignment vertical="center"/>
    </xf>
    <xf numFmtId="0" fontId="67" fillId="2" borderId="3" xfId="5" applyFont="1" applyFill="1" applyBorder="1" applyAlignment="1" applyProtection="1">
      <alignment horizontal="center" vertical="center"/>
      <protection locked="0"/>
    </xf>
    <xf numFmtId="0" fontId="69" fillId="0" borderId="16" xfId="5" applyFont="1" applyBorder="1" applyAlignment="1">
      <alignment horizontal="right" vertical="center"/>
    </xf>
    <xf numFmtId="0" fontId="18" fillId="0" borderId="4" xfId="5" applyFont="1" applyBorder="1" applyAlignment="1">
      <alignment horizontal="left" vertical="center"/>
    </xf>
    <xf numFmtId="0" fontId="18" fillId="0" borderId="5" xfId="5" applyFont="1" applyBorder="1" applyAlignment="1">
      <alignment horizontal="left" vertical="center"/>
    </xf>
    <xf numFmtId="0" fontId="18" fillId="0" borderId="6" xfId="5" applyFont="1" applyBorder="1">
      <alignment vertical="center"/>
    </xf>
    <xf numFmtId="0" fontId="18" fillId="0" borderId="0" xfId="5" applyFont="1" applyAlignment="1" applyProtection="1">
      <alignment vertical="center" shrinkToFit="1"/>
      <protection locked="0"/>
    </xf>
    <xf numFmtId="0" fontId="18" fillId="0" borderId="16" xfId="5" applyFont="1" applyBorder="1" applyAlignment="1" applyProtection="1">
      <alignment vertical="center" shrinkToFit="1"/>
      <protection locked="0"/>
    </xf>
    <xf numFmtId="0" fontId="18" fillId="0" borderId="6" xfId="5" applyFont="1" applyBorder="1" applyAlignment="1">
      <alignment horizontal="distributed" vertical="center" wrapText="1"/>
    </xf>
    <xf numFmtId="0" fontId="18" fillId="0" borderId="0" xfId="5" applyFont="1" applyAlignment="1">
      <alignment horizontal="distributed" vertical="center" wrapText="1"/>
    </xf>
    <xf numFmtId="0" fontId="18" fillId="0" borderId="16" xfId="5" applyFont="1" applyBorder="1" applyAlignment="1">
      <alignment horizontal="distributed" vertical="center" wrapText="1"/>
    </xf>
    <xf numFmtId="0" fontId="18" fillId="7" borderId="6" xfId="5" applyFont="1" applyFill="1" applyBorder="1" applyAlignment="1">
      <alignment vertical="top" wrapText="1"/>
    </xf>
    <xf numFmtId="0" fontId="35" fillId="7" borderId="0" xfId="5" applyFont="1" applyFill="1" applyAlignment="1">
      <alignment vertical="top" wrapText="1"/>
    </xf>
    <xf numFmtId="0" fontId="35" fillId="7" borderId="16" xfId="5" applyFont="1" applyFill="1" applyBorder="1" applyAlignment="1">
      <alignment vertical="top" wrapText="1"/>
    </xf>
    <xf numFmtId="0" fontId="63" fillId="0" borderId="16" xfId="5" applyFont="1" applyBorder="1">
      <alignment vertical="center"/>
    </xf>
    <xf numFmtId="0" fontId="67" fillId="2" borderId="7" xfId="5" applyFont="1" applyFill="1" applyBorder="1" applyAlignment="1" applyProtection="1">
      <alignment horizontal="center" vertical="center"/>
      <protection locked="0"/>
    </xf>
    <xf numFmtId="0" fontId="23" fillId="0" borderId="9" xfId="5" applyFont="1" applyBorder="1">
      <alignment vertical="center"/>
    </xf>
    <xf numFmtId="0" fontId="65" fillId="0" borderId="9" xfId="5" applyFont="1" applyBorder="1" applyAlignment="1">
      <alignment horizontal="right" vertical="center"/>
    </xf>
    <xf numFmtId="0" fontId="63" fillId="0" borderId="7" xfId="5" applyFont="1" applyBorder="1">
      <alignment vertical="center"/>
    </xf>
    <xf numFmtId="0" fontId="18" fillId="0" borderId="5" xfId="5" applyFont="1" applyBorder="1" applyAlignment="1">
      <alignment horizontal="center"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18" fillId="7" borderId="6" xfId="5" applyFont="1" applyFill="1" applyBorder="1">
      <alignment vertical="center"/>
    </xf>
    <xf numFmtId="0" fontId="18" fillId="7" borderId="0" xfId="5" applyFont="1" applyFill="1">
      <alignment vertical="center"/>
    </xf>
    <xf numFmtId="0" fontId="68" fillId="0" borderId="6" xfId="5" applyFont="1" applyBorder="1">
      <alignment vertical="center"/>
    </xf>
    <xf numFmtId="0" fontId="18" fillId="7" borderId="6" xfId="5" applyFont="1" applyFill="1" applyBorder="1" applyAlignment="1">
      <alignment horizontal="left" vertical="center"/>
    </xf>
    <xf numFmtId="0" fontId="18" fillId="7" borderId="7" xfId="5" applyFont="1" applyFill="1" applyBorder="1">
      <alignment vertical="center"/>
    </xf>
    <xf numFmtId="0" fontId="18" fillId="7" borderId="8" xfId="5" applyFont="1" applyFill="1" applyBorder="1">
      <alignment vertical="center"/>
    </xf>
    <xf numFmtId="0" fontId="18" fillId="7" borderId="9" xfId="5" applyFont="1" applyFill="1" applyBorder="1">
      <alignment vertical="center"/>
    </xf>
    <xf numFmtId="0" fontId="18" fillId="0" borderId="7" xfId="5" applyFont="1" applyBorder="1" applyAlignment="1">
      <alignment horizontal="center" vertical="center"/>
    </xf>
    <xf numFmtId="0" fontId="70" fillId="0" borderId="8" xfId="5" applyFont="1" applyBorder="1" applyAlignment="1" applyProtection="1">
      <alignment horizontal="center" vertical="center"/>
      <protection locked="0"/>
    </xf>
    <xf numFmtId="0" fontId="70" fillId="0" borderId="0" xfId="5" applyFont="1" applyProtection="1">
      <alignment vertical="center"/>
      <protection locked="0"/>
    </xf>
    <xf numFmtId="0" fontId="18" fillId="0" borderId="7" xfId="5" applyFont="1" applyBorder="1" applyAlignment="1"/>
    <xf numFmtId="0" fontId="18" fillId="0" borderId="8" xfId="5" applyFont="1" applyBorder="1" applyAlignment="1"/>
    <xf numFmtId="0" fontId="18" fillId="0" borderId="7" xfId="5" applyFont="1" applyBorder="1" applyAlignment="1">
      <alignment horizontal="left" vertical="center"/>
    </xf>
    <xf numFmtId="0" fontId="18" fillId="0" borderId="9" xfId="5" applyFont="1" applyBorder="1" applyAlignment="1">
      <alignment horizontal="left" vertical="center"/>
    </xf>
    <xf numFmtId="0" fontId="20" fillId="7" borderId="7" xfId="5" applyFont="1" applyFill="1" applyBorder="1">
      <alignment vertical="center"/>
    </xf>
    <xf numFmtId="0" fontId="20" fillId="7" borderId="8" xfId="5" applyFont="1" applyFill="1" applyBorder="1">
      <alignment vertical="center"/>
    </xf>
    <xf numFmtId="0" fontId="18" fillId="0" borderId="8" xfId="5" applyFont="1" applyBorder="1" applyAlignment="1">
      <alignment horizontal="left" vertical="center"/>
    </xf>
    <xf numFmtId="0" fontId="70" fillId="0" borderId="8" xfId="5" applyFont="1" applyBorder="1" applyProtection="1">
      <alignment vertical="center"/>
      <protection locked="0"/>
    </xf>
    <xf numFmtId="0" fontId="71" fillId="0" borderId="8" xfId="5" applyFont="1" applyBorder="1" applyProtection="1">
      <alignment vertical="center"/>
      <protection locked="0"/>
    </xf>
    <xf numFmtId="0" fontId="63" fillId="0" borderId="8" xfId="5" applyFont="1" applyBorder="1">
      <alignment vertical="center"/>
    </xf>
    <xf numFmtId="0" fontId="63" fillId="0" borderId="9" xfId="5" applyFont="1" applyBorder="1">
      <alignment vertical="center"/>
    </xf>
    <xf numFmtId="0" fontId="63" fillId="0" borderId="39" xfId="5" applyFont="1" applyBorder="1">
      <alignment vertical="center"/>
    </xf>
    <xf numFmtId="0" fontId="63" fillId="0" borderId="17" xfId="5" applyFont="1" applyBorder="1">
      <alignment vertical="center"/>
    </xf>
    <xf numFmtId="0" fontId="68" fillId="0" borderId="3" xfId="5" applyFont="1" applyBorder="1">
      <alignment vertical="center"/>
    </xf>
    <xf numFmtId="0" fontId="68" fillId="0" borderId="4" xfId="5" applyFont="1" applyBorder="1">
      <alignment vertical="center"/>
    </xf>
    <xf numFmtId="0" fontId="63" fillId="0" borderId="4" xfId="5" applyFont="1" applyBorder="1">
      <alignment vertical="center"/>
    </xf>
    <xf numFmtId="0" fontId="63" fillId="0" borderId="5" xfId="5" applyFont="1" applyBorder="1">
      <alignment vertical="center"/>
    </xf>
    <xf numFmtId="0" fontId="68" fillId="0" borderId="6" xfId="5" applyFont="1" applyBorder="1" applyAlignment="1">
      <alignment horizontal="center" vertical="center"/>
    </xf>
    <xf numFmtId="0" fontId="68" fillId="0" borderId="0" xfId="5" applyFont="1" applyAlignment="1">
      <alignment horizontal="center" vertical="center"/>
    </xf>
    <xf numFmtId="0" fontId="68" fillId="0" borderId="16" xfId="5" applyFont="1" applyBorder="1" applyAlignment="1">
      <alignment horizontal="center" vertical="center"/>
    </xf>
    <xf numFmtId="0" fontId="68" fillId="0" borderId="6" xfId="5" applyFont="1" applyBorder="1" applyAlignment="1">
      <alignment horizontal="left" vertical="center"/>
    </xf>
    <xf numFmtId="0" fontId="68" fillId="0" borderId="0" xfId="5" applyFont="1" applyAlignment="1">
      <alignment horizontal="left" vertical="center"/>
    </xf>
    <xf numFmtId="0" fontId="68" fillId="0" borderId="16" xfId="5" applyFont="1" applyBorder="1" applyAlignment="1">
      <alignment horizontal="left" vertical="center"/>
    </xf>
    <xf numFmtId="0" fontId="68" fillId="0" borderId="0" xfId="5" applyFont="1">
      <alignment vertical="center"/>
    </xf>
    <xf numFmtId="0" fontId="56" fillId="0" borderId="0" xfId="5" applyFont="1">
      <alignment vertical="center"/>
    </xf>
    <xf numFmtId="0" fontId="68" fillId="0" borderId="0" xfId="5" applyFont="1" applyAlignment="1" applyProtection="1">
      <alignment horizontal="center" vertical="center" shrinkToFit="1"/>
      <protection locked="0"/>
    </xf>
    <xf numFmtId="0" fontId="63" fillId="0" borderId="0" xfId="5" applyFont="1" applyAlignment="1">
      <alignment horizontal="left" vertical="center"/>
    </xf>
    <xf numFmtId="0" fontId="68" fillId="0" borderId="8" xfId="5" applyFont="1" applyBorder="1" applyAlignment="1" applyProtection="1">
      <alignment vertical="center" shrinkToFit="1"/>
      <protection locked="0"/>
    </xf>
    <xf numFmtId="0" fontId="68" fillId="0" borderId="8" xfId="5" applyFont="1" applyBorder="1">
      <alignment vertical="center"/>
    </xf>
    <xf numFmtId="0" fontId="18" fillId="0" borderId="3" xfId="5" applyFont="1" applyBorder="1" applyAlignment="1">
      <alignment horizontal="left" vertical="center"/>
    </xf>
    <xf numFmtId="0" fontId="35" fillId="0" borderId="6" xfId="5" applyFont="1" applyBorder="1" applyAlignment="1">
      <alignment vertical="top" wrapText="1"/>
    </xf>
    <xf numFmtId="0" fontId="35" fillId="0" borderId="0" xfId="5" applyFont="1" applyAlignment="1">
      <alignment vertical="top" wrapText="1"/>
    </xf>
    <xf numFmtId="0" fontId="35" fillId="0" borderId="16" xfId="5" applyFont="1" applyBorder="1" applyAlignment="1">
      <alignment vertical="top" wrapText="1"/>
    </xf>
    <xf numFmtId="0" fontId="18" fillId="0" borderId="4" xfId="5" applyFont="1" applyBorder="1" applyAlignment="1">
      <alignment horizontal="center" vertical="center"/>
    </xf>
    <xf numFmtId="0" fontId="56" fillId="0" borderId="4" xfId="5" applyFont="1" applyBorder="1">
      <alignment vertical="center"/>
    </xf>
    <xf numFmtId="0" fontId="68" fillId="0" borderId="4" xfId="5" applyFont="1" applyBorder="1" applyAlignment="1">
      <alignment horizontal="center" vertical="center"/>
    </xf>
    <xf numFmtId="0" fontId="70" fillId="0" borderId="4" xfId="5" applyFont="1" applyBorder="1" applyAlignment="1" applyProtection="1">
      <alignment horizontal="center" vertical="center"/>
      <protection locked="0"/>
    </xf>
    <xf numFmtId="0" fontId="18" fillId="0" borderId="6" xfId="5" applyFont="1" applyBorder="1" applyAlignment="1">
      <alignment vertical="top"/>
    </xf>
    <xf numFmtId="0" fontId="18" fillId="0" borderId="0" xfId="5" applyFont="1" applyAlignment="1">
      <alignment vertical="top"/>
    </xf>
    <xf numFmtId="0" fontId="18" fillId="0" borderId="16" xfId="5" applyFont="1" applyBorder="1" applyAlignment="1">
      <alignment vertical="top"/>
    </xf>
    <xf numFmtId="0" fontId="68" fillId="0" borderId="16" xfId="5" applyFont="1" applyBorder="1">
      <alignment vertical="center"/>
    </xf>
    <xf numFmtId="0" fontId="72" fillId="0" borderId="0" xfId="5" applyFont="1" applyAlignment="1" applyProtection="1">
      <alignment horizontal="center" vertical="center"/>
      <protection locked="0"/>
    </xf>
    <xf numFmtId="49" fontId="18" fillId="0" borderId="3" xfId="5" applyNumberFormat="1" applyFont="1" applyBorder="1">
      <alignment vertical="center"/>
    </xf>
    <xf numFmtId="0" fontId="71" fillId="0" borderId="0" xfId="5" applyFont="1" applyProtection="1">
      <alignment vertical="center"/>
      <protection locked="0"/>
    </xf>
    <xf numFmtId="0" fontId="18" fillId="0" borderId="7" xfId="5" applyFont="1" applyBorder="1" applyAlignment="1">
      <alignment vertical="top"/>
    </xf>
    <xf numFmtId="0" fontId="18" fillId="0" borderId="8" xfId="5" applyFont="1" applyBorder="1" applyAlignment="1">
      <alignment vertical="top"/>
    </xf>
    <xf numFmtId="0" fontId="18" fillId="0" borderId="9" xfId="5" applyFont="1" applyBorder="1" applyAlignment="1">
      <alignment vertical="top"/>
    </xf>
    <xf numFmtId="0" fontId="18" fillId="0" borderId="3" xfId="5" applyFont="1" applyBorder="1" applyAlignment="1">
      <alignment vertical="top"/>
    </xf>
    <xf numFmtId="0" fontId="18" fillId="0" borderId="4" xfId="5" applyFont="1" applyBorder="1" applyAlignment="1">
      <alignment vertical="top"/>
    </xf>
    <xf numFmtId="0" fontId="18" fillId="0" borderId="5" xfId="5" applyFont="1" applyBorder="1" applyAlignment="1">
      <alignment vertical="top"/>
    </xf>
    <xf numFmtId="0" fontId="72" fillId="0" borderId="4" xfId="5" applyFont="1" applyBorder="1" applyProtection="1">
      <alignment vertical="center"/>
      <protection locked="0"/>
    </xf>
    <xf numFmtId="0" fontId="18" fillId="0" borderId="4" xfId="5" applyFont="1" applyBorder="1">
      <alignment vertical="center"/>
    </xf>
    <xf numFmtId="0" fontId="18" fillId="0" borderId="5" xfId="5" applyFont="1" applyBorder="1">
      <alignment vertical="center"/>
    </xf>
    <xf numFmtId="0" fontId="63" fillId="0" borderId="3" xfId="5" applyFont="1" applyBorder="1">
      <alignment vertical="center"/>
    </xf>
    <xf numFmtId="0" fontId="63" fillId="0" borderId="40" xfId="5" applyFont="1" applyBorder="1">
      <alignment vertical="center"/>
    </xf>
    <xf numFmtId="49" fontId="18" fillId="0" borderId="6" xfId="5" applyNumberFormat="1" applyFont="1" applyBorder="1">
      <alignment vertical="center"/>
    </xf>
    <xf numFmtId="0" fontId="68" fillId="0" borderId="7" xfId="5" applyFont="1" applyBorder="1" applyAlignment="1">
      <alignment horizontal="center" vertical="center"/>
    </xf>
    <xf numFmtId="0" fontId="68" fillId="0" borderId="8" xfId="5" applyFont="1" applyBorder="1" applyAlignment="1">
      <alignment horizontal="center" vertical="center"/>
    </xf>
    <xf numFmtId="0" fontId="68" fillId="0" borderId="9" xfId="5" applyFont="1" applyBorder="1" applyAlignment="1">
      <alignment horizontal="center" vertical="center"/>
    </xf>
    <xf numFmtId="0" fontId="68" fillId="0" borderId="0" xfId="5" applyFont="1" applyAlignment="1">
      <alignment horizontal="right" vertical="center"/>
    </xf>
    <xf numFmtId="0" fontId="18" fillId="0" borderId="15" xfId="5" applyFont="1" applyBorder="1">
      <alignment vertical="center"/>
    </xf>
    <xf numFmtId="0" fontId="18" fillId="0" borderId="11" xfId="5" applyFont="1" applyBorder="1">
      <alignment vertical="center"/>
    </xf>
    <xf numFmtId="0" fontId="18" fillId="0" borderId="11" xfId="5" applyFont="1" applyBorder="1" applyAlignment="1"/>
    <xf numFmtId="0" fontId="18" fillId="0" borderId="12" xfId="5" applyFont="1" applyBorder="1" applyAlignment="1"/>
    <xf numFmtId="0" fontId="18" fillId="0" borderId="15" xfId="5" applyFont="1" applyBorder="1" applyAlignment="1"/>
    <xf numFmtId="0" fontId="63" fillId="0" borderId="15" xfId="5" applyFont="1" applyBorder="1">
      <alignment vertical="center"/>
    </xf>
    <xf numFmtId="0" fontId="63" fillId="0" borderId="11" xfId="5" applyFont="1" applyBorder="1">
      <alignment vertical="center"/>
    </xf>
    <xf numFmtId="0" fontId="63" fillId="0" borderId="12" xfId="5" applyFont="1" applyBorder="1">
      <alignment vertical="center"/>
    </xf>
    <xf numFmtId="0" fontId="56" fillId="0" borderId="11" xfId="5" applyFont="1" applyBorder="1">
      <alignment vertical="center"/>
    </xf>
    <xf numFmtId="0" fontId="68" fillId="0" borderId="11" xfId="5" applyFont="1" applyBorder="1">
      <alignment vertical="center"/>
    </xf>
    <xf numFmtId="0" fontId="63" fillId="0" borderId="13" xfId="5" applyFont="1" applyBorder="1">
      <alignment vertical="center"/>
    </xf>
    <xf numFmtId="0" fontId="34" fillId="0" borderId="0" xfId="5" applyFont="1" applyAlignment="1"/>
    <xf numFmtId="0" fontId="18" fillId="0" borderId="0" xfId="5" applyFont="1" applyAlignment="1"/>
    <xf numFmtId="0" fontId="18" fillId="0" borderId="0" xfId="5" applyFont="1" applyAlignment="1">
      <alignment horizontal="center"/>
    </xf>
    <xf numFmtId="49" fontId="20" fillId="0" borderId="0" xfId="10" applyNumberFormat="1" applyFont="1">
      <alignment vertical="center"/>
    </xf>
    <xf numFmtId="0" fontId="20" fillId="0" borderId="0" xfId="5" applyFont="1" applyAlignment="1">
      <alignment horizontal="right" vertical="top"/>
    </xf>
    <xf numFmtId="49" fontId="20" fillId="0" borderId="27" xfId="10" applyNumberFormat="1" applyFont="1" applyBorder="1">
      <alignment vertical="center"/>
    </xf>
    <xf numFmtId="49" fontId="20" fillId="0" borderId="22" xfId="10" applyNumberFormat="1" applyFont="1" applyBorder="1">
      <alignment vertical="center"/>
    </xf>
    <xf numFmtId="49" fontId="20" fillId="0" borderId="21" xfId="10" applyNumberFormat="1" applyFont="1" applyBorder="1">
      <alignment vertical="center"/>
    </xf>
    <xf numFmtId="49" fontId="20" fillId="0" borderId="38" xfId="10" applyNumberFormat="1" applyFont="1" applyBorder="1">
      <alignment vertical="center"/>
    </xf>
    <xf numFmtId="49" fontId="20" fillId="0" borderId="25" xfId="10" applyNumberFormat="1" applyFont="1" applyBorder="1">
      <alignment vertical="center"/>
    </xf>
    <xf numFmtId="49" fontId="20" fillId="0" borderId="26" xfId="10" applyNumberFormat="1" applyFont="1" applyBorder="1">
      <alignment vertical="center"/>
    </xf>
    <xf numFmtId="49" fontId="20" fillId="0" borderId="23" xfId="10" applyNumberFormat="1" applyFont="1" applyBorder="1">
      <alignment vertical="center"/>
    </xf>
    <xf numFmtId="49" fontId="20" fillId="0" borderId="19" xfId="10" applyNumberFormat="1" applyFont="1" applyBorder="1">
      <alignment vertical="center"/>
    </xf>
    <xf numFmtId="49" fontId="20" fillId="0" borderId="7" xfId="10" applyNumberFormat="1" applyFont="1" applyBorder="1">
      <alignment vertical="center"/>
    </xf>
    <xf numFmtId="49" fontId="20" fillId="0" borderId="8" xfId="10" applyNumberFormat="1" applyFont="1" applyBorder="1">
      <alignment vertical="center"/>
    </xf>
    <xf numFmtId="49" fontId="20" fillId="0" borderId="9" xfId="10" applyNumberFormat="1" applyFont="1" applyBorder="1">
      <alignment vertical="center"/>
    </xf>
    <xf numFmtId="49" fontId="20" fillId="0" borderId="31" xfId="10" applyNumberFormat="1" applyFont="1" applyBorder="1">
      <alignment vertical="center"/>
    </xf>
    <xf numFmtId="49" fontId="20" fillId="0" borderId="39" xfId="10" applyNumberFormat="1" applyFont="1" applyBorder="1">
      <alignment vertical="center"/>
    </xf>
    <xf numFmtId="49" fontId="20" fillId="0" borderId="6" xfId="10" applyNumberFormat="1" applyFont="1" applyBorder="1">
      <alignment vertical="center"/>
    </xf>
    <xf numFmtId="49" fontId="20" fillId="7" borderId="6" xfId="10" applyNumberFormat="1" applyFont="1" applyFill="1" applyBorder="1">
      <alignment vertical="center"/>
    </xf>
    <xf numFmtId="49" fontId="20" fillId="7" borderId="0" xfId="10" applyNumberFormat="1" applyFont="1" applyFill="1">
      <alignment vertical="center"/>
    </xf>
    <xf numFmtId="49" fontId="74" fillId="0" borderId="0" xfId="10" applyNumberFormat="1" applyFont="1">
      <alignment vertical="center"/>
    </xf>
    <xf numFmtId="49" fontId="67" fillId="2" borderId="3" xfId="10" applyNumberFormat="1" applyFont="1" applyFill="1" applyBorder="1" applyAlignment="1" applyProtection="1">
      <alignment horizontal="center" vertical="center" shrinkToFit="1"/>
      <protection locked="0"/>
    </xf>
    <xf numFmtId="49" fontId="20" fillId="0" borderId="3" xfId="10" applyNumberFormat="1" applyFont="1" applyBorder="1">
      <alignment vertical="center"/>
    </xf>
    <xf numFmtId="49" fontId="20" fillId="0" borderId="40" xfId="10" applyNumberFormat="1" applyFont="1" applyBorder="1">
      <alignment vertical="center"/>
    </xf>
    <xf numFmtId="49" fontId="20" fillId="0" borderId="116" xfId="10" applyNumberFormat="1" applyFont="1" applyBorder="1" applyAlignment="1">
      <alignment horizontal="center" vertical="top" textRotation="255"/>
    </xf>
    <xf numFmtId="49" fontId="20" fillId="0" borderId="16" xfId="10" applyNumberFormat="1" applyFont="1" applyBorder="1">
      <alignment vertical="center"/>
    </xf>
    <xf numFmtId="49" fontId="67" fillId="2" borderId="0" xfId="10" applyNumberFormat="1" applyFont="1" applyFill="1" applyAlignment="1" applyProtection="1">
      <alignment horizontal="center" vertical="center" shrinkToFit="1"/>
      <protection locked="0"/>
    </xf>
    <xf numFmtId="49" fontId="67" fillId="2" borderId="6" xfId="10" applyNumberFormat="1" applyFont="1" applyFill="1" applyBorder="1" applyAlignment="1" applyProtection="1">
      <alignment horizontal="center" vertical="center" shrinkToFit="1"/>
      <protection locked="0"/>
    </xf>
    <xf numFmtId="49" fontId="20" fillId="0" borderId="18" xfId="10" applyNumberFormat="1" applyFont="1" applyBorder="1">
      <alignment vertical="center"/>
    </xf>
    <xf numFmtId="49" fontId="74" fillId="0" borderId="6" xfId="10" applyNumberFormat="1" applyFont="1" applyBorder="1">
      <alignment vertical="center"/>
    </xf>
    <xf numFmtId="49" fontId="20" fillId="0" borderId="0" xfId="10" applyNumberFormat="1" applyFont="1" applyAlignment="1">
      <alignment horizontal="center" vertical="center"/>
    </xf>
    <xf numFmtId="49" fontId="18" fillId="0" borderId="6" xfId="10" applyNumberFormat="1" applyFont="1" applyBorder="1" applyAlignment="1" applyProtection="1">
      <alignment vertical="center" shrinkToFit="1"/>
      <protection locked="0"/>
    </xf>
    <xf numFmtId="49" fontId="20" fillId="0" borderId="32" xfId="10" applyNumberFormat="1" applyFont="1" applyBorder="1">
      <alignment vertical="center"/>
    </xf>
    <xf numFmtId="49" fontId="20" fillId="0" borderId="4" xfId="10" applyNumberFormat="1" applyFont="1" applyBorder="1" applyAlignment="1">
      <alignment horizontal="center" vertical="center"/>
    </xf>
    <xf numFmtId="49" fontId="23" fillId="0" borderId="118" xfId="10" applyNumberFormat="1" applyFont="1" applyBorder="1">
      <alignment vertical="center"/>
    </xf>
    <xf numFmtId="49" fontId="20" fillId="0" borderId="2" xfId="10" applyNumberFormat="1" applyFont="1" applyBorder="1">
      <alignment vertical="center"/>
    </xf>
    <xf numFmtId="49" fontId="20" fillId="0" borderId="17" xfId="10" applyNumberFormat="1" applyFont="1" applyBorder="1">
      <alignment vertical="center"/>
    </xf>
    <xf numFmtId="49" fontId="20" fillId="0" borderId="118" xfId="10" applyNumberFormat="1" applyFont="1" applyBorder="1">
      <alignment vertical="center"/>
    </xf>
    <xf numFmtId="49" fontId="23" fillId="0" borderId="7" xfId="10" applyNumberFormat="1" applyFont="1" applyBorder="1">
      <alignment vertical="center"/>
    </xf>
    <xf numFmtId="49" fontId="20" fillId="0" borderId="8" xfId="10" applyNumberFormat="1" applyFont="1" applyBorder="1" applyAlignment="1">
      <alignment horizontal="center" vertical="center"/>
    </xf>
    <xf numFmtId="49" fontId="20" fillId="7" borderId="3" xfId="10" applyNumberFormat="1" applyFont="1" applyFill="1" applyBorder="1">
      <alignment vertical="center"/>
    </xf>
    <xf numFmtId="49" fontId="20" fillId="7" borderId="4" xfId="10" applyNumberFormat="1" applyFont="1" applyFill="1" applyBorder="1">
      <alignment vertical="center"/>
    </xf>
    <xf numFmtId="49" fontId="20" fillId="7" borderId="5" xfId="10" applyNumberFormat="1" applyFont="1" applyFill="1" applyBorder="1">
      <alignment vertical="center"/>
    </xf>
    <xf numFmtId="49" fontId="20" fillId="0" borderId="4" xfId="10" applyNumberFormat="1" applyFont="1" applyBorder="1">
      <alignment vertical="center"/>
    </xf>
    <xf numFmtId="49" fontId="20" fillId="2" borderId="4" xfId="10" applyNumberFormat="1" applyFont="1" applyFill="1" applyBorder="1" applyAlignment="1" applyProtection="1">
      <alignment horizontal="center" vertical="center" shrinkToFit="1"/>
      <protection locked="0"/>
    </xf>
    <xf numFmtId="49" fontId="20" fillId="0" borderId="5" xfId="10" applyNumberFormat="1" applyFont="1" applyBorder="1">
      <alignment vertical="center"/>
    </xf>
    <xf numFmtId="49" fontId="20" fillId="7" borderId="16" xfId="10" applyNumberFormat="1" applyFont="1" applyFill="1" applyBorder="1">
      <alignment vertical="center"/>
    </xf>
    <xf numFmtId="49" fontId="23" fillId="0" borderId="0" xfId="10" applyNumberFormat="1" applyFont="1">
      <alignment vertical="center"/>
    </xf>
    <xf numFmtId="49" fontId="20" fillId="7" borderId="7" xfId="10" applyNumberFormat="1" applyFont="1" applyFill="1" applyBorder="1">
      <alignment vertical="center"/>
    </xf>
    <xf numFmtId="49" fontId="20" fillId="7" borderId="8" xfId="10" applyNumberFormat="1" applyFont="1" applyFill="1" applyBorder="1">
      <alignment vertical="center"/>
    </xf>
    <xf numFmtId="49" fontId="20" fillId="7" borderId="9" xfId="10" applyNumberFormat="1" applyFont="1" applyFill="1" applyBorder="1">
      <alignment vertical="center"/>
    </xf>
    <xf numFmtId="49" fontId="67" fillId="2" borderId="8" xfId="10" applyNumberFormat="1" applyFont="1" applyFill="1" applyBorder="1" applyAlignment="1" applyProtection="1">
      <alignment horizontal="center" vertical="center" shrinkToFit="1"/>
      <protection locked="0"/>
    </xf>
    <xf numFmtId="49" fontId="74" fillId="0" borderId="8" xfId="10" applyNumberFormat="1" applyFont="1" applyBorder="1">
      <alignment vertical="center"/>
    </xf>
    <xf numFmtId="49" fontId="74" fillId="0" borderId="0" xfId="10" applyNumberFormat="1" applyFont="1" applyAlignment="1">
      <alignment horizontal="right" vertical="center"/>
    </xf>
    <xf numFmtId="49" fontId="20" fillId="0" borderId="0" xfId="10" applyNumberFormat="1" applyFont="1" applyAlignment="1">
      <alignment horizontal="center" vertical="center" shrinkToFit="1"/>
    </xf>
    <xf numFmtId="49" fontId="20" fillId="0" borderId="8" xfId="10" applyNumberFormat="1" applyFont="1" applyBorder="1" applyAlignment="1">
      <alignment horizontal="center" vertical="center" shrinkToFit="1"/>
    </xf>
    <xf numFmtId="0" fontId="20" fillId="0" borderId="6" xfId="10" applyFont="1" applyBorder="1" applyAlignment="1">
      <alignment horizontal="center" vertical="center"/>
    </xf>
    <xf numFmtId="0" fontId="20" fillId="0" borderId="0" xfId="10" applyFont="1" applyAlignment="1">
      <alignment horizontal="center" vertical="center"/>
    </xf>
    <xf numFmtId="49" fontId="20" fillId="0" borderId="138" xfId="10" applyNumberFormat="1" applyFont="1" applyBorder="1">
      <alignment vertical="center"/>
    </xf>
    <xf numFmtId="49" fontId="20" fillId="0" borderId="1" xfId="10" applyNumberFormat="1" applyFont="1" applyBorder="1">
      <alignment vertical="center"/>
    </xf>
    <xf numFmtId="49" fontId="20" fillId="0" borderId="7" xfId="10" applyNumberFormat="1" applyFont="1" applyBorder="1" applyAlignment="1">
      <alignment horizontal="center" vertical="center" shrinkToFit="1"/>
    </xf>
    <xf numFmtId="0" fontId="20" fillId="0" borderId="7" xfId="10" applyFont="1" applyBorder="1" applyAlignment="1">
      <alignment horizontal="center" vertical="center"/>
    </xf>
    <xf numFmtId="0" fontId="20" fillId="0" borderId="8" xfId="10" applyFont="1" applyBorder="1" applyAlignment="1">
      <alignment horizontal="center" vertical="center"/>
    </xf>
    <xf numFmtId="49" fontId="20" fillId="0" borderId="113" xfId="10" applyNumberFormat="1" applyFont="1" applyBorder="1">
      <alignment vertical="center"/>
    </xf>
    <xf numFmtId="49" fontId="20" fillId="0" borderId="15" xfId="10" applyNumberFormat="1" applyFont="1" applyBorder="1">
      <alignment vertical="center"/>
    </xf>
    <xf numFmtId="49" fontId="20" fillId="0" borderId="11" xfId="10" applyNumberFormat="1" applyFont="1" applyBorder="1">
      <alignment vertical="center"/>
    </xf>
    <xf numFmtId="49" fontId="74" fillId="0" borderId="11" xfId="10" applyNumberFormat="1" applyFont="1" applyBorder="1">
      <alignment vertical="center"/>
    </xf>
    <xf numFmtId="49" fontId="18" fillId="0" borderId="15" xfId="10" applyNumberFormat="1" applyFont="1" applyBorder="1" applyAlignment="1" applyProtection="1">
      <alignment vertical="center" shrinkToFit="1"/>
      <protection locked="0"/>
    </xf>
    <xf numFmtId="49" fontId="20" fillId="0" borderId="13" xfId="10" applyNumberFormat="1" applyFont="1" applyBorder="1">
      <alignment vertical="center"/>
    </xf>
    <xf numFmtId="49" fontId="18" fillId="0" borderId="21" xfId="5" applyNumberFormat="1" applyFont="1" applyBorder="1">
      <alignment vertical="center"/>
    </xf>
    <xf numFmtId="0" fontId="18" fillId="0" borderId="22" xfId="5" applyFont="1" applyBorder="1">
      <alignment vertical="center"/>
    </xf>
    <xf numFmtId="0" fontId="63" fillId="0" borderId="21" xfId="5" applyFont="1" applyBorder="1">
      <alignment vertical="center"/>
    </xf>
    <xf numFmtId="0" fontId="67" fillId="2" borderId="22" xfId="5" applyFont="1" applyFill="1" applyBorder="1" applyAlignment="1" applyProtection="1">
      <alignment horizontal="center" vertical="center"/>
      <protection locked="0"/>
    </xf>
    <xf numFmtId="0" fontId="63" fillId="0" borderId="22" xfId="5" applyFont="1" applyBorder="1">
      <alignment vertical="center"/>
    </xf>
    <xf numFmtId="0" fontId="63" fillId="0" borderId="23" xfId="5" applyFont="1" applyBorder="1">
      <alignment vertical="center"/>
    </xf>
    <xf numFmtId="0" fontId="63" fillId="0" borderId="0" xfId="5" applyFont="1" applyAlignment="1">
      <alignment horizontal="center" vertical="center"/>
    </xf>
    <xf numFmtId="0" fontId="63" fillId="7" borderId="6" xfId="5" applyFont="1" applyFill="1" applyBorder="1">
      <alignment vertical="center"/>
    </xf>
    <xf numFmtId="0" fontId="63" fillId="7" borderId="0" xfId="5" applyFont="1" applyFill="1">
      <alignment vertical="center"/>
    </xf>
    <xf numFmtId="0" fontId="18" fillId="7" borderId="0" xfId="5" applyFont="1" applyFill="1" applyAlignment="1">
      <alignment horizontal="distributed" vertical="center"/>
    </xf>
    <xf numFmtId="0" fontId="18" fillId="7" borderId="16" xfId="5" applyFont="1" applyFill="1" applyBorder="1" applyAlignment="1">
      <alignment horizontal="distributed" vertical="center"/>
    </xf>
    <xf numFmtId="56" fontId="18" fillId="0" borderId="0" xfId="5" applyNumberFormat="1" applyFont="1">
      <alignment vertical="center"/>
    </xf>
    <xf numFmtId="0" fontId="18" fillId="7" borderId="16" xfId="5" applyFont="1" applyFill="1" applyBorder="1">
      <alignment vertical="center"/>
    </xf>
    <xf numFmtId="0" fontId="18" fillId="7" borderId="118" xfId="5" applyFont="1" applyFill="1" applyBorder="1" applyAlignment="1">
      <alignment horizontal="distributed" vertical="center"/>
    </xf>
    <xf numFmtId="0" fontId="18" fillId="7" borderId="2" xfId="5" applyFont="1" applyFill="1" applyBorder="1" applyAlignment="1">
      <alignment horizontal="distributed" vertical="center"/>
    </xf>
    <xf numFmtId="0" fontId="18" fillId="7" borderId="119" xfId="5" applyFont="1" applyFill="1" applyBorder="1" applyAlignment="1">
      <alignment horizontal="distributed" vertical="center"/>
    </xf>
    <xf numFmtId="0" fontId="18" fillId="0" borderId="2" xfId="5" applyFont="1" applyBorder="1">
      <alignment vertical="center"/>
    </xf>
    <xf numFmtId="0" fontId="18" fillId="0" borderId="2" xfId="5" applyFont="1" applyBorder="1" applyAlignment="1">
      <alignment horizontal="center" vertical="center"/>
    </xf>
    <xf numFmtId="0" fontId="18" fillId="0" borderId="119" xfId="5" applyFont="1" applyBorder="1" applyAlignment="1">
      <alignment horizontal="center" vertical="center"/>
    </xf>
    <xf numFmtId="0" fontId="18" fillId="0" borderId="143" xfId="5" applyFont="1" applyBorder="1">
      <alignment vertical="center"/>
    </xf>
    <xf numFmtId="0" fontId="18" fillId="0" borderId="143" xfId="5" applyFont="1" applyBorder="1" applyAlignment="1">
      <alignment horizontal="center" vertical="center"/>
    </xf>
    <xf numFmtId="0" fontId="63" fillId="0" borderId="143" xfId="5" applyFont="1" applyBorder="1">
      <alignment vertical="center"/>
    </xf>
    <xf numFmtId="0" fontId="18" fillId="0" borderId="144" xfId="5" applyFont="1" applyBorder="1" applyAlignment="1">
      <alignment horizontal="center" vertical="center"/>
    </xf>
    <xf numFmtId="0" fontId="18" fillId="7" borderId="6" xfId="5" applyFont="1" applyFill="1" applyBorder="1" applyAlignment="1">
      <alignment horizontal="distributed" vertical="center"/>
    </xf>
    <xf numFmtId="0" fontId="18" fillId="7" borderId="7" xfId="5" applyFont="1" applyFill="1" applyBorder="1" applyAlignment="1">
      <alignment horizontal="distributed" vertical="center"/>
    </xf>
    <xf numFmtId="0" fontId="18" fillId="7" borderId="8" xfId="5" applyFont="1" applyFill="1" applyBorder="1" applyAlignment="1">
      <alignment horizontal="distributed" vertical="center"/>
    </xf>
    <xf numFmtId="0" fontId="18" fillId="7" borderId="9" xfId="5" applyFont="1" applyFill="1" applyBorder="1" applyAlignment="1">
      <alignment horizontal="distributed" vertical="center"/>
    </xf>
    <xf numFmtId="0" fontId="67" fillId="2" borderId="4" xfId="5" applyFont="1" applyFill="1" applyBorder="1" applyAlignment="1" applyProtection="1">
      <alignment horizontal="center" vertical="center"/>
      <protection locked="0"/>
    </xf>
    <xf numFmtId="0" fontId="18" fillId="0" borderId="16" xfId="5" applyFont="1" applyBorder="1" applyAlignment="1">
      <alignment horizontal="left" vertical="center"/>
    </xf>
    <xf numFmtId="0" fontId="18" fillId="7" borderId="0" xfId="5" applyFont="1" applyFill="1" applyAlignment="1">
      <alignment horizontal="left" vertical="center"/>
    </xf>
    <xf numFmtId="0" fontId="18" fillId="0" borderId="0" xfId="5" applyFont="1" applyAlignment="1">
      <alignment horizontal="center" vertical="center" shrinkToFit="1"/>
    </xf>
    <xf numFmtId="0" fontId="23" fillId="0" borderId="0" xfId="5" applyFont="1" applyAlignment="1">
      <alignment horizontal="left" vertical="center"/>
    </xf>
    <xf numFmtId="0" fontId="18" fillId="0" borderId="145" xfId="5" applyFont="1" applyBorder="1" applyAlignment="1">
      <alignment horizontal="left" vertical="center"/>
    </xf>
    <xf numFmtId="0" fontId="18" fillId="0" borderId="2" xfId="5" applyFont="1" applyBorder="1" applyAlignment="1">
      <alignment horizontal="left" vertical="center"/>
    </xf>
    <xf numFmtId="49" fontId="18" fillId="0" borderId="0" xfId="5" applyNumberFormat="1" applyFont="1" applyAlignment="1"/>
    <xf numFmtId="0" fontId="18" fillId="0" borderId="16" xfId="5" applyFont="1" applyBorder="1" applyAlignment="1"/>
    <xf numFmtId="0" fontId="18" fillId="0" borderId="3" xfId="5" applyFont="1" applyBorder="1" applyAlignment="1">
      <alignment horizontal="center" vertical="center"/>
    </xf>
    <xf numFmtId="0" fontId="70" fillId="0" borderId="4" xfId="5" applyFont="1" applyBorder="1" applyProtection="1">
      <alignment vertical="center"/>
      <protection locked="0"/>
    </xf>
    <xf numFmtId="0" fontId="67" fillId="2" borderId="0" xfId="5" applyFont="1" applyFill="1" applyAlignment="1" applyProtection="1">
      <alignment horizontal="left" vertical="center"/>
      <protection locked="0"/>
    </xf>
    <xf numFmtId="0" fontId="70" fillId="0" borderId="0" xfId="5" applyFont="1" applyAlignment="1" applyProtection="1">
      <alignment horizontal="center" vertical="center"/>
      <protection locked="0"/>
    </xf>
    <xf numFmtId="0" fontId="18" fillId="0" borderId="0" xfId="5" applyFont="1" applyAlignment="1">
      <alignment horizontal="distributed"/>
    </xf>
    <xf numFmtId="0" fontId="18" fillId="0" borderId="16" xfId="5" applyFont="1" applyBorder="1" applyAlignment="1">
      <alignment horizontal="distributed"/>
    </xf>
    <xf numFmtId="0" fontId="18" fillId="0" borderId="32" xfId="5" applyFont="1" applyBorder="1" applyAlignment="1">
      <alignment horizontal="left" vertical="center"/>
    </xf>
    <xf numFmtId="0" fontId="18" fillId="0" borderId="32" xfId="5" applyFont="1" applyBorder="1" applyAlignment="1">
      <alignment horizontal="center" vertical="center"/>
    </xf>
    <xf numFmtId="0" fontId="70" fillId="0" borderId="32" xfId="5" applyFont="1" applyBorder="1" applyProtection="1">
      <alignment vertical="center"/>
      <protection locked="0"/>
    </xf>
    <xf numFmtId="0" fontId="18" fillId="0" borderId="33" xfId="5" applyFont="1" applyBorder="1" applyAlignment="1">
      <alignment horizontal="center" vertical="center"/>
    </xf>
    <xf numFmtId="0" fontId="18" fillId="0" borderId="8" xfId="5" applyFont="1" applyBorder="1" applyAlignment="1" applyProtection="1">
      <alignment vertical="center" shrinkToFit="1"/>
      <protection locked="0"/>
    </xf>
    <xf numFmtId="0" fontId="18" fillId="0" borderId="9" xfId="5" applyFont="1" applyBorder="1" applyAlignment="1" applyProtection="1">
      <alignment vertical="center" shrinkToFit="1"/>
      <protection locked="0"/>
    </xf>
    <xf numFmtId="0" fontId="18" fillId="0" borderId="4" xfId="5" applyFont="1" applyBorder="1" applyAlignment="1">
      <alignment horizontal="right" vertical="center"/>
    </xf>
    <xf numFmtId="0" fontId="18" fillId="0" borderId="0" xfId="5" applyFont="1" applyProtection="1">
      <alignment vertical="center"/>
      <protection locked="0"/>
    </xf>
    <xf numFmtId="0" fontId="18" fillId="0" borderId="146" xfId="5" applyFont="1" applyBorder="1" applyAlignment="1">
      <alignment horizontal="center" vertical="center"/>
    </xf>
    <xf numFmtId="0" fontId="18" fillId="0" borderId="147" xfId="5" applyFont="1" applyBorder="1">
      <alignment vertical="center"/>
    </xf>
    <xf numFmtId="0" fontId="18" fillId="0" borderId="147" xfId="5" applyFont="1" applyBorder="1" applyAlignment="1">
      <alignment horizontal="left" vertical="center"/>
    </xf>
    <xf numFmtId="0" fontId="67" fillId="2" borderId="147" xfId="5" applyFont="1" applyFill="1" applyBorder="1" applyAlignment="1" applyProtection="1">
      <alignment horizontal="center" vertical="center"/>
      <protection locked="0"/>
    </xf>
    <xf numFmtId="0" fontId="18" fillId="0" borderId="147" xfId="5" applyFont="1" applyBorder="1" applyAlignment="1">
      <alignment horizontal="center" vertical="center"/>
    </xf>
    <xf numFmtId="0" fontId="18" fillId="0" borderId="148" xfId="5" applyFont="1" applyBorder="1" applyAlignment="1">
      <alignment horizontal="center" vertical="center"/>
    </xf>
    <xf numFmtId="0" fontId="63" fillId="7" borderId="8" xfId="5" applyFont="1" applyFill="1" applyBorder="1">
      <alignment vertical="center"/>
    </xf>
    <xf numFmtId="0" fontId="71" fillId="0" borderId="0" xfId="5" applyFont="1">
      <alignment vertical="center"/>
    </xf>
    <xf numFmtId="0" fontId="70" fillId="0" borderId="4" xfId="5" applyFont="1" applyBorder="1" applyAlignment="1">
      <alignment horizontal="center" vertical="center"/>
    </xf>
    <xf numFmtId="0" fontId="18" fillId="0" borderId="7" xfId="5" applyFont="1" applyBorder="1" applyAlignment="1">
      <alignment horizontal="distributed" vertical="center"/>
    </xf>
    <xf numFmtId="0" fontId="18" fillId="0" borderId="8" xfId="5" applyFont="1" applyBorder="1" applyAlignment="1">
      <alignment horizontal="right" vertical="center"/>
    </xf>
    <xf numFmtId="0" fontId="70" fillId="0" borderId="8" xfId="5" applyFont="1" applyBorder="1" applyAlignment="1">
      <alignment horizontal="center" vertical="center"/>
    </xf>
    <xf numFmtId="0" fontId="67" fillId="2" borderId="8" xfId="5" applyFont="1" applyFill="1" applyBorder="1" applyAlignment="1" applyProtection="1">
      <alignment horizontal="center" vertical="center"/>
      <protection locked="0"/>
    </xf>
    <xf numFmtId="0" fontId="67" fillId="2" borderId="120" xfId="5" applyFont="1" applyFill="1" applyBorder="1" applyAlignment="1" applyProtection="1">
      <alignment horizontal="center" vertical="center"/>
      <protection locked="0"/>
    </xf>
    <xf numFmtId="0" fontId="18" fillId="0" borderId="121" xfId="5" applyFont="1" applyBorder="1">
      <alignment vertical="center"/>
    </xf>
    <xf numFmtId="0" fontId="71" fillId="0" borderId="121" xfId="5" applyFont="1" applyBorder="1" applyProtection="1">
      <alignment vertical="center"/>
      <protection locked="0"/>
    </xf>
    <xf numFmtId="0" fontId="63" fillId="0" borderId="121" xfId="5" applyFont="1" applyBorder="1">
      <alignment vertical="center"/>
    </xf>
    <xf numFmtId="0" fontId="63" fillId="0" borderId="122" xfId="5" applyFont="1" applyBorder="1">
      <alignment vertical="center"/>
    </xf>
    <xf numFmtId="0" fontId="70" fillId="0" borderId="5" xfId="5" applyFont="1" applyBorder="1" applyProtection="1">
      <alignment vertical="center"/>
      <protection locked="0"/>
    </xf>
    <xf numFmtId="0" fontId="18" fillId="0" borderId="7" xfId="5" applyFont="1" applyBorder="1" applyAlignment="1">
      <alignment horizontal="right" vertical="center"/>
    </xf>
    <xf numFmtId="0" fontId="67" fillId="2" borderId="8" xfId="5" applyFont="1" applyFill="1" applyBorder="1" applyProtection="1">
      <alignment vertical="center"/>
      <protection locked="0"/>
    </xf>
    <xf numFmtId="0" fontId="70" fillId="0" borderId="4" xfId="5" applyFont="1" applyBorder="1">
      <alignment vertical="center"/>
    </xf>
    <xf numFmtId="0" fontId="70" fillId="0" borderId="9" xfId="5" applyFont="1" applyBorder="1" applyProtection="1">
      <alignment vertical="center"/>
      <protection locked="0"/>
    </xf>
    <xf numFmtId="0" fontId="68" fillId="0" borderId="3" xfId="5" applyFont="1" applyBorder="1" applyAlignment="1">
      <alignment horizontal="center" vertical="center"/>
    </xf>
    <xf numFmtId="0" fontId="70" fillId="0" borderId="16" xfId="5" applyFont="1" applyBorder="1" applyProtection="1">
      <alignment vertical="center"/>
      <protection locked="0"/>
    </xf>
    <xf numFmtId="0" fontId="18" fillId="7" borderId="15" xfId="5" applyFont="1" applyFill="1" applyBorder="1">
      <alignment vertical="center"/>
    </xf>
    <xf numFmtId="0" fontId="18" fillId="7" borderId="11" xfId="5" applyFont="1" applyFill="1" applyBorder="1">
      <alignment vertical="center"/>
    </xf>
    <xf numFmtId="0" fontId="18" fillId="7" borderId="12" xfId="5" applyFont="1" applyFill="1" applyBorder="1">
      <alignment vertical="center"/>
    </xf>
    <xf numFmtId="0" fontId="18" fillId="0" borderId="15" xfId="5" applyFont="1" applyBorder="1" applyAlignment="1">
      <alignment horizontal="right" vertical="center"/>
    </xf>
    <xf numFmtId="0" fontId="77" fillId="2" borderId="11" xfId="5" applyFont="1" applyFill="1" applyBorder="1" applyProtection="1">
      <alignment vertical="center"/>
      <protection locked="0"/>
    </xf>
    <xf numFmtId="0" fontId="70" fillId="3" borderId="11" xfId="5" applyFont="1" applyFill="1" applyBorder="1" applyAlignment="1" applyProtection="1">
      <alignment vertical="center" shrinkToFit="1"/>
      <protection locked="0"/>
    </xf>
    <xf numFmtId="49" fontId="18" fillId="0" borderId="22" xfId="5" applyNumberFormat="1" applyFont="1" applyBorder="1">
      <alignment vertical="center"/>
    </xf>
    <xf numFmtId="0" fontId="18" fillId="0" borderId="22" xfId="5" applyFont="1" applyBorder="1" applyAlignment="1">
      <alignment horizontal="left" vertical="center"/>
    </xf>
    <xf numFmtId="0" fontId="18" fillId="0" borderId="120" xfId="5" applyFont="1" applyBorder="1" applyAlignment="1">
      <alignment horizontal="center" vertical="center"/>
    </xf>
    <xf numFmtId="0" fontId="18" fillId="0" borderId="10" xfId="5" applyFont="1" applyBorder="1" applyAlignment="1">
      <alignment horizontal="left" vertical="center"/>
    </xf>
    <xf numFmtId="0" fontId="18" fillId="0" borderId="10" xfId="5" applyFont="1" applyBorder="1">
      <alignment vertical="center"/>
    </xf>
    <xf numFmtId="0" fontId="18" fillId="0" borderId="10" xfId="5" applyFont="1" applyBorder="1" applyAlignment="1">
      <alignment horizontal="center" vertical="center"/>
    </xf>
    <xf numFmtId="0" fontId="18" fillId="0" borderId="149" xfId="5" applyFont="1" applyBorder="1" applyAlignment="1">
      <alignment horizontal="center" vertical="center"/>
    </xf>
    <xf numFmtId="0" fontId="67" fillId="2" borderId="29" xfId="5" applyFont="1" applyFill="1" applyBorder="1" applyAlignment="1" applyProtection="1">
      <alignment horizontal="center" vertical="center"/>
      <protection locked="0"/>
    </xf>
    <xf numFmtId="0" fontId="18" fillId="0" borderId="30" xfId="5" applyFont="1" applyBorder="1" applyAlignment="1">
      <alignment horizontal="left" vertical="center"/>
    </xf>
    <xf numFmtId="0" fontId="23" fillId="0" borderId="8" xfId="5" applyFont="1" applyBorder="1" applyAlignment="1">
      <alignment horizontal="left" vertical="center"/>
    </xf>
    <xf numFmtId="0" fontId="18" fillId="0" borderId="12" xfId="5" applyFont="1" applyBorder="1">
      <alignment vertical="center"/>
    </xf>
    <xf numFmtId="0" fontId="18" fillId="0" borderId="11" xfId="5" applyFont="1" applyBorder="1" applyAlignment="1">
      <alignment horizontal="left" vertical="center"/>
    </xf>
    <xf numFmtId="0" fontId="67" fillId="2" borderId="15" xfId="5" applyFont="1" applyFill="1" applyBorder="1" applyAlignment="1" applyProtection="1">
      <alignment horizontal="center" vertical="center"/>
      <protection locked="0"/>
    </xf>
    <xf numFmtId="0" fontId="34" fillId="0" borderId="0" xfId="5" applyFont="1" applyAlignment="1">
      <alignment vertical="top"/>
    </xf>
    <xf numFmtId="0" fontId="64" fillId="0" borderId="11" xfId="5" applyFont="1" applyBorder="1">
      <alignment vertical="center"/>
    </xf>
    <xf numFmtId="0" fontId="20" fillId="0" borderId="27" xfId="5" applyFont="1" applyBorder="1">
      <alignment vertical="center"/>
    </xf>
    <xf numFmtId="0" fontId="20" fillId="0" borderId="14" xfId="5" applyFont="1" applyBorder="1">
      <alignment vertical="center"/>
    </xf>
    <xf numFmtId="0" fontId="77" fillId="2" borderId="6" xfId="5" applyFont="1" applyFill="1" applyBorder="1" applyProtection="1">
      <alignment vertical="center"/>
      <protection locked="0"/>
    </xf>
    <xf numFmtId="0" fontId="67" fillId="0" borderId="0" xfId="5" applyFont="1" applyAlignment="1" applyProtection="1">
      <alignment horizontal="center" vertical="center"/>
      <protection locked="0"/>
    </xf>
    <xf numFmtId="0" fontId="77" fillId="2" borderId="3" xfId="5" applyFont="1" applyFill="1" applyBorder="1" applyProtection="1">
      <alignment vertical="center"/>
      <protection locked="0"/>
    </xf>
    <xf numFmtId="56" fontId="18" fillId="0" borderId="0" xfId="5" applyNumberFormat="1" applyFont="1" applyAlignment="1">
      <alignment horizontal="center" vertical="center"/>
    </xf>
    <xf numFmtId="0" fontId="60" fillId="2" borderId="0" xfId="5" applyFont="1" applyFill="1" applyAlignment="1" applyProtection="1">
      <alignment horizontal="center" vertical="center" shrinkToFit="1"/>
      <protection locked="0"/>
    </xf>
    <xf numFmtId="0" fontId="63" fillId="0" borderId="6" xfId="5" applyFont="1" applyBorder="1" applyAlignment="1">
      <alignment horizontal="center" vertical="center"/>
    </xf>
    <xf numFmtId="56" fontId="18" fillId="0" borderId="6" xfId="5" applyNumberFormat="1" applyFont="1" applyBorder="1" applyAlignment="1">
      <alignment horizontal="center" vertical="center"/>
    </xf>
    <xf numFmtId="0" fontId="70" fillId="0" borderId="0" xfId="5" applyFont="1" applyAlignment="1">
      <alignment horizontal="center" vertical="center"/>
    </xf>
    <xf numFmtId="0" fontId="76" fillId="0" borderId="16" xfId="5" applyFont="1" applyBorder="1" applyAlignment="1">
      <alignment horizontal="right" vertical="center"/>
    </xf>
    <xf numFmtId="0" fontId="78" fillId="0" borderId="6" xfId="5" applyFont="1" applyBorder="1" applyAlignment="1" applyProtection="1">
      <alignment horizontal="center" vertical="center"/>
      <protection locked="0"/>
    </xf>
    <xf numFmtId="0" fontId="65" fillId="0" borderId="16" xfId="5" applyFont="1" applyBorder="1" applyAlignment="1">
      <alignment horizontal="right" vertical="center"/>
    </xf>
    <xf numFmtId="0" fontId="67" fillId="0" borderId="6" xfId="5" applyFont="1" applyBorder="1" applyAlignment="1" applyProtection="1">
      <alignment horizontal="center" vertical="center"/>
      <protection locked="0"/>
    </xf>
    <xf numFmtId="0" fontId="76" fillId="0" borderId="9" xfId="5" applyFont="1" applyBorder="1" applyAlignment="1">
      <alignment horizontal="right" vertical="center"/>
    </xf>
    <xf numFmtId="0" fontId="18" fillId="0" borderId="6" xfId="5" applyFont="1" applyBorder="1" applyAlignment="1">
      <alignment horizontal="left" vertical="center"/>
    </xf>
    <xf numFmtId="0" fontId="18" fillId="0" borderId="3" xfId="5" applyFont="1" applyBorder="1" applyAlignment="1" applyProtection="1">
      <alignment horizontal="center" vertical="center"/>
      <protection locked="0"/>
    </xf>
    <xf numFmtId="0" fontId="18" fillId="0" borderId="16" xfId="5" applyFont="1" applyBorder="1" applyAlignment="1">
      <alignment horizontal="right" vertical="center"/>
    </xf>
    <xf numFmtId="0" fontId="18" fillId="0" borderId="0" xfId="5" applyFont="1" applyAlignment="1" applyProtection="1">
      <alignment horizontal="right" vertical="center"/>
      <protection locked="0"/>
    </xf>
    <xf numFmtId="0" fontId="18" fillId="0" borderId="0" xfId="5" applyFont="1" applyAlignment="1" applyProtection="1">
      <alignment horizontal="center" vertical="center"/>
      <protection locked="0"/>
    </xf>
    <xf numFmtId="0" fontId="20" fillId="0" borderId="8" xfId="5" applyFont="1" applyBorder="1">
      <alignment vertical="center"/>
    </xf>
    <xf numFmtId="0" fontId="18" fillId="0" borderId="9" xfId="5" applyFont="1" applyBorder="1" applyAlignment="1">
      <alignment horizontal="right" vertical="center"/>
    </xf>
    <xf numFmtId="0" fontId="20" fillId="0" borderId="4" xfId="5" applyFont="1" applyBorder="1">
      <alignment vertical="center"/>
    </xf>
    <xf numFmtId="0" fontId="23" fillId="0" borderId="4" xfId="5" applyFont="1" applyBorder="1">
      <alignment vertical="center"/>
    </xf>
    <xf numFmtId="0" fontId="23" fillId="0" borderId="4" xfId="5" applyFont="1" applyBorder="1" applyAlignment="1">
      <alignment horizontal="left" vertical="center"/>
    </xf>
    <xf numFmtId="0" fontId="23" fillId="0" borderId="4" xfId="5" applyFont="1" applyBorder="1" applyAlignment="1">
      <alignment horizontal="right" vertical="center"/>
    </xf>
    <xf numFmtId="0" fontId="23" fillId="0" borderId="5" xfId="5" applyFont="1" applyBorder="1">
      <alignment vertical="center"/>
    </xf>
    <xf numFmtId="0" fontId="18" fillId="0" borderId="3" xfId="5" applyFont="1" applyBorder="1" applyAlignment="1">
      <alignment horizontal="center"/>
    </xf>
    <xf numFmtId="0" fontId="35" fillId="0" borderId="4" xfId="5" applyFont="1" applyBorder="1">
      <alignment vertical="center"/>
    </xf>
    <xf numFmtId="0" fontId="35" fillId="0" borderId="16" xfId="5" applyFont="1" applyBorder="1">
      <alignment vertical="center"/>
    </xf>
    <xf numFmtId="0" fontId="18" fillId="0" borderId="16" xfId="5" applyFont="1" applyBorder="1" applyProtection="1">
      <alignment vertical="center"/>
      <protection locked="0"/>
    </xf>
    <xf numFmtId="0" fontId="18" fillId="0" borderId="7" xfId="5" applyFont="1" applyBorder="1">
      <alignment vertical="center"/>
    </xf>
    <xf numFmtId="0" fontId="18" fillId="0" borderId="8" xfId="5" applyFont="1" applyBorder="1" applyProtection="1">
      <alignment vertical="center"/>
      <protection locked="0"/>
    </xf>
    <xf numFmtId="0" fontId="18" fillId="0" borderId="9" xfId="5" applyFont="1" applyBorder="1" applyProtection="1">
      <alignment vertical="center"/>
      <protection locked="0"/>
    </xf>
    <xf numFmtId="0" fontId="18" fillId="0" borderId="17" xfId="5" applyFont="1" applyBorder="1" applyAlignment="1">
      <alignment horizontal="center" vertical="top" textRotation="255"/>
    </xf>
    <xf numFmtId="0" fontId="18" fillId="0" borderId="0" xfId="5" applyFont="1" applyAlignment="1" applyProtection="1">
      <alignment horizontal="center" vertical="center" shrinkToFit="1"/>
      <protection locked="0"/>
    </xf>
    <xf numFmtId="0" fontId="35" fillId="0" borderId="11" xfId="5" applyFont="1" applyBorder="1">
      <alignment vertical="center"/>
    </xf>
    <xf numFmtId="0" fontId="35" fillId="0" borderId="12" xfId="5" applyFont="1" applyBorder="1">
      <alignment vertical="center"/>
    </xf>
    <xf numFmtId="0" fontId="67" fillId="0" borderId="15" xfId="5" applyFont="1" applyBorder="1" applyAlignment="1">
      <alignment horizontal="center" vertical="center"/>
    </xf>
    <xf numFmtId="0" fontId="18" fillId="0" borderId="15" xfId="5" applyFont="1" applyBorder="1" applyAlignment="1">
      <alignment horizontal="left" vertical="center"/>
    </xf>
    <xf numFmtId="0" fontId="76" fillId="0" borderId="27" xfId="5" applyFont="1" applyBorder="1">
      <alignment vertical="center"/>
    </xf>
    <xf numFmtId="0" fontId="65" fillId="0" borderId="21" xfId="5" applyFont="1" applyBorder="1">
      <alignment vertical="center"/>
    </xf>
    <xf numFmtId="0" fontId="76" fillId="0" borderId="14" xfId="5" applyFont="1" applyBorder="1">
      <alignment vertical="center"/>
    </xf>
    <xf numFmtId="0" fontId="65" fillId="0" borderId="11" xfId="5" applyFont="1" applyBorder="1">
      <alignment vertical="center"/>
    </xf>
    <xf numFmtId="49" fontId="18" fillId="0" borderId="0" xfId="5" applyNumberFormat="1" applyFont="1">
      <alignment vertical="center"/>
    </xf>
    <xf numFmtId="0" fontId="68" fillId="0" borderId="4" xfId="5" applyFont="1" applyBorder="1" applyProtection="1">
      <alignment vertical="center"/>
      <protection locked="0"/>
    </xf>
    <xf numFmtId="0" fontId="68" fillId="0" borderId="0" xfId="5" applyFont="1" applyProtection="1">
      <alignment vertical="center"/>
      <protection locked="0"/>
    </xf>
    <xf numFmtId="0" fontId="68" fillId="0" borderId="8" xfId="5" applyFont="1" applyBorder="1" applyProtection="1">
      <alignment vertical="center"/>
      <protection locked="0"/>
    </xf>
    <xf numFmtId="0" fontId="8" fillId="0" borderId="4" xfId="5" applyFont="1" applyBorder="1">
      <alignment vertical="center"/>
    </xf>
    <xf numFmtId="0" fontId="68" fillId="0" borderId="6" xfId="5" applyFont="1" applyBorder="1" applyProtection="1">
      <alignment vertical="center"/>
      <protection locked="0"/>
    </xf>
    <xf numFmtId="0" fontId="8" fillId="0" borderId="0" xfId="5" applyFont="1">
      <alignment vertical="center"/>
    </xf>
    <xf numFmtId="0" fontId="18" fillId="0" borderId="6" xfId="5" applyFont="1" applyBorder="1" applyAlignment="1" applyProtection="1">
      <alignment horizontal="center" vertical="center"/>
      <protection locked="0"/>
    </xf>
    <xf numFmtId="0" fontId="68" fillId="0" borderId="7" xfId="5" applyFont="1" applyBorder="1" applyProtection="1">
      <alignment vertical="center"/>
      <protection locked="0"/>
    </xf>
    <xf numFmtId="0" fontId="18" fillId="0" borderId="7" xfId="5" applyFont="1" applyBorder="1" applyAlignment="1" applyProtection="1">
      <alignment horizontal="center" vertical="center"/>
      <protection locked="0"/>
    </xf>
    <xf numFmtId="0" fontId="8" fillId="0" borderId="7" xfId="5" applyFont="1" applyBorder="1" applyAlignment="1">
      <alignment horizontal="left" vertical="center"/>
    </xf>
    <xf numFmtId="0" fontId="8" fillId="0" borderId="8" xfId="5" applyFont="1" applyBorder="1">
      <alignment vertical="center"/>
    </xf>
    <xf numFmtId="0" fontId="8" fillId="0" borderId="8" xfId="5" applyFont="1" applyBorder="1" applyAlignment="1">
      <alignment horizontal="center" vertical="center"/>
    </xf>
    <xf numFmtId="0" fontId="8" fillId="0" borderId="8" xfId="5" applyFont="1" applyBorder="1" applyAlignment="1">
      <alignment horizontal="left" vertical="center"/>
    </xf>
    <xf numFmtId="0" fontId="8" fillId="0" borderId="8" xfId="5" applyFont="1" applyBorder="1" applyAlignment="1">
      <alignment horizontal="right" vertical="center"/>
    </xf>
    <xf numFmtId="0" fontId="67" fillId="2" borderId="4" xfId="5" applyFont="1" applyFill="1" applyBorder="1" applyAlignment="1">
      <alignment horizontal="left" vertical="center"/>
    </xf>
    <xf numFmtId="0" fontId="18" fillId="0" borderId="31" xfId="5" applyFont="1" applyBorder="1" applyAlignment="1">
      <alignment horizontal="left" vertical="center"/>
    </xf>
    <xf numFmtId="0" fontId="18" fillId="0" borderId="33" xfId="5" applyFont="1" applyBorder="1" applyAlignment="1">
      <alignment horizontal="left" vertical="center"/>
    </xf>
    <xf numFmtId="0" fontId="77" fillId="2" borderId="0" xfId="5" applyFont="1" applyFill="1" applyProtection="1">
      <alignment vertical="center"/>
      <protection locked="0"/>
    </xf>
    <xf numFmtId="0" fontId="18" fillId="0" borderId="116" xfId="5" applyFont="1" applyBorder="1" applyAlignment="1">
      <alignment vertical="top" textRotation="255"/>
    </xf>
    <xf numFmtId="0" fontId="68" fillId="0" borderId="7" xfId="5" applyFont="1" applyBorder="1">
      <alignment vertical="center"/>
    </xf>
    <xf numFmtId="0" fontId="77" fillId="2" borderId="4" xfId="5" applyFont="1" applyFill="1" applyBorder="1" applyProtection="1">
      <alignment vertical="center"/>
      <protection locked="0"/>
    </xf>
    <xf numFmtId="0" fontId="8" fillId="0" borderId="4" xfId="5" applyFont="1" applyBorder="1" applyAlignment="1">
      <alignment horizontal="left" vertical="center"/>
    </xf>
    <xf numFmtId="0" fontId="8" fillId="0" borderId="4" xfId="5" applyFont="1" applyBorder="1" applyProtection="1">
      <alignment vertical="center"/>
      <protection locked="0"/>
    </xf>
    <xf numFmtId="0" fontId="20" fillId="0" borderId="5" xfId="5" applyFont="1" applyBorder="1" applyAlignment="1">
      <alignment horizontal="right" vertical="center"/>
    </xf>
    <xf numFmtId="0" fontId="8" fillId="0" borderId="0" xfId="5" applyFont="1" applyAlignment="1">
      <alignment horizontal="left" vertical="center"/>
    </xf>
    <xf numFmtId="0" fontId="8" fillId="0" borderId="0" xfId="5" applyFont="1" applyProtection="1">
      <alignment vertical="center"/>
      <protection locked="0"/>
    </xf>
    <xf numFmtId="0" fontId="20" fillId="0" borderId="16" xfId="5" applyFont="1" applyBorder="1" applyAlignment="1">
      <alignment horizontal="right" vertical="center"/>
    </xf>
    <xf numFmtId="0" fontId="8" fillId="0" borderId="8" xfId="5" applyFont="1" applyBorder="1" applyAlignment="1">
      <alignment vertical="center" wrapText="1"/>
    </xf>
    <xf numFmtId="0" fontId="20" fillId="0" borderId="9" xfId="5" applyFont="1" applyBorder="1" applyAlignment="1">
      <alignment horizontal="right" vertical="center"/>
    </xf>
    <xf numFmtId="0" fontId="18" fillId="0" borderId="113" xfId="5" applyFont="1" applyBorder="1" applyAlignment="1">
      <alignment vertical="top" textRotation="255"/>
    </xf>
    <xf numFmtId="49" fontId="18" fillId="0" borderId="11" xfId="5" applyNumberFormat="1" applyFont="1" applyBorder="1">
      <alignment vertical="center"/>
    </xf>
    <xf numFmtId="0" fontId="18" fillId="0" borderId="12" xfId="5" applyFont="1" applyBorder="1" applyAlignment="1">
      <alignment horizontal="left" vertical="center"/>
    </xf>
    <xf numFmtId="0" fontId="0" fillId="0" borderId="0" xfId="10" applyFont="1" applyAlignment="1"/>
    <xf numFmtId="0" fontId="34" fillId="0" borderId="0" xfId="10" applyFont="1" applyAlignment="1"/>
    <xf numFmtId="183" fontId="20" fillId="0" borderId="0" xfId="10" applyNumberFormat="1" applyFont="1" applyAlignment="1"/>
    <xf numFmtId="0" fontId="20" fillId="0" borderId="0" xfId="10" applyFont="1" applyAlignment="1"/>
    <xf numFmtId="0" fontId="0" fillId="0" borderId="0" xfId="10" applyFont="1">
      <alignment vertical="center"/>
    </xf>
    <xf numFmtId="0" fontId="18" fillId="0" borderId="0" xfId="10" applyFont="1">
      <alignment vertical="center"/>
    </xf>
    <xf numFmtId="0" fontId="18" fillId="0" borderId="0" xfId="10" applyFont="1" applyAlignment="1">
      <alignment vertical="center" shrinkToFit="1"/>
    </xf>
    <xf numFmtId="0" fontId="86" fillId="0" borderId="0" xfId="10" applyFont="1">
      <alignment vertical="center"/>
    </xf>
    <xf numFmtId="0" fontId="20" fillId="0" borderId="0" xfId="10" applyFont="1">
      <alignment vertical="center"/>
    </xf>
    <xf numFmtId="49" fontId="61" fillId="0" borderId="0" xfId="10" applyNumberFormat="1" applyFont="1">
      <alignment vertical="center"/>
    </xf>
    <xf numFmtId="0" fontId="20" fillId="0" borderId="0" xfId="12" applyFont="1" applyAlignment="1">
      <alignment horizontal="center" vertical="center"/>
    </xf>
    <xf numFmtId="0" fontId="30" fillId="0" borderId="0" xfId="10" applyFont="1">
      <alignment vertical="center"/>
    </xf>
    <xf numFmtId="0" fontId="18" fillId="0" borderId="119" xfId="10" applyFont="1" applyBorder="1">
      <alignment vertical="center"/>
    </xf>
    <xf numFmtId="0" fontId="87" fillId="0" borderId="0" xfId="10" applyFont="1">
      <alignment vertical="center"/>
    </xf>
    <xf numFmtId="0" fontId="88" fillId="0" borderId="0" xfId="10" applyFont="1">
      <alignment vertical="center"/>
    </xf>
    <xf numFmtId="0" fontId="88" fillId="0" borderId="0" xfId="10" applyFont="1" applyAlignment="1">
      <alignment horizontal="center" vertical="center"/>
    </xf>
    <xf numFmtId="0" fontId="89" fillId="0" borderId="0" xfId="10" applyFont="1">
      <alignment vertical="center"/>
    </xf>
    <xf numFmtId="49" fontId="89" fillId="0" borderId="0" xfId="10" applyNumberFormat="1" applyFont="1" applyAlignment="1">
      <alignment vertical="center" shrinkToFit="1"/>
    </xf>
    <xf numFmtId="0" fontId="18" fillId="0" borderId="8" xfId="10" applyFont="1" applyBorder="1" applyAlignment="1">
      <alignment horizontal="right" vertical="center" shrinkToFit="1"/>
    </xf>
    <xf numFmtId="0" fontId="18" fillId="0" borderId="139" xfId="10" applyFont="1" applyBorder="1">
      <alignment vertical="center"/>
    </xf>
    <xf numFmtId="184" fontId="20" fillId="0" borderId="0" xfId="10" applyNumberFormat="1" applyFont="1">
      <alignment vertical="center"/>
    </xf>
    <xf numFmtId="5" fontId="20" fillId="0" borderId="0" xfId="10" applyNumberFormat="1" applyFont="1">
      <alignment vertical="center"/>
    </xf>
    <xf numFmtId="0" fontId="61" fillId="0" borderId="0" xfId="10" applyFont="1" applyAlignment="1">
      <alignment horizontal="center" vertical="center"/>
    </xf>
    <xf numFmtId="0" fontId="0" fillId="0" borderId="158" xfId="10" applyFont="1" applyBorder="1">
      <alignment vertical="center"/>
    </xf>
    <xf numFmtId="0" fontId="20" fillId="11" borderId="0" xfId="12" applyFont="1" applyFill="1" applyAlignment="1" applyProtection="1">
      <alignment horizontal="center" vertical="center"/>
      <protection locked="0"/>
    </xf>
    <xf numFmtId="0" fontId="18" fillId="0" borderId="0" xfId="12" applyFont="1" applyFill="1" applyAlignment="1">
      <alignment horizontal="left" vertical="center"/>
    </xf>
    <xf numFmtId="0" fontId="23" fillId="0" borderId="0" xfId="10" applyFont="1">
      <alignment vertical="center"/>
    </xf>
    <xf numFmtId="0" fontId="0" fillId="0" borderId="159" xfId="10" applyFont="1" applyBorder="1">
      <alignment vertical="center"/>
    </xf>
    <xf numFmtId="0" fontId="61" fillId="0" borderId="4" xfId="10" applyFont="1" applyBorder="1" applyAlignment="1">
      <alignment horizontal="center" vertical="center"/>
    </xf>
    <xf numFmtId="0" fontId="20" fillId="0" borderId="0" xfId="12" applyFont="1" applyFill="1" applyAlignment="1" applyProtection="1">
      <alignment horizontal="center" vertical="center"/>
      <protection locked="0"/>
    </xf>
    <xf numFmtId="0" fontId="23" fillId="0" borderId="0" xfId="12" applyFont="1" applyAlignment="1"/>
    <xf numFmtId="0" fontId="23" fillId="0" borderId="159" xfId="12" applyFont="1" applyBorder="1" applyAlignment="1"/>
    <xf numFmtId="184" fontId="20" fillId="0" borderId="0" xfId="10" applyNumberFormat="1" applyFont="1" applyAlignment="1">
      <alignment horizontal="right" vertical="center"/>
    </xf>
    <xf numFmtId="0" fontId="20" fillId="0" borderId="0" xfId="10" applyFont="1" applyAlignment="1">
      <alignment horizontal="left" vertical="center"/>
    </xf>
    <xf numFmtId="0" fontId="0" fillId="0" borderId="163" xfId="10" applyFont="1" applyBorder="1">
      <alignment vertical="center"/>
    </xf>
    <xf numFmtId="0" fontId="23" fillId="0" borderId="163" xfId="12" applyFont="1" applyBorder="1" applyAlignment="1"/>
    <xf numFmtId="0" fontId="18" fillId="0" borderId="1" xfId="10" applyFont="1" applyBorder="1">
      <alignment vertical="center"/>
    </xf>
    <xf numFmtId="184" fontId="20" fillId="0" borderId="0" xfId="10" applyNumberFormat="1" applyFont="1" applyAlignment="1">
      <alignment vertical="center" shrinkToFit="1"/>
    </xf>
    <xf numFmtId="0" fontId="23" fillId="0" borderId="164" xfId="12" applyFont="1" applyBorder="1" applyAlignment="1"/>
    <xf numFmtId="0" fontId="18" fillId="0" borderId="4" xfId="12" applyFont="1" applyFill="1" applyBorder="1" applyAlignment="1">
      <alignment horizontal="left" vertical="center"/>
    </xf>
    <xf numFmtId="0" fontId="23" fillId="0" borderId="4" xfId="12" applyFont="1" applyBorder="1" applyAlignment="1"/>
    <xf numFmtId="0" fontId="23" fillId="0" borderId="165" xfId="12" applyFont="1" applyBorder="1" applyAlignment="1"/>
    <xf numFmtId="0" fontId="0" fillId="0" borderId="121" xfId="10" applyFont="1" applyBorder="1">
      <alignment vertical="center"/>
    </xf>
    <xf numFmtId="0" fontId="18" fillId="0" borderId="122" xfId="10" applyFont="1" applyBorder="1">
      <alignment vertical="center"/>
    </xf>
    <xf numFmtId="0" fontId="18" fillId="0" borderId="152" xfId="10" applyFont="1" applyBorder="1">
      <alignment vertical="center"/>
    </xf>
    <xf numFmtId="0" fontId="18" fillId="0" borderId="2" xfId="10" applyFont="1" applyBorder="1">
      <alignment vertical="center"/>
    </xf>
    <xf numFmtId="0" fontId="20" fillId="0" borderId="16" xfId="10" applyFont="1" applyBorder="1">
      <alignment vertical="center"/>
    </xf>
    <xf numFmtId="0" fontId="0" fillId="0" borderId="166" xfId="10" applyFont="1" applyBorder="1" applyAlignment="1"/>
    <xf numFmtId="0" fontId="20" fillId="0" borderId="35" xfId="12" applyFont="1" applyFill="1" applyBorder="1" applyAlignment="1" applyProtection="1">
      <alignment horizontal="center" vertical="center"/>
      <protection locked="0"/>
    </xf>
    <xf numFmtId="0" fontId="18" fillId="0" borderId="35" xfId="12" applyFont="1" applyFill="1" applyBorder="1" applyAlignment="1">
      <alignment horizontal="left" vertical="center"/>
    </xf>
    <xf numFmtId="0" fontId="0" fillId="0" borderId="35" xfId="10" applyFont="1" applyBorder="1" applyAlignment="1"/>
    <xf numFmtId="0" fontId="0" fillId="0" borderId="167" xfId="10" applyFont="1" applyBorder="1" applyAlignment="1"/>
    <xf numFmtId="0" fontId="18" fillId="0" borderId="30" xfId="10" applyFont="1" applyBorder="1" applyAlignment="1">
      <alignment vertical="center" shrinkToFit="1"/>
    </xf>
    <xf numFmtId="0" fontId="0" fillId="0" borderId="30" xfId="10" applyFont="1" applyBorder="1">
      <alignment vertical="center"/>
    </xf>
    <xf numFmtId="0" fontId="0" fillId="0" borderId="7" xfId="10" applyFont="1" applyBorder="1">
      <alignment vertical="center"/>
    </xf>
    <xf numFmtId="186" fontId="18" fillId="0" borderId="8" xfId="10" applyNumberFormat="1" applyFont="1" applyBorder="1" applyAlignment="1">
      <alignment vertical="center" shrinkToFit="1"/>
    </xf>
    <xf numFmtId="0" fontId="18" fillId="0" borderId="8" xfId="10" applyFont="1" applyBorder="1">
      <alignment vertical="center"/>
    </xf>
    <xf numFmtId="0" fontId="0" fillId="0" borderId="8" xfId="10" applyFont="1" applyBorder="1">
      <alignment vertical="center"/>
    </xf>
    <xf numFmtId="0" fontId="18" fillId="0" borderId="9" xfId="10" applyFont="1" applyBorder="1">
      <alignment vertical="center"/>
    </xf>
    <xf numFmtId="0" fontId="18" fillId="0" borderId="162" xfId="10" applyFont="1" applyBorder="1">
      <alignment vertical="center"/>
    </xf>
    <xf numFmtId="0" fontId="18" fillId="0" borderId="30" xfId="10" applyFont="1" applyBorder="1">
      <alignment vertical="center"/>
    </xf>
    <xf numFmtId="184" fontId="20" fillId="0" borderId="8" xfId="10" applyNumberFormat="1" applyFont="1" applyBorder="1" applyAlignment="1">
      <alignment vertical="center" shrinkToFit="1"/>
    </xf>
    <xf numFmtId="0" fontId="20" fillId="0" borderId="8" xfId="10" applyFont="1" applyBorder="1">
      <alignment vertical="center"/>
    </xf>
    <xf numFmtId="186" fontId="20" fillId="0" borderId="9" xfId="10" applyNumberFormat="1" applyFont="1" applyBorder="1" applyAlignment="1">
      <alignment vertical="center" shrinkToFit="1"/>
    </xf>
    <xf numFmtId="0" fontId="23" fillId="0" borderId="0" xfId="12" applyFont="1" applyFill="1" applyAlignment="1"/>
    <xf numFmtId="183" fontId="60" fillId="0" borderId="0" xfId="12" applyNumberFormat="1" applyFont="1" applyFill="1" applyAlignment="1">
      <alignment horizontal="center" vertical="center" textRotation="255"/>
    </xf>
    <xf numFmtId="0" fontId="60" fillId="0" borderId="0" xfId="12" applyFont="1" applyFill="1" applyAlignment="1">
      <alignment horizontal="center" vertical="center" textRotation="255"/>
    </xf>
    <xf numFmtId="0" fontId="60" fillId="0" borderId="0" xfId="12" applyFont="1" applyFill="1" applyAlignment="1">
      <alignment horizontal="center" vertical="center" wrapText="1"/>
    </xf>
    <xf numFmtId="0" fontId="32" fillId="0" borderId="0" xfId="12" applyFont="1" applyFill="1" applyAlignment="1">
      <alignment horizontal="left" vertical="center" wrapText="1"/>
    </xf>
    <xf numFmtId="0" fontId="31" fillId="0" borderId="0" xfId="12" applyFont="1" applyFill="1" applyAlignment="1">
      <alignment horizontal="center" vertical="distributed" textRotation="255" indent="4"/>
    </xf>
    <xf numFmtId="0" fontId="23" fillId="0" borderId="0" xfId="12" applyFont="1" applyFill="1" applyAlignment="1">
      <alignment horizontal="center"/>
    </xf>
    <xf numFmtId="0" fontId="23" fillId="0" borderId="0" xfId="10" applyFont="1" applyAlignment="1">
      <alignment horizontal="center"/>
    </xf>
    <xf numFmtId="0" fontId="70" fillId="0" borderId="0" xfId="10" applyFont="1" applyAlignment="1">
      <alignment horizontal="center" vertical="center"/>
    </xf>
    <xf numFmtId="0" fontId="18" fillId="0" borderId="0" xfId="12" applyFont="1" applyAlignment="1"/>
    <xf numFmtId="183" fontId="20" fillId="0" borderId="0" xfId="10" applyNumberFormat="1" applyFont="1">
      <alignment vertical="center"/>
    </xf>
    <xf numFmtId="0" fontId="33" fillId="0" borderId="0" xfId="12" applyFont="1" applyFill="1" applyAlignment="1">
      <alignment horizontal="center" vertical="center" textRotation="255"/>
    </xf>
    <xf numFmtId="0" fontId="20" fillId="0" borderId="0" xfId="12" applyFont="1" applyFill="1" applyAlignment="1"/>
    <xf numFmtId="0" fontId="20" fillId="0" borderId="0" xfId="12" applyFont="1" applyFill="1" applyAlignment="1">
      <alignment horizontal="center" vertical="center" textRotation="255"/>
    </xf>
    <xf numFmtId="0" fontId="20" fillId="0" borderId="0" xfId="12" applyFont="1" applyFill="1" applyAlignment="1">
      <alignment horizontal="center" vertical="center"/>
    </xf>
    <xf numFmtId="0" fontId="23" fillId="0" borderId="37" xfId="12" applyFont="1" applyBorder="1" applyAlignment="1"/>
    <xf numFmtId="0" fontId="18" fillId="0" borderId="37" xfId="12" applyFont="1" applyFill="1" applyBorder="1" applyAlignment="1">
      <alignment horizontal="left" vertical="center"/>
    </xf>
    <xf numFmtId="0" fontId="23" fillId="0" borderId="37" xfId="12" applyFont="1" applyFill="1" applyBorder="1">
      <alignment vertical="center"/>
    </xf>
    <xf numFmtId="0" fontId="34" fillId="0" borderId="37" xfId="10" applyFont="1" applyBorder="1" applyAlignment="1">
      <alignment horizontal="left" vertical="center"/>
    </xf>
    <xf numFmtId="0" fontId="34" fillId="0" borderId="168" xfId="10" applyFont="1" applyBorder="1" applyAlignment="1">
      <alignment horizontal="left" vertical="center"/>
    </xf>
    <xf numFmtId="0" fontId="23" fillId="12" borderId="37" xfId="12" applyFont="1" applyFill="1" applyBorder="1">
      <alignment vertical="center"/>
    </xf>
    <xf numFmtId="0" fontId="23" fillId="13" borderId="37" xfId="12" applyFont="1" applyFill="1" applyBorder="1">
      <alignment vertical="center"/>
    </xf>
    <xf numFmtId="0" fontId="23" fillId="0" borderId="37" xfId="12" applyFont="1" applyBorder="1">
      <alignment vertical="center"/>
    </xf>
    <xf numFmtId="0" fontId="25" fillId="0" borderId="37" xfId="10" applyFont="1" applyBorder="1" applyAlignment="1">
      <alignment horizontal="left" vertical="center"/>
    </xf>
    <xf numFmtId="0" fontId="25" fillId="0" borderId="37" xfId="12" applyFont="1" applyFill="1" applyBorder="1" applyAlignment="1">
      <alignment horizontal="center" vertical="center" textRotation="255"/>
    </xf>
    <xf numFmtId="0" fontId="25" fillId="0" borderId="37" xfId="12" applyFont="1" applyFill="1" applyBorder="1" applyAlignment="1">
      <alignment horizontal="center" vertical="center"/>
    </xf>
    <xf numFmtId="0" fontId="23" fillId="0" borderId="37" xfId="12" applyFont="1" applyFill="1" applyBorder="1" applyAlignment="1">
      <alignment horizontal="center" vertical="center"/>
    </xf>
    <xf numFmtId="0" fontId="23" fillId="0" borderId="37" xfId="12" applyFont="1" applyFill="1" applyBorder="1" applyAlignment="1">
      <alignment horizontal="left" vertical="center"/>
    </xf>
    <xf numFmtId="0" fontId="25" fillId="0" borderId="37" xfId="10" applyFont="1" applyBorder="1" applyAlignment="1">
      <alignment horizontal="center" vertical="center"/>
    </xf>
    <xf numFmtId="0" fontId="23" fillId="0" borderId="168" xfId="12" applyFont="1" applyBorder="1" applyAlignment="1"/>
    <xf numFmtId="0" fontId="20" fillId="11" borderId="158" xfId="12" applyFont="1" applyFill="1" applyBorder="1" applyAlignment="1" applyProtection="1">
      <alignment horizontal="center" vertical="center"/>
      <protection locked="0"/>
    </xf>
    <xf numFmtId="0" fontId="18" fillId="0" borderId="0" xfId="12" applyFont="1" applyFill="1">
      <alignment vertical="center"/>
    </xf>
    <xf numFmtId="0" fontId="31" fillId="0" borderId="0" xfId="12" applyFont="1" applyFill="1" applyAlignment="1">
      <alignment horizontal="center" vertical="center"/>
    </xf>
    <xf numFmtId="0" fontId="23" fillId="0" borderId="0" xfId="12" applyFont="1" applyFill="1" applyAlignment="1">
      <alignment horizontal="center" vertical="center"/>
    </xf>
    <xf numFmtId="0" fontId="23" fillId="0" borderId="0" xfId="12" applyFont="1" applyFill="1">
      <alignment vertical="center"/>
    </xf>
    <xf numFmtId="0" fontId="34" fillId="0" borderId="0" xfId="10" applyFont="1" applyAlignment="1">
      <alignment horizontal="left" vertical="center"/>
    </xf>
    <xf numFmtId="0" fontId="0" fillId="0" borderId="0" xfId="12" applyFont="1" applyFill="1" applyAlignment="1">
      <alignment horizontal="left" vertical="center"/>
    </xf>
    <xf numFmtId="0" fontId="0" fillId="0" borderId="159" xfId="12" applyFont="1" applyFill="1" applyBorder="1" applyAlignment="1">
      <alignment horizontal="left" vertical="center"/>
    </xf>
    <xf numFmtId="0" fontId="70" fillId="0" borderId="0" xfId="10" applyFont="1" applyAlignment="1">
      <alignment horizontal="left" vertical="center"/>
    </xf>
    <xf numFmtId="0" fontId="18" fillId="0" borderId="0" xfId="12" applyFont="1" applyAlignment="1">
      <alignment horizontal="left" vertical="center"/>
    </xf>
    <xf numFmtId="0" fontId="18" fillId="0" borderId="0" xfId="10" applyFont="1" applyAlignment="1">
      <alignment horizontal="center" vertical="center"/>
    </xf>
    <xf numFmtId="0" fontId="25" fillId="0" borderId="0" xfId="10" applyFont="1" applyAlignment="1">
      <alignment horizontal="left" vertical="center"/>
    </xf>
    <xf numFmtId="0" fontId="23" fillId="0" borderId="0" xfId="10" applyFont="1" applyAlignment="1">
      <alignment horizontal="left" vertical="center"/>
    </xf>
    <xf numFmtId="0" fontId="23" fillId="0" borderId="0" xfId="12" applyFont="1">
      <alignment vertical="center"/>
    </xf>
    <xf numFmtId="0" fontId="70" fillId="0" borderId="0" xfId="12" applyFont="1" applyAlignment="1">
      <alignment horizontal="left" vertical="center"/>
    </xf>
    <xf numFmtId="0" fontId="70" fillId="0" borderId="0" xfId="12" applyFont="1" applyFill="1" applyAlignment="1">
      <alignment horizontal="left" vertical="center"/>
    </xf>
    <xf numFmtId="0" fontId="23" fillId="0" borderId="158" xfId="12" applyFont="1" applyBorder="1" applyAlignment="1"/>
    <xf numFmtId="0" fontId="34" fillId="0" borderId="158" xfId="10" applyFont="1" applyBorder="1" applyAlignment="1">
      <alignment horizontal="left" vertical="center"/>
    </xf>
    <xf numFmtId="0" fontId="92" fillId="0" borderId="0" xfId="12" applyFont="1" applyAlignment="1">
      <alignment horizontal="right" vertical="center"/>
    </xf>
    <xf numFmtId="0" fontId="93" fillId="0" borderId="0" xfId="12" applyFont="1" applyFill="1" applyAlignment="1">
      <alignment horizontal="right" vertical="center"/>
    </xf>
    <xf numFmtId="0" fontId="23" fillId="0" borderId="0" xfId="12" applyFont="1" applyFill="1" applyAlignment="1">
      <alignment horizontal="right" vertical="center" shrinkToFit="1"/>
    </xf>
    <xf numFmtId="0" fontId="18" fillId="0" borderId="0" xfId="10" applyFont="1" applyAlignment="1">
      <alignment horizontal="left" vertical="center"/>
    </xf>
    <xf numFmtId="0" fontId="23" fillId="0" borderId="0" xfId="12" applyFont="1" applyAlignment="1">
      <alignment horizontal="right" vertical="center"/>
    </xf>
    <xf numFmtId="0" fontId="23" fillId="0" borderId="0" xfId="12" applyFont="1" applyFill="1" applyAlignment="1">
      <alignment horizontal="right" vertical="center"/>
    </xf>
    <xf numFmtId="0" fontId="25" fillId="0" borderId="0" xfId="12" applyFont="1" applyFill="1" applyAlignment="1">
      <alignment horizontal="right" vertical="center" wrapText="1"/>
    </xf>
    <xf numFmtId="0" fontId="0" fillId="0" borderId="0" xfId="10" applyFont="1" applyAlignment="1">
      <alignment horizontal="left" indent="1"/>
    </xf>
    <xf numFmtId="0" fontId="18" fillId="0" borderId="0" xfId="12" applyFont="1" applyFill="1" applyAlignment="1">
      <alignment horizontal="right" vertical="center"/>
    </xf>
    <xf numFmtId="0" fontId="18" fillId="0" borderId="159" xfId="12" applyFont="1" applyFill="1" applyBorder="1" applyAlignment="1">
      <alignment horizontal="left" vertical="center"/>
    </xf>
    <xf numFmtId="0" fontId="70" fillId="0" borderId="0" xfId="12" applyFont="1" applyFill="1" applyAlignment="1">
      <alignment horizontal="center" vertical="center" textRotation="255"/>
    </xf>
    <xf numFmtId="0" fontId="23" fillId="0" borderId="0" xfId="10" applyFont="1" applyAlignment="1">
      <alignment horizontal="right" vertical="center" shrinkToFit="1"/>
    </xf>
    <xf numFmtId="0" fontId="34" fillId="0" borderId="158" xfId="10" applyFont="1" applyBorder="1" applyAlignment="1">
      <alignment horizontal="left" vertical="center" indent="2"/>
    </xf>
    <xf numFmtId="0" fontId="23" fillId="0" borderId="0" xfId="12" applyFont="1" applyFill="1" applyAlignment="1">
      <alignment horizontal="left" vertical="center" indent="1"/>
    </xf>
    <xf numFmtId="0" fontId="0" fillId="0" borderId="0" xfId="12" applyFont="1" applyFill="1" applyAlignment="1">
      <alignment horizontal="right" vertical="center"/>
    </xf>
    <xf numFmtId="0" fontId="0" fillId="0" borderId="0" xfId="10" applyFont="1" applyAlignment="1">
      <alignment horizontal="right"/>
    </xf>
    <xf numFmtId="0" fontId="18" fillId="0" borderId="159" xfId="10" applyFont="1" applyBorder="1" applyAlignment="1">
      <alignment horizontal="left" vertical="center"/>
    </xf>
    <xf numFmtId="0" fontId="25" fillId="0" borderId="0" xfId="12" applyFont="1" applyFill="1" applyAlignment="1">
      <alignment horizontal="center" vertical="center" textRotation="255"/>
    </xf>
    <xf numFmtId="0" fontId="23" fillId="0" borderId="6" xfId="12" applyFont="1" applyFill="1" applyBorder="1" applyAlignment="1">
      <alignment horizontal="left" vertical="center"/>
    </xf>
    <xf numFmtId="0" fontId="23" fillId="0" borderId="0" xfId="12" applyFont="1" applyFill="1" applyAlignment="1">
      <alignment horizontal="left" vertical="center"/>
    </xf>
    <xf numFmtId="0" fontId="23" fillId="0" borderId="158" xfId="10" applyFont="1" applyBorder="1">
      <alignment vertical="center"/>
    </xf>
    <xf numFmtId="0" fontId="18" fillId="0" borderId="0" xfId="12" applyFont="1">
      <alignment vertical="center"/>
    </xf>
    <xf numFmtId="0" fontId="18" fillId="0" borderId="158" xfId="10" applyFont="1" applyBorder="1">
      <alignment vertical="center"/>
    </xf>
    <xf numFmtId="0" fontId="25" fillId="0" borderId="0" xfId="10" applyFont="1" applyAlignment="1">
      <alignment horizontal="center" vertical="center"/>
    </xf>
    <xf numFmtId="0" fontId="31" fillId="0" borderId="0" xfId="12" applyFont="1" applyFill="1" applyAlignment="1">
      <alignment horizontal="center" vertical="distributed" textRotation="255" indent="2"/>
    </xf>
    <xf numFmtId="0" fontId="34" fillId="0" borderId="35" xfId="10" applyFont="1" applyBorder="1" applyAlignment="1"/>
    <xf numFmtId="0" fontId="23" fillId="0" borderId="166" xfId="10" applyFont="1" applyBorder="1">
      <alignment vertical="center"/>
    </xf>
    <xf numFmtId="0" fontId="31" fillId="0" borderId="35" xfId="12" applyFont="1" applyFill="1" applyBorder="1" applyAlignment="1">
      <alignment horizontal="center" vertical="distributed" textRotation="255" indent="2"/>
    </xf>
    <xf numFmtId="0" fontId="23" fillId="0" borderId="35" xfId="10" applyFont="1" applyBorder="1">
      <alignment vertical="center"/>
    </xf>
    <xf numFmtId="0" fontId="34" fillId="0" borderId="35" xfId="10" applyFont="1" applyBorder="1" applyAlignment="1">
      <alignment horizontal="left" vertical="center"/>
    </xf>
    <xf numFmtId="0" fontId="25" fillId="0" borderId="35" xfId="10" applyFont="1" applyBorder="1">
      <alignment vertical="center"/>
    </xf>
    <xf numFmtId="0" fontId="23" fillId="0" borderId="35" xfId="12" applyFont="1" applyFill="1" applyBorder="1" applyAlignment="1">
      <alignment horizontal="center" vertical="center"/>
    </xf>
    <xf numFmtId="0" fontId="23" fillId="0" borderId="35" xfId="12" applyFont="1" applyFill="1" applyBorder="1" applyAlignment="1">
      <alignment horizontal="left" vertical="center"/>
    </xf>
    <xf numFmtId="0" fontId="23" fillId="0" borderId="35" xfId="12" applyFont="1" applyFill="1" applyBorder="1">
      <alignment vertical="center"/>
    </xf>
    <xf numFmtId="0" fontId="23" fillId="0" borderId="35" xfId="12" applyFont="1" applyFill="1" applyBorder="1" applyAlignment="1">
      <alignment horizontal="right" vertical="center"/>
    </xf>
    <xf numFmtId="0" fontId="25" fillId="0" borderId="35" xfId="12" applyFont="1" applyFill="1" applyBorder="1" applyAlignment="1">
      <alignment horizontal="center" vertical="center"/>
    </xf>
    <xf numFmtId="0" fontId="20" fillId="0" borderId="35" xfId="12" applyFont="1" applyFill="1" applyBorder="1" applyAlignment="1">
      <alignment horizontal="center" vertical="center"/>
    </xf>
    <xf numFmtId="0" fontId="18" fillId="0" borderId="35" xfId="12" applyFont="1" applyFill="1" applyBorder="1">
      <alignment vertical="center"/>
    </xf>
    <xf numFmtId="0" fontId="20" fillId="0" borderId="35" xfId="10" applyFont="1" applyBorder="1" applyAlignment="1"/>
    <xf numFmtId="0" fontId="20" fillId="0" borderId="167" xfId="10" applyFont="1" applyBorder="1" applyAlignment="1"/>
    <xf numFmtId="0" fontId="31" fillId="0" borderId="0" xfId="12" applyFont="1" applyFill="1" applyAlignment="1">
      <alignment horizontal="center" textRotation="255"/>
    </xf>
    <xf numFmtId="0" fontId="93" fillId="0" borderId="0" xfId="12" applyFont="1" applyFill="1" applyAlignment="1">
      <alignment horizontal="left"/>
    </xf>
    <xf numFmtId="0" fontId="34" fillId="0" borderId="0" xfId="10" applyFont="1" applyAlignment="1">
      <alignment horizontal="left"/>
    </xf>
    <xf numFmtId="0" fontId="94" fillId="0" borderId="0" xfId="12" applyFont="1" applyFill="1" applyAlignment="1">
      <alignment horizontal="center"/>
    </xf>
    <xf numFmtId="0" fontId="25" fillId="0" borderId="0" xfId="12" applyFont="1" applyFill="1" applyAlignment="1">
      <alignment horizontal="left"/>
    </xf>
    <xf numFmtId="0" fontId="23" fillId="0" borderId="0" xfId="12" applyFont="1" applyFill="1" applyAlignment="1">
      <alignment horizontal="left"/>
    </xf>
    <xf numFmtId="0" fontId="93" fillId="0" borderId="0" xfId="12" applyFont="1" applyFill="1" applyAlignment="1"/>
    <xf numFmtId="0" fontId="60" fillId="0" borderId="0" xfId="12" applyFont="1" applyFill="1" applyAlignment="1">
      <alignment horizontal="left"/>
    </xf>
    <xf numFmtId="56" fontId="20" fillId="0" borderId="0" xfId="12" applyNumberFormat="1" applyFont="1" applyAlignment="1">
      <alignment horizontal="center"/>
    </xf>
    <xf numFmtId="0" fontId="25" fillId="0" borderId="0" xfId="10" applyFont="1" applyAlignment="1">
      <alignment horizontal="right"/>
    </xf>
    <xf numFmtId="0" fontId="93" fillId="0" borderId="0" xfId="10" applyFont="1" applyAlignment="1">
      <alignment horizontal="right"/>
    </xf>
    <xf numFmtId="0" fontId="31" fillId="10" borderId="17" xfId="12" applyFont="1" applyFill="1" applyBorder="1" applyAlignment="1">
      <alignment horizontal="center" vertical="center"/>
    </xf>
    <xf numFmtId="0" fontId="23" fillId="12" borderId="0" xfId="12" applyFont="1" applyFill="1">
      <alignment vertical="center"/>
    </xf>
    <xf numFmtId="0" fontId="23" fillId="10" borderId="0" xfId="12" applyFont="1" applyFill="1">
      <alignment vertical="center"/>
    </xf>
    <xf numFmtId="0" fontId="23" fillId="13" borderId="0" xfId="12" applyFont="1" applyFill="1">
      <alignment vertical="center"/>
    </xf>
    <xf numFmtId="0" fontId="23" fillId="10" borderId="18" xfId="12" applyFont="1" applyFill="1" applyBorder="1" applyAlignment="1"/>
    <xf numFmtId="0" fontId="18" fillId="13" borderId="17" xfId="12" applyFont="1" applyFill="1" applyBorder="1" applyAlignment="1">
      <alignment horizontal="center" shrinkToFit="1"/>
    </xf>
    <xf numFmtId="0" fontId="18" fillId="13" borderId="169" xfId="12" applyFont="1" applyFill="1" applyBorder="1" applyAlignment="1">
      <alignment horizontal="center" shrinkToFit="1"/>
    </xf>
    <xf numFmtId="0" fontId="18" fillId="12" borderId="16" xfId="12" applyFont="1" applyFill="1" applyBorder="1" applyAlignment="1">
      <alignment horizontal="center" shrinkToFit="1"/>
    </xf>
    <xf numFmtId="0" fontId="18" fillId="13" borderId="7" xfId="12" applyFont="1" applyFill="1" applyBorder="1" applyAlignment="1">
      <alignment horizontal="center" shrinkToFit="1"/>
    </xf>
    <xf numFmtId="0" fontId="18" fillId="13" borderId="8" xfId="12" applyFont="1" applyFill="1" applyBorder="1" applyAlignment="1">
      <alignment horizontal="center" shrinkToFit="1"/>
    </xf>
    <xf numFmtId="0" fontId="18" fillId="13" borderId="9" xfId="12" applyFont="1" applyFill="1" applyBorder="1" applyAlignment="1">
      <alignment horizontal="center" shrinkToFit="1"/>
    </xf>
    <xf numFmtId="0" fontId="18" fillId="13" borderId="16" xfId="12" applyFont="1" applyFill="1" applyBorder="1" applyAlignment="1">
      <alignment horizontal="center" shrinkToFit="1"/>
    </xf>
    <xf numFmtId="0" fontId="18" fillId="13" borderId="169" xfId="12" applyFont="1" applyFill="1" applyBorder="1" applyAlignment="1">
      <alignment horizontal="center"/>
    </xf>
    <xf numFmtId="0" fontId="31" fillId="10" borderId="19" xfId="12" applyFont="1" applyFill="1" applyBorder="1" applyAlignment="1">
      <alignment horizontal="center" vertical="center"/>
    </xf>
    <xf numFmtId="0" fontId="23" fillId="10" borderId="8" xfId="12" applyFont="1" applyFill="1" applyBorder="1">
      <alignment vertical="center"/>
    </xf>
    <xf numFmtId="0" fontId="18" fillId="13" borderId="19" xfId="12" applyFont="1" applyFill="1" applyBorder="1" applyAlignment="1">
      <alignment horizontal="centerContinuous" shrinkToFit="1"/>
    </xf>
    <xf numFmtId="0" fontId="18" fillId="13" borderId="170" xfId="12" applyFont="1" applyFill="1" applyBorder="1" applyAlignment="1"/>
    <xf numFmtId="0" fontId="18" fillId="13" borderId="170" xfId="12" applyFont="1" applyFill="1" applyBorder="1" applyAlignment="1">
      <alignment horizontal="center" shrinkToFit="1"/>
    </xf>
    <xf numFmtId="0" fontId="18" fillId="13" borderId="170" xfId="12" applyFont="1" applyFill="1" applyBorder="1" applyAlignment="1">
      <alignment horizontal="centerContinuous" shrinkToFit="1"/>
    </xf>
    <xf numFmtId="0" fontId="86" fillId="12" borderId="9" xfId="12" applyFont="1" applyFill="1" applyBorder="1" applyAlignment="1">
      <alignment horizontal="center" shrinkToFit="1"/>
    </xf>
    <xf numFmtId="0" fontId="23" fillId="13" borderId="8" xfId="12" applyFont="1" applyFill="1" applyBorder="1" applyAlignment="1"/>
    <xf numFmtId="0" fontId="18" fillId="13" borderId="8" xfId="12" applyFont="1" applyFill="1" applyBorder="1" applyAlignment="1">
      <alignment horizontal="right" vertical="center" shrinkToFit="1"/>
    </xf>
    <xf numFmtId="0" fontId="18" fillId="13" borderId="8" xfId="12" applyFont="1" applyFill="1" applyBorder="1" applyAlignment="1">
      <alignment horizontal="left" vertical="center"/>
    </xf>
    <xf numFmtId="0" fontId="18" fillId="13" borderId="8" xfId="12" applyFont="1" applyFill="1" applyBorder="1" applyAlignment="1">
      <alignment horizontal="center"/>
    </xf>
    <xf numFmtId="0" fontId="23" fillId="13" borderId="9" xfId="12" applyFont="1" applyFill="1" applyBorder="1" applyAlignment="1"/>
    <xf numFmtId="0" fontId="18" fillId="13" borderId="7" xfId="12" applyFont="1" applyFill="1" applyBorder="1" applyAlignment="1">
      <alignment horizontal="centerContinuous" shrinkToFit="1"/>
    </xf>
    <xf numFmtId="0" fontId="18" fillId="13" borderId="8" xfId="12" applyFont="1" applyFill="1" applyBorder="1" applyAlignment="1">
      <alignment horizontal="centerContinuous" shrinkToFit="1"/>
    </xf>
    <xf numFmtId="0" fontId="18" fillId="13" borderId="9" xfId="12" applyFont="1" applyFill="1" applyBorder="1" applyAlignment="1">
      <alignment horizontal="centerContinuous" shrinkToFit="1"/>
    </xf>
    <xf numFmtId="0" fontId="0" fillId="13" borderId="8" xfId="10" applyFont="1" applyFill="1" applyBorder="1" applyAlignment="1"/>
    <xf numFmtId="0" fontId="18" fillId="13" borderId="7" xfId="12" applyFont="1" applyFill="1" applyBorder="1" applyAlignment="1">
      <alignment horizontal="center" vertical="center" shrinkToFit="1"/>
    </xf>
    <xf numFmtId="0" fontId="18" fillId="13" borderId="8" xfId="12" applyFont="1" applyFill="1" applyBorder="1" applyAlignment="1">
      <alignment horizontal="center" vertical="center" shrinkToFit="1"/>
    </xf>
    <xf numFmtId="0" fontId="0" fillId="13" borderId="9" xfId="10" applyFont="1" applyFill="1" applyBorder="1" applyAlignment="1"/>
    <xf numFmtId="0" fontId="18" fillId="13" borderId="170" xfId="12" applyFont="1" applyFill="1" applyBorder="1" applyAlignment="1">
      <alignment shrinkToFit="1"/>
    </xf>
    <xf numFmtId="0" fontId="18" fillId="13" borderId="9" xfId="12" applyFont="1" applyFill="1" applyBorder="1" applyAlignment="1">
      <alignment shrinkToFit="1"/>
    </xf>
    <xf numFmtId="0" fontId="18" fillId="13" borderId="7" xfId="12" applyFont="1" applyFill="1" applyBorder="1" applyAlignment="1">
      <alignment horizontal="center"/>
    </xf>
    <xf numFmtId="0" fontId="18" fillId="13" borderId="170" xfId="10" applyFont="1" applyFill="1" applyBorder="1" applyAlignment="1">
      <alignment horizontal="left"/>
    </xf>
    <xf numFmtId="0" fontId="18" fillId="13" borderId="7" xfId="10" applyFont="1" applyFill="1" applyBorder="1" applyAlignment="1">
      <alignment horizontal="left"/>
    </xf>
    <xf numFmtId="0" fontId="18" fillId="13" borderId="8" xfId="10" applyFont="1" applyFill="1" applyBorder="1" applyAlignment="1">
      <alignment horizontal="left"/>
    </xf>
    <xf numFmtId="0" fontId="18" fillId="13" borderId="39" xfId="10" applyFont="1" applyFill="1" applyBorder="1" applyAlignment="1">
      <alignment horizontal="left"/>
    </xf>
    <xf numFmtId="0" fontId="23" fillId="10" borderId="20" xfId="12" applyFont="1" applyFill="1" applyBorder="1" applyAlignment="1">
      <alignment horizontal="center" vertical="center"/>
    </xf>
    <xf numFmtId="0" fontId="23" fillId="10" borderId="4" xfId="12" applyFont="1" applyFill="1" applyBorder="1" applyAlignment="1">
      <alignment horizontal="center" vertical="center"/>
    </xf>
    <xf numFmtId="0" fontId="25" fillId="10" borderId="174" xfId="12" applyFont="1" applyFill="1" applyBorder="1" applyAlignment="1">
      <alignment horizontal="center" vertical="center"/>
    </xf>
    <xf numFmtId="0" fontId="25" fillId="10" borderId="4" xfId="12" applyFont="1" applyFill="1" applyBorder="1" applyAlignment="1">
      <alignment horizontal="center" vertical="center"/>
    </xf>
    <xf numFmtId="0" fontId="23" fillId="10" borderId="174" xfId="12" applyFont="1" applyFill="1" applyBorder="1" applyAlignment="1">
      <alignment horizontal="center" vertical="center"/>
    </xf>
    <xf numFmtId="0" fontId="23" fillId="10" borderId="151" xfId="12" applyFont="1" applyFill="1" applyBorder="1" applyAlignment="1">
      <alignment horizontal="center" vertical="center"/>
    </xf>
    <xf numFmtId="0" fontId="25" fillId="10" borderId="175" xfId="12" applyFont="1" applyFill="1" applyBorder="1" applyAlignment="1">
      <alignment horizontal="center" vertical="center"/>
    </xf>
    <xf numFmtId="0" fontId="20" fillId="12" borderId="0" xfId="12" applyFont="1" applyFill="1" applyAlignment="1">
      <alignment vertical="top"/>
    </xf>
    <xf numFmtId="0" fontId="20" fillId="12" borderId="0" xfId="10" applyFont="1" applyFill="1" applyAlignment="1">
      <alignment vertical="top"/>
    </xf>
    <xf numFmtId="0" fontId="20" fillId="12" borderId="184" xfId="12" applyFont="1" applyFill="1" applyBorder="1" applyAlignment="1">
      <alignment vertical="top"/>
    </xf>
    <xf numFmtId="0" fontId="20" fillId="12" borderId="16" xfId="10" applyFont="1" applyFill="1" applyBorder="1" applyAlignment="1">
      <alignment vertical="top"/>
    </xf>
    <xf numFmtId="0" fontId="20" fillId="12" borderId="16" xfId="10" applyFont="1" applyFill="1" applyBorder="1" applyAlignment="1">
      <alignment horizontal="right" vertical="top"/>
    </xf>
    <xf numFmtId="0" fontId="60" fillId="0" borderId="198" xfId="12" applyFont="1" applyFill="1" applyBorder="1" applyAlignment="1" applyProtection="1">
      <alignment horizontal="center" vertical="center" shrinkToFit="1"/>
      <protection locked="0"/>
    </xf>
    <xf numFmtId="0" fontId="60" fillId="0" borderId="196" xfId="12" applyFont="1" applyFill="1" applyBorder="1" applyAlignment="1" applyProtection="1">
      <alignment horizontal="center" vertical="center" shrinkToFit="1"/>
      <protection locked="0"/>
    </xf>
    <xf numFmtId="0" fontId="60" fillId="0" borderId="150" xfId="12" applyFont="1" applyFill="1" applyBorder="1" applyAlignment="1" applyProtection="1">
      <alignment horizontal="center" vertical="center" shrinkToFit="1"/>
      <protection locked="0"/>
    </xf>
    <xf numFmtId="0" fontId="60" fillId="0" borderId="31" xfId="12" applyFont="1" applyFill="1" applyBorder="1" applyAlignment="1" applyProtection="1">
      <alignment horizontal="center" vertical="center" shrinkToFit="1"/>
      <protection locked="0"/>
    </xf>
    <xf numFmtId="0" fontId="60" fillId="0" borderId="199" xfId="12" applyFont="1" applyFill="1" applyBorder="1" applyAlignment="1" applyProtection="1">
      <alignment horizontal="center" vertical="center" shrinkToFit="1"/>
      <protection locked="0"/>
    </xf>
    <xf numFmtId="0" fontId="60" fillId="0" borderId="200" xfId="12" applyFont="1" applyFill="1" applyBorder="1" applyAlignment="1" applyProtection="1">
      <alignment horizontal="center" vertical="center" shrinkToFit="1"/>
      <protection locked="0"/>
    </xf>
    <xf numFmtId="0" fontId="60" fillId="0" borderId="41" xfId="12" applyFont="1" applyFill="1" applyBorder="1" applyAlignment="1" applyProtection="1">
      <alignment horizontal="center" vertical="center" shrinkToFit="1"/>
      <protection locked="0"/>
    </xf>
    <xf numFmtId="0" fontId="60" fillId="0" borderId="197" xfId="12" applyFont="1" applyFill="1" applyBorder="1" applyAlignment="1" applyProtection="1">
      <alignment horizontal="center" vertical="center" shrinkToFit="1"/>
      <protection locked="0"/>
    </xf>
    <xf numFmtId="0" fontId="60" fillId="0" borderId="32" xfId="12" applyFont="1" applyFill="1" applyBorder="1" applyAlignment="1" applyProtection="1">
      <alignment horizontal="center" vertical="center" shrinkToFit="1"/>
      <protection locked="0"/>
    </xf>
    <xf numFmtId="0" fontId="60" fillId="0" borderId="33" xfId="12" applyFont="1" applyFill="1" applyBorder="1" applyAlignment="1" applyProtection="1">
      <alignment horizontal="center" vertical="center" shrinkToFit="1"/>
      <protection locked="0"/>
    </xf>
    <xf numFmtId="0" fontId="60" fillId="0" borderId="201" xfId="12" applyFont="1" applyFill="1" applyBorder="1" applyAlignment="1" applyProtection="1">
      <alignment horizontal="center" vertical="center" shrinkToFit="1"/>
      <protection locked="0"/>
    </xf>
    <xf numFmtId="0" fontId="60" fillId="0" borderId="199" xfId="12" applyFont="1" applyBorder="1" applyAlignment="1" applyProtection="1">
      <alignment horizontal="center" vertical="center" shrinkToFit="1"/>
      <protection locked="0"/>
    </xf>
    <xf numFmtId="0" fontId="60" fillId="0" borderId="200" xfId="12" applyFont="1" applyBorder="1" applyAlignment="1" applyProtection="1">
      <alignment horizontal="center" vertical="center" shrinkToFit="1"/>
      <protection locked="0"/>
    </xf>
    <xf numFmtId="49" fontId="60" fillId="0" borderId="150" xfId="12" applyNumberFormat="1" applyFont="1" applyFill="1" applyBorder="1" applyAlignment="1" applyProtection="1">
      <alignment horizontal="center" vertical="center" shrinkToFit="1"/>
      <protection locked="0"/>
    </xf>
    <xf numFmtId="9" fontId="60" fillId="0" borderId="41" xfId="12" applyNumberFormat="1" applyFont="1" applyFill="1" applyBorder="1" applyAlignment="1" applyProtection="1">
      <alignment horizontal="center" vertical="center" shrinkToFit="1"/>
      <protection locked="0"/>
    </xf>
    <xf numFmtId="0" fontId="60" fillId="0" borderId="200" xfId="12" applyFont="1" applyFill="1" applyBorder="1" applyAlignment="1" applyProtection="1">
      <alignment vertical="center" shrinkToFit="1"/>
      <protection locked="0"/>
    </xf>
    <xf numFmtId="0" fontId="60" fillId="0" borderId="41" xfId="12" applyFont="1" applyFill="1" applyBorder="1" applyAlignment="1" applyProtection="1">
      <alignment vertical="center" shrinkToFit="1"/>
      <protection locked="0"/>
    </xf>
    <xf numFmtId="0" fontId="60" fillId="0" borderId="42" xfId="12" applyFont="1" applyFill="1" applyBorder="1" applyAlignment="1" applyProtection="1">
      <alignment horizontal="center" vertical="center" shrinkToFit="1"/>
      <protection locked="0"/>
    </xf>
    <xf numFmtId="49" fontId="60" fillId="0" borderId="198" xfId="12" applyNumberFormat="1" applyFont="1" applyFill="1" applyBorder="1" applyAlignment="1" applyProtection="1">
      <alignment horizontal="center" vertical="center" shrinkToFit="1"/>
      <protection locked="0"/>
    </xf>
    <xf numFmtId="0" fontId="4" fillId="0" borderId="0" xfId="11" applyAlignment="1">
      <alignment vertical="center"/>
    </xf>
    <xf numFmtId="0" fontId="18" fillId="0" borderId="0" xfId="11" applyFont="1" applyAlignment="1">
      <alignment vertical="center"/>
    </xf>
    <xf numFmtId="0" fontId="18" fillId="0" borderId="0" xfId="11" applyFont="1" applyAlignment="1">
      <alignment vertical="center" shrinkToFit="1"/>
    </xf>
    <xf numFmtId="0" fontId="86" fillId="0" borderId="0" xfId="11" applyFont="1" applyAlignment="1">
      <alignment vertical="center"/>
    </xf>
    <xf numFmtId="0" fontId="20" fillId="0" borderId="0" xfId="11" applyFont="1" applyAlignment="1">
      <alignment vertical="center"/>
    </xf>
    <xf numFmtId="0" fontId="20" fillId="0" borderId="0" xfId="11" applyFont="1" applyAlignment="1">
      <alignment horizontal="center" vertical="center"/>
    </xf>
    <xf numFmtId="49" fontId="20" fillId="0" borderId="0" xfId="11" quotePrefix="1" applyNumberFormat="1" applyFont="1" applyAlignment="1">
      <alignment vertical="center"/>
    </xf>
    <xf numFmtId="49" fontId="61" fillId="0" borderId="0" xfId="11" applyNumberFormat="1" applyFont="1" applyAlignment="1">
      <alignment vertical="center"/>
    </xf>
    <xf numFmtId="0" fontId="20" fillId="0" borderId="0" xfId="14" applyFont="1" applyAlignment="1">
      <alignment horizontal="center" vertical="center"/>
    </xf>
    <xf numFmtId="0" fontId="30" fillId="0" borderId="0" xfId="11" applyFont="1" applyAlignment="1">
      <alignment vertical="center"/>
    </xf>
    <xf numFmtId="0" fontId="18" fillId="0" borderId="119" xfId="11" applyFont="1" applyBorder="1" applyAlignment="1">
      <alignment vertical="center"/>
    </xf>
    <xf numFmtId="0" fontId="95" fillId="0" borderId="0" xfId="11" applyFont="1" applyAlignment="1">
      <alignment vertical="center"/>
    </xf>
    <xf numFmtId="0" fontId="88" fillId="0" borderId="0" xfId="11" applyFont="1" applyAlignment="1">
      <alignment vertical="center"/>
    </xf>
    <xf numFmtId="0" fontId="88" fillId="0" borderId="0" xfId="11" applyFont="1" applyAlignment="1">
      <alignment horizontal="center" vertical="center"/>
    </xf>
    <xf numFmtId="0" fontId="89" fillId="0" borderId="0" xfId="11" applyFont="1" applyAlignment="1">
      <alignment vertical="center"/>
    </xf>
    <xf numFmtId="49" fontId="89" fillId="0" borderId="0" xfId="11" quotePrefix="1" applyNumberFormat="1" applyFont="1" applyAlignment="1">
      <alignment vertical="center" shrinkToFit="1"/>
    </xf>
    <xf numFmtId="0" fontId="18" fillId="0" borderId="8" xfId="11" applyFont="1" applyBorder="1" applyAlignment="1">
      <alignment horizontal="right" vertical="center" shrinkToFit="1"/>
    </xf>
    <xf numFmtId="0" fontId="18" fillId="0" borderId="139" xfId="11" applyFont="1" applyBorder="1" applyAlignment="1">
      <alignment vertical="center"/>
    </xf>
    <xf numFmtId="184" fontId="20" fillId="0" borderId="0" xfId="11" applyNumberFormat="1" applyFont="1" applyAlignment="1">
      <alignment vertical="center"/>
    </xf>
    <xf numFmtId="5" fontId="20" fillId="0" borderId="0" xfId="11" applyNumberFormat="1" applyFont="1" applyAlignment="1">
      <alignment vertical="center"/>
    </xf>
    <xf numFmtId="0" fontId="4" fillId="0" borderId="0" xfId="11" applyAlignment="1">
      <alignment horizontal="right" vertical="center"/>
    </xf>
    <xf numFmtId="0" fontId="96" fillId="0" borderId="0" xfId="11" applyFont="1" applyAlignment="1">
      <alignment vertical="center"/>
    </xf>
    <xf numFmtId="0" fontId="96" fillId="0" borderId="0" xfId="11" applyFont="1" applyAlignment="1">
      <alignment horizontal="center" vertical="center"/>
    </xf>
    <xf numFmtId="0" fontId="97" fillId="0" borderId="0" xfId="11" applyFont="1" applyAlignment="1">
      <alignment vertical="center"/>
    </xf>
    <xf numFmtId="49" fontId="97" fillId="0" borderId="0" xfId="11" quotePrefix="1" applyNumberFormat="1" applyFont="1" applyAlignment="1">
      <alignment vertical="center" shrinkToFit="1"/>
    </xf>
    <xf numFmtId="49" fontId="97" fillId="0" borderId="0" xfId="11" applyNumberFormat="1" applyFont="1" applyAlignment="1">
      <alignment vertical="center" shrinkToFit="1"/>
    </xf>
    <xf numFmtId="0" fontId="4" fillId="0" borderId="158" xfId="11" applyBorder="1" applyAlignment="1">
      <alignment vertical="center"/>
    </xf>
    <xf numFmtId="0" fontId="20" fillId="2" borderId="0" xfId="14" applyFont="1" applyFill="1" applyAlignment="1" applyProtection="1">
      <alignment horizontal="center" vertical="center"/>
      <protection locked="0"/>
    </xf>
    <xf numFmtId="0" fontId="18" fillId="0" borderId="0" xfId="14" applyFont="1" applyFill="1" applyAlignment="1">
      <alignment horizontal="left" vertical="center"/>
    </xf>
    <xf numFmtId="0" fontId="23" fillId="0" borderId="0" xfId="11" applyFont="1" applyAlignment="1">
      <alignment vertical="center"/>
    </xf>
    <xf numFmtId="0" fontId="4" fillId="0" borderId="159" xfId="11" applyBorder="1" applyAlignment="1">
      <alignment vertical="center"/>
    </xf>
    <xf numFmtId="0" fontId="61" fillId="0" borderId="4" xfId="11" applyFont="1" applyBorder="1" applyAlignment="1">
      <alignment horizontal="center" vertical="center"/>
    </xf>
    <xf numFmtId="0" fontId="98" fillId="0" borderId="0" xfId="11" applyFont="1" applyAlignment="1">
      <alignment vertical="center"/>
    </xf>
    <xf numFmtId="0" fontId="98" fillId="0" borderId="0" xfId="11" applyFont="1" applyAlignment="1">
      <alignment horizontal="center" vertical="center"/>
    </xf>
    <xf numFmtId="0" fontId="23" fillId="0" borderId="0" xfId="14" applyFont="1"/>
    <xf numFmtId="0" fontId="23" fillId="0" borderId="159" xfId="14" applyFont="1" applyBorder="1"/>
    <xf numFmtId="0" fontId="61" fillId="0" borderId="0" xfId="11" applyFont="1" applyAlignment="1">
      <alignment horizontal="center" vertical="center"/>
    </xf>
    <xf numFmtId="184" fontId="98" fillId="0" borderId="0" xfId="11" applyNumberFormat="1" applyFont="1" applyAlignment="1">
      <alignment vertical="center"/>
    </xf>
    <xf numFmtId="5" fontId="98" fillId="0" borderId="0" xfId="11" applyNumberFormat="1" applyFont="1" applyAlignment="1">
      <alignment vertical="center"/>
    </xf>
    <xf numFmtId="0" fontId="4" fillId="0" borderId="163" xfId="11" applyBorder="1" applyAlignment="1">
      <alignment vertical="center"/>
    </xf>
    <xf numFmtId="0" fontId="23" fillId="0" borderId="163" xfId="14" applyFont="1" applyBorder="1"/>
    <xf numFmtId="0" fontId="18" fillId="0" borderId="1" xfId="11" applyFont="1" applyBorder="1" applyAlignment="1">
      <alignment vertical="center"/>
    </xf>
    <xf numFmtId="184" fontId="20" fillId="0" borderId="0" xfId="11" applyNumberFormat="1" applyFont="1" applyAlignment="1">
      <alignment horizontal="right" vertical="center"/>
    </xf>
    <xf numFmtId="0" fontId="20" fillId="0" borderId="0" xfId="11" applyFont="1" applyAlignment="1">
      <alignment horizontal="left" vertical="center"/>
    </xf>
    <xf numFmtId="184" fontId="96" fillId="0" borderId="0" xfId="11" applyNumberFormat="1" applyFont="1" applyAlignment="1">
      <alignment vertical="center"/>
    </xf>
    <xf numFmtId="0" fontId="99" fillId="0" borderId="0" xfId="11" applyFont="1" applyAlignment="1">
      <alignment vertical="center" shrinkToFit="1"/>
    </xf>
    <xf numFmtId="0" fontId="96" fillId="0" borderId="0" xfId="11" applyFont="1" applyAlignment="1">
      <alignment horizontal="center" vertical="center" shrinkToFit="1"/>
    </xf>
    <xf numFmtId="184" fontId="96" fillId="0" borderId="0" xfId="11" applyNumberFormat="1" applyFont="1" applyAlignment="1">
      <alignment vertical="center" shrinkToFit="1"/>
    </xf>
    <xf numFmtId="0" fontId="23" fillId="0" borderId="164" xfId="14" applyFont="1" applyBorder="1"/>
    <xf numFmtId="0" fontId="20" fillId="2" borderId="4" xfId="14" applyFont="1" applyFill="1" applyBorder="1" applyAlignment="1" applyProtection="1">
      <alignment horizontal="center" vertical="center"/>
      <protection locked="0"/>
    </xf>
    <xf numFmtId="0" fontId="18" fillId="0" borderId="4" xfId="14" applyFont="1" applyFill="1" applyBorder="1" applyAlignment="1">
      <alignment horizontal="left" vertical="center"/>
    </xf>
    <xf numFmtId="0" fontId="23" fillId="0" borderId="4" xfId="14" applyFont="1" applyBorder="1"/>
    <xf numFmtId="0" fontId="23" fillId="0" borderId="165" xfId="14" applyFont="1" applyBorder="1"/>
    <xf numFmtId="0" fontId="4" fillId="0" borderId="121" xfId="11" applyBorder="1" applyAlignment="1">
      <alignment vertical="center"/>
    </xf>
    <xf numFmtId="0" fontId="18" fillId="0" borderId="122" xfId="11" applyFont="1" applyBorder="1" applyAlignment="1">
      <alignment vertical="center"/>
    </xf>
    <xf numFmtId="0" fontId="18" fillId="0" borderId="152" xfId="11" applyFont="1" applyBorder="1" applyAlignment="1">
      <alignment vertical="center"/>
    </xf>
    <xf numFmtId="0" fontId="18" fillId="0" borderId="2" xfId="11" applyFont="1" applyBorder="1" applyAlignment="1">
      <alignment vertical="center"/>
    </xf>
    <xf numFmtId="184" fontId="20" fillId="0" borderId="0" xfId="11" applyNumberFormat="1" applyFont="1" applyAlignment="1">
      <alignment vertical="center" shrinkToFit="1"/>
    </xf>
    <xf numFmtId="0" fontId="20" fillId="0" borderId="16" xfId="11" applyFont="1" applyBorder="1" applyAlignment="1">
      <alignment vertical="center"/>
    </xf>
    <xf numFmtId="186" fontId="18" fillId="0" borderId="0" xfId="11" applyNumberFormat="1" applyFont="1" applyAlignment="1">
      <alignment vertical="center" shrinkToFit="1"/>
    </xf>
    <xf numFmtId="0" fontId="4" fillId="0" borderId="166" xfId="11" applyBorder="1"/>
    <xf numFmtId="0" fontId="20" fillId="2" borderId="35" xfId="14" applyFont="1" applyFill="1" applyBorder="1" applyAlignment="1" applyProtection="1">
      <alignment horizontal="center" vertical="center"/>
      <protection locked="0"/>
    </xf>
    <xf numFmtId="0" fontId="18" fillId="0" borderId="35" xfId="14" applyFont="1" applyFill="1" applyBorder="1" applyAlignment="1">
      <alignment horizontal="left" vertical="center"/>
    </xf>
    <xf numFmtId="0" fontId="4" fillId="0" borderId="35" xfId="11" applyBorder="1"/>
    <xf numFmtId="0" fontId="4" fillId="0" borderId="167" xfId="11" applyBorder="1"/>
    <xf numFmtId="0" fontId="18" fillId="0" borderId="30" xfId="11" applyFont="1" applyBorder="1" applyAlignment="1">
      <alignment vertical="center" shrinkToFit="1"/>
    </xf>
    <xf numFmtId="0" fontId="4" fillId="0" borderId="30" xfId="11" applyBorder="1" applyAlignment="1">
      <alignment vertical="center"/>
    </xf>
    <xf numFmtId="0" fontId="4" fillId="0" borderId="7" xfId="11" applyBorder="1" applyAlignment="1">
      <alignment vertical="center"/>
    </xf>
    <xf numFmtId="186" fontId="18" fillId="0" borderId="8" xfId="11" applyNumberFormat="1" applyFont="1" applyBorder="1" applyAlignment="1">
      <alignment vertical="center" shrinkToFit="1"/>
    </xf>
    <xf numFmtId="0" fontId="18" fillId="0" borderId="8" xfId="11" applyFont="1" applyBorder="1" applyAlignment="1">
      <alignment vertical="center"/>
    </xf>
    <xf numFmtId="0" fontId="4" fillId="0" borderId="8" xfId="11" applyBorder="1" applyAlignment="1">
      <alignment vertical="center"/>
    </xf>
    <xf numFmtId="0" fontId="18" fillId="0" borderId="9" xfId="11" applyFont="1" applyBorder="1" applyAlignment="1">
      <alignment vertical="center"/>
    </xf>
    <xf numFmtId="0" fontId="18" fillId="0" borderId="162" xfId="11" applyFont="1" applyBorder="1" applyAlignment="1">
      <alignment vertical="center"/>
    </xf>
    <xf numFmtId="0" fontId="18" fillId="0" borderId="30" xfId="11" applyFont="1" applyBorder="1" applyAlignment="1">
      <alignment vertical="center"/>
    </xf>
    <xf numFmtId="184" fontId="20" fillId="0" borderId="8" xfId="11" applyNumberFormat="1" applyFont="1" applyBorder="1" applyAlignment="1">
      <alignment vertical="center" shrinkToFit="1"/>
    </xf>
    <xf numFmtId="0" fontId="20" fillId="0" borderId="8" xfId="11" applyFont="1" applyBorder="1" applyAlignment="1">
      <alignment vertical="center"/>
    </xf>
    <xf numFmtId="186" fontId="20" fillId="0" borderId="9" xfId="11" applyNumberFormat="1" applyFont="1" applyBorder="1" applyAlignment="1">
      <alignment vertical="center" shrinkToFit="1"/>
    </xf>
    <xf numFmtId="0" fontId="23" fillId="0" borderId="0" xfId="14" applyFont="1" applyFill="1"/>
    <xf numFmtId="183" fontId="60" fillId="0" borderId="0" xfId="14" applyNumberFormat="1" applyFont="1" applyFill="1" applyAlignment="1">
      <alignment horizontal="center" vertical="center" textRotation="255"/>
    </xf>
    <xf numFmtId="0" fontId="60" fillId="0" borderId="0" xfId="14" applyFont="1" applyFill="1" applyAlignment="1">
      <alignment horizontal="center" vertical="center" textRotation="255"/>
    </xf>
    <xf numFmtId="0" fontId="60" fillId="0" borderId="0" xfId="14" applyFont="1" applyFill="1" applyAlignment="1">
      <alignment horizontal="center" vertical="center" wrapText="1"/>
    </xf>
    <xf numFmtId="0" fontId="32" fillId="0" borderId="0" xfId="14" applyFont="1" applyFill="1" applyAlignment="1">
      <alignment horizontal="left" vertical="center" wrapText="1"/>
    </xf>
    <xf numFmtId="0" fontId="31" fillId="0" borderId="0" xfId="14" applyFont="1" applyFill="1" applyAlignment="1">
      <alignment horizontal="center" vertical="distributed" textRotation="255" indent="4"/>
    </xf>
    <xf numFmtId="0" fontId="23" fillId="0" borderId="0" xfId="14" quotePrefix="1" applyFont="1" applyFill="1" applyAlignment="1">
      <alignment horizontal="center"/>
    </xf>
    <xf numFmtId="0" fontId="23" fillId="0" borderId="0" xfId="11" applyFont="1" applyAlignment="1">
      <alignment horizontal="center"/>
    </xf>
    <xf numFmtId="0" fontId="70" fillId="0" borderId="0" xfId="11" applyFont="1" applyAlignment="1">
      <alignment horizontal="center" vertical="center"/>
    </xf>
    <xf numFmtId="0" fontId="18" fillId="0" borderId="0" xfId="14" applyFont="1"/>
    <xf numFmtId="183" fontId="20" fillId="0" borderId="0" xfId="11" applyNumberFormat="1" applyFont="1" applyAlignment="1">
      <alignment vertical="center"/>
    </xf>
    <xf numFmtId="0" fontId="33" fillId="0" borderId="0" xfId="14" applyFont="1" applyFill="1" applyAlignment="1">
      <alignment horizontal="center" vertical="center" textRotation="255"/>
    </xf>
    <xf numFmtId="0" fontId="20" fillId="0" borderId="0" xfId="14" applyFont="1" applyFill="1"/>
    <xf numFmtId="0" fontId="20" fillId="0" borderId="0" xfId="14" applyFont="1" applyFill="1" applyAlignment="1">
      <alignment horizontal="center" vertical="center" textRotation="255"/>
    </xf>
    <xf numFmtId="0" fontId="20" fillId="0" borderId="0" xfId="14" applyFont="1" applyFill="1" applyAlignment="1">
      <alignment horizontal="center" vertical="center"/>
    </xf>
    <xf numFmtId="0" fontId="23" fillId="0" borderId="37" xfId="14" applyFont="1" applyBorder="1"/>
    <xf numFmtId="0" fontId="18" fillId="0" borderId="37" xfId="14" applyFont="1" applyFill="1" applyBorder="1" applyAlignment="1">
      <alignment horizontal="left" vertical="center"/>
    </xf>
    <xf numFmtId="0" fontId="23" fillId="0" borderId="37" xfId="14" applyFont="1" applyFill="1" applyBorder="1" applyAlignment="1">
      <alignment vertical="center"/>
    </xf>
    <xf numFmtId="0" fontId="34" fillId="0" borderId="37" xfId="11" applyFont="1" applyBorder="1" applyAlignment="1">
      <alignment horizontal="left" vertical="center"/>
    </xf>
    <xf numFmtId="0" fontId="34" fillId="0" borderId="168" xfId="11" applyFont="1" applyBorder="1" applyAlignment="1">
      <alignment horizontal="left" vertical="center"/>
    </xf>
    <xf numFmtId="0" fontId="23" fillId="14" borderId="37" xfId="14" applyFont="1" applyFill="1" applyBorder="1" applyAlignment="1">
      <alignment vertical="center"/>
    </xf>
    <xf numFmtId="0" fontId="23" fillId="15" borderId="37" xfId="14" applyFont="1" applyFill="1" applyBorder="1" applyAlignment="1">
      <alignment vertical="center"/>
    </xf>
    <xf numFmtId="0" fontId="23" fillId="0" borderId="37" xfId="14" applyFont="1" applyBorder="1" applyAlignment="1">
      <alignment vertical="center"/>
    </xf>
    <xf numFmtId="0" fontId="25" fillId="0" borderId="37" xfId="11" applyFont="1" applyBorder="1" applyAlignment="1">
      <alignment horizontal="left" vertical="center"/>
    </xf>
    <xf numFmtId="0" fontId="25" fillId="0" borderId="37" xfId="14" applyFont="1" applyFill="1" applyBorder="1" applyAlignment="1">
      <alignment horizontal="center" vertical="center" textRotation="255"/>
    </xf>
    <xf numFmtId="0" fontId="25" fillId="0" borderId="37" xfId="14" applyFont="1" applyFill="1" applyBorder="1" applyAlignment="1">
      <alignment horizontal="center" vertical="center"/>
    </xf>
    <xf numFmtId="0" fontId="23" fillId="0" borderId="37" xfId="14" quotePrefix="1" applyFont="1" applyFill="1" applyBorder="1" applyAlignment="1">
      <alignment horizontal="center" vertical="center"/>
    </xf>
    <xf numFmtId="0" fontId="23" fillId="0" borderId="37" xfId="14" applyFont="1" applyFill="1" applyBorder="1" applyAlignment="1">
      <alignment horizontal="left" vertical="center"/>
    </xf>
    <xf numFmtId="0" fontId="25" fillId="0" borderId="37" xfId="11" applyFont="1" applyBorder="1" applyAlignment="1">
      <alignment horizontal="center" vertical="center"/>
    </xf>
    <xf numFmtId="0" fontId="23" fillId="0" borderId="168" xfId="14" applyFont="1" applyBorder="1"/>
    <xf numFmtId="0" fontId="20" fillId="2" borderId="158" xfId="14" applyFont="1" applyFill="1" applyBorder="1" applyAlignment="1" applyProtection="1">
      <alignment horizontal="center" vertical="center"/>
      <protection locked="0"/>
    </xf>
    <xf numFmtId="0" fontId="18" fillId="0" borderId="0" xfId="14" applyFont="1" applyFill="1" applyAlignment="1">
      <alignment vertical="center"/>
    </xf>
    <xf numFmtId="0" fontId="31" fillId="0" borderId="0" xfId="14" applyFont="1" applyFill="1" applyAlignment="1">
      <alignment horizontal="center" vertical="center"/>
    </xf>
    <xf numFmtId="0" fontId="23" fillId="0" borderId="0" xfId="14" applyFont="1" applyFill="1" applyAlignment="1">
      <alignment horizontal="center" vertical="center"/>
    </xf>
    <xf numFmtId="0" fontId="23" fillId="0" borderId="0" xfId="14" applyFont="1" applyFill="1" applyAlignment="1">
      <alignment vertical="center"/>
    </xf>
    <xf numFmtId="0" fontId="34" fillId="0" borderId="0" xfId="11" applyFont="1" applyAlignment="1">
      <alignment horizontal="left" vertical="center"/>
    </xf>
    <xf numFmtId="0" fontId="4" fillId="0" borderId="0" xfId="14" applyFill="1" applyAlignment="1">
      <alignment horizontal="left" vertical="center"/>
    </xf>
    <xf numFmtId="0" fontId="4" fillId="0" borderId="159" xfId="14" applyFill="1" applyBorder="1" applyAlignment="1">
      <alignment horizontal="left" vertical="center"/>
    </xf>
    <xf numFmtId="0" fontId="70" fillId="0" borderId="0" xfId="11" applyFont="1" applyAlignment="1">
      <alignment horizontal="left" vertical="center"/>
    </xf>
    <xf numFmtId="0" fontId="18" fillId="0" borderId="0" xfId="14" applyFont="1" applyAlignment="1">
      <alignment horizontal="left" vertical="center"/>
    </xf>
    <xf numFmtId="0" fontId="18" fillId="0" borderId="0" xfId="11" applyFont="1" applyAlignment="1">
      <alignment horizontal="center" vertical="center"/>
    </xf>
    <xf numFmtId="0" fontId="25" fillId="0" borderId="0" xfId="11" applyFont="1" applyAlignment="1">
      <alignment horizontal="left" vertical="center"/>
    </xf>
    <xf numFmtId="0" fontId="23" fillId="0" borderId="0" xfId="11" applyFont="1" applyAlignment="1">
      <alignment horizontal="left" vertical="center"/>
    </xf>
    <xf numFmtId="0" fontId="23" fillId="0" borderId="0" xfId="14" applyFont="1" applyAlignment="1">
      <alignment vertical="center"/>
    </xf>
    <xf numFmtId="0" fontId="70" fillId="0" borderId="0" xfId="14" applyFont="1" applyAlignment="1">
      <alignment horizontal="left" vertical="center"/>
    </xf>
    <xf numFmtId="0" fontId="70" fillId="0" borderId="0" xfId="14" applyFont="1" applyFill="1" applyAlignment="1">
      <alignment horizontal="left" vertical="center"/>
    </xf>
    <xf numFmtId="0" fontId="23" fillId="0" borderId="158" xfId="14" applyFont="1" applyBorder="1"/>
    <xf numFmtId="0" fontId="34" fillId="0" borderId="158" xfId="11" applyFont="1" applyBorder="1" applyAlignment="1">
      <alignment horizontal="left" vertical="center"/>
    </xf>
    <xf numFmtId="0" fontId="69" fillId="0" borderId="0" xfId="14" applyFont="1" applyAlignment="1">
      <alignment horizontal="right" vertical="center"/>
    </xf>
    <xf numFmtId="0" fontId="100" fillId="0" borderId="0" xfId="14" applyFont="1" applyFill="1" applyAlignment="1">
      <alignment horizontal="right" vertical="center"/>
    </xf>
    <xf numFmtId="0" fontId="23" fillId="0" borderId="0" xfId="14" applyFont="1" applyFill="1" applyAlignment="1">
      <alignment horizontal="right" vertical="center" shrinkToFit="1"/>
    </xf>
    <xf numFmtId="0" fontId="18" fillId="0" borderId="0" xfId="11" applyFont="1" applyAlignment="1">
      <alignment horizontal="left" vertical="center"/>
    </xf>
    <xf numFmtId="0" fontId="23" fillId="0" borderId="0" xfId="14" applyFont="1" applyAlignment="1">
      <alignment horizontal="right" vertical="center"/>
    </xf>
    <xf numFmtId="0" fontId="23" fillId="0" borderId="0" xfId="14" applyFont="1" applyFill="1" applyAlignment="1">
      <alignment horizontal="right" vertical="center"/>
    </xf>
    <xf numFmtId="0" fontId="25" fillId="0" borderId="0" xfId="14" applyFont="1" applyFill="1" applyAlignment="1">
      <alignment horizontal="right" vertical="center" wrapText="1"/>
    </xf>
    <xf numFmtId="0" fontId="4" fillId="0" borderId="0" xfId="11" applyAlignment="1">
      <alignment horizontal="left" indent="1"/>
    </xf>
    <xf numFmtId="0" fontId="18" fillId="0" borderId="0" xfId="14" applyFont="1" applyFill="1" applyAlignment="1">
      <alignment horizontal="right" vertical="center"/>
    </xf>
    <xf numFmtId="0" fontId="18" fillId="0" borderId="159" xfId="14" applyFont="1" applyFill="1" applyBorder="1" applyAlignment="1">
      <alignment horizontal="left" vertical="center"/>
    </xf>
    <xf numFmtId="0" fontId="70" fillId="0" borderId="0" xfId="14" applyFont="1" applyFill="1" applyAlignment="1">
      <alignment horizontal="center" vertical="center" textRotation="255"/>
    </xf>
    <xf numFmtId="0" fontId="23" fillId="0" borderId="0" xfId="11" applyFont="1" applyAlignment="1">
      <alignment horizontal="right" vertical="center" shrinkToFit="1"/>
    </xf>
    <xf numFmtId="0" fontId="34" fillId="0" borderId="158" xfId="11" applyFont="1" applyBorder="1" applyAlignment="1">
      <alignment horizontal="left" vertical="center" indent="2"/>
    </xf>
    <xf numFmtId="0" fontId="23" fillId="0" borderId="0" xfId="14" applyFont="1" applyFill="1" applyAlignment="1">
      <alignment horizontal="left" vertical="center" indent="1"/>
    </xf>
    <xf numFmtId="0" fontId="4" fillId="0" borderId="0" xfId="14" applyFill="1" applyAlignment="1">
      <alignment horizontal="right" vertical="center"/>
    </xf>
    <xf numFmtId="0" fontId="4" fillId="0" borderId="0" xfId="11" applyAlignment="1">
      <alignment horizontal="right"/>
    </xf>
    <xf numFmtId="0" fontId="18" fillId="0" borderId="159" xfId="11" applyFont="1" applyBorder="1" applyAlignment="1">
      <alignment horizontal="left" vertical="center"/>
    </xf>
    <xf numFmtId="0" fontId="25" fillId="0" borderId="0" xfId="14" applyFont="1" applyFill="1" applyAlignment="1">
      <alignment horizontal="center" vertical="center" textRotation="255"/>
    </xf>
    <xf numFmtId="0" fontId="23" fillId="0" borderId="6" xfId="14" applyFont="1" applyFill="1" applyBorder="1" applyAlignment="1">
      <alignment horizontal="left" vertical="center"/>
    </xf>
    <xf numFmtId="0" fontId="23" fillId="0" borderId="0" xfId="14" applyFont="1" applyFill="1" applyAlignment="1">
      <alignment horizontal="left" vertical="center"/>
    </xf>
    <xf numFmtId="0" fontId="23" fillId="0" borderId="158" xfId="11" applyFont="1" applyBorder="1" applyAlignment="1">
      <alignment vertical="center"/>
    </xf>
    <xf numFmtId="0" fontId="18" fillId="0" borderId="0" xfId="14" applyFont="1" applyAlignment="1">
      <alignment vertical="center"/>
    </xf>
    <xf numFmtId="0" fontId="18" fillId="0" borderId="158" xfId="11" applyFont="1" applyBorder="1" applyAlignment="1">
      <alignment vertical="center"/>
    </xf>
    <xf numFmtId="0" fontId="25" fillId="0" borderId="0" xfId="11" applyFont="1" applyAlignment="1">
      <alignment horizontal="center" vertical="center"/>
    </xf>
    <xf numFmtId="0" fontId="31" fillId="0" borderId="0" xfId="14" applyFont="1" applyFill="1" applyAlignment="1">
      <alignment horizontal="center" vertical="distributed" textRotation="255" indent="2"/>
    </xf>
    <xf numFmtId="0" fontId="34" fillId="0" borderId="35" xfId="11" applyFont="1" applyBorder="1"/>
    <xf numFmtId="0" fontId="4" fillId="0" borderId="0" xfId="11"/>
    <xf numFmtId="0" fontId="23" fillId="0" borderId="166" xfId="11" applyFont="1" applyBorder="1" applyAlignment="1">
      <alignment vertical="center"/>
    </xf>
    <xf numFmtId="0" fontId="31" fillId="0" borderId="35" xfId="14" applyFont="1" applyFill="1" applyBorder="1" applyAlignment="1">
      <alignment horizontal="center" vertical="distributed" textRotation="255" indent="2"/>
    </xf>
    <xf numFmtId="0" fontId="23" fillId="0" borderId="35" xfId="11" applyFont="1" applyBorder="1" applyAlignment="1">
      <alignment vertical="center"/>
    </xf>
    <xf numFmtId="0" fontId="34" fillId="0" borderId="35" xfId="11" applyFont="1" applyBorder="1" applyAlignment="1">
      <alignment horizontal="left" vertical="center"/>
    </xf>
    <xf numFmtId="0" fontId="25" fillId="0" borderId="35" xfId="11" applyFont="1" applyBorder="1" applyAlignment="1">
      <alignment vertical="center"/>
    </xf>
    <xf numFmtId="0" fontId="23" fillId="0" borderId="35" xfId="14" applyFont="1" applyFill="1" applyBorder="1" applyAlignment="1">
      <alignment horizontal="center" vertical="center"/>
    </xf>
    <xf numFmtId="0" fontId="23" fillId="0" borderId="35" xfId="14" applyFont="1" applyFill="1" applyBorder="1" applyAlignment="1">
      <alignment horizontal="left" vertical="center"/>
    </xf>
    <xf numFmtId="0" fontId="23" fillId="0" borderId="35" xfId="14" applyFont="1" applyFill="1" applyBorder="1" applyAlignment="1">
      <alignment vertical="center"/>
    </xf>
    <xf numFmtId="0" fontId="23" fillId="0" borderId="35" xfId="14" applyFont="1" applyFill="1" applyBorder="1" applyAlignment="1">
      <alignment horizontal="right" vertical="center"/>
    </xf>
    <xf numFmtId="0" fontId="25" fillId="0" borderId="35" xfId="14" applyFont="1" applyFill="1" applyBorder="1" applyAlignment="1">
      <alignment horizontal="center" vertical="center"/>
    </xf>
    <xf numFmtId="0" fontId="20" fillId="0" borderId="35" xfId="14" applyFont="1" applyFill="1" applyBorder="1" applyAlignment="1">
      <alignment horizontal="center" vertical="center"/>
    </xf>
    <xf numFmtId="0" fontId="18" fillId="0" borderId="35" xfId="14" applyFont="1" applyFill="1" applyBorder="1" applyAlignment="1">
      <alignment vertical="center"/>
    </xf>
    <xf numFmtId="0" fontId="20" fillId="0" borderId="35" xfId="11" applyFont="1" applyBorder="1"/>
    <xf numFmtId="0" fontId="20" fillId="0" borderId="167" xfId="11" applyFont="1" applyBorder="1"/>
    <xf numFmtId="0" fontId="20" fillId="0" borderId="0" xfId="11" applyFont="1"/>
    <xf numFmtId="0" fontId="31" fillId="0" borderId="0" xfId="14" applyFont="1" applyFill="1" applyAlignment="1">
      <alignment horizontal="center" textRotation="255"/>
    </xf>
    <xf numFmtId="0" fontId="23" fillId="0" borderId="0" xfId="14" applyFont="1" applyFill="1" applyAlignment="1">
      <alignment horizontal="center"/>
    </xf>
    <xf numFmtId="0" fontId="34" fillId="0" borderId="0" xfId="11" applyFont="1"/>
    <xf numFmtId="0" fontId="100" fillId="0" borderId="0" xfId="14" applyFont="1" applyFill="1" applyAlignment="1">
      <alignment horizontal="left"/>
    </xf>
    <xf numFmtId="0" fontId="34" fillId="0" borderId="0" xfId="11" applyFont="1" applyAlignment="1">
      <alignment horizontal="left"/>
    </xf>
    <xf numFmtId="0" fontId="94" fillId="0" borderId="0" xfId="14" applyFont="1" applyFill="1" applyAlignment="1">
      <alignment horizontal="center"/>
    </xf>
    <xf numFmtId="0" fontId="25" fillId="0" borderId="0" xfId="14" applyFont="1" applyFill="1" applyAlignment="1">
      <alignment horizontal="left"/>
    </xf>
    <xf numFmtId="0" fontId="23" fillId="0" borderId="0" xfId="14" applyFont="1" applyFill="1" applyAlignment="1">
      <alignment horizontal="left"/>
    </xf>
    <xf numFmtId="0" fontId="100" fillId="0" borderId="0" xfId="14" applyFont="1" applyFill="1"/>
    <xf numFmtId="183" fontId="20" fillId="0" borderId="0" xfId="11" applyNumberFormat="1" applyFont="1"/>
    <xf numFmtId="0" fontId="60" fillId="0" borderId="0" xfId="14" applyFont="1" applyFill="1" applyAlignment="1">
      <alignment horizontal="left"/>
    </xf>
    <xf numFmtId="56" fontId="20" fillId="0" borderId="0" xfId="14" quotePrefix="1" applyNumberFormat="1" applyFont="1" applyAlignment="1">
      <alignment horizontal="center"/>
    </xf>
    <xf numFmtId="0" fontId="25" fillId="0" borderId="0" xfId="11" applyFont="1" applyAlignment="1">
      <alignment horizontal="right"/>
    </xf>
    <xf numFmtId="0" fontId="100" fillId="0" borderId="0" xfId="11" applyFont="1" applyAlignment="1">
      <alignment horizontal="right"/>
    </xf>
    <xf numFmtId="0" fontId="31" fillId="8" borderId="17" xfId="14" applyFont="1" applyFill="1" applyBorder="1" applyAlignment="1">
      <alignment horizontal="center" vertical="center"/>
    </xf>
    <xf numFmtId="0" fontId="23" fillId="14" borderId="0" xfId="14" applyFont="1" applyFill="1" applyAlignment="1">
      <alignment vertical="center"/>
    </xf>
    <xf numFmtId="0" fontId="23" fillId="8" borderId="0" xfId="14" applyFont="1" applyFill="1" applyAlignment="1">
      <alignment vertical="center"/>
    </xf>
    <xf numFmtId="0" fontId="23" fillId="15" borderId="0" xfId="14" applyFont="1" applyFill="1" applyAlignment="1">
      <alignment vertical="center"/>
    </xf>
    <xf numFmtId="0" fontId="23" fillId="8" borderId="18" xfId="14" applyFont="1" applyFill="1" applyBorder="1"/>
    <xf numFmtId="0" fontId="18" fillId="15" borderId="17" xfId="14" applyFont="1" applyFill="1" applyBorder="1" applyAlignment="1">
      <alignment horizontal="center" shrinkToFit="1"/>
    </xf>
    <xf numFmtId="0" fontId="18" fillId="15" borderId="169" xfId="14" applyFont="1" applyFill="1" applyBorder="1" applyAlignment="1">
      <alignment horizontal="center" shrinkToFit="1"/>
    </xf>
    <xf numFmtId="0" fontId="18" fillId="14" borderId="16" xfId="14" applyFont="1" applyFill="1" applyBorder="1" applyAlignment="1">
      <alignment horizontal="center" shrinkToFit="1"/>
    </xf>
    <xf numFmtId="0" fontId="18" fillId="15" borderId="7" xfId="14" applyFont="1" applyFill="1" applyBorder="1" applyAlignment="1">
      <alignment horizontal="center" shrinkToFit="1"/>
    </xf>
    <xf numFmtId="0" fontId="18" fillId="15" borderId="8" xfId="14" applyFont="1" applyFill="1" applyBorder="1" applyAlignment="1">
      <alignment horizontal="center" shrinkToFit="1"/>
    </xf>
    <xf numFmtId="0" fontId="18" fillId="15" borderId="9" xfId="14" applyFont="1" applyFill="1" applyBorder="1" applyAlignment="1">
      <alignment horizontal="center" shrinkToFit="1"/>
    </xf>
    <xf numFmtId="0" fontId="18" fillId="15" borderId="16" xfId="14" applyFont="1" applyFill="1" applyBorder="1" applyAlignment="1">
      <alignment horizontal="center" shrinkToFit="1"/>
    </xf>
    <xf numFmtId="0" fontId="18" fillId="15" borderId="169" xfId="14" applyFont="1" applyFill="1" applyBorder="1" applyAlignment="1">
      <alignment horizontal="center"/>
    </xf>
    <xf numFmtId="0" fontId="31" fillId="8" borderId="19" xfId="14" applyFont="1" applyFill="1" applyBorder="1" applyAlignment="1">
      <alignment horizontal="center" vertical="center"/>
    </xf>
    <xf numFmtId="0" fontId="23" fillId="8" borderId="8" xfId="14" applyFont="1" applyFill="1" applyBorder="1" applyAlignment="1">
      <alignment vertical="center"/>
    </xf>
    <xf numFmtId="0" fontId="18" fillId="15" borderId="19" xfId="14" applyFont="1" applyFill="1" applyBorder="1" applyAlignment="1">
      <alignment horizontal="centerContinuous" shrinkToFit="1"/>
    </xf>
    <xf numFmtId="0" fontId="18" fillId="15" borderId="170" xfId="14" applyFont="1" applyFill="1" applyBorder="1"/>
    <xf numFmtId="0" fontId="18" fillId="15" borderId="170" xfId="14" applyFont="1" applyFill="1" applyBorder="1" applyAlignment="1">
      <alignment horizontal="center" shrinkToFit="1"/>
    </xf>
    <xf numFmtId="0" fontId="18" fillId="15" borderId="170" xfId="14" applyFont="1" applyFill="1" applyBorder="1" applyAlignment="1">
      <alignment horizontal="centerContinuous" shrinkToFit="1"/>
    </xf>
    <xf numFmtId="0" fontId="76" fillId="14" borderId="9" xfId="14" applyFont="1" applyFill="1" applyBorder="1" applyAlignment="1">
      <alignment horizontal="center" shrinkToFit="1"/>
    </xf>
    <xf numFmtId="0" fontId="23" fillId="15" borderId="8" xfId="14" applyFont="1" applyFill="1" applyBorder="1"/>
    <xf numFmtId="0" fontId="18" fillId="15" borderId="8" xfId="14" applyFont="1" applyFill="1" applyBorder="1" applyAlignment="1">
      <alignment horizontal="right" vertical="center" shrinkToFit="1"/>
    </xf>
    <xf numFmtId="0" fontId="18" fillId="15" borderId="8" xfId="14" applyFont="1" applyFill="1" applyBorder="1" applyAlignment="1">
      <alignment horizontal="left" vertical="center"/>
    </xf>
    <xf numFmtId="0" fontId="18" fillId="15" borderId="8" xfId="14" applyFont="1" applyFill="1" applyBorder="1" applyAlignment="1">
      <alignment horizontal="center"/>
    </xf>
    <xf numFmtId="0" fontId="23" fillId="15" borderId="9" xfId="14" applyFont="1" applyFill="1" applyBorder="1"/>
    <xf numFmtId="0" fontId="18" fillId="15" borderId="7" xfId="14" applyFont="1" applyFill="1" applyBorder="1" applyAlignment="1">
      <alignment horizontal="centerContinuous" shrinkToFit="1"/>
    </xf>
    <xf numFmtId="0" fontId="18" fillId="15" borderId="8" xfId="14" applyFont="1" applyFill="1" applyBorder="1" applyAlignment="1">
      <alignment horizontal="centerContinuous" shrinkToFit="1"/>
    </xf>
    <xf numFmtId="0" fontId="18" fillId="15" borderId="9" xfId="14" applyFont="1" applyFill="1" applyBorder="1" applyAlignment="1">
      <alignment horizontal="centerContinuous" shrinkToFit="1"/>
    </xf>
    <xf numFmtId="0" fontId="4" fillId="15" borderId="8" xfId="11" applyFill="1" applyBorder="1"/>
    <xf numFmtId="0" fontId="18" fillId="15" borderId="7" xfId="14" applyFont="1" applyFill="1" applyBorder="1" applyAlignment="1">
      <alignment horizontal="center" vertical="center" shrinkToFit="1"/>
    </xf>
    <xf numFmtId="0" fontId="18" fillId="15" borderId="8" xfId="14" applyFont="1" applyFill="1" applyBorder="1" applyAlignment="1">
      <alignment horizontal="center" vertical="center" shrinkToFit="1"/>
    </xf>
    <xf numFmtId="0" fontId="4" fillId="15" borderId="9" xfId="11" applyFill="1" applyBorder="1"/>
    <xf numFmtId="0" fontId="18" fillId="15" borderId="170" xfId="14" applyFont="1" applyFill="1" applyBorder="1" applyAlignment="1">
      <alignment shrinkToFit="1"/>
    </xf>
    <xf numFmtId="0" fontId="18" fillId="15" borderId="9" xfId="14" applyFont="1" applyFill="1" applyBorder="1" applyAlignment="1">
      <alignment shrinkToFit="1"/>
    </xf>
    <xf numFmtId="0" fontId="18" fillId="15" borderId="7" xfId="14" applyFont="1" applyFill="1" applyBorder="1" applyAlignment="1">
      <alignment horizontal="center"/>
    </xf>
    <xf numFmtId="0" fontId="18" fillId="15" borderId="170" xfId="11" applyFont="1" applyFill="1" applyBorder="1" applyAlignment="1">
      <alignment horizontal="left"/>
    </xf>
    <xf numFmtId="0" fontId="18" fillId="15" borderId="7" xfId="11" applyFont="1" applyFill="1" applyBorder="1" applyAlignment="1">
      <alignment horizontal="left"/>
    </xf>
    <xf numFmtId="0" fontId="18" fillId="15" borderId="8" xfId="11" applyFont="1" applyFill="1" applyBorder="1" applyAlignment="1">
      <alignment horizontal="left"/>
    </xf>
    <xf numFmtId="0" fontId="18" fillId="15" borderId="39" xfId="11" applyFont="1" applyFill="1" applyBorder="1" applyAlignment="1">
      <alignment horizontal="left"/>
    </xf>
    <xf numFmtId="0" fontId="23" fillId="8" borderId="20" xfId="14" applyFont="1" applyFill="1" applyBorder="1" applyAlignment="1">
      <alignment horizontal="center" vertical="center"/>
    </xf>
    <xf numFmtId="0" fontId="23" fillId="8" borderId="4" xfId="14" applyFont="1" applyFill="1" applyBorder="1" applyAlignment="1">
      <alignment horizontal="center" vertical="center"/>
    </xf>
    <xf numFmtId="0" fontId="25" fillId="8" borderId="174" xfId="14" applyFont="1" applyFill="1" applyBorder="1" applyAlignment="1">
      <alignment horizontal="center" vertical="center"/>
    </xf>
    <xf numFmtId="0" fontId="25" fillId="8" borderId="4" xfId="14" applyFont="1" applyFill="1" applyBorder="1" applyAlignment="1">
      <alignment horizontal="center" vertical="center"/>
    </xf>
    <xf numFmtId="0" fontId="23" fillId="8" borderId="174" xfId="14" applyFont="1" applyFill="1" applyBorder="1" applyAlignment="1">
      <alignment horizontal="center" vertical="center"/>
    </xf>
    <xf numFmtId="0" fontId="23" fillId="8" borderId="151" xfId="14" applyFont="1" applyFill="1" applyBorder="1" applyAlignment="1">
      <alignment horizontal="center" vertical="center"/>
    </xf>
    <xf numFmtId="0" fontId="25" fillId="8" borderId="175" xfId="14" applyFont="1" applyFill="1" applyBorder="1" applyAlignment="1">
      <alignment horizontal="center" vertical="center"/>
    </xf>
    <xf numFmtId="0" fontId="20" fillId="14" borderId="0" xfId="14" applyFont="1" applyFill="1" applyAlignment="1">
      <alignment vertical="top"/>
    </xf>
    <xf numFmtId="0" fontId="20" fillId="14" borderId="0" xfId="11" applyFont="1" applyFill="1" applyAlignment="1">
      <alignment vertical="top"/>
    </xf>
    <xf numFmtId="0" fontId="20" fillId="14" borderId="184" xfId="14" applyFont="1" applyFill="1" applyBorder="1" applyAlignment="1">
      <alignment vertical="top"/>
    </xf>
    <xf numFmtId="0" fontId="20" fillId="14" borderId="16" xfId="11" applyFont="1" applyFill="1" applyBorder="1" applyAlignment="1">
      <alignment vertical="top"/>
    </xf>
    <xf numFmtId="0" fontId="20" fillId="14" borderId="16" xfId="11" applyFont="1" applyFill="1" applyBorder="1" applyAlignment="1">
      <alignment horizontal="right" vertical="top"/>
    </xf>
    <xf numFmtId="49" fontId="60" fillId="0" borderId="198" xfId="14" applyNumberFormat="1" applyFont="1" applyFill="1" applyBorder="1" applyAlignment="1" applyProtection="1">
      <alignment horizontal="center" vertical="center" shrinkToFit="1"/>
      <protection locked="0"/>
    </xf>
    <xf numFmtId="0" fontId="60" fillId="0" borderId="196" xfId="14" applyFont="1" applyFill="1" applyBorder="1" applyAlignment="1" applyProtection="1">
      <alignment horizontal="center" vertical="center" shrinkToFit="1"/>
      <protection locked="0"/>
    </xf>
    <xf numFmtId="0" fontId="60" fillId="0" borderId="150" xfId="14" applyFont="1" applyFill="1" applyBorder="1" applyAlignment="1" applyProtection="1">
      <alignment horizontal="center" vertical="center" shrinkToFit="1"/>
      <protection locked="0"/>
    </xf>
    <xf numFmtId="0" fontId="60" fillId="0" borderId="31" xfId="14" applyFont="1" applyFill="1" applyBorder="1" applyAlignment="1" applyProtection="1">
      <alignment horizontal="center" vertical="center" shrinkToFit="1"/>
      <protection locked="0"/>
    </xf>
    <xf numFmtId="0" fontId="60" fillId="0" borderId="199" xfId="14" applyFont="1" applyFill="1" applyBorder="1" applyAlignment="1" applyProtection="1">
      <alignment horizontal="center" vertical="center" shrinkToFit="1"/>
      <protection locked="0"/>
    </xf>
    <xf numFmtId="0" fontId="60" fillId="0" borderId="200" xfId="14" applyFont="1" applyFill="1" applyBorder="1" applyAlignment="1" applyProtection="1">
      <alignment horizontal="center" vertical="center" shrinkToFit="1"/>
      <protection locked="0"/>
    </xf>
    <xf numFmtId="0" fontId="60" fillId="0" borderId="41" xfId="14" applyFont="1" applyFill="1" applyBorder="1" applyAlignment="1" applyProtection="1">
      <alignment horizontal="center" vertical="center" shrinkToFit="1"/>
      <protection locked="0"/>
    </xf>
    <xf numFmtId="0" fontId="60" fillId="0" borderId="197" xfId="14" applyFont="1" applyFill="1" applyBorder="1" applyAlignment="1" applyProtection="1">
      <alignment horizontal="center" vertical="center" shrinkToFit="1"/>
      <protection locked="0"/>
    </xf>
    <xf numFmtId="0" fontId="60" fillId="0" borderId="32" xfId="14" applyFont="1" applyFill="1" applyBorder="1" applyAlignment="1" applyProtection="1">
      <alignment horizontal="center" vertical="center" shrinkToFit="1"/>
      <protection locked="0"/>
    </xf>
    <xf numFmtId="0" fontId="60" fillId="0" borderId="33" xfId="14" applyFont="1" applyFill="1" applyBorder="1" applyAlignment="1" applyProtection="1">
      <alignment horizontal="center" vertical="center" shrinkToFit="1"/>
      <protection locked="0"/>
    </xf>
    <xf numFmtId="0" fontId="60" fillId="0" borderId="201" xfId="14" applyFont="1" applyFill="1" applyBorder="1" applyAlignment="1" applyProtection="1">
      <alignment horizontal="center" vertical="center" shrinkToFit="1"/>
      <protection locked="0"/>
    </xf>
    <xf numFmtId="0" fontId="60" fillId="0" borderId="199" xfId="14" applyFont="1" applyBorder="1" applyAlignment="1" applyProtection="1">
      <alignment horizontal="center" vertical="center" shrinkToFit="1"/>
      <protection locked="0"/>
    </xf>
    <xf numFmtId="0" fontId="60" fillId="0" borderId="200" xfId="14" applyFont="1" applyBorder="1" applyAlignment="1" applyProtection="1">
      <alignment horizontal="center" vertical="center" shrinkToFit="1"/>
      <protection locked="0"/>
    </xf>
    <xf numFmtId="49" fontId="60" fillId="0" borderId="150" xfId="14" applyNumberFormat="1" applyFont="1" applyFill="1" applyBorder="1" applyAlignment="1" applyProtection="1">
      <alignment horizontal="center" vertical="center" shrinkToFit="1"/>
      <protection locked="0"/>
    </xf>
    <xf numFmtId="9" fontId="60" fillId="0" borderId="41" xfId="14" applyNumberFormat="1" applyFont="1" applyFill="1" applyBorder="1" applyAlignment="1" applyProtection="1">
      <alignment horizontal="center" vertical="center" shrinkToFit="1"/>
      <protection locked="0"/>
    </xf>
    <xf numFmtId="0" fontId="60" fillId="0" borderId="200" xfId="14" applyFont="1" applyFill="1" applyBorder="1" applyAlignment="1" applyProtection="1">
      <alignment vertical="center" shrinkToFit="1"/>
      <protection locked="0"/>
    </xf>
    <xf numFmtId="0" fontId="60" fillId="0" borderId="41" xfId="14" applyFont="1" applyFill="1" applyBorder="1" applyAlignment="1" applyProtection="1">
      <alignment vertical="center" shrinkToFit="1"/>
      <protection locked="0"/>
    </xf>
    <xf numFmtId="0" fontId="60" fillId="0" borderId="42" xfId="14" applyFont="1" applyFill="1" applyBorder="1" applyAlignment="1" applyProtection="1">
      <alignment horizontal="center" vertical="center" shrinkToFit="1"/>
      <protection locked="0"/>
    </xf>
    <xf numFmtId="0" fontId="21" fillId="0" borderId="0" xfId="5">
      <alignment vertical="center"/>
    </xf>
    <xf numFmtId="0" fontId="18" fillId="2" borderId="22" xfId="5" applyFont="1" applyFill="1" applyBorder="1" applyAlignment="1" applyProtection="1">
      <alignment horizontal="center" vertical="center"/>
      <protection locked="0"/>
    </xf>
    <xf numFmtId="0" fontId="18" fillId="0" borderId="6" xfId="5" applyFont="1" applyBorder="1" applyAlignment="1">
      <alignment horizontal="right" vertical="center"/>
    </xf>
    <xf numFmtId="0" fontId="18" fillId="2" borderId="0" xfId="5" applyFont="1" applyFill="1" applyProtection="1">
      <alignment vertical="center"/>
      <protection locked="0"/>
    </xf>
    <xf numFmtId="0" fontId="18" fillId="2" borderId="6" xfId="5" applyFont="1" applyFill="1" applyBorder="1" applyAlignment="1" applyProtection="1">
      <alignment horizontal="center" vertical="center"/>
      <protection locked="0"/>
    </xf>
    <xf numFmtId="0" fontId="18" fillId="0" borderId="121" xfId="5" applyFont="1" applyBorder="1" applyAlignment="1">
      <alignment horizontal="left" vertical="center"/>
    </xf>
    <xf numFmtId="0" fontId="18" fillId="0" borderId="121" xfId="5" applyFont="1" applyBorder="1" applyAlignment="1">
      <alignment horizontal="center" vertical="center"/>
    </xf>
    <xf numFmtId="0" fontId="70" fillId="0" borderId="121" xfId="5" applyFont="1" applyBorder="1" applyProtection="1">
      <alignment vertical="center"/>
      <protection locked="0"/>
    </xf>
    <xf numFmtId="0" fontId="18" fillId="0" borderId="122" xfId="5" applyFont="1" applyBorder="1" applyAlignment="1">
      <alignment horizontal="center" vertical="center"/>
    </xf>
    <xf numFmtId="0" fontId="78" fillId="2" borderId="7" xfId="5" applyFont="1" applyFill="1" applyBorder="1" applyAlignment="1" applyProtection="1">
      <alignment horizontal="center" vertical="center"/>
      <protection locked="0"/>
    </xf>
    <xf numFmtId="0" fontId="23" fillId="0" borderId="8" xfId="5" applyFont="1" applyBorder="1">
      <alignment vertical="center"/>
    </xf>
    <xf numFmtId="0" fontId="67" fillId="0" borderId="8" xfId="5" applyFont="1" applyBorder="1" applyAlignment="1">
      <alignment horizontal="center" vertical="center"/>
    </xf>
    <xf numFmtId="0" fontId="18" fillId="0" borderId="8" xfId="5" applyFont="1" applyBorder="1" applyAlignment="1">
      <alignment horizontal="distributed" vertical="center"/>
    </xf>
    <xf numFmtId="0" fontId="18" fillId="0" borderId="9" xfId="5" applyFont="1" applyBorder="1" applyAlignment="1">
      <alignment horizontal="distributed" vertical="center"/>
    </xf>
    <xf numFmtId="0" fontId="18" fillId="2" borderId="8" xfId="5" applyFont="1" applyFill="1" applyBorder="1" applyProtection="1">
      <alignment vertical="center"/>
      <protection locked="0"/>
    </xf>
    <xf numFmtId="0" fontId="68" fillId="0" borderId="5" xfId="5" applyFont="1" applyBorder="1">
      <alignment vertical="center"/>
    </xf>
    <xf numFmtId="0" fontId="67" fillId="0" borderId="3" xfId="5" applyFont="1" applyBorder="1" applyAlignment="1">
      <alignment horizontal="center" vertical="center"/>
    </xf>
    <xf numFmtId="0" fontId="18" fillId="2" borderId="121" xfId="5" applyFont="1" applyFill="1" applyBorder="1" applyAlignment="1" applyProtection="1">
      <alignment horizontal="center" vertical="center"/>
      <protection locked="0"/>
    </xf>
    <xf numFmtId="0" fontId="18" fillId="0" borderId="122" xfId="5" applyFont="1" applyBorder="1">
      <alignment vertical="center"/>
    </xf>
    <xf numFmtId="0" fontId="18" fillId="2" borderId="0" xfId="5" applyFont="1" applyFill="1" applyAlignment="1" applyProtection="1">
      <alignment horizontal="center" vertical="center"/>
      <protection locked="0"/>
    </xf>
    <xf numFmtId="0" fontId="101" fillId="2" borderId="0" xfId="5" applyFont="1" applyFill="1" applyProtection="1">
      <alignment vertical="center"/>
      <protection locked="0"/>
    </xf>
    <xf numFmtId="0" fontId="65" fillId="0" borderId="0" xfId="5" applyFont="1">
      <alignment vertical="center"/>
    </xf>
    <xf numFmtId="0" fontId="78" fillId="0" borderId="6" xfId="5" applyFont="1" applyBorder="1" applyAlignment="1">
      <alignment horizontal="center" vertical="center"/>
    </xf>
    <xf numFmtId="0" fontId="23" fillId="0" borderId="16" xfId="5" applyFont="1" applyBorder="1">
      <alignment vertical="center"/>
    </xf>
    <xf numFmtId="0" fontId="65" fillId="0" borderId="0" xfId="5" applyFont="1" applyAlignment="1">
      <alignment horizontal="right" vertical="center"/>
    </xf>
    <xf numFmtId="0" fontId="18" fillId="0" borderId="118" xfId="5" applyFont="1" applyBorder="1" applyAlignment="1">
      <alignment horizontal="center" vertical="center"/>
    </xf>
    <xf numFmtId="0" fontId="63" fillId="0" borderId="2" xfId="5" applyFont="1" applyBorder="1">
      <alignment vertical="center"/>
    </xf>
    <xf numFmtId="0" fontId="18" fillId="2" borderId="2" xfId="5" applyFont="1" applyFill="1" applyBorder="1" applyAlignment="1" applyProtection="1">
      <alignment horizontal="center" vertical="center"/>
      <protection locked="0"/>
    </xf>
    <xf numFmtId="0" fontId="18" fillId="2" borderId="7" xfId="5" applyFont="1" applyFill="1" applyBorder="1" applyProtection="1">
      <alignment vertical="center"/>
      <protection locked="0"/>
    </xf>
    <xf numFmtId="0" fontId="18" fillId="0" borderId="3" xfId="5" applyFont="1" applyBorder="1">
      <alignment vertical="center"/>
    </xf>
    <xf numFmtId="0" fontId="18" fillId="0" borderId="4" xfId="5" applyFont="1" applyBorder="1" applyProtection="1">
      <alignment vertical="center"/>
      <protection locked="0"/>
    </xf>
    <xf numFmtId="0" fontId="4" fillId="2" borderId="0" xfId="5" applyFont="1" applyFill="1" applyAlignment="1" applyProtection="1">
      <alignment horizontal="center" vertical="center"/>
      <protection locked="0"/>
    </xf>
    <xf numFmtId="0" fontId="18" fillId="2" borderId="0" xfId="5" applyFont="1" applyFill="1" applyAlignment="1" applyProtection="1">
      <alignment horizontal="left" vertical="center"/>
      <protection locked="0"/>
    </xf>
    <xf numFmtId="0" fontId="63" fillId="0" borderId="16" xfId="5" applyFont="1" applyBorder="1" applyAlignment="1">
      <alignment horizontal="center" vertical="center"/>
    </xf>
    <xf numFmtId="0" fontId="63" fillId="2" borderId="0" xfId="5" applyFont="1" applyFill="1" applyProtection="1">
      <alignment vertical="center"/>
      <protection locked="0"/>
    </xf>
    <xf numFmtId="0" fontId="103" fillId="2" borderId="6" xfId="5" applyFont="1" applyFill="1" applyBorder="1" applyAlignment="1" applyProtection="1">
      <alignment horizontal="center" vertical="center"/>
      <protection locked="0"/>
    </xf>
    <xf numFmtId="0" fontId="18" fillId="2" borderId="120" xfId="5" applyFont="1" applyFill="1" applyBorder="1" applyAlignment="1" applyProtection="1">
      <alignment horizontal="center" vertical="center"/>
      <protection locked="0"/>
    </xf>
    <xf numFmtId="0" fontId="18" fillId="2" borderId="4" xfId="5" applyFont="1" applyFill="1" applyBorder="1" applyAlignment="1" applyProtection="1">
      <alignment horizontal="left" vertical="center"/>
      <protection locked="0"/>
    </xf>
    <xf numFmtId="0" fontId="18" fillId="2" borderId="3" xfId="5" applyFont="1" applyFill="1" applyBorder="1" applyAlignment="1" applyProtection="1">
      <alignment horizontal="center" vertical="center"/>
      <protection locked="0"/>
    </xf>
    <xf numFmtId="0" fontId="18" fillId="2" borderId="2" xfId="5" applyFont="1" applyFill="1" applyBorder="1" applyAlignment="1" applyProtection="1">
      <alignment horizontal="left" vertical="center"/>
      <protection locked="0"/>
    </xf>
    <xf numFmtId="0" fontId="18" fillId="0" borderId="17" xfId="5" applyFont="1" applyBorder="1" applyAlignment="1">
      <alignment horizontal="center" vertical="top" textRotation="255" wrapText="1"/>
    </xf>
    <xf numFmtId="0" fontId="18" fillId="0" borderId="14" xfId="5" applyFont="1" applyBorder="1" applyAlignment="1">
      <alignment horizontal="center" vertical="top" textRotation="255" wrapText="1"/>
    </xf>
    <xf numFmtId="0" fontId="67" fillId="0" borderId="11" xfId="5" applyFont="1" applyBorder="1" applyAlignment="1">
      <alignment horizontal="center" vertical="center"/>
    </xf>
    <xf numFmtId="0" fontId="18" fillId="0" borderId="11" xfId="5" applyFont="1" applyBorder="1" applyAlignment="1">
      <alignment horizontal="distributed" vertical="center" wrapText="1"/>
    </xf>
    <xf numFmtId="0" fontId="18" fillId="0" borderId="12" xfId="5" applyFont="1" applyBorder="1" applyAlignment="1">
      <alignment horizontal="distributed" vertical="center" wrapText="1"/>
    </xf>
    <xf numFmtId="0" fontId="71" fillId="0" borderId="11" xfId="5" applyFont="1" applyBorder="1" applyProtection="1">
      <alignment vertical="center"/>
      <protection locked="0"/>
    </xf>
    <xf numFmtId="0" fontId="68" fillId="0" borderId="118" xfId="5" applyFont="1" applyBorder="1" applyAlignment="1">
      <alignment horizontal="center" vertical="center"/>
    </xf>
    <xf numFmtId="0" fontId="67" fillId="2" borderId="2" xfId="5" applyFont="1" applyFill="1" applyBorder="1" applyAlignment="1" applyProtection="1">
      <alignment horizontal="right" vertical="center"/>
      <protection locked="0"/>
    </xf>
    <xf numFmtId="0" fontId="67" fillId="2" borderId="0" xfId="5" applyFont="1" applyFill="1" applyAlignment="1" applyProtection="1">
      <alignment horizontal="right" vertical="center"/>
      <protection locked="0"/>
    </xf>
    <xf numFmtId="0" fontId="18" fillId="2" borderId="4" xfId="5" applyFont="1" applyFill="1" applyBorder="1" applyAlignment="1" applyProtection="1">
      <alignment horizontal="right" vertical="center"/>
      <protection locked="0"/>
    </xf>
    <xf numFmtId="0" fontId="4" fillId="0" borderId="16" xfId="5" applyFont="1" applyBorder="1" applyAlignment="1">
      <alignment horizontal="left" vertical="center"/>
    </xf>
    <xf numFmtId="0" fontId="68" fillId="0" borderId="138" xfId="5" applyFont="1" applyBorder="1" applyAlignment="1">
      <alignment horizontal="center" vertical="center"/>
    </xf>
    <xf numFmtId="0" fontId="67" fillId="2" borderId="1" xfId="5" applyFont="1" applyFill="1" applyBorder="1" applyAlignment="1" applyProtection="1">
      <alignment horizontal="right" vertical="center"/>
      <protection locked="0"/>
    </xf>
    <xf numFmtId="0" fontId="18" fillId="0" borderId="1" xfId="5" applyFont="1" applyBorder="1">
      <alignment vertical="center"/>
    </xf>
    <xf numFmtId="0" fontId="18" fillId="0" borderId="1" xfId="5" applyFont="1" applyBorder="1" applyAlignment="1">
      <alignment horizontal="right" vertical="center"/>
    </xf>
    <xf numFmtId="0" fontId="63" fillId="0" borderId="1" xfId="5" applyFont="1" applyBorder="1">
      <alignment vertical="center"/>
    </xf>
    <xf numFmtId="0" fontId="18" fillId="0" borderId="1" xfId="5" applyFont="1" applyBorder="1" applyAlignment="1">
      <alignment horizontal="left" vertical="center"/>
    </xf>
    <xf numFmtId="0" fontId="18" fillId="0" borderId="139" xfId="5" applyFont="1" applyBorder="1" applyAlignment="1">
      <alignment horizontal="center" vertical="center"/>
    </xf>
    <xf numFmtId="0" fontId="67" fillId="0" borderId="6" xfId="5" applyFont="1" applyBorder="1" applyAlignment="1">
      <alignment horizontal="right" vertical="center"/>
    </xf>
    <xf numFmtId="0" fontId="104" fillId="2" borderId="6" xfId="5" applyFont="1" applyFill="1" applyBorder="1" applyAlignment="1" applyProtection="1">
      <alignment horizontal="left" vertical="center"/>
      <protection locked="0"/>
    </xf>
    <xf numFmtId="0" fontId="67" fillId="0" borderId="7" xfId="5" applyFont="1" applyBorder="1" applyAlignment="1">
      <alignment horizontal="center" vertical="center"/>
    </xf>
    <xf numFmtId="0" fontId="18" fillId="0" borderId="17" xfId="5" applyFont="1" applyBorder="1" applyAlignment="1"/>
    <xf numFmtId="0" fontId="18" fillId="2" borderId="0" xfId="5" applyFont="1" applyFill="1" applyAlignment="1" applyProtection="1">
      <alignment horizontal="right" vertical="center"/>
      <protection locked="0"/>
    </xf>
    <xf numFmtId="0" fontId="18" fillId="2" borderId="7" xfId="5" applyFont="1" applyFill="1" applyBorder="1" applyAlignment="1" applyProtection="1">
      <alignment horizontal="center" vertical="center"/>
      <protection locked="0"/>
    </xf>
    <xf numFmtId="0" fontId="18" fillId="0" borderId="2" xfId="5" applyFont="1" applyBorder="1" applyAlignment="1">
      <alignment horizontal="right" vertical="center"/>
    </xf>
    <xf numFmtId="0" fontId="18" fillId="0" borderId="119" xfId="5" applyFont="1" applyBorder="1">
      <alignment vertical="center"/>
    </xf>
    <xf numFmtId="0" fontId="18" fillId="0" borderId="14" xfId="5" applyFont="1" applyBorder="1" applyAlignment="1"/>
    <xf numFmtId="0" fontId="18" fillId="0" borderId="11" xfId="5" applyFont="1" applyBorder="1" applyAlignment="1">
      <alignment horizontal="right" vertical="center"/>
    </xf>
    <xf numFmtId="0" fontId="18" fillId="2" borderId="11" xfId="5" applyFont="1" applyFill="1" applyBorder="1" applyAlignment="1" applyProtection="1">
      <alignment horizontal="left" vertical="center"/>
      <protection locked="0"/>
    </xf>
    <xf numFmtId="0" fontId="68" fillId="0" borderId="21" xfId="5" applyFont="1" applyBorder="1">
      <alignment vertical="center"/>
    </xf>
    <xf numFmtId="0" fontId="104" fillId="2" borderId="7" xfId="5" applyFont="1" applyFill="1" applyBorder="1" applyAlignment="1" applyProtection="1">
      <alignment horizontal="left" vertical="center"/>
      <protection locked="0"/>
    </xf>
    <xf numFmtId="0" fontId="70" fillId="0" borderId="0" xfId="5" applyFont="1">
      <alignment vertical="center"/>
    </xf>
    <xf numFmtId="0" fontId="18" fillId="0" borderId="14" xfId="5" applyFont="1" applyBorder="1" applyAlignment="1">
      <alignment horizontal="center" vertical="top" textRotation="255"/>
    </xf>
    <xf numFmtId="0" fontId="104" fillId="2" borderId="15" xfId="5" applyFont="1" applyFill="1" applyBorder="1" applyAlignment="1" applyProtection="1">
      <alignment horizontal="left" vertical="center"/>
      <protection locked="0"/>
    </xf>
    <xf numFmtId="187" fontId="70" fillId="0" borderId="11" xfId="5" applyNumberFormat="1" applyFont="1" applyBorder="1" applyAlignment="1">
      <alignment horizontal="center" vertical="center"/>
    </xf>
    <xf numFmtId="0" fontId="18" fillId="0" borderId="11" xfId="5" applyFont="1" applyBorder="1" applyAlignment="1" applyProtection="1">
      <alignment horizontal="center" vertical="center"/>
      <protection locked="0"/>
    </xf>
    <xf numFmtId="0" fontId="70" fillId="0" borderId="11" xfId="5" applyFont="1" applyBorder="1">
      <alignment vertical="center"/>
    </xf>
    <xf numFmtId="0" fontId="67" fillId="0" borderId="0" xfId="15" applyFont="1" applyAlignment="1">
      <alignment vertical="center"/>
    </xf>
    <xf numFmtId="0" fontId="43" fillId="0" borderId="0" xfId="15" applyFont="1" applyAlignment="1">
      <alignment horizontal="right" vertical="center"/>
    </xf>
    <xf numFmtId="0" fontId="33" fillId="0" borderId="0" xfId="15" applyFont="1" applyAlignment="1">
      <alignment vertical="center"/>
    </xf>
    <xf numFmtId="0" fontId="43" fillId="0" borderId="0" xfId="15" applyFont="1" applyAlignment="1">
      <alignment vertical="center"/>
    </xf>
    <xf numFmtId="0" fontId="45" fillId="0" borderId="0" xfId="15" applyFont="1" applyAlignment="1">
      <alignment vertical="center"/>
    </xf>
    <xf numFmtId="0" fontId="43" fillId="0" borderId="0" xfId="15" applyFont="1" applyAlignment="1">
      <alignment horizontal="center" vertical="center"/>
    </xf>
    <xf numFmtId="0" fontId="20" fillId="0" borderId="0" xfId="15" applyFont="1" applyAlignment="1">
      <alignment horizontal="left" vertical="center"/>
    </xf>
    <xf numFmtId="0" fontId="67" fillId="0" borderId="0" xfId="16" applyFont="1" applyAlignment="1">
      <alignment vertical="center"/>
    </xf>
    <xf numFmtId="0" fontId="15" fillId="0" borderId="0" xfId="16" applyFont="1" applyAlignment="1">
      <alignment vertical="center"/>
    </xf>
    <xf numFmtId="49" fontId="67" fillId="0" borderId="0" xfId="10" applyNumberFormat="1" applyFont="1" applyAlignment="1">
      <alignment horizontal="right" vertical="center"/>
    </xf>
    <xf numFmtId="0" fontId="4" fillId="0" borderId="0" xfId="15" applyAlignment="1">
      <alignment vertical="center"/>
    </xf>
    <xf numFmtId="0" fontId="105" fillId="0" borderId="0" xfId="15" applyFont="1" applyAlignment="1">
      <alignment vertical="center"/>
    </xf>
    <xf numFmtId="0" fontId="106" fillId="0" borderId="0" xfId="15" applyFont="1" applyAlignment="1">
      <alignment vertical="center"/>
    </xf>
    <xf numFmtId="0" fontId="45" fillId="0" borderId="0" xfId="15" applyFont="1" applyAlignment="1">
      <alignment horizontal="center" vertical="center"/>
    </xf>
    <xf numFmtId="0" fontId="45" fillId="0" borderId="0" xfId="15" applyFont="1" applyAlignment="1">
      <alignment horizontal="right" vertical="center"/>
    </xf>
    <xf numFmtId="0" fontId="107" fillId="3" borderId="150" xfId="15" applyFont="1" applyFill="1" applyBorder="1" applyAlignment="1" applyProtection="1">
      <alignment horizontal="center" vertical="center" shrinkToFit="1"/>
      <protection locked="0"/>
    </xf>
    <xf numFmtId="0" fontId="0" fillId="0" borderId="0" xfId="15" applyFont="1" applyAlignment="1">
      <alignment horizontal="right" vertical="center"/>
    </xf>
    <xf numFmtId="0" fontId="20" fillId="0" borderId="0" xfId="15" applyFont="1" applyAlignment="1">
      <alignment vertical="center"/>
    </xf>
    <xf numFmtId="0" fontId="67" fillId="0" borderId="3" xfId="15" applyFont="1" applyBorder="1" applyAlignment="1">
      <alignment horizontal="center" vertical="center"/>
    </xf>
    <xf numFmtId="0" fontId="67" fillId="0" borderId="5" xfId="15" applyFont="1" applyBorder="1" applyAlignment="1">
      <alignment horizontal="center" vertical="center"/>
    </xf>
    <xf numFmtId="0" fontId="67" fillId="0" borderId="179" xfId="15" applyFont="1" applyBorder="1" applyAlignment="1">
      <alignment horizontal="center" vertical="center"/>
    </xf>
    <xf numFmtId="0" fontId="67" fillId="0" borderId="31" xfId="15" applyFont="1" applyBorder="1" applyAlignment="1">
      <alignment horizontal="center" vertical="center"/>
    </xf>
    <xf numFmtId="0" fontId="67" fillId="0" borderId="0" xfId="15" applyFont="1"/>
    <xf numFmtId="0" fontId="67" fillId="0" borderId="6" xfId="15" applyFont="1" applyBorder="1" applyAlignment="1">
      <alignment horizontal="center" vertical="center"/>
    </xf>
    <xf numFmtId="0" fontId="67" fillId="0" borderId="16" xfId="15" applyFont="1" applyBorder="1" applyAlignment="1">
      <alignment horizontal="center" vertical="center"/>
    </xf>
    <xf numFmtId="0" fontId="67" fillId="0" borderId="188" xfId="15" applyFont="1" applyBorder="1" applyAlignment="1">
      <alignment horizontal="center" vertical="center"/>
    </xf>
    <xf numFmtId="0" fontId="67" fillId="0" borderId="176" xfId="15" applyFont="1" applyBorder="1" applyAlignment="1">
      <alignment horizontal="center" vertical="center"/>
    </xf>
    <xf numFmtId="0" fontId="67" fillId="0" borderId="7" xfId="15" applyFont="1" applyBorder="1" applyAlignment="1">
      <alignment horizontal="center" vertical="center"/>
    </xf>
    <xf numFmtId="0" fontId="4" fillId="0" borderId="7" xfId="15" applyBorder="1" applyAlignment="1">
      <alignment horizontal="center" vertical="center"/>
    </xf>
    <xf numFmtId="0" fontId="4" fillId="0" borderId="173" xfId="15" applyBorder="1" applyAlignment="1">
      <alignment horizontal="center" vertical="center"/>
    </xf>
    <xf numFmtId="0" fontId="4" fillId="0" borderId="170" xfId="15" applyBorder="1" applyAlignment="1">
      <alignment horizontal="center" vertical="center"/>
    </xf>
    <xf numFmtId="0" fontId="67" fillId="0" borderId="150" xfId="15" applyFont="1" applyBorder="1" applyAlignment="1">
      <alignment horizontal="center" vertical="center"/>
    </xf>
    <xf numFmtId="0" fontId="67" fillId="0" borderId="170" xfId="15" applyFont="1" applyBorder="1" applyAlignment="1">
      <alignment horizontal="center" vertical="center"/>
    </xf>
    <xf numFmtId="0" fontId="67" fillId="3" borderId="202" xfId="16" applyFont="1" applyFill="1" applyBorder="1" applyAlignment="1" applyProtection="1">
      <alignment horizontal="left" vertical="center" shrinkToFit="1"/>
      <protection locked="0"/>
    </xf>
    <xf numFmtId="183" fontId="67" fillId="3" borderId="182" xfId="16" applyNumberFormat="1" applyFont="1" applyFill="1" applyBorder="1" applyAlignment="1" applyProtection="1">
      <alignment horizontal="right" vertical="center" shrinkToFit="1"/>
      <protection locked="0"/>
    </xf>
    <xf numFmtId="0" fontId="67" fillId="0" borderId="176" xfId="16" applyFont="1" applyBorder="1" applyAlignment="1">
      <alignment horizontal="center" vertical="center"/>
    </xf>
    <xf numFmtId="0" fontId="67" fillId="3" borderId="2" xfId="16" applyFont="1" applyFill="1" applyBorder="1" applyAlignment="1" applyProtection="1">
      <alignment vertical="center" shrinkToFit="1"/>
      <protection locked="0"/>
    </xf>
    <xf numFmtId="188" fontId="67" fillId="0" borderId="203" xfId="16" applyNumberFormat="1" applyFont="1" applyBorder="1" applyAlignment="1" applyProtection="1">
      <alignment horizontal="right" vertical="center" shrinkToFit="1"/>
      <protection hidden="1"/>
    </xf>
    <xf numFmtId="0" fontId="67" fillId="0" borderId="169" xfId="15" applyFont="1" applyBorder="1" applyAlignment="1" applyProtection="1">
      <alignment horizontal="center" vertical="center" shrinkToFit="1"/>
      <protection hidden="1"/>
    </xf>
    <xf numFmtId="0" fontId="67" fillId="0" borderId="6" xfId="16" applyFont="1" applyBorder="1" applyAlignment="1">
      <alignment horizontal="center" vertical="center"/>
    </xf>
    <xf numFmtId="0" fontId="67" fillId="3" borderId="28" xfId="16" applyFont="1" applyFill="1" applyBorder="1" applyAlignment="1" applyProtection="1">
      <alignment vertical="center" shrinkToFit="1"/>
      <protection locked="0"/>
    </xf>
    <xf numFmtId="188" fontId="67" fillId="0" borderId="203" xfId="15" applyNumberFormat="1" applyFont="1" applyBorder="1" applyAlignment="1" applyProtection="1">
      <alignment horizontal="right" vertical="center" shrinkToFit="1"/>
      <protection hidden="1"/>
    </xf>
    <xf numFmtId="0" fontId="67" fillId="3" borderId="118" xfId="15" applyFont="1" applyFill="1" applyBorder="1" applyAlignment="1" applyProtection="1">
      <alignment vertical="center" shrinkToFit="1"/>
      <protection locked="0"/>
    </xf>
    <xf numFmtId="0" fontId="15" fillId="0" borderId="0" xfId="15" applyFont="1" applyAlignment="1">
      <alignment vertical="center"/>
    </xf>
    <xf numFmtId="0" fontId="67" fillId="3" borderId="204" xfId="16" applyFont="1" applyFill="1" applyBorder="1" applyAlignment="1" applyProtection="1">
      <alignment horizontal="left" vertical="center" shrinkToFit="1"/>
      <protection locked="0"/>
    </xf>
    <xf numFmtId="183" fontId="67" fillId="3" borderId="205" xfId="16" applyNumberFormat="1" applyFont="1" applyFill="1" applyBorder="1" applyAlignment="1" applyProtection="1">
      <alignment vertical="center" shrinkToFit="1"/>
      <protection locked="0"/>
    </xf>
    <xf numFmtId="0" fontId="67" fillId="0" borderId="169" xfId="16" applyFont="1" applyBorder="1" applyAlignment="1">
      <alignment horizontal="center" vertical="center"/>
    </xf>
    <xf numFmtId="0" fontId="4" fillId="0" borderId="6" xfId="16" applyBorder="1" applyAlignment="1">
      <alignment horizontal="center" vertical="center"/>
    </xf>
    <xf numFmtId="0" fontId="67" fillId="3" borderId="118" xfId="16" applyFont="1" applyFill="1" applyBorder="1" applyAlignment="1" applyProtection="1">
      <alignment vertical="center" shrinkToFit="1"/>
      <protection locked="0"/>
    </xf>
    <xf numFmtId="0" fontId="4" fillId="0" borderId="169" xfId="16" applyBorder="1" applyAlignment="1">
      <alignment horizontal="center" vertical="center"/>
    </xf>
    <xf numFmtId="0" fontId="67" fillId="3" borderId="206" xfId="15" applyFont="1" applyFill="1" applyBorder="1" applyAlignment="1" applyProtection="1">
      <alignment vertical="center" shrinkToFit="1"/>
      <protection locked="0"/>
    </xf>
    <xf numFmtId="188" fontId="67" fillId="0" borderId="118" xfId="16" applyNumberFormat="1" applyFont="1" applyBorder="1" applyAlignment="1" applyProtection="1">
      <alignment horizontal="right" vertical="center" shrinkToFit="1"/>
      <protection hidden="1"/>
    </xf>
    <xf numFmtId="0" fontId="67" fillId="3" borderId="8" xfId="16" applyFont="1" applyFill="1" applyBorder="1" applyAlignment="1" applyProtection="1">
      <alignment vertical="center" shrinkToFit="1"/>
      <protection locked="0"/>
    </xf>
    <xf numFmtId="188" fontId="67" fillId="0" borderId="7" xfId="16" applyNumberFormat="1" applyFont="1" applyBorder="1" applyAlignment="1" applyProtection="1">
      <alignment horizontal="right" vertical="center" shrinkToFit="1"/>
      <protection hidden="1"/>
    </xf>
    <xf numFmtId="188" fontId="67" fillId="0" borderId="170" xfId="16" applyNumberFormat="1" applyFont="1" applyBorder="1" applyAlignment="1" applyProtection="1">
      <alignment horizontal="right" vertical="center" shrinkToFit="1"/>
      <protection hidden="1"/>
    </xf>
    <xf numFmtId="0" fontId="67" fillId="0" borderId="170" xfId="15" applyFont="1" applyBorder="1" applyAlignment="1" applyProtection="1">
      <alignment horizontal="center" vertical="center" shrinkToFit="1"/>
      <protection hidden="1"/>
    </xf>
    <xf numFmtId="0" fontId="67" fillId="3" borderId="6" xfId="16" applyFont="1" applyFill="1" applyBorder="1" applyAlignment="1" applyProtection="1">
      <alignment vertical="center" shrinkToFit="1"/>
      <protection locked="0"/>
    </xf>
    <xf numFmtId="188" fontId="67" fillId="0" borderId="6" xfId="16" applyNumberFormat="1" applyFont="1" applyBorder="1" applyAlignment="1" applyProtection="1">
      <alignment horizontal="right" vertical="center" shrinkToFit="1"/>
      <protection hidden="1"/>
    </xf>
    <xf numFmtId="188" fontId="67" fillId="0" borderId="169" xfId="16" applyNumberFormat="1" applyFont="1" applyBorder="1" applyAlignment="1" applyProtection="1">
      <alignment horizontal="right" vertical="center" shrinkToFit="1"/>
      <protection hidden="1"/>
    </xf>
    <xf numFmtId="0" fontId="4" fillId="0" borderId="0" xfId="16" applyAlignment="1">
      <alignment horizontal="center" vertical="center"/>
    </xf>
    <xf numFmtId="0" fontId="67" fillId="3" borderId="211" xfId="15" applyFont="1" applyFill="1" applyBorder="1" applyAlignment="1" applyProtection="1">
      <alignment vertical="center" shrinkToFit="1"/>
      <protection locked="0"/>
    </xf>
    <xf numFmtId="0" fontId="67" fillId="0" borderId="170" xfId="16" applyFont="1" applyBorder="1" applyAlignment="1">
      <alignment horizontal="center" vertical="center"/>
    </xf>
    <xf numFmtId="0" fontId="67" fillId="0" borderId="8" xfId="16" applyFont="1" applyBorder="1" applyAlignment="1">
      <alignment vertical="center"/>
    </xf>
    <xf numFmtId="188" fontId="67" fillId="0" borderId="8" xfId="16" applyNumberFormat="1" applyFont="1" applyBorder="1" applyAlignment="1">
      <alignment horizontal="right" vertical="center"/>
    </xf>
    <xf numFmtId="0" fontId="67" fillId="0" borderId="9" xfId="16" applyFont="1" applyBorder="1" applyAlignment="1" applyProtection="1">
      <alignment vertical="center" shrinkToFit="1"/>
      <protection hidden="1"/>
    </xf>
    <xf numFmtId="0" fontId="4" fillId="0" borderId="7" xfId="16" applyBorder="1" applyAlignment="1">
      <alignment horizontal="center" vertical="center"/>
    </xf>
    <xf numFmtId="0" fontId="67" fillId="0" borderId="31" xfId="16" applyFont="1" applyBorder="1" applyAlignment="1">
      <alignment vertical="center"/>
    </xf>
    <xf numFmtId="188" fontId="67" fillId="0" borderId="32" xfId="16" applyNumberFormat="1" applyFont="1" applyBorder="1" applyAlignment="1">
      <alignment horizontal="right" vertical="center"/>
    </xf>
    <xf numFmtId="0" fontId="67" fillId="0" borderId="31" xfId="15" applyFont="1" applyBorder="1" applyAlignment="1">
      <alignment vertical="center"/>
    </xf>
    <xf numFmtId="0" fontId="4" fillId="0" borderId="3" xfId="15" applyBorder="1"/>
    <xf numFmtId="9" fontId="67" fillId="0" borderId="4" xfId="17" applyFont="1" applyFill="1" applyBorder="1" applyAlignment="1" applyProtection="1">
      <alignment vertical="center"/>
    </xf>
    <xf numFmtId="9" fontId="67" fillId="0" borderId="4" xfId="17" applyFont="1" applyFill="1" applyBorder="1" applyAlignment="1" applyProtection="1">
      <alignment horizontal="right" vertical="center"/>
    </xf>
    <xf numFmtId="9" fontId="67" fillId="0" borderId="5" xfId="17" applyFont="1" applyFill="1" applyBorder="1" applyAlignment="1" applyProtection="1">
      <alignment horizontal="right" vertical="center"/>
    </xf>
    <xf numFmtId="0" fontId="67" fillId="0" borderId="176" xfId="16" applyFont="1" applyBorder="1" applyAlignment="1">
      <alignment horizontal="center"/>
    </xf>
    <xf numFmtId="0" fontId="67" fillId="3" borderId="10" xfId="16" applyFont="1" applyFill="1" applyBorder="1" applyAlignment="1" applyProtection="1">
      <alignment vertical="center" shrinkToFit="1"/>
      <protection locked="0"/>
    </xf>
    <xf numFmtId="0" fontId="0" fillId="0" borderId="6" xfId="16" applyFont="1" applyBorder="1" applyAlignment="1">
      <alignment horizontal="center" vertical="center"/>
    </xf>
    <xf numFmtId="0" fontId="67" fillId="0" borderId="0" xfId="16" applyFont="1" applyAlignment="1">
      <alignment horizontal="center" vertical="center"/>
    </xf>
    <xf numFmtId="188" fontId="67" fillId="0" borderId="4" xfId="16" applyNumberFormat="1" applyFont="1" applyBorder="1" applyAlignment="1">
      <alignment horizontal="right" vertical="center"/>
    </xf>
    <xf numFmtId="0" fontId="0" fillId="0" borderId="6" xfId="15" applyFont="1" applyBorder="1"/>
    <xf numFmtId="0" fontId="4" fillId="0" borderId="0" xfId="15" applyAlignment="1">
      <alignment horizontal="right"/>
    </xf>
    <xf numFmtId="0" fontId="4" fillId="0" borderId="16" xfId="15" applyBorder="1" applyAlignment="1">
      <alignment horizontal="right"/>
    </xf>
    <xf numFmtId="0" fontId="67" fillId="0" borderId="169" xfId="16" applyFont="1" applyBorder="1" applyAlignment="1">
      <alignment horizontal="center"/>
    </xf>
    <xf numFmtId="188" fontId="67" fillId="0" borderId="0" xfId="16" applyNumberFormat="1" applyFont="1" applyAlignment="1">
      <alignment horizontal="right" vertical="center"/>
    </xf>
    <xf numFmtId="0" fontId="4" fillId="0" borderId="9" xfId="15" applyBorder="1" applyAlignment="1">
      <alignment vertical="center"/>
    </xf>
    <xf numFmtId="0" fontId="67" fillId="3" borderId="7" xfId="16" applyFont="1" applyFill="1" applyBorder="1" applyAlignment="1" applyProtection="1">
      <alignment horizontal="left" vertical="center" shrinkToFit="1"/>
      <protection locked="0"/>
    </xf>
    <xf numFmtId="183" fontId="67" fillId="3" borderId="212" xfId="16" applyNumberFormat="1" applyFont="1" applyFill="1" applyBorder="1" applyAlignment="1" applyProtection="1">
      <alignment vertical="center" shrinkToFit="1"/>
      <protection locked="0"/>
    </xf>
    <xf numFmtId="0" fontId="67" fillId="3" borderId="0" xfId="16" applyFont="1" applyFill="1" applyAlignment="1" applyProtection="1">
      <alignment vertical="center" shrinkToFit="1"/>
      <protection locked="0"/>
    </xf>
    <xf numFmtId="0" fontId="67" fillId="0" borderId="7" xfId="16" applyFont="1" applyBorder="1" applyAlignment="1" applyProtection="1">
      <alignment vertical="center"/>
      <protection locked="0"/>
    </xf>
    <xf numFmtId="183" fontId="67" fillId="0" borderId="9" xfId="16" applyNumberFormat="1" applyFont="1" applyBorder="1" applyAlignment="1" applyProtection="1">
      <alignment vertical="center" shrinkToFit="1"/>
      <protection hidden="1"/>
    </xf>
    <xf numFmtId="0" fontId="67" fillId="0" borderId="170" xfId="16" applyFont="1" applyBorder="1" applyAlignment="1">
      <alignment horizontal="center"/>
    </xf>
    <xf numFmtId="0" fontId="67" fillId="0" borderId="32" xfId="16" applyFont="1" applyBorder="1" applyAlignment="1">
      <alignment vertical="center"/>
    </xf>
    <xf numFmtId="0" fontId="4" fillId="0" borderId="8" xfId="16" applyBorder="1" applyAlignment="1">
      <alignment horizontal="center" vertical="center"/>
    </xf>
    <xf numFmtId="0" fontId="67" fillId="0" borderId="8" xfId="15" applyFont="1" applyBorder="1" applyAlignment="1">
      <alignment vertical="center"/>
    </xf>
    <xf numFmtId="0" fontId="67" fillId="0" borderId="0" xfId="15" applyFont="1" applyAlignment="1">
      <alignment horizontal="left" vertical="center"/>
    </xf>
    <xf numFmtId="0" fontId="4" fillId="0" borderId="0" xfId="15" applyAlignment="1" applyProtection="1">
      <alignment vertical="center"/>
      <protection locked="0"/>
    </xf>
    <xf numFmtId="0" fontId="4" fillId="0" borderId="0" xfId="15"/>
    <xf numFmtId="0" fontId="18" fillId="0" borderId="0" xfId="15" applyFont="1" applyAlignment="1">
      <alignment horizontal="right" vertical="center"/>
    </xf>
    <xf numFmtId="0" fontId="34" fillId="0" borderId="0" xfId="15" applyFont="1" applyAlignment="1" applyProtection="1">
      <alignment vertical="center"/>
      <protection locked="0"/>
    </xf>
    <xf numFmtId="0" fontId="67" fillId="0" borderId="0" xfId="15" applyFont="1" applyAlignment="1" applyProtection="1">
      <alignment vertical="center"/>
      <protection locked="0"/>
    </xf>
    <xf numFmtId="0" fontId="20" fillId="0" borderId="0" xfId="15" applyFont="1" applyAlignment="1" applyProtection="1">
      <alignment vertical="center"/>
      <protection locked="0"/>
    </xf>
    <xf numFmtId="0" fontId="4" fillId="0" borderId="0" xfId="15" applyAlignment="1" applyProtection="1">
      <alignment horizontal="center" vertical="center"/>
      <protection locked="0"/>
    </xf>
    <xf numFmtId="0" fontId="86" fillId="0" borderId="0" xfId="15" applyFont="1" applyProtection="1">
      <protection locked="0"/>
    </xf>
    <xf numFmtId="0" fontId="4" fillId="0" borderId="8" xfId="15" applyBorder="1" applyAlignment="1" applyProtection="1">
      <alignment vertical="center"/>
      <protection locked="0"/>
    </xf>
    <xf numFmtId="0" fontId="108" fillId="0" borderId="8" xfId="15" applyFont="1" applyBorder="1" applyAlignment="1" applyProtection="1">
      <alignment vertical="center"/>
      <protection locked="0"/>
    </xf>
    <xf numFmtId="0" fontId="18" fillId="0" borderId="8" xfId="15" applyFont="1" applyBorder="1" applyAlignment="1" applyProtection="1">
      <alignment horizontal="right" vertical="center"/>
      <protection locked="0"/>
    </xf>
    <xf numFmtId="0" fontId="18" fillId="0" borderId="169" xfId="15" applyFont="1" applyBorder="1" applyAlignment="1" applyProtection="1">
      <alignment horizontal="center" vertical="center" shrinkToFit="1"/>
      <protection locked="0"/>
    </xf>
    <xf numFmtId="0" fontId="18" fillId="0" borderId="30" xfId="15" applyFont="1" applyBorder="1" applyAlignment="1" applyProtection="1">
      <alignment horizontal="center" vertical="center"/>
      <protection locked="0"/>
    </xf>
    <xf numFmtId="0" fontId="18" fillId="0" borderId="162" xfId="15" applyFont="1" applyBorder="1" applyAlignment="1" applyProtection="1">
      <alignment horizontal="center" vertical="center"/>
      <protection locked="0"/>
    </xf>
    <xf numFmtId="0" fontId="18" fillId="0" borderId="170" xfId="15" applyFont="1" applyBorder="1" applyAlignment="1" applyProtection="1">
      <alignment horizontal="center" vertical="center"/>
      <protection locked="0"/>
    </xf>
    <xf numFmtId="0" fontId="18" fillId="0" borderId="118" xfId="15" applyFont="1" applyBorder="1" applyAlignment="1" applyProtection="1">
      <alignment horizontal="center" vertical="center"/>
      <protection locked="0"/>
    </xf>
    <xf numFmtId="0" fontId="86" fillId="3" borderId="203" xfId="15" applyFont="1" applyFill="1" applyBorder="1" applyAlignment="1" applyProtection="1">
      <alignment horizontal="center" vertical="center" shrinkToFit="1"/>
      <protection locked="0"/>
    </xf>
    <xf numFmtId="189" fontId="18" fillId="3" borderId="2" xfId="15" applyNumberFormat="1" applyFont="1" applyFill="1" applyBorder="1" applyAlignment="1" applyProtection="1">
      <alignment vertical="center" shrinkToFit="1"/>
      <protection locked="0"/>
    </xf>
    <xf numFmtId="189" fontId="18" fillId="3" borderId="213" xfId="15" applyNumberFormat="1" applyFont="1" applyFill="1" applyBorder="1" applyAlignment="1" applyProtection="1">
      <alignment vertical="center" shrinkToFit="1"/>
      <protection locked="0"/>
    </xf>
    <xf numFmtId="189" fontId="18" fillId="15" borderId="2" xfId="15" applyNumberFormat="1" applyFont="1" applyFill="1" applyBorder="1" applyAlignment="1" applyProtection="1">
      <alignment vertical="center"/>
      <protection hidden="1"/>
    </xf>
    <xf numFmtId="0" fontId="18" fillId="0" borderId="138" xfId="15" applyFont="1" applyBorder="1" applyAlignment="1" applyProtection="1">
      <alignment horizontal="center" vertical="center"/>
      <protection locked="0"/>
    </xf>
    <xf numFmtId="0" fontId="86" fillId="3" borderId="206" xfId="15" applyFont="1" applyFill="1" applyBorder="1" applyAlignment="1" applyProtection="1">
      <alignment horizontal="center" vertical="center" shrinkToFit="1"/>
      <protection locked="0"/>
    </xf>
    <xf numFmtId="189" fontId="18" fillId="3" borderId="1" xfId="15" applyNumberFormat="1" applyFont="1" applyFill="1" applyBorder="1" applyAlignment="1" applyProtection="1">
      <alignment vertical="center" shrinkToFit="1"/>
      <protection locked="0"/>
    </xf>
    <xf numFmtId="189" fontId="18" fillId="3" borderId="205" xfId="15" applyNumberFormat="1" applyFont="1" applyFill="1" applyBorder="1" applyAlignment="1" applyProtection="1">
      <alignment vertical="center" shrinkToFit="1"/>
      <protection locked="0"/>
    </xf>
    <xf numFmtId="0" fontId="76" fillId="3" borderId="206" xfId="15" applyFont="1" applyFill="1" applyBorder="1" applyAlignment="1" applyProtection="1">
      <alignment horizontal="center" vertical="center" shrinkToFit="1"/>
      <protection locked="0"/>
    </xf>
    <xf numFmtId="0" fontId="18" fillId="0" borderId="29" xfId="15" applyFont="1" applyBorder="1" applyAlignment="1" applyProtection="1">
      <alignment horizontal="center" vertical="center"/>
      <protection locked="0"/>
    </xf>
    <xf numFmtId="0" fontId="76" fillId="3" borderId="214" xfId="15" applyFont="1" applyFill="1" applyBorder="1" applyAlignment="1" applyProtection="1">
      <alignment horizontal="center" vertical="center" shrinkToFit="1"/>
      <protection locked="0"/>
    </xf>
    <xf numFmtId="189" fontId="18" fillId="3" borderId="30" xfId="15" applyNumberFormat="1" applyFont="1" applyFill="1" applyBorder="1" applyAlignment="1" applyProtection="1">
      <alignment vertical="center" shrinkToFit="1"/>
      <protection locked="0"/>
    </xf>
    <xf numFmtId="189" fontId="18" fillId="3" borderId="212" xfId="15" applyNumberFormat="1" applyFont="1" applyFill="1" applyBorder="1" applyAlignment="1" applyProtection="1">
      <alignment vertical="center" shrinkToFit="1"/>
      <protection locked="0"/>
    </xf>
    <xf numFmtId="189" fontId="18" fillId="15" borderId="214" xfId="15" applyNumberFormat="1" applyFont="1" applyFill="1" applyBorder="1" applyAlignment="1" applyProtection="1">
      <alignment vertical="center"/>
      <protection hidden="1"/>
    </xf>
    <xf numFmtId="49" fontId="20" fillId="0" borderId="0" xfId="10" applyNumberFormat="1" applyFont="1" applyAlignment="1">
      <alignment horizontal="right" vertical="center"/>
    </xf>
    <xf numFmtId="49" fontId="30" fillId="0" borderId="0" xfId="10" applyNumberFormat="1" applyFont="1">
      <alignment vertical="center"/>
    </xf>
    <xf numFmtId="49" fontId="67" fillId="0" borderId="0" xfId="10" applyNumberFormat="1" applyFont="1">
      <alignment vertical="center"/>
    </xf>
    <xf numFmtId="49" fontId="20" fillId="0" borderId="0" xfId="10" quotePrefix="1" applyNumberFormat="1" applyFont="1">
      <alignment vertical="center"/>
    </xf>
    <xf numFmtId="49" fontId="20" fillId="0" borderId="33" xfId="10" applyNumberFormat="1" applyFont="1" applyBorder="1">
      <alignment vertical="center"/>
    </xf>
    <xf numFmtId="49" fontId="20" fillId="2" borderId="6" xfId="10" applyNumberFormat="1" applyFont="1" applyFill="1" applyBorder="1" applyAlignment="1" applyProtection="1">
      <alignment horizontal="center" vertical="center" shrinkToFit="1"/>
      <protection locked="0"/>
    </xf>
    <xf numFmtId="49" fontId="20" fillId="2" borderId="28" xfId="10" applyNumberFormat="1" applyFont="1" applyFill="1" applyBorder="1" applyAlignment="1" applyProtection="1">
      <alignment horizontal="center" vertical="center" shrinkToFit="1"/>
      <protection locked="0"/>
    </xf>
    <xf numFmtId="49" fontId="20" fillId="0" borderId="10" xfId="10" applyNumberFormat="1" applyFont="1" applyBorder="1">
      <alignment vertical="center"/>
    </xf>
    <xf numFmtId="49" fontId="20" fillId="2" borderId="10" xfId="10" applyNumberFormat="1" applyFont="1" applyFill="1" applyBorder="1" applyAlignment="1" applyProtection="1">
      <alignment horizontal="center" vertical="center" shrinkToFit="1"/>
      <protection locked="0"/>
    </xf>
    <xf numFmtId="49" fontId="20" fillId="0" borderId="149" xfId="10" applyNumberFormat="1" applyFont="1" applyBorder="1">
      <alignment vertical="center"/>
    </xf>
    <xf numFmtId="49" fontId="20" fillId="2" borderId="3" xfId="10" applyNumberFormat="1" applyFont="1" applyFill="1" applyBorder="1" applyAlignment="1" applyProtection="1">
      <alignment horizontal="center" vertical="center" shrinkToFit="1"/>
      <protection locked="0"/>
    </xf>
    <xf numFmtId="49" fontId="20" fillId="2" borderId="138" xfId="10" applyNumberFormat="1" applyFont="1" applyFill="1" applyBorder="1" applyAlignment="1" applyProtection="1">
      <alignment horizontal="center" vertical="center" shrinkToFit="1"/>
      <protection locked="0"/>
    </xf>
    <xf numFmtId="49" fontId="20" fillId="0" borderId="139" xfId="10" applyNumberFormat="1" applyFont="1" applyBorder="1">
      <alignment vertical="center"/>
    </xf>
    <xf numFmtId="49" fontId="20" fillId="2" borderId="0" xfId="10" applyNumberFormat="1" applyFont="1" applyFill="1" applyAlignment="1" applyProtection="1">
      <alignment horizontal="center" vertical="center" shrinkToFit="1"/>
      <protection locked="0"/>
    </xf>
    <xf numFmtId="49" fontId="20" fillId="2" borderId="8" xfId="10" applyNumberFormat="1" applyFont="1" applyFill="1" applyBorder="1" applyAlignment="1" applyProtection="1">
      <alignment horizontal="center" vertical="center" shrinkToFit="1"/>
      <protection locked="0"/>
    </xf>
    <xf numFmtId="49" fontId="18" fillId="3" borderId="6" xfId="10" applyNumberFormat="1" applyFont="1" applyFill="1" applyBorder="1" applyAlignment="1" applyProtection="1">
      <alignment vertical="center" shrinkToFit="1"/>
      <protection locked="0"/>
    </xf>
    <xf numFmtId="49" fontId="20" fillId="2" borderId="32" xfId="10" applyNumberFormat="1" applyFont="1" applyFill="1" applyBorder="1" applyAlignment="1" applyProtection="1">
      <alignment horizontal="center" vertical="center" shrinkToFit="1"/>
      <protection locked="0"/>
    </xf>
    <xf numFmtId="49" fontId="20" fillId="0" borderId="119" xfId="10" applyNumberFormat="1" applyFont="1" applyBorder="1">
      <alignment vertical="center"/>
    </xf>
    <xf numFmtId="49" fontId="18" fillId="3" borderId="7" xfId="10" applyNumberFormat="1" applyFont="1" applyFill="1" applyBorder="1" applyAlignment="1" applyProtection="1">
      <alignment vertical="center" shrinkToFit="1"/>
      <protection locked="0"/>
    </xf>
    <xf numFmtId="49" fontId="20" fillId="0" borderId="6" xfId="10" applyNumberFormat="1" applyFont="1" applyBorder="1" applyAlignment="1">
      <alignment horizontal="center" vertical="center" shrinkToFit="1"/>
    </xf>
    <xf numFmtId="49" fontId="20" fillId="0" borderId="118" xfId="10" applyNumberFormat="1" applyFont="1" applyBorder="1" applyAlignment="1">
      <alignment horizontal="center" vertical="center" shrinkToFit="1"/>
    </xf>
    <xf numFmtId="49" fontId="20" fillId="2" borderId="120" xfId="10" applyNumberFormat="1" applyFont="1" applyFill="1" applyBorder="1" applyAlignment="1" applyProtection="1">
      <alignment horizontal="center" vertical="center" shrinkToFit="1"/>
      <protection locked="0"/>
    </xf>
    <xf numFmtId="49" fontId="20" fillId="0" borderId="121" xfId="10" applyNumberFormat="1" applyFont="1" applyBorder="1">
      <alignment vertical="center"/>
    </xf>
    <xf numFmtId="49" fontId="20" fillId="0" borderId="122" xfId="10" applyNumberFormat="1" applyFont="1" applyBorder="1">
      <alignment vertical="center"/>
    </xf>
    <xf numFmtId="49" fontId="74" fillId="0" borderId="9" xfId="10" applyNumberFormat="1" applyFont="1" applyBorder="1" applyAlignment="1">
      <alignment horizontal="right" vertical="center"/>
    </xf>
    <xf numFmtId="0" fontId="67" fillId="2" borderId="121" xfId="5" applyFont="1" applyFill="1" applyBorder="1" applyAlignment="1" applyProtection="1">
      <alignment horizontal="center" vertical="center"/>
      <protection locked="0"/>
    </xf>
    <xf numFmtId="0" fontId="70" fillId="0" borderId="121" xfId="5" applyFont="1" applyBorder="1">
      <alignment vertical="center"/>
    </xf>
    <xf numFmtId="0" fontId="18" fillId="0" borderId="121" xfId="5" applyFont="1" applyBorder="1" applyAlignment="1">
      <alignment horizontal="right" vertical="center"/>
    </xf>
    <xf numFmtId="56" fontId="18" fillId="0" borderId="6" xfId="5" applyNumberFormat="1" applyFont="1" applyBorder="1">
      <alignment vertical="center"/>
    </xf>
    <xf numFmtId="56" fontId="18" fillId="0" borderId="16" xfId="5" applyNumberFormat="1" applyFont="1" applyBorder="1">
      <alignment vertical="center"/>
    </xf>
    <xf numFmtId="0" fontId="67" fillId="2" borderId="2" xfId="5" applyFont="1" applyFill="1" applyBorder="1" applyAlignment="1" applyProtection="1">
      <alignment horizontal="center" vertical="center"/>
      <protection locked="0"/>
    </xf>
    <xf numFmtId="0" fontId="70" fillId="0" borderId="2" xfId="5" applyFont="1" applyBorder="1">
      <alignment vertical="center"/>
    </xf>
    <xf numFmtId="0" fontId="104" fillId="2" borderId="6" xfId="5" applyFont="1" applyFill="1" applyBorder="1" applyProtection="1">
      <alignment vertical="center"/>
      <protection locked="0"/>
    </xf>
    <xf numFmtId="0" fontId="70" fillId="0" borderId="8" xfId="5" applyFont="1" applyBorder="1">
      <alignment vertical="center"/>
    </xf>
    <xf numFmtId="0" fontId="67" fillId="2" borderId="11" xfId="5" applyFont="1" applyFill="1" applyBorder="1" applyAlignment="1" applyProtection="1">
      <alignment horizontal="center" vertical="center"/>
      <protection locked="0"/>
    </xf>
    <xf numFmtId="0" fontId="18" fillId="2" borderId="3" xfId="5" applyFont="1" applyFill="1" applyBorder="1" applyAlignment="1" applyProtection="1">
      <alignment horizontal="right" vertical="center"/>
      <protection locked="0"/>
    </xf>
    <xf numFmtId="0" fontId="68" fillId="0" borderId="32" xfId="5" applyFont="1" applyBorder="1">
      <alignment vertical="center"/>
    </xf>
    <xf numFmtId="0" fontId="63" fillId="0" borderId="32" xfId="5" applyFont="1" applyBorder="1">
      <alignment vertical="center"/>
    </xf>
    <xf numFmtId="0" fontId="63" fillId="0" borderId="42" xfId="5" applyFont="1" applyBorder="1">
      <alignment vertical="center"/>
    </xf>
    <xf numFmtId="0" fontId="18" fillId="2" borderId="105" xfId="5" applyFont="1" applyFill="1" applyBorder="1" applyAlignment="1" applyProtection="1">
      <alignment horizontal="right" vertical="center"/>
      <protection locked="0"/>
    </xf>
    <xf numFmtId="0" fontId="68" fillId="0" borderId="106" xfId="5" applyFont="1" applyBorder="1">
      <alignment vertical="center"/>
    </xf>
    <xf numFmtId="0" fontId="18" fillId="2" borderId="106" xfId="5" applyFont="1" applyFill="1" applyBorder="1" applyAlignment="1" applyProtection="1">
      <alignment horizontal="right" vertical="center"/>
      <protection locked="0"/>
    </xf>
    <xf numFmtId="0" fontId="68" fillId="0" borderId="114" xfId="5" applyFont="1" applyBorder="1">
      <alignment vertical="center"/>
    </xf>
    <xf numFmtId="0" fontId="18" fillId="2" borderId="22" xfId="5" applyFont="1" applyFill="1" applyBorder="1" applyAlignment="1" applyProtection="1">
      <alignment horizontal="right" vertical="center"/>
      <protection locked="0"/>
    </xf>
    <xf numFmtId="0" fontId="18" fillId="2" borderId="6" xfId="5" applyFont="1" applyFill="1" applyBorder="1" applyAlignment="1" applyProtection="1">
      <alignment horizontal="right" vertical="center"/>
      <protection locked="0"/>
    </xf>
    <xf numFmtId="0" fontId="35" fillId="0" borderId="0" xfId="5" applyFont="1" applyAlignment="1">
      <alignment horizontal="distributed" vertical="center"/>
    </xf>
    <xf numFmtId="0" fontId="35" fillId="0" borderId="16" xfId="5" applyFont="1" applyBorder="1" applyAlignment="1">
      <alignment horizontal="distributed" vertical="center"/>
    </xf>
    <xf numFmtId="0" fontId="27" fillId="0" borderId="0" xfId="5" applyFont="1">
      <alignment vertical="center"/>
    </xf>
    <xf numFmtId="0" fontId="18" fillId="0" borderId="17" xfId="5" applyFont="1" applyBorder="1" applyAlignment="1">
      <alignment vertical="top" textRotation="255"/>
    </xf>
    <xf numFmtId="0" fontId="23" fillId="0" borderId="6" xfId="5" applyFont="1" applyBorder="1" applyAlignment="1">
      <alignment horizontal="center" vertical="center"/>
    </xf>
    <xf numFmtId="0" fontId="20" fillId="0" borderId="113" xfId="5" applyFont="1" applyBorder="1" applyAlignment="1">
      <alignment vertical="top" textRotation="255"/>
    </xf>
    <xf numFmtId="0" fontId="104" fillId="2" borderId="15" xfId="5" applyFont="1" applyFill="1" applyBorder="1" applyProtection="1">
      <alignment vertical="center"/>
      <protection locked="0"/>
    </xf>
    <xf numFmtId="0" fontId="18" fillId="2" borderId="105" xfId="5" applyFont="1" applyFill="1" applyBorder="1" applyAlignment="1" applyProtection="1">
      <alignment horizontal="center" vertical="center"/>
      <protection locked="0"/>
    </xf>
    <xf numFmtId="0" fontId="71" fillId="0" borderId="106" xfId="5" applyFont="1" applyBorder="1" applyProtection="1">
      <alignment vertical="center"/>
      <protection locked="0"/>
    </xf>
    <xf numFmtId="0" fontId="63" fillId="0" borderId="106" xfId="5" applyFont="1" applyBorder="1">
      <alignment vertical="center"/>
    </xf>
    <xf numFmtId="0" fontId="63" fillId="0" borderId="114" xfId="5" applyFont="1" applyBorder="1">
      <alignment vertical="center"/>
    </xf>
    <xf numFmtId="0" fontId="18" fillId="0" borderId="106" xfId="5" applyFont="1" applyBorder="1">
      <alignment vertical="center"/>
    </xf>
    <xf numFmtId="0" fontId="18" fillId="0" borderId="114" xfId="5" applyFont="1" applyBorder="1">
      <alignment vertical="center"/>
    </xf>
    <xf numFmtId="0" fontId="2" fillId="0" borderId="27" xfId="18" applyBorder="1">
      <alignment vertical="center"/>
    </xf>
    <xf numFmtId="0" fontId="2" fillId="0" borderId="0" xfId="18">
      <alignment vertical="center"/>
    </xf>
    <xf numFmtId="0" fontId="2" fillId="0" borderId="17" xfId="18" applyBorder="1">
      <alignment vertical="center"/>
    </xf>
    <xf numFmtId="0" fontId="109" fillId="0" borderId="0" xfId="18" applyFont="1" applyAlignment="1">
      <alignment horizontal="center" vertical="center"/>
    </xf>
    <xf numFmtId="0" fontId="109" fillId="0" borderId="18" xfId="18" applyFont="1" applyBorder="1" applyAlignment="1">
      <alignment horizontal="center" vertical="center"/>
    </xf>
    <xf numFmtId="0" fontId="111" fillId="0" borderId="0" xfId="18" applyFont="1" applyAlignment="1">
      <alignment horizontal="center" vertical="center"/>
    </xf>
    <xf numFmtId="0" fontId="112" fillId="0" borderId="0" xfId="18" applyFont="1" applyAlignment="1">
      <alignment horizontal="center" vertical="center"/>
    </xf>
    <xf numFmtId="0" fontId="112" fillId="0" borderId="0" xfId="18" applyFont="1" applyAlignment="1">
      <alignment horizontal="left" vertical="center"/>
    </xf>
    <xf numFmtId="0" fontId="112" fillId="0" borderId="217" xfId="18" applyFont="1" applyBorder="1">
      <alignment vertical="center"/>
    </xf>
    <xf numFmtId="0" fontId="59" fillId="0" borderId="0" xfId="18" applyFont="1" applyAlignment="1">
      <alignment horizontal="center" vertical="center"/>
    </xf>
    <xf numFmtId="0" fontId="2" fillId="0" borderId="18" xfId="18" applyBorder="1">
      <alignment vertical="center"/>
    </xf>
    <xf numFmtId="0" fontId="2" fillId="0" borderId="11" xfId="18" applyBorder="1" applyAlignment="1">
      <alignment horizontal="left" vertical="center"/>
    </xf>
    <xf numFmtId="0" fontId="2" fillId="0" borderId="0" xfId="18" applyAlignment="1">
      <alignment horizontal="center" vertical="center"/>
    </xf>
    <xf numFmtId="0" fontId="2" fillId="0" borderId="0" xfId="18" applyAlignment="1">
      <alignment horizontal="left" vertical="center"/>
    </xf>
    <xf numFmtId="0" fontId="2" fillId="0" borderId="18" xfId="18" applyBorder="1" applyAlignment="1">
      <alignment horizontal="center" vertical="center"/>
    </xf>
    <xf numFmtId="0" fontId="2" fillId="0" borderId="227" xfId="18" applyBorder="1">
      <alignment vertical="center"/>
    </xf>
    <xf numFmtId="0" fontId="117" fillId="0" borderId="227" xfId="18" applyFont="1" applyBorder="1" applyAlignment="1">
      <alignment horizontal="center" vertical="center"/>
    </xf>
    <xf numFmtId="0" fontId="2" fillId="0" borderId="227" xfId="18" applyBorder="1" applyAlignment="1">
      <alignment horizontal="center" vertical="center"/>
    </xf>
    <xf numFmtId="0" fontId="120" fillId="0" borderId="227" xfId="18" applyFont="1" applyBorder="1" applyAlignment="1">
      <alignment horizontal="center" vertical="center"/>
    </xf>
    <xf numFmtId="0" fontId="2" fillId="0" borderId="228" xfId="18" applyBorder="1" applyAlignment="1">
      <alignment horizontal="center" vertical="center"/>
    </xf>
    <xf numFmtId="0" fontId="2" fillId="0" borderId="0" xfId="18" applyAlignment="1">
      <alignment horizontal="right" vertical="center"/>
    </xf>
    <xf numFmtId="0" fontId="121" fillId="0" borderId="0" xfId="18" applyFont="1">
      <alignment vertical="center"/>
    </xf>
    <xf numFmtId="0" fontId="2" fillId="0" borderId="14" xfId="18" applyBorder="1">
      <alignment vertical="center"/>
    </xf>
    <xf numFmtId="0" fontId="2" fillId="0" borderId="11" xfId="18" applyBorder="1" applyAlignment="1">
      <alignment horizontal="right" vertical="center"/>
    </xf>
    <xf numFmtId="0" fontId="2" fillId="0" borderId="11" xfId="18" applyBorder="1">
      <alignment vertical="center"/>
    </xf>
    <xf numFmtId="0" fontId="2" fillId="0" borderId="13" xfId="18" applyBorder="1">
      <alignment vertical="center"/>
    </xf>
    <xf numFmtId="0" fontId="2" fillId="17" borderId="150" xfId="18" applyFill="1" applyBorder="1">
      <alignment vertical="center"/>
    </xf>
    <xf numFmtId="0" fontId="2" fillId="0" borderId="150" xfId="18" applyBorder="1">
      <alignment vertical="center"/>
    </xf>
    <xf numFmtId="0" fontId="4" fillId="0" borderId="0" xfId="19"/>
    <xf numFmtId="0" fontId="4" fillId="0" borderId="217" xfId="19" applyBorder="1" applyAlignment="1">
      <alignment horizontal="center"/>
    </xf>
    <xf numFmtId="0" fontId="122" fillId="0" borderId="0" xfId="19" applyFont="1" applyAlignment="1">
      <alignment horizontal="center" vertical="center"/>
    </xf>
    <xf numFmtId="0" fontId="4" fillId="0" borderId="0" xfId="19" applyAlignment="1">
      <alignment vertical="top" wrapText="1"/>
    </xf>
    <xf numFmtId="0" fontId="123" fillId="0" borderId="0" xfId="19" applyFont="1" applyAlignment="1">
      <alignment horizontal="left" vertical="center"/>
    </xf>
    <xf numFmtId="0" fontId="4" fillId="0" borderId="0" xfId="19" applyAlignment="1">
      <alignment horizontal="left" vertical="top" wrapText="1"/>
    </xf>
    <xf numFmtId="0" fontId="124" fillId="0" borderId="0" xfId="8" applyFont="1" applyAlignment="1" applyProtection="1">
      <alignment vertical="top"/>
    </xf>
    <xf numFmtId="0" fontId="31" fillId="18" borderId="17" xfId="19" applyFont="1" applyFill="1" applyBorder="1" applyAlignment="1">
      <alignment vertical="top" wrapText="1"/>
    </xf>
    <xf numFmtId="0" fontId="31" fillId="18" borderId="0" xfId="19" applyFont="1" applyFill="1" applyAlignment="1">
      <alignment vertical="top" wrapText="1"/>
    </xf>
    <xf numFmtId="0" fontId="31" fillId="18" borderId="18" xfId="19" applyFont="1" applyFill="1" applyBorder="1" applyAlignment="1">
      <alignment vertical="top" wrapText="1"/>
    </xf>
    <xf numFmtId="0" fontId="8" fillId="4" borderId="0" xfId="3" applyFont="1" applyFill="1">
      <alignment vertical="center"/>
    </xf>
    <xf numFmtId="0" fontId="11" fillId="4" borderId="0" xfId="3" applyFont="1" applyFill="1">
      <alignment vertical="center"/>
    </xf>
    <xf numFmtId="0" fontId="11" fillId="4" borderId="0" xfId="3" applyFont="1" applyFill="1" applyAlignment="1">
      <alignment horizontal="right" vertical="center"/>
    </xf>
    <xf numFmtId="176" fontId="11" fillId="4" borderId="0" xfId="3" applyNumberFormat="1" applyFont="1" applyFill="1">
      <alignment vertical="center"/>
    </xf>
    <xf numFmtId="0" fontId="11" fillId="4" borderId="0" xfId="3" applyFont="1" applyFill="1" applyAlignment="1">
      <alignment vertical="center" shrinkToFit="1"/>
    </xf>
    <xf numFmtId="0" fontId="11" fillId="4" borderId="0" xfId="3" applyFont="1" applyFill="1" applyAlignment="1">
      <alignment horizontal="center" vertical="center"/>
    </xf>
    <xf numFmtId="176" fontId="11" fillId="4" borderId="0" xfId="3" applyNumberFormat="1" applyFont="1" applyFill="1" applyAlignment="1">
      <alignment horizontal="distributed" vertical="center"/>
    </xf>
    <xf numFmtId="0" fontId="4" fillId="0" borderId="0" xfId="19" applyAlignment="1">
      <alignment horizontal="left" vertical="top"/>
    </xf>
    <xf numFmtId="0" fontId="45" fillId="0" borderId="0" xfId="19" applyFont="1" applyAlignment="1">
      <alignment horizontal="left" vertical="center"/>
    </xf>
    <xf numFmtId="0" fontId="35" fillId="0" borderId="0" xfId="19" applyFont="1" applyAlignment="1">
      <alignment horizontal="left" vertical="top"/>
    </xf>
    <xf numFmtId="0" fontId="43" fillId="0" borderId="0" xfId="19" applyFont="1" applyAlignment="1">
      <alignment horizontal="left" vertical="top"/>
    </xf>
    <xf numFmtId="0" fontId="35" fillId="5" borderId="0" xfId="19" applyFont="1" applyFill="1" applyAlignment="1">
      <alignment horizontal="left" vertical="top"/>
    </xf>
    <xf numFmtId="0" fontId="37" fillId="19" borderId="27" xfId="19" applyFont="1" applyFill="1" applyBorder="1" applyAlignment="1">
      <alignment vertical="center"/>
    </xf>
    <xf numFmtId="0" fontId="36" fillId="19" borderId="21" xfId="19" applyFont="1" applyFill="1" applyBorder="1" applyAlignment="1">
      <alignment vertical="center"/>
    </xf>
    <xf numFmtId="0" fontId="36" fillId="19" borderId="23" xfId="19" applyFont="1" applyFill="1" applyBorder="1" applyAlignment="1">
      <alignment vertical="center"/>
    </xf>
    <xf numFmtId="0" fontId="36" fillId="0" borderId="0" xfId="19" applyFont="1" applyAlignment="1">
      <alignment vertical="center"/>
    </xf>
    <xf numFmtId="0" fontId="131" fillId="0" borderId="0" xfId="19" applyFont="1" applyAlignment="1">
      <alignment vertical="center"/>
    </xf>
    <xf numFmtId="0" fontId="36" fillId="19" borderId="17" xfId="19" applyFont="1" applyFill="1" applyBorder="1" applyAlignment="1">
      <alignment vertical="center"/>
    </xf>
    <xf numFmtId="0" fontId="36" fillId="19" borderId="0" xfId="19" applyFont="1" applyFill="1" applyAlignment="1">
      <alignment vertical="center"/>
    </xf>
    <xf numFmtId="0" fontId="36" fillId="19" borderId="0" xfId="19" applyFont="1" applyFill="1" applyAlignment="1">
      <alignment vertical="center" shrinkToFit="1"/>
    </xf>
    <xf numFmtId="0" fontId="36" fillId="19" borderId="0" xfId="19" applyFont="1" applyFill="1" applyAlignment="1">
      <alignment horizontal="center" vertical="center"/>
    </xf>
    <xf numFmtId="0" fontId="36" fillId="19" borderId="18" xfId="19" applyFont="1" applyFill="1" applyBorder="1" applyAlignment="1">
      <alignment vertical="center"/>
    </xf>
    <xf numFmtId="0" fontId="36" fillId="19" borderId="0" xfId="19" applyFont="1" applyFill="1" applyAlignment="1">
      <alignment horizontal="left" vertical="center" shrinkToFit="1"/>
    </xf>
    <xf numFmtId="0" fontId="133" fillId="19" borderId="0" xfId="19" applyFont="1" applyFill="1" applyAlignment="1">
      <alignment horizontal="center" vertical="center"/>
    </xf>
    <xf numFmtId="0" fontId="36" fillId="19" borderId="14" xfId="19" applyFont="1" applyFill="1" applyBorder="1" applyAlignment="1">
      <alignment vertical="center"/>
    </xf>
    <xf numFmtId="0" fontId="36" fillId="19" borderId="11" xfId="19" applyFont="1" applyFill="1" applyBorder="1" applyAlignment="1" applyProtection="1">
      <alignment vertical="center"/>
      <protection locked="0"/>
    </xf>
    <xf numFmtId="0" fontId="36" fillId="19" borderId="11" xfId="19" applyFont="1" applyFill="1" applyBorder="1" applyAlignment="1">
      <alignment vertical="center"/>
    </xf>
    <xf numFmtId="0" fontId="36" fillId="19" borderId="21" xfId="19" applyFont="1" applyFill="1" applyBorder="1" applyAlignment="1" applyProtection="1">
      <alignment vertical="center"/>
      <protection locked="0"/>
    </xf>
    <xf numFmtId="0" fontId="131" fillId="0" borderId="0" xfId="19" applyFont="1"/>
    <xf numFmtId="0" fontId="133" fillId="0" borderId="235" xfId="21" applyBorder="1"/>
    <xf numFmtId="0" fontId="11" fillId="4" borderId="0" xfId="3" quotePrefix="1" applyFont="1" applyFill="1">
      <alignment vertical="center"/>
    </xf>
    <xf numFmtId="0" fontId="11" fillId="4" borderId="2" xfId="3" applyFont="1" applyFill="1" applyBorder="1" applyAlignment="1">
      <alignment horizontal="center" vertical="center"/>
    </xf>
    <xf numFmtId="0" fontId="11" fillId="4" borderId="1" xfId="3" applyFont="1" applyFill="1" applyBorder="1" applyAlignment="1">
      <alignment horizontal="center" vertical="center"/>
    </xf>
    <xf numFmtId="0" fontId="11" fillId="4" borderId="0" xfId="0" applyFont="1" applyFill="1" applyAlignment="1">
      <alignment vertical="center"/>
    </xf>
    <xf numFmtId="0" fontId="12" fillId="4" borderId="0" xfId="0" applyFont="1" applyFill="1" applyAlignment="1">
      <alignment vertical="center"/>
    </xf>
    <xf numFmtId="0" fontId="11" fillId="4" borderId="8" xfId="0" applyFont="1" applyFill="1" applyBorder="1" applyAlignment="1">
      <alignment vertical="center"/>
    </xf>
    <xf numFmtId="0" fontId="11" fillId="4" borderId="0" xfId="0" applyFont="1" applyFill="1" applyAlignment="1">
      <alignment horizontal="right" vertical="center"/>
    </xf>
    <xf numFmtId="0" fontId="11" fillId="4" borderId="0" xfId="0" applyFont="1" applyFill="1" applyAlignment="1">
      <alignment horizontal="left" vertical="center" shrinkToFit="1"/>
    </xf>
    <xf numFmtId="0" fontId="12" fillId="4" borderId="8" xfId="0" applyFont="1" applyFill="1" applyBorder="1" applyAlignment="1">
      <alignment vertical="center"/>
    </xf>
    <xf numFmtId="0" fontId="12" fillId="4" borderId="8" xfId="0" applyFont="1" applyFill="1" applyBorder="1" applyAlignment="1">
      <alignment horizontal="center" vertical="center"/>
    </xf>
    <xf numFmtId="0" fontId="11" fillId="4" borderId="0" xfId="0" applyFont="1" applyFill="1" applyAlignment="1">
      <alignment horizontal="center" vertical="center"/>
    </xf>
    <xf numFmtId="0" fontId="11" fillId="4" borderId="8" xfId="0" applyFont="1" applyFill="1" applyBorder="1" applyAlignment="1">
      <alignment horizontal="left" vertical="center"/>
    </xf>
    <xf numFmtId="0" fontId="11" fillId="4" borderId="8" xfId="0" applyFont="1" applyFill="1" applyBorder="1" applyAlignment="1">
      <alignment horizontal="left" vertical="center" shrinkToFit="1"/>
    </xf>
    <xf numFmtId="0" fontId="11" fillId="4" borderId="0" xfId="0" applyFont="1" applyFill="1" applyAlignment="1">
      <alignment horizontal="left" vertical="center"/>
    </xf>
    <xf numFmtId="0" fontId="12" fillId="4" borderId="0" xfId="3" applyFont="1" applyFill="1">
      <alignment vertical="center"/>
    </xf>
    <xf numFmtId="0" fontId="12" fillId="4" borderId="0" xfId="0" applyFont="1" applyFill="1" applyAlignment="1">
      <alignment vertical="center" shrinkToFit="1"/>
    </xf>
    <xf numFmtId="0" fontId="12" fillId="4" borderId="8" xfId="3" applyFont="1" applyFill="1" applyBorder="1">
      <alignment vertical="center"/>
    </xf>
    <xf numFmtId="49" fontId="18" fillId="0" borderId="0" xfId="10" applyNumberFormat="1" applyFont="1" applyAlignment="1" applyProtection="1">
      <alignment vertical="center" shrinkToFit="1"/>
      <protection locked="0"/>
    </xf>
    <xf numFmtId="49" fontId="18" fillId="0" borderId="16" xfId="10" applyNumberFormat="1" applyFont="1" applyBorder="1" applyAlignment="1" applyProtection="1">
      <alignment vertical="center" shrinkToFit="1"/>
      <protection locked="0"/>
    </xf>
    <xf numFmtId="49" fontId="8" fillId="4" borderId="0" xfId="0" applyNumberFormat="1" applyFont="1" applyFill="1" applyAlignment="1">
      <alignment vertical="center"/>
    </xf>
    <xf numFmtId="49" fontId="8" fillId="4" borderId="0" xfId="0" applyNumberFormat="1" applyFont="1" applyFill="1"/>
    <xf numFmtId="49" fontId="8" fillId="4" borderId="0" xfId="0" applyNumberFormat="1" applyFont="1" applyFill="1" applyAlignment="1">
      <alignment horizontal="right" vertical="center"/>
    </xf>
    <xf numFmtId="49" fontId="19" fillId="4" borderId="8" xfId="0" applyNumberFormat="1" applyFont="1" applyFill="1" applyBorder="1" applyAlignment="1">
      <alignment vertical="center"/>
    </xf>
    <xf numFmtId="49" fontId="8" fillId="4" borderId="8" xfId="0" applyNumberFormat="1" applyFont="1" applyFill="1" applyBorder="1" applyAlignment="1">
      <alignment vertical="center"/>
    </xf>
    <xf numFmtId="49" fontId="17" fillId="4" borderId="0" xfId="0" applyNumberFormat="1" applyFont="1" applyFill="1" applyAlignment="1">
      <alignment horizontal="right" vertical="center"/>
    </xf>
    <xf numFmtId="49" fontId="8" fillId="4" borderId="8" xfId="0" applyNumberFormat="1" applyFont="1" applyFill="1" applyBorder="1" applyAlignment="1" applyProtection="1">
      <alignment horizontal="right" vertical="center"/>
      <protection locked="0"/>
    </xf>
    <xf numFmtId="49" fontId="8" fillId="4" borderId="0" xfId="0" applyNumberFormat="1" applyFont="1" applyFill="1" applyAlignment="1" applyProtection="1">
      <alignment horizontal="right" vertical="center"/>
      <protection locked="0"/>
    </xf>
    <xf numFmtId="49" fontId="8" fillId="4" borderId="4" xfId="0" applyNumberFormat="1" applyFont="1" applyFill="1" applyBorder="1" applyAlignment="1">
      <alignment vertical="center"/>
    </xf>
    <xf numFmtId="49" fontId="17" fillId="4" borderId="0" xfId="0" applyNumberFormat="1" applyFont="1" applyFill="1" applyAlignment="1">
      <alignment vertical="center"/>
    </xf>
    <xf numFmtId="49" fontId="8" fillId="4" borderId="0" xfId="0" applyNumberFormat="1" applyFont="1" applyFill="1" applyAlignment="1">
      <alignment horizontal="center" vertical="center"/>
    </xf>
    <xf numFmtId="49" fontId="8" fillId="4" borderId="8" xfId="0" applyNumberFormat="1" applyFont="1" applyFill="1" applyBorder="1" applyAlignment="1">
      <alignment horizontal="center" vertical="center"/>
    </xf>
    <xf numFmtId="49" fontId="8" fillId="4" borderId="10" xfId="0" applyNumberFormat="1" applyFont="1" applyFill="1" applyBorder="1"/>
    <xf numFmtId="49" fontId="8" fillId="4" borderId="10" xfId="0" applyNumberFormat="1" applyFont="1" applyFill="1" applyBorder="1" applyAlignment="1">
      <alignment vertical="center"/>
    </xf>
    <xf numFmtId="49" fontId="8" fillId="4" borderId="10" xfId="0" applyNumberFormat="1" applyFont="1" applyFill="1" applyBorder="1" applyAlignment="1">
      <alignment horizontal="right" vertical="center"/>
    </xf>
    <xf numFmtId="49" fontId="8" fillId="4" borderId="1" xfId="0" applyNumberFormat="1" applyFont="1" applyFill="1" applyBorder="1"/>
    <xf numFmtId="49" fontId="8" fillId="4" borderId="1" xfId="0" applyNumberFormat="1" applyFont="1" applyFill="1" applyBorder="1" applyAlignment="1">
      <alignment vertical="center"/>
    </xf>
    <xf numFmtId="49" fontId="8" fillId="4" borderId="1" xfId="0" applyNumberFormat="1" applyFont="1" applyFill="1" applyBorder="1" applyAlignment="1">
      <alignment horizontal="right" vertical="center"/>
    </xf>
    <xf numFmtId="49" fontId="8" fillId="4" borderId="2" xfId="0" applyNumberFormat="1" applyFont="1" applyFill="1" applyBorder="1" applyAlignment="1">
      <alignment vertical="center"/>
    </xf>
    <xf numFmtId="49" fontId="8" fillId="4" borderId="2" xfId="0" applyNumberFormat="1" applyFont="1" applyFill="1" applyBorder="1" applyAlignment="1">
      <alignment horizontal="right" vertical="center"/>
    </xf>
    <xf numFmtId="49" fontId="8" fillId="4" borderId="1" xfId="0" applyNumberFormat="1" applyFont="1" applyFill="1" applyBorder="1" applyAlignment="1" applyProtection="1">
      <alignment vertical="center"/>
      <protection locked="0"/>
    </xf>
    <xf numFmtId="49" fontId="8" fillId="4" borderId="0" xfId="0" applyNumberFormat="1" applyFont="1" applyFill="1" applyAlignment="1" applyProtection="1">
      <alignment horizontal="left" vertical="center"/>
      <protection locked="0"/>
    </xf>
    <xf numFmtId="49" fontId="8" fillId="4" borderId="0" xfId="0" applyNumberFormat="1" applyFont="1" applyFill="1" applyAlignment="1" applyProtection="1">
      <alignment vertical="center"/>
      <protection locked="0"/>
    </xf>
    <xf numFmtId="49" fontId="8" fillId="4" borderId="4" xfId="0" applyNumberFormat="1" applyFont="1" applyFill="1" applyBorder="1" applyAlignment="1" applyProtection="1">
      <alignment horizontal="left" vertical="center"/>
      <protection locked="0"/>
    </xf>
    <xf numFmtId="49" fontId="8" fillId="4" borderId="4" xfId="0" applyNumberFormat="1" applyFont="1" applyFill="1" applyBorder="1" applyAlignment="1" applyProtection="1">
      <alignment vertical="center"/>
      <protection locked="0"/>
    </xf>
    <xf numFmtId="49" fontId="8" fillId="4" borderId="2" xfId="0" applyNumberFormat="1" applyFont="1" applyFill="1" applyBorder="1" applyAlignment="1" applyProtection="1">
      <alignment vertical="center"/>
      <protection locked="0"/>
    </xf>
    <xf numFmtId="49" fontId="8" fillId="4" borderId="1" xfId="0" applyNumberFormat="1" applyFont="1" applyFill="1" applyBorder="1" applyAlignment="1" applyProtection="1">
      <alignment horizontal="left" vertical="center"/>
      <protection locked="0"/>
    </xf>
    <xf numFmtId="49" fontId="8" fillId="4" borderId="2" xfId="0" applyNumberFormat="1" applyFont="1" applyFill="1" applyBorder="1" applyAlignment="1" applyProtection="1">
      <alignment horizontal="left" vertical="center"/>
      <protection locked="0"/>
    </xf>
    <xf numFmtId="49" fontId="8" fillId="4" borderId="1" xfId="0" applyNumberFormat="1" applyFont="1" applyFill="1" applyBorder="1" applyAlignment="1" applyProtection="1">
      <alignment horizontal="center" vertical="center"/>
      <protection locked="0"/>
    </xf>
    <xf numFmtId="49" fontId="8" fillId="4" borderId="1" xfId="0" applyNumberFormat="1" applyFont="1" applyFill="1" applyBorder="1" applyAlignment="1">
      <alignment horizontal="left" vertical="center"/>
    </xf>
    <xf numFmtId="49" fontId="8" fillId="4" borderId="1" xfId="0" quotePrefix="1" applyNumberFormat="1" applyFont="1" applyFill="1" applyBorder="1" applyAlignment="1" applyProtection="1">
      <alignment horizontal="center" vertical="center"/>
      <protection locked="0"/>
    </xf>
    <xf numFmtId="49" fontId="8" fillId="4" borderId="0" xfId="0" applyNumberFormat="1" applyFont="1" applyFill="1" applyAlignment="1">
      <alignment horizontal="left" vertical="center"/>
    </xf>
    <xf numFmtId="49" fontId="8" fillId="4" borderId="0" xfId="0" applyNumberFormat="1" applyFont="1" applyFill="1" applyAlignment="1" applyProtection="1">
      <alignment horizontal="center" vertical="center"/>
      <protection locked="0"/>
    </xf>
    <xf numFmtId="49" fontId="8" fillId="4" borderId="0" xfId="0" quotePrefix="1" applyNumberFormat="1" applyFont="1" applyFill="1" applyAlignment="1" applyProtection="1">
      <alignment horizontal="center" vertical="center"/>
      <protection locked="0"/>
    </xf>
    <xf numFmtId="0" fontId="11" fillId="4" borderId="0" xfId="2" applyFont="1" applyFill="1">
      <alignment vertical="center"/>
    </xf>
    <xf numFmtId="0" fontId="13" fillId="4" borderId="0" xfId="1" applyFont="1" applyFill="1" applyAlignment="1" applyProtection="1">
      <alignment vertical="center"/>
    </xf>
    <xf numFmtId="0" fontId="12" fillId="4" borderId="0" xfId="2" applyFont="1" applyFill="1">
      <alignment vertical="center"/>
    </xf>
    <xf numFmtId="0" fontId="11" fillId="4" borderId="0" xfId="2" applyFont="1" applyFill="1" applyAlignment="1">
      <alignment horizontal="right" vertical="center"/>
    </xf>
    <xf numFmtId="0" fontId="11" fillId="4" borderId="0" xfId="2" applyFont="1" applyFill="1" applyAlignment="1" applyProtection="1">
      <alignment vertical="center" wrapText="1"/>
      <protection locked="0"/>
    </xf>
    <xf numFmtId="0" fontId="11" fillId="4" borderId="0" xfId="2" quotePrefix="1" applyFont="1" applyFill="1" applyAlignment="1">
      <alignment horizontal="center" vertical="center"/>
    </xf>
    <xf numFmtId="0" fontId="11" fillId="4" borderId="0" xfId="2" applyFont="1" applyFill="1" applyAlignment="1">
      <alignment horizontal="center" vertical="center"/>
    </xf>
    <xf numFmtId="0" fontId="11" fillId="4" borderId="0" xfId="2" applyFont="1" applyFill="1" applyAlignment="1" applyProtection="1">
      <alignment horizontal="center" vertical="center"/>
      <protection locked="0"/>
    </xf>
    <xf numFmtId="0" fontId="11" fillId="4" borderId="0" xfId="2" applyFont="1" applyFill="1" applyAlignment="1">
      <alignment vertical="center" wrapText="1"/>
    </xf>
    <xf numFmtId="0" fontId="20" fillId="4" borderId="0" xfId="9" applyFill="1">
      <alignment vertical="center"/>
    </xf>
    <xf numFmtId="0" fontId="32" fillId="4" borderId="0" xfId="9" applyFont="1" applyFill="1">
      <alignment vertical="center"/>
    </xf>
    <xf numFmtId="0" fontId="32" fillId="4" borderId="0" xfId="9" applyFont="1" applyFill="1" applyAlignment="1">
      <alignment vertical="distributed"/>
    </xf>
    <xf numFmtId="0" fontId="4" fillId="4" borderId="0" xfId="9" applyFont="1" applyFill="1" applyAlignment="1">
      <alignment horizontal="center" vertical="center"/>
    </xf>
    <xf numFmtId="0" fontId="61" fillId="4" borderId="0" xfId="9" applyFont="1" applyFill="1">
      <alignment vertical="center"/>
    </xf>
    <xf numFmtId="0" fontId="20" fillId="4" borderId="0" xfId="9" applyFill="1" applyAlignment="1">
      <alignment horizontal="center" vertical="center"/>
    </xf>
    <xf numFmtId="0" fontId="20" fillId="4" borderId="0" xfId="9" applyFill="1" applyAlignment="1" applyProtection="1">
      <alignment horizontal="left" vertical="center"/>
      <protection locked="0"/>
    </xf>
    <xf numFmtId="0" fontId="20" fillId="4" borderId="0" xfId="9" applyFill="1" applyAlignment="1">
      <alignment horizontal="right" vertical="center"/>
    </xf>
    <xf numFmtId="0" fontId="18" fillId="4" borderId="0" xfId="9" applyFont="1" applyFill="1">
      <alignment vertical="center"/>
    </xf>
    <xf numFmtId="0" fontId="72" fillId="0" borderId="4" xfId="5" applyFont="1" applyBorder="1" applyAlignment="1" applyProtection="1">
      <alignment horizontal="center" vertical="center"/>
      <protection locked="0"/>
    </xf>
    <xf numFmtId="0" fontId="138" fillId="0" borderId="0" xfId="19" applyFont="1"/>
    <xf numFmtId="0" fontId="139" fillId="0" borderId="0" xfId="19" applyFont="1"/>
    <xf numFmtId="0" fontId="34" fillId="0" borderId="0" xfId="19" applyFont="1" applyAlignment="1">
      <alignment horizontal="center" vertical="center"/>
    </xf>
    <xf numFmtId="0" fontId="4" fillId="21" borderId="217" xfId="19" applyFill="1" applyBorder="1" applyAlignment="1">
      <alignment horizontal="center" vertical="center"/>
    </xf>
    <xf numFmtId="14" fontId="4" fillId="0" borderId="217" xfId="19" applyNumberFormat="1" applyBorder="1" applyAlignment="1">
      <alignment horizontal="center" vertical="center"/>
    </xf>
    <xf numFmtId="0" fontId="4" fillId="0" borderId="217" xfId="19" applyBorder="1" applyAlignment="1">
      <alignment horizontal="center" vertical="center"/>
    </xf>
    <xf numFmtId="49" fontId="4" fillId="0" borderId="0" xfId="19" applyNumberFormat="1"/>
    <xf numFmtId="0" fontId="133" fillId="0" borderId="235" xfId="23" applyBorder="1" applyAlignment="1">
      <alignment wrapText="1"/>
    </xf>
    <xf numFmtId="0" fontId="133" fillId="0" borderId="235" xfId="23" applyBorder="1"/>
    <xf numFmtId="0" fontId="133" fillId="0" borderId="236" xfId="23" applyBorder="1"/>
    <xf numFmtId="14" fontId="4" fillId="0" borderId="0" xfId="19" applyNumberFormat="1"/>
    <xf numFmtId="0" fontId="136" fillId="20" borderId="150" xfId="0" applyFont="1" applyFill="1" applyBorder="1" applyAlignment="1">
      <alignment horizontal="center" vertical="center"/>
    </xf>
    <xf numFmtId="0" fontId="131" fillId="0" borderId="0" xfId="0" applyFont="1"/>
    <xf numFmtId="0" fontId="12" fillId="0" borderId="17" xfId="0" applyFont="1" applyBorder="1" applyAlignment="1">
      <alignment vertical="top" wrapText="1"/>
    </xf>
    <xf numFmtId="0" fontId="12" fillId="0" borderId="0" xfId="0" applyFont="1" applyAlignment="1">
      <alignment vertical="top" wrapText="1"/>
    </xf>
    <xf numFmtId="49" fontId="12" fillId="0" borderId="0" xfId="3" applyNumberFormat="1" applyFont="1">
      <alignment vertical="center"/>
    </xf>
    <xf numFmtId="0" fontId="131" fillId="0" borderId="27" xfId="0" applyFont="1" applyBorder="1"/>
    <xf numFmtId="0" fontId="131" fillId="0" borderId="21" xfId="0" applyFont="1" applyBorder="1"/>
    <xf numFmtId="0" fontId="12" fillId="0" borderId="21" xfId="3" applyFont="1" applyBorder="1">
      <alignment vertical="center"/>
    </xf>
    <xf numFmtId="0" fontId="131" fillId="0" borderId="17" xfId="0" applyFont="1" applyBorder="1"/>
    <xf numFmtId="49" fontId="131" fillId="0" borderId="0" xfId="0" applyNumberFormat="1" applyFont="1"/>
    <xf numFmtId="49" fontId="12" fillId="0" borderId="18" xfId="3" applyNumberFormat="1" applyFont="1" applyBorder="1">
      <alignment vertical="center"/>
    </xf>
    <xf numFmtId="0" fontId="131" fillId="0" borderId="14" xfId="0" applyFont="1" applyBorder="1"/>
    <xf numFmtId="0" fontId="131" fillId="0" borderId="11" xfId="0" applyFont="1" applyBorder="1"/>
    <xf numFmtId="0" fontId="12" fillId="0" borderId="18" xfId="3" applyFont="1" applyBorder="1">
      <alignment vertical="center"/>
    </xf>
    <xf numFmtId="0" fontId="12" fillId="0" borderId="23" xfId="3" applyFont="1" applyBorder="1">
      <alignment vertical="center"/>
    </xf>
    <xf numFmtId="0" fontId="131" fillId="0" borderId="18" xfId="0" applyFont="1" applyBorder="1"/>
    <xf numFmtId="49" fontId="12" fillId="0" borderId="13" xfId="3" applyNumberFormat="1" applyFont="1" applyBorder="1">
      <alignment vertical="center"/>
    </xf>
    <xf numFmtId="49" fontId="131" fillId="0" borderId="11" xfId="0" applyNumberFormat="1" applyFont="1" applyBorder="1"/>
    <xf numFmtId="0" fontId="12" fillId="0" borderId="0" xfId="3" applyFont="1" applyAlignment="1">
      <alignment horizontal="center" vertical="center"/>
    </xf>
    <xf numFmtId="0" fontId="137" fillId="0" borderId="237" xfId="0" applyFont="1" applyBorder="1" applyAlignment="1">
      <alignment vertical="center" wrapText="1"/>
    </xf>
    <xf numFmtId="0" fontId="0" fillId="0" borderId="237" xfId="0" applyBorder="1"/>
    <xf numFmtId="0" fontId="137" fillId="0" borderId="237" xfId="0" applyFont="1" applyBorder="1" applyAlignment="1">
      <alignment horizontal="right" vertical="center" wrapText="1"/>
    </xf>
    <xf numFmtId="0" fontId="137" fillId="17" borderId="237" xfId="0" applyFont="1" applyFill="1" applyBorder="1" applyAlignment="1">
      <alignment vertical="center" wrapText="1"/>
    </xf>
    <xf numFmtId="0" fontId="0" fillId="17" borderId="237" xfId="0" applyFill="1" applyBorder="1"/>
    <xf numFmtId="0" fontId="137" fillId="17" borderId="237" xfId="0" applyFont="1" applyFill="1" applyBorder="1" applyAlignment="1">
      <alignment horizontal="right" vertical="center" wrapText="1"/>
    </xf>
    <xf numFmtId="0" fontId="70" fillId="0" borderId="0" xfId="5" applyFont="1" applyAlignment="1" applyProtection="1">
      <alignment horizontal="center" vertical="center" shrinkToFit="1"/>
      <protection locked="0"/>
    </xf>
    <xf numFmtId="0" fontId="0" fillId="0" borderId="0" xfId="19" applyFont="1"/>
    <xf numFmtId="0" fontId="0" fillId="17" borderId="237" xfId="0" applyFill="1" applyBorder="1" applyAlignment="1">
      <alignment vertical="center"/>
    </xf>
    <xf numFmtId="14" fontId="0" fillId="17" borderId="237" xfId="0" applyNumberFormat="1" applyFill="1" applyBorder="1" applyAlignment="1">
      <alignment horizontal="center" vertical="center"/>
    </xf>
    <xf numFmtId="191" fontId="137" fillId="0" borderId="237" xfId="0" applyNumberFormat="1" applyFont="1" applyBorder="1" applyAlignment="1">
      <alignment horizontal="right" vertical="center" wrapText="1"/>
    </xf>
    <xf numFmtId="0" fontId="0" fillId="0" borderId="0" xfId="0" applyAlignment="1">
      <alignment vertical="center"/>
    </xf>
    <xf numFmtId="0" fontId="136" fillId="20" borderId="150" xfId="19" applyFont="1" applyFill="1" applyBorder="1" applyAlignment="1">
      <alignment horizontal="center" vertical="center"/>
    </xf>
    <xf numFmtId="0" fontId="133" fillId="17" borderId="240" xfId="24" applyFill="1" applyBorder="1" applyAlignment="1">
      <alignment horizontal="left" vertical="center" wrapText="1"/>
    </xf>
    <xf numFmtId="0" fontId="133" fillId="0" borderId="240" xfId="24" applyBorder="1" applyAlignment="1">
      <alignment horizontal="left" vertical="center" wrapText="1"/>
    </xf>
    <xf numFmtId="0" fontId="133" fillId="0" borderId="240" xfId="24" applyBorder="1" applyAlignment="1">
      <alignment horizontal="left" vertical="center"/>
    </xf>
    <xf numFmtId="0" fontId="133" fillId="17" borderId="241" xfId="24" applyFill="1" applyBorder="1" applyAlignment="1">
      <alignment horizontal="left" vertical="center"/>
    </xf>
    <xf numFmtId="0" fontId="4" fillId="17" borderId="150" xfId="19" applyFill="1" applyBorder="1" applyAlignment="1">
      <alignment horizontal="left" vertical="center"/>
    </xf>
    <xf numFmtId="0" fontId="4" fillId="0" borderId="0" xfId="19" applyAlignment="1">
      <alignment horizontal="left" vertical="center"/>
    </xf>
    <xf numFmtId="0" fontId="136" fillId="20" borderId="242" xfId="0" applyFont="1" applyFill="1" applyBorder="1" applyAlignment="1">
      <alignment horizontal="center" vertical="center"/>
    </xf>
    <xf numFmtId="0" fontId="60" fillId="2" borderId="16" xfId="5" applyFont="1" applyFill="1" applyBorder="1" applyAlignment="1">
      <alignment horizontal="center" vertical="center"/>
    </xf>
    <xf numFmtId="0" fontId="63" fillId="0" borderId="38" xfId="5" applyFont="1" applyBorder="1">
      <alignment vertical="center"/>
    </xf>
    <xf numFmtId="0" fontId="67" fillId="0" borderId="243" xfId="5" applyFont="1" applyBorder="1" applyAlignment="1">
      <alignment horizontal="center" vertical="center"/>
    </xf>
    <xf numFmtId="0" fontId="18" fillId="0" borderId="243" xfId="5" applyFont="1" applyBorder="1">
      <alignment vertical="center"/>
    </xf>
    <xf numFmtId="49" fontId="18" fillId="0" borderId="22" xfId="5" applyNumberFormat="1" applyFont="1" applyBorder="1" applyAlignment="1">
      <alignment horizontal="left" vertical="center"/>
    </xf>
    <xf numFmtId="0" fontId="56" fillId="0" borderId="21" xfId="5" applyFont="1" applyBorder="1">
      <alignment vertical="center"/>
    </xf>
    <xf numFmtId="0" fontId="68" fillId="0" borderId="21" xfId="5" applyFont="1" applyBorder="1" applyAlignment="1">
      <alignment horizontal="left" vertical="center"/>
    </xf>
    <xf numFmtId="0" fontId="18" fillId="0" borderId="21" xfId="5" applyFont="1" applyBorder="1" applyAlignment="1" applyProtection="1">
      <alignment horizontal="left" vertical="center"/>
      <protection locked="0"/>
    </xf>
    <xf numFmtId="0" fontId="70" fillId="0" borderId="21" xfId="5" applyFont="1" applyBorder="1" applyAlignment="1" applyProtection="1">
      <alignment horizontal="center" vertical="center"/>
      <protection locked="0"/>
    </xf>
    <xf numFmtId="0" fontId="63" fillId="0" borderId="243" xfId="5" applyFont="1" applyBorder="1">
      <alignment vertical="center"/>
    </xf>
    <xf numFmtId="0" fontId="18" fillId="0" borderId="243" xfId="5" applyFont="1" applyBorder="1" applyAlignment="1">
      <alignment horizontal="center" vertical="center"/>
    </xf>
    <xf numFmtId="49" fontId="18" fillId="0" borderId="7" xfId="5" applyNumberFormat="1" applyFont="1" applyBorder="1" applyAlignment="1">
      <alignment horizontal="left" vertical="center"/>
    </xf>
    <xf numFmtId="0" fontId="56" fillId="0" borderId="8" xfId="5" applyFont="1" applyBorder="1">
      <alignment vertical="center"/>
    </xf>
    <xf numFmtId="0" fontId="68" fillId="0" borderId="8" xfId="5" applyFont="1" applyBorder="1" applyAlignment="1">
      <alignment horizontal="left" vertical="center"/>
    </xf>
    <xf numFmtId="0" fontId="18" fillId="0" borderId="8" xfId="5" applyFont="1" applyBorder="1" applyAlignment="1" applyProtection="1">
      <alignment horizontal="left" vertical="center"/>
      <protection locked="0"/>
    </xf>
    <xf numFmtId="0" fontId="67" fillId="2" borderId="243" xfId="5" applyFont="1" applyFill="1" applyBorder="1" applyAlignment="1" applyProtection="1">
      <alignment horizontal="center" vertical="center"/>
      <protection locked="0"/>
    </xf>
    <xf numFmtId="0" fontId="18" fillId="0" borderId="243" xfId="5" applyFont="1" applyBorder="1" applyAlignment="1">
      <alignment vertical="top"/>
    </xf>
    <xf numFmtId="0" fontId="60" fillId="2" borderId="0" xfId="5" applyFont="1" applyFill="1" applyAlignment="1">
      <alignment horizontal="center" vertical="center"/>
    </xf>
    <xf numFmtId="0" fontId="18" fillId="7" borderId="243" xfId="5" applyFont="1" applyFill="1" applyBorder="1" applyAlignment="1">
      <alignment horizontal="distributed" vertical="center" wrapText="1"/>
    </xf>
    <xf numFmtId="0" fontId="67" fillId="2" borderId="0" xfId="0" applyFont="1" applyFill="1" applyAlignment="1" applyProtection="1">
      <alignment horizontal="center" vertical="center"/>
      <protection locked="0"/>
    </xf>
    <xf numFmtId="0" fontId="18" fillId="0" borderId="0" xfId="0" applyFont="1" applyAlignment="1">
      <alignment vertical="center"/>
    </xf>
    <xf numFmtId="0" fontId="18" fillId="7" borderId="243" xfId="5" applyFont="1" applyFill="1" applyBorder="1" applyAlignment="1">
      <alignment horizontal="distributed" vertical="center"/>
    </xf>
    <xf numFmtId="0" fontId="18" fillId="0" borderId="0" xfId="0" applyFont="1" applyAlignment="1">
      <alignment horizontal="left" vertical="center"/>
    </xf>
    <xf numFmtId="0" fontId="141" fillId="4" borderId="0" xfId="25" applyFont="1" applyFill="1" applyAlignment="1">
      <alignment vertical="center"/>
    </xf>
    <xf numFmtId="0" fontId="142" fillId="4" borderId="0" xfId="19" applyFont="1" applyFill="1" applyAlignment="1">
      <alignment vertical="center"/>
    </xf>
    <xf numFmtId="0" fontId="142" fillId="4" borderId="0" xfId="19" applyFont="1" applyFill="1" applyAlignment="1">
      <alignment horizontal="right" vertical="center"/>
    </xf>
    <xf numFmtId="0" fontId="142" fillId="0" borderId="0" xfId="19" applyFont="1" applyAlignment="1">
      <alignment vertical="center"/>
    </xf>
    <xf numFmtId="0" fontId="143" fillId="4" borderId="0" xfId="25" applyFont="1" applyFill="1" applyAlignment="1">
      <alignment horizontal="left" vertical="center"/>
    </xf>
    <xf numFmtId="0" fontId="143" fillId="4" borderId="0" xfId="25" applyFont="1" applyFill="1" applyAlignment="1">
      <alignment vertical="center"/>
    </xf>
    <xf numFmtId="0" fontId="142" fillId="4" borderId="0" xfId="25" applyFont="1" applyFill="1" applyAlignment="1">
      <alignment vertical="center"/>
    </xf>
    <xf numFmtId="0" fontId="131" fillId="4" borderId="0" xfId="19" applyFont="1" applyFill="1" applyAlignment="1">
      <alignment vertical="center"/>
    </xf>
    <xf numFmtId="0" fontId="145" fillId="4" borderId="0" xfId="19" applyFont="1" applyFill="1" applyAlignment="1">
      <alignment horizontal="left" vertical="center" wrapText="1"/>
    </xf>
    <xf numFmtId="0" fontId="142" fillId="4" borderId="0" xfId="19" applyFont="1" applyFill="1" applyAlignment="1">
      <alignment vertical="top" wrapText="1"/>
    </xf>
    <xf numFmtId="0" fontId="146" fillId="4" borderId="0" xfId="26" applyFont="1" applyFill="1" applyAlignment="1">
      <alignment vertical="top" wrapText="1"/>
    </xf>
    <xf numFmtId="0" fontId="142" fillId="6" borderId="245" xfId="19" applyFont="1" applyFill="1" applyBorder="1" applyAlignment="1">
      <alignment vertical="center"/>
    </xf>
    <xf numFmtId="0" fontId="131" fillId="4" borderId="245" xfId="19" applyFont="1" applyFill="1" applyBorder="1" applyAlignment="1">
      <alignment vertical="center"/>
    </xf>
    <xf numFmtId="0" fontId="142" fillId="4" borderId="245" xfId="19" applyFont="1" applyFill="1" applyBorder="1" applyAlignment="1">
      <alignment vertical="center"/>
    </xf>
    <xf numFmtId="0" fontId="142" fillId="4" borderId="245" xfId="19" applyFont="1" applyFill="1" applyBorder="1" applyAlignment="1">
      <alignment vertical="top" wrapText="1"/>
    </xf>
    <xf numFmtId="0" fontId="146" fillId="4" borderId="245" xfId="26" applyFont="1" applyFill="1" applyBorder="1" applyAlignment="1">
      <alignment vertical="top" wrapText="1"/>
    </xf>
    <xf numFmtId="0" fontId="142" fillId="4" borderId="246" xfId="19" applyFont="1" applyFill="1" applyBorder="1" applyAlignment="1">
      <alignment vertical="center"/>
    </xf>
    <xf numFmtId="0" fontId="142" fillId="6" borderId="243" xfId="19" applyFont="1" applyFill="1" applyBorder="1" applyAlignment="1">
      <alignment vertical="center"/>
    </xf>
    <xf numFmtId="0" fontId="142" fillId="4" borderId="16" xfId="19" applyFont="1" applyFill="1" applyBorder="1" applyAlignment="1">
      <alignment vertical="center"/>
    </xf>
    <xf numFmtId="0" fontId="142" fillId="4" borderId="0" xfId="19" applyFont="1" applyFill="1" applyAlignment="1">
      <alignment horizontal="left" vertical="center"/>
    </xf>
    <xf numFmtId="0" fontId="142" fillId="0" borderId="0" xfId="19" applyFont="1"/>
    <xf numFmtId="49" fontId="142" fillId="0" borderId="0" xfId="19" quotePrefix="1" applyNumberFormat="1" applyFont="1" applyAlignment="1">
      <alignment vertical="center"/>
    </xf>
    <xf numFmtId="0" fontId="142" fillId="0" borderId="0" xfId="19" applyFont="1" applyAlignment="1">
      <alignment horizontal="center" vertical="center"/>
    </xf>
    <xf numFmtId="0" fontId="142" fillId="0" borderId="0" xfId="19" applyFont="1" applyAlignment="1" applyProtection="1">
      <alignment horizontal="left" vertical="center" shrinkToFit="1"/>
      <protection locked="0"/>
    </xf>
    <xf numFmtId="0" fontId="0" fillId="17" borderId="242" xfId="0" applyFill="1" applyBorder="1" applyAlignment="1">
      <alignment vertical="center"/>
    </xf>
    <xf numFmtId="0" fontId="18" fillId="0" borderId="11" xfId="5" applyFont="1" applyBorder="1" applyAlignment="1" applyProtection="1">
      <alignment vertical="center" shrinkToFit="1"/>
      <protection locked="0"/>
    </xf>
    <xf numFmtId="0" fontId="67" fillId="2" borderId="245" xfId="5" applyFont="1" applyFill="1" applyBorder="1" applyAlignment="1" applyProtection="1">
      <alignment horizontal="center" vertical="center"/>
      <protection locked="0"/>
    </xf>
    <xf numFmtId="0" fontId="68" fillId="0" borderId="243" xfId="5" applyFont="1" applyBorder="1">
      <alignment vertical="center"/>
    </xf>
    <xf numFmtId="0" fontId="18" fillId="0" borderId="9" xfId="5" applyFont="1" applyBorder="1" applyAlignment="1"/>
    <xf numFmtId="0" fontId="67" fillId="2" borderId="250" xfId="5" applyFont="1" applyFill="1" applyBorder="1" applyAlignment="1" applyProtection="1">
      <alignment horizontal="center" vertical="center"/>
      <protection locked="0"/>
    </xf>
    <xf numFmtId="0" fontId="67" fillId="0" borderId="22" xfId="5" applyFont="1" applyBorder="1" applyAlignment="1">
      <alignment horizontal="center" vertical="center"/>
    </xf>
    <xf numFmtId="0" fontId="35" fillId="0" borderId="22" xfId="5" applyFont="1" applyBorder="1" applyAlignment="1">
      <alignment vertical="top"/>
    </xf>
    <xf numFmtId="0" fontId="35" fillId="0" borderId="21" xfId="5" applyFont="1" applyBorder="1" applyAlignment="1">
      <alignment vertical="top" wrapText="1"/>
    </xf>
    <xf numFmtId="0" fontId="35" fillId="0" borderId="38" xfId="5" applyFont="1" applyBorder="1" applyAlignment="1">
      <alignment vertical="top" wrapText="1"/>
    </xf>
    <xf numFmtId="0" fontId="18" fillId="0" borderId="15" xfId="5" applyFont="1" applyBorder="1" applyAlignment="1">
      <alignment vertical="top"/>
    </xf>
    <xf numFmtId="0" fontId="18" fillId="0" borderId="11" xfId="5" applyFont="1" applyBorder="1" applyAlignment="1">
      <alignment vertical="top"/>
    </xf>
    <xf numFmtId="0" fontId="18" fillId="0" borderId="12" xfId="5" applyFont="1" applyBorder="1" applyAlignment="1">
      <alignment vertical="top"/>
    </xf>
    <xf numFmtId="0" fontId="72" fillId="0" borderId="11" xfId="5" applyFont="1" applyBorder="1" applyAlignment="1" applyProtection="1">
      <alignment horizontal="center" vertical="center"/>
      <protection locked="0"/>
    </xf>
    <xf numFmtId="192" fontId="0" fillId="17" borderId="237" xfId="0" applyNumberFormat="1" applyFill="1" applyBorder="1" applyAlignment="1">
      <alignment vertical="center"/>
    </xf>
    <xf numFmtId="0" fontId="0" fillId="0" borderId="237" xfId="0" applyBorder="1" applyAlignment="1">
      <alignment vertical="center"/>
    </xf>
    <xf numFmtId="0" fontId="4" fillId="0" borderId="242" xfId="19" applyBorder="1" applyAlignment="1">
      <alignment vertical="center"/>
    </xf>
    <xf numFmtId="0" fontId="0" fillId="0" borderId="242" xfId="0" applyBorder="1" applyAlignment="1">
      <alignment vertical="center"/>
    </xf>
    <xf numFmtId="0" fontId="128" fillId="18" borderId="27" xfId="19" applyFont="1" applyFill="1" applyBorder="1" applyAlignment="1">
      <alignment horizontal="left" vertical="top" wrapText="1"/>
    </xf>
    <xf numFmtId="0" fontId="128" fillId="18" borderId="21" xfId="19" applyFont="1" applyFill="1" applyBorder="1" applyAlignment="1">
      <alignment horizontal="left" vertical="top" wrapText="1"/>
    </xf>
    <xf numFmtId="0" fontId="128" fillId="18" borderId="23" xfId="19" applyFont="1" applyFill="1" applyBorder="1" applyAlignment="1">
      <alignment horizontal="left" vertical="top" wrapText="1"/>
    </xf>
    <xf numFmtId="0" fontId="128" fillId="18" borderId="17" xfId="19" applyFont="1" applyFill="1" applyBorder="1" applyAlignment="1">
      <alignment horizontal="left" vertical="top" wrapText="1"/>
    </xf>
    <xf numFmtId="0" fontId="128" fillId="18" borderId="0" xfId="19" applyFont="1" applyFill="1" applyAlignment="1">
      <alignment horizontal="left" vertical="top" wrapText="1"/>
    </xf>
    <xf numFmtId="0" fontId="128" fillId="18" borderId="18" xfId="19" applyFont="1" applyFill="1" applyBorder="1" applyAlignment="1">
      <alignment horizontal="left" vertical="top" wrapText="1"/>
    </xf>
    <xf numFmtId="0" fontId="15" fillId="0" borderId="14" xfId="19" applyFont="1" applyBorder="1" applyAlignment="1">
      <alignment horizontal="right"/>
    </xf>
    <xf numFmtId="0" fontId="15" fillId="0" borderId="11" xfId="19" applyFont="1" applyBorder="1" applyAlignment="1">
      <alignment horizontal="right"/>
    </xf>
    <xf numFmtId="0" fontId="124" fillId="0" borderId="11" xfId="8" applyFont="1" applyBorder="1" applyAlignment="1" applyProtection="1">
      <alignment horizontal="left"/>
    </xf>
    <xf numFmtId="0" fontId="124" fillId="0" borderId="13" xfId="8" applyFont="1" applyBorder="1" applyAlignment="1" applyProtection="1">
      <alignment horizontal="left"/>
    </xf>
    <xf numFmtId="0" fontId="124" fillId="0" borderId="0" xfId="8" applyFont="1" applyAlignment="1" applyProtection="1">
      <alignment horizontal="center" vertical="top"/>
    </xf>
    <xf numFmtId="0" fontId="130" fillId="0" borderId="0" xfId="19" applyFont="1" applyAlignment="1">
      <alignment horizontal="left" vertical="center" wrapText="1"/>
    </xf>
    <xf numFmtId="0" fontId="32" fillId="0" borderId="0" xfId="19" applyFont="1" applyAlignment="1">
      <alignment horizontal="center" vertical="top"/>
    </xf>
    <xf numFmtId="0" fontId="126" fillId="0" borderId="0" xfId="20" applyFont="1" applyAlignment="1" applyProtection="1">
      <alignment horizontal="center" vertical="top"/>
    </xf>
    <xf numFmtId="0" fontId="127" fillId="0" borderId="0" xfId="20" applyFont="1" applyAlignment="1" applyProtection="1">
      <alignment horizontal="center" vertical="top"/>
    </xf>
    <xf numFmtId="0" fontId="124" fillId="0" borderId="0" xfId="1" applyFont="1" applyAlignment="1" applyProtection="1">
      <alignment horizontal="left" vertical="top"/>
    </xf>
    <xf numFmtId="0" fontId="0" fillId="0" borderId="0" xfId="8" applyFont="1" applyAlignment="1" applyProtection="1"/>
    <xf numFmtId="0" fontId="15" fillId="0" borderId="0" xfId="19" applyFont="1" applyAlignment="1">
      <alignment horizontal="right"/>
    </xf>
    <xf numFmtId="0" fontId="124" fillId="0" borderId="0" xfId="8" applyFont="1" applyAlignment="1" applyProtection="1">
      <alignment horizontal="left"/>
    </xf>
    <xf numFmtId="0" fontId="129" fillId="0" borderId="0" xfId="19" applyFont="1" applyAlignment="1">
      <alignment horizontal="center" vertical="center"/>
    </xf>
    <xf numFmtId="0" fontId="0" fillId="0" borderId="0" xfId="19" applyFont="1" applyAlignment="1">
      <alignment horizontal="center" vertical="center"/>
    </xf>
    <xf numFmtId="0" fontId="4" fillId="0" borderId="0" xfId="19" applyAlignment="1">
      <alignment horizontal="center" vertical="center"/>
    </xf>
    <xf numFmtId="0" fontId="31" fillId="0" borderId="0" xfId="19" applyFont="1" applyAlignment="1">
      <alignment horizontal="left" vertical="top" wrapText="1"/>
    </xf>
    <xf numFmtId="0" fontId="140" fillId="6" borderId="238" xfId="0" applyFont="1" applyFill="1" applyBorder="1" applyAlignment="1">
      <alignment horizontal="center" vertical="center"/>
    </xf>
    <xf numFmtId="0" fontId="140" fillId="6" borderId="239" xfId="0" applyFont="1" applyFill="1" applyBorder="1" applyAlignment="1">
      <alignment horizontal="center" vertical="center"/>
    </xf>
    <xf numFmtId="0" fontId="119" fillId="0" borderId="31" xfId="18" applyFont="1" applyBorder="1" applyAlignment="1">
      <alignment horizontal="center" vertical="center"/>
    </xf>
    <xf numFmtId="0" fontId="119" fillId="0" borderId="32" xfId="18" applyFont="1" applyBorder="1" applyAlignment="1">
      <alignment horizontal="center" vertical="center"/>
    </xf>
    <xf numFmtId="0" fontId="119" fillId="0" borderId="33" xfId="18" applyFont="1" applyBorder="1" applyAlignment="1">
      <alignment horizontal="center" vertical="center"/>
    </xf>
    <xf numFmtId="0" fontId="2" fillId="0" borderId="32" xfId="18" applyBorder="1" applyAlignment="1">
      <alignment horizontal="center" vertical="center"/>
    </xf>
    <xf numFmtId="0" fontId="2" fillId="0" borderId="33" xfId="18" applyBorder="1" applyAlignment="1">
      <alignment horizontal="center" vertical="center"/>
    </xf>
    <xf numFmtId="0" fontId="2" fillId="0" borderId="31" xfId="18" applyBorder="1" applyAlignment="1">
      <alignment horizontal="center" vertical="center"/>
    </xf>
    <xf numFmtId="0" fontId="2" fillId="0" borderId="42" xfId="18" applyBorder="1" applyAlignment="1">
      <alignment horizontal="center" vertical="center"/>
    </xf>
    <xf numFmtId="0" fontId="140" fillId="6" borderId="105" xfId="0" applyFont="1" applyFill="1" applyBorder="1" applyAlignment="1">
      <alignment horizontal="center" vertical="center"/>
    </xf>
    <xf numFmtId="0" fontId="140" fillId="6" borderId="114" xfId="0" applyFont="1" applyFill="1" applyBorder="1" applyAlignment="1">
      <alignment horizontal="center" vertical="center"/>
    </xf>
    <xf numFmtId="0" fontId="119" fillId="0" borderId="105" xfId="18" applyFont="1" applyBorder="1" applyAlignment="1">
      <alignment horizontal="center" vertical="center"/>
    </xf>
    <xf numFmtId="0" fontId="119" fillId="0" borderId="106" xfId="18" applyFont="1" applyBorder="1" applyAlignment="1">
      <alignment horizontal="center" vertical="center"/>
    </xf>
    <xf numFmtId="0" fontId="119" fillId="0" borderId="114" xfId="18" applyFont="1" applyBorder="1" applyAlignment="1">
      <alignment horizontal="center" vertical="center"/>
    </xf>
    <xf numFmtId="0" fontId="2" fillId="0" borderId="106" xfId="18" applyBorder="1" applyAlignment="1">
      <alignment horizontal="center" vertical="center"/>
    </xf>
    <xf numFmtId="0" fontId="2" fillId="0" borderId="114" xfId="18" applyBorder="1" applyAlignment="1">
      <alignment horizontal="center" vertical="center"/>
    </xf>
    <xf numFmtId="0" fontId="2" fillId="0" borderId="105" xfId="18" applyBorder="1" applyAlignment="1">
      <alignment horizontal="center" vertical="center"/>
    </xf>
    <xf numFmtId="0" fontId="2" fillId="0" borderId="107" xfId="18" applyBorder="1" applyAlignment="1">
      <alignment horizontal="center" vertical="center"/>
    </xf>
    <xf numFmtId="0" fontId="1" fillId="0" borderId="32" xfId="18" applyFont="1" applyBorder="1" applyAlignment="1">
      <alignment horizontal="center" vertical="center"/>
    </xf>
    <xf numFmtId="0" fontId="7" fillId="0" borderId="31" xfId="1" applyBorder="1" applyAlignment="1" applyProtection="1">
      <alignment horizontal="center" vertical="center"/>
    </xf>
    <xf numFmtId="0" fontId="1" fillId="0" borderId="31" xfId="18" applyFont="1" applyBorder="1" applyAlignment="1">
      <alignment horizontal="center" vertical="center"/>
    </xf>
    <xf numFmtId="0" fontId="117" fillId="0" borderId="31" xfId="18" applyFont="1" applyBorder="1" applyAlignment="1">
      <alignment horizontal="center" vertical="center"/>
    </xf>
    <xf numFmtId="0" fontId="117" fillId="0" borderId="33" xfId="18" applyFont="1" applyBorder="1" applyAlignment="1">
      <alignment horizontal="center" vertical="center"/>
    </xf>
    <xf numFmtId="0" fontId="118" fillId="0" borderId="7" xfId="18" applyFont="1" applyBorder="1" applyAlignment="1">
      <alignment horizontal="center" vertical="center"/>
    </xf>
    <xf numFmtId="0" fontId="118" fillId="0" borderId="8" xfId="18" applyFont="1" applyBorder="1" applyAlignment="1">
      <alignment horizontal="center" vertical="center"/>
    </xf>
    <xf numFmtId="0" fontId="118" fillId="0" borderId="9" xfId="18" applyFont="1" applyBorder="1" applyAlignment="1">
      <alignment horizontal="center" vertical="center"/>
    </xf>
    <xf numFmtId="0" fontId="117" fillId="0" borderId="32" xfId="18" applyFont="1" applyBorder="1" applyAlignment="1">
      <alignment horizontal="center" vertical="center"/>
    </xf>
    <xf numFmtId="0" fontId="117" fillId="0" borderId="42" xfId="18" applyFont="1" applyBorder="1" applyAlignment="1">
      <alignment horizontal="center" vertical="center"/>
    </xf>
    <xf numFmtId="0" fontId="113" fillId="0" borderId="24" xfId="18" applyFont="1" applyBorder="1" applyAlignment="1">
      <alignment horizontal="left" vertical="center"/>
    </xf>
    <xf numFmtId="0" fontId="113" fillId="0" borderId="25" xfId="18" applyFont="1" applyBorder="1" applyAlignment="1">
      <alignment horizontal="left" vertical="center"/>
    </xf>
    <xf numFmtId="0" fontId="113" fillId="0" borderId="110" xfId="18" applyFont="1" applyBorder="1" applyAlignment="1">
      <alignment horizontal="left" vertical="center"/>
    </xf>
    <xf numFmtId="0" fontId="2" fillId="0" borderId="221" xfId="18" applyBorder="1" applyAlignment="1">
      <alignment horizontal="center" vertical="center"/>
    </xf>
    <xf numFmtId="0" fontId="2" fillId="0" borderId="222" xfId="18" applyBorder="1" applyAlignment="1">
      <alignment horizontal="center" vertical="center"/>
    </xf>
    <xf numFmtId="0" fontId="113" fillId="0" borderId="43" xfId="18" applyFont="1" applyBorder="1" applyAlignment="1">
      <alignment horizontal="left" vertical="center"/>
    </xf>
    <xf numFmtId="0" fontId="113" fillId="0" borderId="226" xfId="18" applyFont="1" applyBorder="1" applyAlignment="1">
      <alignment horizontal="left" vertical="center"/>
    </xf>
    <xf numFmtId="0" fontId="113" fillId="0" borderId="44" xfId="18" applyFont="1" applyBorder="1" applyAlignment="1">
      <alignment horizontal="left" vertical="center"/>
    </xf>
    <xf numFmtId="0" fontId="2" fillId="0" borderId="218" xfId="18" applyBorder="1" applyAlignment="1">
      <alignment horizontal="center" vertical="center"/>
    </xf>
    <xf numFmtId="0" fontId="2" fillId="0" borderId="219" xfId="18" applyBorder="1" applyAlignment="1">
      <alignment horizontal="center" vertical="center"/>
    </xf>
    <xf numFmtId="0" fontId="2" fillId="0" borderId="220" xfId="18" applyBorder="1" applyAlignment="1">
      <alignment horizontal="center" vertical="center"/>
    </xf>
    <xf numFmtId="0" fontId="2" fillId="0" borderId="113" xfId="18" applyBorder="1" applyAlignment="1">
      <alignment horizontal="center" vertical="center"/>
    </xf>
    <xf numFmtId="14" fontId="2" fillId="0" borderId="43" xfId="18" applyNumberFormat="1" applyBorder="1" applyAlignment="1">
      <alignment horizontal="center" vertical="center"/>
    </xf>
    <xf numFmtId="0" fontId="2" fillId="0" borderId="44" xfId="18" applyBorder="1" applyAlignment="1">
      <alignment horizontal="center" vertical="center"/>
    </xf>
    <xf numFmtId="0" fontId="113" fillId="0" borderId="223" xfId="18" applyFont="1" applyBorder="1" applyAlignment="1">
      <alignment horizontal="left" vertical="center"/>
    </xf>
    <xf numFmtId="0" fontId="113" fillId="0" borderId="224" xfId="18" applyFont="1" applyBorder="1" applyAlignment="1">
      <alignment horizontal="left" vertical="center"/>
    </xf>
    <xf numFmtId="0" fontId="113" fillId="0" borderId="225" xfId="18" applyFont="1" applyBorder="1" applyAlignment="1">
      <alignment horizontal="left" vertical="center"/>
    </xf>
    <xf numFmtId="0" fontId="113" fillId="0" borderId="218" xfId="18" applyFont="1" applyBorder="1" applyAlignment="1">
      <alignment horizontal="left" vertical="center"/>
    </xf>
    <xf numFmtId="0" fontId="113" fillId="0" borderId="219" xfId="18" applyFont="1" applyBorder="1" applyAlignment="1">
      <alignment horizontal="left" vertical="center"/>
    </xf>
    <xf numFmtId="0" fontId="113" fillId="0" borderId="220" xfId="18" applyFont="1" applyBorder="1" applyAlignment="1">
      <alignment horizontal="left" vertical="center"/>
    </xf>
    <xf numFmtId="0" fontId="112" fillId="0" borderId="218" xfId="18" applyFont="1" applyBorder="1" applyAlignment="1">
      <alignment horizontal="center" vertical="center"/>
    </xf>
    <xf numFmtId="0" fontId="115" fillId="0" borderId="219" xfId="18" applyFont="1" applyBorder="1" applyAlignment="1">
      <alignment horizontal="center" vertical="center"/>
    </xf>
    <xf numFmtId="0" fontId="115" fillId="0" borderId="220" xfId="18" applyFont="1" applyBorder="1" applyAlignment="1">
      <alignment horizontal="center" vertical="center"/>
    </xf>
    <xf numFmtId="0" fontId="2" fillId="0" borderId="14" xfId="18" applyBorder="1" applyAlignment="1">
      <alignment horizontal="left" vertical="center"/>
    </xf>
    <xf numFmtId="0" fontId="2" fillId="0" borderId="11" xfId="18" applyBorder="1" applyAlignment="1">
      <alignment horizontal="left" vertical="center"/>
    </xf>
    <xf numFmtId="0" fontId="2" fillId="0" borderId="13" xfId="18" applyBorder="1" applyAlignment="1">
      <alignment horizontal="left" vertical="center"/>
    </xf>
    <xf numFmtId="0" fontId="2" fillId="6" borderId="113" xfId="18" applyFill="1" applyBorder="1" applyAlignment="1">
      <alignment horizontal="center" vertical="center"/>
    </xf>
    <xf numFmtId="0" fontId="2" fillId="6" borderId="221" xfId="18" applyFill="1" applyBorder="1" applyAlignment="1">
      <alignment horizontal="center" vertical="center"/>
    </xf>
    <xf numFmtId="0" fontId="2" fillId="6" borderId="222" xfId="18" applyFill="1" applyBorder="1" applyAlignment="1">
      <alignment horizontal="center" vertical="center"/>
    </xf>
    <xf numFmtId="0" fontId="2" fillId="16" borderId="113" xfId="18" applyFill="1" applyBorder="1" applyAlignment="1">
      <alignment horizontal="center" vertical="center"/>
    </xf>
    <xf numFmtId="0" fontId="2" fillId="16" borderId="221" xfId="18" applyFill="1" applyBorder="1" applyAlignment="1">
      <alignment horizontal="center" vertical="center"/>
    </xf>
    <xf numFmtId="0" fontId="2" fillId="16" borderId="222" xfId="18" applyFill="1" applyBorder="1" applyAlignment="1">
      <alignment horizontal="center" vertical="center"/>
    </xf>
    <xf numFmtId="0" fontId="109" fillId="0" borderId="21" xfId="18" applyFont="1" applyBorder="1" applyAlignment="1">
      <alignment horizontal="right" vertical="center"/>
    </xf>
    <xf numFmtId="0" fontId="110" fillId="0" borderId="21" xfId="18" applyFont="1" applyBorder="1" applyAlignment="1">
      <alignment horizontal="center" vertical="center"/>
    </xf>
    <xf numFmtId="0" fontId="110" fillId="0" borderId="23" xfId="18" applyFont="1" applyBorder="1" applyAlignment="1">
      <alignment horizontal="center" vertical="center"/>
    </xf>
    <xf numFmtId="0" fontId="111" fillId="6" borderId="31" xfId="18" applyFont="1" applyFill="1" applyBorder="1" applyAlignment="1">
      <alignment horizontal="center" vertical="center"/>
    </xf>
    <xf numFmtId="0" fontId="111" fillId="6" borderId="33" xfId="18" applyFont="1" applyFill="1" applyBorder="1" applyAlignment="1">
      <alignment horizontal="center" vertical="center"/>
    </xf>
    <xf numFmtId="0" fontId="111" fillId="16" borderId="31" xfId="18" applyFont="1" applyFill="1" applyBorder="1" applyAlignment="1">
      <alignment horizontal="center" vertical="center"/>
    </xf>
    <xf numFmtId="0" fontId="111" fillId="16" borderId="33" xfId="18" applyFont="1" applyFill="1" applyBorder="1" applyAlignment="1">
      <alignment horizontal="center" vertical="center"/>
    </xf>
    <xf numFmtId="0" fontId="48" fillId="0" borderId="218" xfId="18" applyFont="1" applyBorder="1" applyAlignment="1">
      <alignment horizontal="center" vertical="center"/>
    </xf>
    <xf numFmtId="0" fontId="48" fillId="0" borderId="219" xfId="18" applyFont="1" applyBorder="1" applyAlignment="1">
      <alignment horizontal="center" vertical="center"/>
    </xf>
    <xf numFmtId="0" fontId="48" fillId="0" borderId="220" xfId="18" applyFont="1" applyBorder="1" applyAlignment="1">
      <alignment horizontal="center" vertical="center"/>
    </xf>
    <xf numFmtId="0" fontId="138" fillId="0" borderId="21" xfId="19" applyFont="1" applyBorder="1" applyAlignment="1">
      <alignment horizontal="center" vertical="center"/>
    </xf>
    <xf numFmtId="0" fontId="34" fillId="4" borderId="14" xfId="7" applyFont="1" applyFill="1" applyBorder="1" applyAlignment="1">
      <alignment horizontal="left" vertical="center"/>
    </xf>
    <xf numFmtId="0" fontId="34" fillId="4" borderId="11" xfId="7" applyFont="1" applyFill="1" applyBorder="1" applyAlignment="1">
      <alignment horizontal="left" vertical="center"/>
    </xf>
    <xf numFmtId="0" fontId="34" fillId="4" borderId="13" xfId="7" applyFont="1" applyFill="1" applyBorder="1" applyAlignment="1">
      <alignment horizontal="left" vertical="center"/>
    </xf>
    <xf numFmtId="0" fontId="45" fillId="0" borderId="4" xfId="7" applyFont="1" applyBorder="1" applyAlignment="1">
      <alignment horizontal="left" vertical="center" wrapText="1"/>
    </xf>
    <xf numFmtId="0" fontId="45" fillId="0" borderId="5" xfId="7" applyFont="1" applyBorder="1" applyAlignment="1">
      <alignment horizontal="left" vertical="center" wrapText="1"/>
    </xf>
    <xf numFmtId="0" fontId="45" fillId="0" borderId="0" xfId="7" applyFont="1" applyAlignment="1">
      <alignment horizontal="left" vertical="center" wrapText="1"/>
    </xf>
    <xf numFmtId="0" fontId="45" fillId="0" borderId="16" xfId="7" applyFont="1" applyBorder="1" applyAlignment="1">
      <alignment horizontal="left" vertical="center" wrapText="1"/>
    </xf>
    <xf numFmtId="0" fontId="45" fillId="0" borderId="11" xfId="7" applyFont="1" applyBorder="1" applyAlignment="1">
      <alignment horizontal="left" vertical="center" wrapText="1"/>
    </xf>
    <xf numFmtId="0" fontId="45" fillId="0" borderId="12" xfId="7" applyFont="1" applyBorder="1" applyAlignment="1">
      <alignment horizontal="left" vertical="center" wrapText="1"/>
    </xf>
    <xf numFmtId="0" fontId="45" fillId="0" borderId="31" xfId="7" applyFont="1" applyBorder="1" applyAlignment="1">
      <alignment horizontal="center" vertical="center" wrapText="1"/>
    </xf>
    <xf numFmtId="0" fontId="45" fillId="0" borderId="32" xfId="7" applyFont="1" applyBorder="1" applyAlignment="1">
      <alignment horizontal="center" vertical="center" wrapText="1"/>
    </xf>
    <xf numFmtId="0" fontId="45" fillId="0" borderId="42" xfId="7" applyFont="1" applyBorder="1" applyAlignment="1">
      <alignment horizontal="center" vertical="center" wrapText="1"/>
    </xf>
    <xf numFmtId="0" fontId="45" fillId="0" borderId="105" xfId="7" applyFont="1" applyBorder="1" applyAlignment="1">
      <alignment horizontal="center" vertical="center" wrapText="1"/>
    </xf>
    <xf numFmtId="0" fontId="45" fillId="0" borderId="106" xfId="7" applyFont="1" applyBorder="1" applyAlignment="1">
      <alignment horizontal="center" vertical="center" wrapText="1"/>
    </xf>
    <xf numFmtId="0" fontId="45" fillId="0" borderId="107" xfId="7" applyFont="1" applyBorder="1" applyAlignment="1">
      <alignment horizontal="center" vertical="center" wrapText="1"/>
    </xf>
    <xf numFmtId="0" fontId="32" fillId="4" borderId="108" xfId="7" applyFont="1" applyFill="1" applyBorder="1" applyAlignment="1">
      <alignment horizontal="left" vertical="center" wrapText="1" indent="1"/>
    </xf>
    <xf numFmtId="0" fontId="32" fillId="4" borderId="83" xfId="7" applyFont="1" applyFill="1" applyBorder="1" applyAlignment="1">
      <alignment horizontal="left" vertical="center" wrapText="1" indent="1"/>
    </xf>
    <xf numFmtId="0" fontId="32" fillId="4" borderId="84" xfId="7" applyFont="1" applyFill="1" applyBorder="1" applyAlignment="1">
      <alignment horizontal="left" vertical="center" wrapText="1" indent="1"/>
    </xf>
    <xf numFmtId="0" fontId="34" fillId="4" borderId="109" xfId="7" applyFont="1" applyFill="1" applyBorder="1" applyAlignment="1">
      <alignment horizontal="left" vertical="center"/>
    </xf>
    <xf numFmtId="0" fontId="34" fillId="4" borderId="96" xfId="7" applyFont="1" applyFill="1" applyBorder="1" applyAlignment="1">
      <alignment horizontal="left" vertical="center"/>
    </xf>
    <xf numFmtId="0" fontId="34" fillId="4" borderId="97" xfId="7" applyFont="1" applyFill="1" applyBorder="1" applyAlignment="1">
      <alignment horizontal="left" vertical="center"/>
    </xf>
    <xf numFmtId="0" fontId="34" fillId="4" borderId="17" xfId="7" applyFont="1" applyFill="1" applyBorder="1" applyAlignment="1">
      <alignment horizontal="left" vertical="center"/>
    </xf>
    <xf numFmtId="0" fontId="34" fillId="4" borderId="0" xfId="7" applyFont="1" applyFill="1" applyAlignment="1">
      <alignment horizontal="left" vertical="center"/>
    </xf>
    <xf numFmtId="0" fontId="34" fillId="4" borderId="18" xfId="7" applyFont="1" applyFill="1" applyBorder="1" applyAlignment="1">
      <alignment horizontal="left" vertical="center"/>
    </xf>
    <xf numFmtId="0" fontId="45" fillId="0" borderId="93" xfId="7" applyFont="1" applyBorder="1" applyAlignment="1">
      <alignment horizontal="center" vertical="center" wrapText="1"/>
    </xf>
    <xf numFmtId="0" fontId="45" fillId="0" borderId="34" xfId="7" applyFont="1" applyBorder="1" applyAlignment="1">
      <alignment horizontal="center" vertical="center" wrapText="1"/>
    </xf>
    <xf numFmtId="0" fontId="45" fillId="0" borderId="36" xfId="7" applyFont="1" applyBorder="1" applyAlignment="1">
      <alignment horizontal="center" vertical="center" wrapText="1"/>
    </xf>
    <xf numFmtId="0" fontId="45" fillId="0" borderId="93" xfId="7" applyFont="1" applyBorder="1" applyAlignment="1">
      <alignment horizontal="left" vertical="center" wrapText="1"/>
    </xf>
    <xf numFmtId="0" fontId="45" fillId="0" borderId="34" xfId="7" applyFont="1" applyBorder="1" applyAlignment="1">
      <alignment horizontal="left" vertical="center" wrapText="1"/>
    </xf>
    <xf numFmtId="0" fontId="45" fillId="0" borderId="104" xfId="7" applyFont="1" applyBorder="1" applyAlignment="1">
      <alignment horizontal="left" vertical="center" wrapText="1"/>
    </xf>
    <xf numFmtId="0" fontId="45" fillId="6" borderId="31" xfId="7" applyFont="1" applyFill="1" applyBorder="1" applyAlignment="1">
      <alignment horizontal="center" vertical="center" wrapText="1"/>
    </xf>
    <xf numFmtId="0" fontId="45" fillId="6" borderId="32" xfId="7" applyFont="1" applyFill="1" applyBorder="1" applyAlignment="1">
      <alignment horizontal="center" vertical="center" wrapText="1"/>
    </xf>
    <xf numFmtId="0" fontId="45" fillId="6" borderId="33" xfId="7" applyFont="1" applyFill="1" applyBorder="1" applyAlignment="1">
      <alignment horizontal="center" vertical="center" wrapText="1"/>
    </xf>
    <xf numFmtId="0" fontId="45" fillId="0" borderId="31" xfId="7" applyFont="1" applyBorder="1" applyAlignment="1">
      <alignment horizontal="left" vertical="center" wrapText="1"/>
    </xf>
    <xf numFmtId="0" fontId="45" fillId="0" borderId="32" xfId="7" applyFont="1" applyBorder="1" applyAlignment="1">
      <alignment horizontal="left" vertical="center" wrapText="1"/>
    </xf>
    <xf numFmtId="0" fontId="45" fillId="0" borderId="42" xfId="7" applyFont="1" applyBorder="1" applyAlignment="1">
      <alignment horizontal="left" vertical="center" wrapText="1"/>
    </xf>
    <xf numFmtId="0" fontId="20" fillId="0" borderId="90" xfId="7" applyFont="1" applyBorder="1" applyAlignment="1">
      <alignment horizontal="center" vertical="center" wrapText="1"/>
    </xf>
    <xf numFmtId="0" fontId="20" fillId="0" borderId="91" xfId="7" applyFont="1" applyBorder="1" applyAlignment="1">
      <alignment horizontal="center" vertical="center" wrapText="1"/>
    </xf>
    <xf numFmtId="0" fontId="20" fillId="0" borderId="92" xfId="7" applyFont="1" applyBorder="1" applyAlignment="1">
      <alignment horizontal="center" vertical="center" wrapText="1"/>
    </xf>
    <xf numFmtId="0" fontId="45" fillId="0" borderId="90" xfId="7" applyFont="1" applyBorder="1" applyAlignment="1">
      <alignment horizontal="left" vertical="center" wrapText="1"/>
    </xf>
    <xf numFmtId="0" fontId="45" fillId="0" borderId="91" xfId="7" applyFont="1" applyBorder="1" applyAlignment="1">
      <alignment horizontal="left" vertical="center" wrapText="1"/>
    </xf>
    <xf numFmtId="0" fontId="45" fillId="0" borderId="102" xfId="7" applyFont="1" applyBorder="1" applyAlignment="1">
      <alignment horizontal="left" vertical="center" wrapText="1"/>
    </xf>
    <xf numFmtId="0" fontId="45" fillId="0" borderId="11" xfId="7" applyFont="1" applyBorder="1" applyAlignment="1">
      <alignment horizontal="center" vertical="center"/>
    </xf>
    <xf numFmtId="0" fontId="45" fillId="0" borderId="13" xfId="7" applyFont="1" applyBorder="1" applyAlignment="1">
      <alignment horizontal="center" vertical="center"/>
    </xf>
    <xf numFmtId="0" fontId="29" fillId="4" borderId="17" xfId="7" applyFont="1" applyFill="1" applyBorder="1" applyAlignment="1">
      <alignment horizontal="center" vertical="center" wrapText="1"/>
    </xf>
    <xf numFmtId="0" fontId="29" fillId="4" borderId="16" xfId="7" applyFont="1" applyFill="1" applyBorder="1" applyAlignment="1">
      <alignment horizontal="center" vertical="center" wrapText="1"/>
    </xf>
    <xf numFmtId="0" fontId="29" fillId="4" borderId="14" xfId="7" applyFont="1" applyFill="1" applyBorder="1" applyAlignment="1">
      <alignment horizontal="center" vertical="center" wrapText="1"/>
    </xf>
    <xf numFmtId="0" fontId="29" fillId="4" borderId="12" xfId="7" applyFont="1" applyFill="1" applyBorder="1" applyAlignment="1">
      <alignment horizontal="center" vertical="center" wrapText="1"/>
    </xf>
    <xf numFmtId="0" fontId="40" fillId="4" borderId="0" xfId="7" applyFont="1" applyFill="1" applyAlignment="1">
      <alignment horizontal="center" vertical="center" wrapText="1"/>
    </xf>
    <xf numFmtId="0" fontId="40" fillId="4" borderId="16" xfId="7" applyFont="1" applyFill="1" applyBorder="1" applyAlignment="1">
      <alignment horizontal="center" vertical="center" wrapText="1"/>
    </xf>
    <xf numFmtId="0" fontId="40" fillId="4" borderId="35" xfId="7" applyFont="1" applyFill="1" applyBorder="1" applyAlignment="1">
      <alignment horizontal="center" vertical="center" wrapText="1"/>
    </xf>
    <xf numFmtId="0" fontId="40" fillId="4" borderId="60" xfId="7" applyFont="1" applyFill="1" applyBorder="1" applyAlignment="1">
      <alignment horizontal="center" vertical="center" wrapText="1"/>
    </xf>
    <xf numFmtId="0" fontId="45" fillId="0" borderId="7" xfId="7" applyFont="1" applyBorder="1" applyAlignment="1">
      <alignment horizontal="center" vertical="center" wrapText="1"/>
    </xf>
    <xf numFmtId="0" fontId="45" fillId="0" borderId="8" xfId="7" applyFont="1" applyBorder="1" applyAlignment="1">
      <alignment horizontal="center" vertical="center" wrapText="1"/>
    </xf>
    <xf numFmtId="0" fontId="45" fillId="0" borderId="9" xfId="7" applyFont="1" applyBorder="1" applyAlignment="1">
      <alignment horizontal="center" vertical="center" wrapText="1"/>
    </xf>
    <xf numFmtId="0" fontId="45" fillId="0" borderId="7" xfId="7" applyFont="1" applyBorder="1" applyAlignment="1">
      <alignment horizontal="left" vertical="center" wrapText="1"/>
    </xf>
    <xf numFmtId="0" fontId="45" fillId="0" borderId="8" xfId="7" applyFont="1" applyBorder="1" applyAlignment="1">
      <alignment horizontal="left" vertical="center" wrapText="1"/>
    </xf>
    <xf numFmtId="0" fontId="45" fillId="0" borderId="39" xfId="7" applyFont="1" applyBorder="1" applyAlignment="1">
      <alignment horizontal="left" vertical="center" wrapText="1"/>
    </xf>
    <xf numFmtId="0" fontId="40" fillId="4" borderId="37" xfId="7" applyFont="1" applyFill="1" applyBorder="1" applyAlignment="1">
      <alignment horizontal="center" vertical="center" wrapText="1"/>
    </xf>
    <xf numFmtId="0" fontId="40" fillId="4" borderId="103" xfId="7" applyFont="1" applyFill="1" applyBorder="1" applyAlignment="1">
      <alignment horizontal="center" vertical="center" wrapText="1"/>
    </xf>
    <xf numFmtId="0" fontId="29" fillId="4" borderId="27" xfId="7" applyFont="1" applyFill="1" applyBorder="1" applyAlignment="1">
      <alignment horizontal="center" vertical="center" wrapText="1"/>
    </xf>
    <xf numFmtId="0" fontId="29" fillId="4" borderId="21" xfId="7" applyFont="1" applyFill="1" applyBorder="1" applyAlignment="1">
      <alignment horizontal="center" vertical="center" wrapText="1"/>
    </xf>
    <xf numFmtId="0" fontId="29" fillId="4" borderId="0" xfId="7" applyFont="1" applyFill="1" applyAlignment="1">
      <alignment horizontal="center" vertical="center" wrapText="1"/>
    </xf>
    <xf numFmtId="0" fontId="29" fillId="4" borderId="11" xfId="7" applyFont="1" applyFill="1" applyBorder="1" applyAlignment="1">
      <alignment horizontal="center" vertical="center" wrapText="1"/>
    </xf>
    <xf numFmtId="0" fontId="15" fillId="6" borderId="22" xfId="7" applyFont="1" applyFill="1" applyBorder="1" applyAlignment="1">
      <alignment horizontal="center" vertical="center" wrapText="1"/>
    </xf>
    <xf numFmtId="0" fontId="15" fillId="6" borderId="6" xfId="7" applyFont="1" applyFill="1" applyBorder="1" applyAlignment="1">
      <alignment horizontal="center" vertical="center" wrapText="1"/>
    </xf>
    <xf numFmtId="0" fontId="40" fillId="4" borderId="21" xfId="7" applyFont="1" applyFill="1" applyBorder="1" applyAlignment="1">
      <alignment horizontal="center" vertical="center" wrapText="1"/>
    </xf>
    <xf numFmtId="0" fontId="40" fillId="4" borderId="38" xfId="7" applyFont="1" applyFill="1" applyBorder="1" applyAlignment="1">
      <alignment horizontal="center" vertical="center" wrapText="1"/>
    </xf>
    <xf numFmtId="0" fontId="33" fillId="4" borderId="99" xfId="7" applyFont="1" applyFill="1" applyBorder="1" applyAlignment="1">
      <alignment horizontal="left" vertical="center"/>
    </xf>
    <xf numFmtId="0" fontId="33" fillId="4" borderId="100" xfId="7" applyFont="1" applyFill="1" applyBorder="1" applyAlignment="1">
      <alignment horizontal="left" vertical="center"/>
    </xf>
    <xf numFmtId="0" fontId="33" fillId="4" borderId="101" xfId="7" applyFont="1" applyFill="1" applyBorder="1" applyAlignment="1">
      <alignment horizontal="left" vertical="center"/>
    </xf>
    <xf numFmtId="0" fontId="45" fillId="0" borderId="0" xfId="7" applyFont="1" applyAlignment="1">
      <alignment horizontal="center" vertical="center"/>
    </xf>
    <xf numFmtId="0" fontId="45" fillId="0" borderId="18" xfId="7" applyFont="1" applyBorder="1" applyAlignment="1">
      <alignment horizontal="center" vertical="center"/>
    </xf>
    <xf numFmtId="0" fontId="15" fillId="0" borderId="94" xfId="7" applyFont="1" applyBorder="1" applyAlignment="1">
      <alignment horizontal="left" vertical="center" wrapText="1"/>
    </xf>
    <xf numFmtId="0" fontId="15" fillId="0" borderId="70" xfId="7" applyFont="1" applyBorder="1" applyAlignment="1">
      <alignment horizontal="left" vertical="center" wrapText="1"/>
    </xf>
    <xf numFmtId="0" fontId="15" fillId="0" borderId="71" xfId="7" applyFont="1" applyBorder="1" applyAlignment="1">
      <alignment horizontal="left" vertical="center" wrapText="1"/>
    </xf>
    <xf numFmtId="0" fontId="15" fillId="4" borderId="31" xfId="7" applyFont="1" applyFill="1" applyBorder="1" applyAlignment="1">
      <alignment horizontal="center" vertical="center" wrapText="1"/>
    </xf>
    <xf numFmtId="0" fontId="15" fillId="4" borderId="32" xfId="7" applyFont="1" applyFill="1" applyBorder="1" applyAlignment="1">
      <alignment horizontal="center" vertical="center" wrapText="1"/>
    </xf>
    <xf numFmtId="0" fontId="15" fillId="4" borderId="33" xfId="7" applyFont="1" applyFill="1" applyBorder="1" applyAlignment="1">
      <alignment horizontal="center" vertical="center" wrapText="1"/>
    </xf>
    <xf numFmtId="0" fontId="15" fillId="0" borderId="95" xfId="7" applyFont="1" applyBorder="1" applyAlignment="1">
      <alignment horizontal="left" vertical="center" wrapText="1"/>
    </xf>
    <xf numFmtId="0" fontId="15" fillId="0" borderId="96" xfId="7" applyFont="1" applyBorder="1" applyAlignment="1">
      <alignment horizontal="left" vertical="center" wrapText="1"/>
    </xf>
    <xf numFmtId="0" fontId="15" fillId="0" borderId="97" xfId="7" applyFont="1" applyBorder="1" applyAlignment="1">
      <alignment horizontal="left" vertical="center" wrapText="1"/>
    </xf>
    <xf numFmtId="0" fontId="15" fillId="4" borderId="3" xfId="7" applyFont="1" applyFill="1" applyBorder="1" applyAlignment="1">
      <alignment horizontal="center" vertical="center" wrapText="1"/>
    </xf>
    <xf numFmtId="0" fontId="15" fillId="4" borderId="4" xfId="7" applyFont="1" applyFill="1" applyBorder="1" applyAlignment="1">
      <alignment horizontal="center" vertical="center" wrapText="1"/>
    </xf>
    <xf numFmtId="0" fontId="15" fillId="4" borderId="5" xfId="7" applyFont="1" applyFill="1" applyBorder="1" applyAlignment="1">
      <alignment horizontal="center" vertical="center" wrapText="1"/>
    </xf>
    <xf numFmtId="0" fontId="15" fillId="0" borderId="98" xfId="7" applyFont="1" applyBorder="1" applyAlignment="1">
      <alignment horizontal="left" vertical="center" wrapText="1"/>
    </xf>
    <xf numFmtId="0" fontId="45" fillId="4" borderId="3" xfId="7" applyFont="1" applyFill="1" applyBorder="1" applyAlignment="1">
      <alignment horizontal="center" vertical="center" wrapText="1"/>
    </xf>
    <xf numFmtId="0" fontId="45" fillId="4" borderId="5" xfId="7" applyFont="1" applyFill="1" applyBorder="1" applyAlignment="1">
      <alignment horizontal="center" vertical="center" wrapText="1"/>
    </xf>
    <xf numFmtId="181" fontId="15" fillId="0" borderId="95" xfId="7" applyNumberFormat="1" applyFont="1" applyBorder="1" applyAlignment="1">
      <alignment horizontal="left" vertical="center" wrapText="1"/>
    </xf>
    <xf numFmtId="181" fontId="15" fillId="0" borderId="96" xfId="7" applyNumberFormat="1" applyFont="1" applyBorder="1" applyAlignment="1">
      <alignment horizontal="left" vertical="center" wrapText="1"/>
    </xf>
    <xf numFmtId="181" fontId="15" fillId="0" borderId="97" xfId="7" applyNumberFormat="1" applyFont="1" applyBorder="1" applyAlignment="1">
      <alignment horizontal="left" vertical="center" wrapText="1"/>
    </xf>
    <xf numFmtId="0" fontId="29" fillId="4" borderId="38" xfId="7" applyFont="1" applyFill="1" applyBorder="1" applyAlignment="1">
      <alignment horizontal="center" vertical="center" wrapText="1"/>
    </xf>
    <xf numFmtId="0" fontId="15" fillId="4" borderId="89" xfId="7" applyFont="1" applyFill="1" applyBorder="1" applyAlignment="1">
      <alignment horizontal="center" vertical="center" wrapText="1"/>
    </xf>
    <xf numFmtId="0" fontId="15" fillId="4" borderId="25" xfId="7" applyFont="1" applyFill="1" applyBorder="1" applyAlignment="1">
      <alignment horizontal="center" vertical="center" wrapText="1"/>
    </xf>
    <xf numFmtId="0" fontId="15" fillId="4" borderId="26" xfId="7" applyFont="1" applyFill="1" applyBorder="1" applyAlignment="1">
      <alignment horizontal="center" vertical="center" wrapText="1"/>
    </xf>
    <xf numFmtId="0" fontId="15" fillId="0" borderId="49" xfId="7" applyFont="1" applyBorder="1" applyAlignment="1">
      <alignment horizontal="left" vertical="center" wrapText="1"/>
    </xf>
    <xf numFmtId="0" fontId="15" fillId="0" borderId="52" xfId="7" applyFont="1" applyBorder="1" applyAlignment="1">
      <alignment horizontal="left" vertical="center" wrapText="1"/>
    </xf>
    <xf numFmtId="0" fontId="15" fillId="0" borderId="53" xfId="7" applyFont="1" applyBorder="1" applyAlignment="1">
      <alignment horizontal="left" vertical="center" wrapText="1"/>
    </xf>
    <xf numFmtId="0" fontId="15" fillId="4" borderId="90" xfId="7" applyFont="1" applyFill="1" applyBorder="1" applyAlignment="1">
      <alignment horizontal="center" vertical="center" wrapText="1"/>
    </xf>
    <xf numFmtId="0" fontId="15" fillId="4" borderId="91" xfId="7" applyFont="1" applyFill="1" applyBorder="1" applyAlignment="1">
      <alignment horizontal="center" vertical="center" wrapText="1"/>
    </xf>
    <xf numFmtId="0" fontId="15" fillId="4" borderId="92" xfId="7" applyFont="1" applyFill="1" applyBorder="1" applyAlignment="1">
      <alignment horizontal="center" vertical="center" wrapText="1"/>
    </xf>
    <xf numFmtId="0" fontId="15" fillId="0" borderId="61" xfId="7" applyFont="1" applyBorder="1" applyAlignment="1">
      <alignment horizontal="left" vertical="center" wrapText="1"/>
    </xf>
    <xf numFmtId="0" fontId="15" fillId="0" borderId="64" xfId="7" applyFont="1" applyBorder="1" applyAlignment="1">
      <alignment horizontal="left" vertical="center" wrapText="1"/>
    </xf>
    <xf numFmtId="0" fontId="15" fillId="0" borderId="65" xfId="7" applyFont="1" applyBorder="1" applyAlignment="1">
      <alignment horizontal="left" vertical="center" wrapText="1"/>
    </xf>
    <xf numFmtId="0" fontId="15" fillId="4" borderId="93" xfId="7" applyFont="1" applyFill="1" applyBorder="1" applyAlignment="1">
      <alignment horizontal="center" vertical="center" wrapText="1"/>
    </xf>
    <xf numFmtId="0" fontId="15" fillId="4" borderId="34" xfId="7" applyFont="1" applyFill="1" applyBorder="1" applyAlignment="1">
      <alignment horizontal="center" vertical="center" wrapText="1"/>
    </xf>
    <xf numFmtId="0" fontId="15" fillId="4" borderId="36" xfId="7" applyFont="1" applyFill="1" applyBorder="1" applyAlignment="1">
      <alignment horizontal="center" vertical="center" wrapText="1"/>
    </xf>
    <xf numFmtId="0" fontId="15" fillId="4" borderId="81" xfId="7" applyFont="1" applyFill="1" applyBorder="1" applyAlignment="1">
      <alignment horizontal="center" vertical="center" wrapText="1"/>
    </xf>
    <xf numFmtId="0" fontId="15" fillId="4" borderId="82" xfId="7" applyFont="1" applyFill="1" applyBorder="1" applyAlignment="1">
      <alignment horizontal="center" vertical="center" wrapText="1"/>
    </xf>
    <xf numFmtId="0" fontId="15" fillId="0" borderId="81" xfId="7" applyFont="1" applyBorder="1" applyAlignment="1">
      <alignment horizontal="left" vertical="center" wrapText="1"/>
    </xf>
    <xf numFmtId="0" fontId="15" fillId="0" borderId="83" xfId="7" applyFont="1" applyBorder="1" applyAlignment="1">
      <alignment horizontal="left" vertical="center" wrapText="1"/>
    </xf>
    <xf numFmtId="0" fontId="15" fillId="0" borderId="84" xfId="7" applyFont="1" applyBorder="1" applyAlignment="1">
      <alignment horizontal="left" vertical="center" wrapText="1"/>
    </xf>
    <xf numFmtId="0" fontId="15" fillId="4" borderId="56" xfId="7" applyFont="1" applyFill="1" applyBorder="1" applyAlignment="1">
      <alignment horizontal="center" vertical="center" wrapText="1"/>
    </xf>
    <xf numFmtId="0" fontId="15" fillId="4" borderId="55" xfId="7" applyFont="1" applyFill="1" applyBorder="1" applyAlignment="1">
      <alignment horizontal="center" vertical="center" wrapText="1"/>
    </xf>
    <xf numFmtId="0" fontId="15" fillId="0" borderId="56" xfId="7" applyFont="1" applyBorder="1" applyAlignment="1">
      <alignment horizontal="left" vertical="center" wrapText="1"/>
    </xf>
    <xf numFmtId="0" fontId="15" fillId="0" borderId="57" xfId="7" applyFont="1" applyBorder="1" applyAlignment="1">
      <alignment horizontal="left" vertical="center" wrapText="1"/>
    </xf>
    <xf numFmtId="0" fontId="15" fillId="0" borderId="58" xfId="7" applyFont="1" applyBorder="1" applyAlignment="1">
      <alignment horizontal="left" vertical="center" wrapText="1"/>
    </xf>
    <xf numFmtId="0" fontId="15" fillId="0" borderId="55" xfId="7" applyFont="1" applyBorder="1" applyAlignment="1">
      <alignment horizontal="left" vertical="center" wrapText="1"/>
    </xf>
    <xf numFmtId="0" fontId="15" fillId="4" borderId="85" xfId="7" applyFont="1" applyFill="1" applyBorder="1" applyAlignment="1">
      <alignment horizontal="center" vertical="center" wrapText="1"/>
    </xf>
    <xf numFmtId="0" fontId="15" fillId="4" borderId="86" xfId="7" applyFont="1" applyFill="1" applyBorder="1" applyAlignment="1">
      <alignment horizontal="center" vertical="center" wrapText="1"/>
    </xf>
    <xf numFmtId="0" fontId="15" fillId="0" borderId="85" xfId="8" applyFont="1" applyBorder="1" applyAlignment="1" applyProtection="1">
      <alignment horizontal="left" vertical="center" wrapText="1"/>
    </xf>
    <xf numFmtId="0" fontId="15" fillId="0" borderId="87" xfId="8" applyFont="1" applyBorder="1" applyAlignment="1" applyProtection="1">
      <alignment horizontal="left" vertical="center" wrapText="1"/>
    </xf>
    <xf numFmtId="0" fontId="15" fillId="0" borderId="88" xfId="8" applyFont="1" applyBorder="1" applyAlignment="1" applyProtection="1">
      <alignment horizontal="left" vertical="center" wrapText="1"/>
    </xf>
    <xf numFmtId="0" fontId="15" fillId="4" borderId="61" xfId="7" applyFont="1" applyFill="1" applyBorder="1" applyAlignment="1">
      <alignment horizontal="center" vertical="center" wrapText="1"/>
    </xf>
    <xf numFmtId="0" fontId="15" fillId="4" borderId="62" xfId="7" applyFont="1" applyFill="1" applyBorder="1" applyAlignment="1">
      <alignment horizontal="center" vertical="center" wrapText="1"/>
    </xf>
    <xf numFmtId="49" fontId="15" fillId="0" borderId="63" xfId="8" applyNumberFormat="1" applyFont="1" applyBorder="1" applyAlignment="1" applyProtection="1">
      <alignment horizontal="left" vertical="center" wrapText="1"/>
    </xf>
    <xf numFmtId="49" fontId="15" fillId="0" borderId="64" xfId="8" applyNumberFormat="1" applyFont="1" applyBorder="1" applyAlignment="1" applyProtection="1">
      <alignment horizontal="left" vertical="center" wrapText="1"/>
    </xf>
    <xf numFmtId="49" fontId="15" fillId="0" borderId="65" xfId="8" applyNumberFormat="1" applyFont="1" applyBorder="1" applyAlignment="1" applyProtection="1">
      <alignment horizontal="left" vertical="center" wrapText="1"/>
    </xf>
    <xf numFmtId="0" fontId="41" fillId="4" borderId="66" xfId="7" applyFont="1" applyFill="1" applyBorder="1" applyAlignment="1">
      <alignment horizontal="center" vertical="center" wrapText="1"/>
    </xf>
    <xf numFmtId="0" fontId="41" fillId="4" borderId="37" xfId="7" applyFont="1" applyFill="1" applyBorder="1" applyAlignment="1">
      <alignment horizontal="center" vertical="center" wrapText="1"/>
    </xf>
    <xf numFmtId="0" fontId="41" fillId="4" borderId="67" xfId="7" applyFont="1" applyFill="1" applyBorder="1" applyAlignment="1">
      <alignment horizontal="center" vertical="center" wrapText="1"/>
    </xf>
    <xf numFmtId="0" fontId="41" fillId="4" borderId="72" xfId="7" applyFont="1" applyFill="1" applyBorder="1" applyAlignment="1">
      <alignment horizontal="center" vertical="center" wrapText="1"/>
    </xf>
    <xf numFmtId="0" fontId="41" fillId="4" borderId="0" xfId="7" applyFont="1" applyFill="1" applyAlignment="1">
      <alignment horizontal="center" vertical="center" wrapText="1"/>
    </xf>
    <xf numFmtId="0" fontId="41" fillId="4" borderId="73" xfId="7" applyFont="1" applyFill="1" applyBorder="1" applyAlignment="1">
      <alignment horizontal="center" vertical="center" wrapText="1"/>
    </xf>
    <xf numFmtId="0" fontId="41" fillId="4" borderId="74" xfId="7" applyFont="1" applyFill="1" applyBorder="1" applyAlignment="1">
      <alignment horizontal="center" vertical="center" wrapText="1"/>
    </xf>
    <xf numFmtId="0" fontId="41" fillId="4" borderId="75" xfId="7" applyFont="1" applyFill="1" applyBorder="1" applyAlignment="1">
      <alignment horizontal="center" vertical="center" wrapText="1"/>
    </xf>
    <xf numFmtId="0" fontId="41" fillId="4" borderId="76" xfId="7" applyFont="1" applyFill="1" applyBorder="1" applyAlignment="1">
      <alignment horizontal="center" vertical="center" wrapText="1"/>
    </xf>
    <xf numFmtId="0" fontId="15" fillId="4" borderId="68" xfId="7" applyFont="1" applyFill="1" applyBorder="1" applyAlignment="1">
      <alignment horizontal="center" vertical="center" wrapText="1"/>
    </xf>
    <xf numFmtId="0" fontId="15" fillId="4" borderId="69" xfId="7" applyFont="1" applyFill="1" applyBorder="1" applyAlignment="1">
      <alignment horizontal="center" vertical="center" wrapText="1"/>
    </xf>
    <xf numFmtId="0" fontId="15" fillId="0" borderId="68" xfId="7" applyFont="1" applyBorder="1" applyAlignment="1">
      <alignment horizontal="left" vertical="center" wrapText="1"/>
    </xf>
    <xf numFmtId="0" fontId="41" fillId="4" borderId="22" xfId="7" applyFont="1" applyFill="1" applyBorder="1" applyAlignment="1">
      <alignment horizontal="center" vertical="center" wrapText="1"/>
    </xf>
    <xf numFmtId="0" fontId="41" fillId="4" borderId="21" xfId="7" applyFont="1" applyFill="1" applyBorder="1" applyAlignment="1">
      <alignment horizontal="center" vertical="center" wrapText="1"/>
    </xf>
    <xf numFmtId="0" fontId="41" fillId="4" borderId="38" xfId="7" applyFont="1" applyFill="1" applyBorder="1" applyAlignment="1">
      <alignment horizontal="center" vertical="center" wrapText="1"/>
    </xf>
    <xf numFmtId="0" fontId="41" fillId="4" borderId="6" xfId="7" applyFont="1" applyFill="1" applyBorder="1" applyAlignment="1">
      <alignment horizontal="center" vertical="center" wrapText="1"/>
    </xf>
    <xf numFmtId="0" fontId="41" fillId="4" borderId="16" xfId="7" applyFont="1" applyFill="1" applyBorder="1" applyAlignment="1">
      <alignment horizontal="center" vertical="center" wrapText="1"/>
    </xf>
    <xf numFmtId="0" fontId="41" fillId="4" borderId="59" xfId="7" applyFont="1" applyFill="1" applyBorder="1" applyAlignment="1">
      <alignment horizontal="center" vertical="center" wrapText="1"/>
    </xf>
    <xf numFmtId="0" fontId="41" fillId="4" borderId="35" xfId="7" applyFont="1" applyFill="1" applyBorder="1" applyAlignment="1">
      <alignment horizontal="center" vertical="center" wrapText="1"/>
    </xf>
    <xf numFmtId="0" fontId="41" fillId="4" borderId="60" xfId="7" applyFont="1" applyFill="1" applyBorder="1" applyAlignment="1">
      <alignment horizontal="center" vertical="center" wrapText="1"/>
    </xf>
    <xf numFmtId="0" fontId="15" fillId="4" borderId="49" xfId="7" applyFont="1" applyFill="1" applyBorder="1" applyAlignment="1">
      <alignment horizontal="center" vertical="center" wrapText="1"/>
    </xf>
    <xf numFmtId="0" fontId="15" fillId="4" borderId="50" xfId="7" applyFont="1" applyFill="1" applyBorder="1" applyAlignment="1">
      <alignment horizontal="center" vertical="center" wrapText="1"/>
    </xf>
    <xf numFmtId="0" fontId="15" fillId="0" borderId="51" xfId="7" applyFont="1" applyBorder="1" applyAlignment="1">
      <alignment horizontal="left" vertical="center" wrapText="1"/>
    </xf>
    <xf numFmtId="0" fontId="15" fillId="4" borderId="54" xfId="7" applyFont="1" applyFill="1" applyBorder="1" applyAlignment="1">
      <alignment horizontal="center" vertical="center" wrapText="1"/>
    </xf>
    <xf numFmtId="180" fontId="15" fillId="4" borderId="21" xfId="7" applyNumberFormat="1" applyFont="1" applyFill="1" applyBorder="1" applyAlignment="1">
      <alignment horizontal="center" vertical="center"/>
    </xf>
    <xf numFmtId="180" fontId="15" fillId="4" borderId="23" xfId="7" applyNumberFormat="1" applyFont="1" applyFill="1" applyBorder="1" applyAlignment="1">
      <alignment horizontal="center" vertical="center"/>
    </xf>
    <xf numFmtId="14" fontId="36" fillId="0" borderId="43" xfId="7" applyNumberFormat="1" applyFont="1" applyBorder="1" applyAlignment="1">
      <alignment horizontal="center" vertical="center"/>
    </xf>
    <xf numFmtId="0" fontId="36" fillId="0" borderId="44" xfId="7" applyFont="1" applyBorder="1" applyAlignment="1">
      <alignment horizontal="center" vertical="center"/>
    </xf>
    <xf numFmtId="0" fontId="38" fillId="4" borderId="17" xfId="7" applyFont="1" applyFill="1" applyBorder="1" applyAlignment="1">
      <alignment horizontal="center" vertical="center"/>
    </xf>
    <xf numFmtId="0" fontId="38" fillId="4" borderId="0" xfId="7" applyFont="1" applyFill="1" applyAlignment="1">
      <alignment horizontal="center" vertical="center"/>
    </xf>
    <xf numFmtId="0" fontId="38" fillId="4" borderId="18" xfId="7" applyFont="1" applyFill="1" applyBorder="1" applyAlignment="1">
      <alignment horizontal="center" vertical="center"/>
    </xf>
    <xf numFmtId="0" fontId="30" fillId="4" borderId="11" xfId="7" applyFont="1" applyFill="1" applyBorder="1" applyAlignment="1">
      <alignment horizontal="right" vertical="center"/>
    </xf>
    <xf numFmtId="0" fontId="30" fillId="4" borderId="13" xfId="7" applyFont="1" applyFill="1" applyBorder="1" applyAlignment="1">
      <alignment horizontal="right" vertical="center"/>
    </xf>
    <xf numFmtId="0" fontId="29" fillId="4" borderId="45" xfId="7" applyFont="1" applyFill="1" applyBorder="1" applyAlignment="1">
      <alignment horizontal="center" vertical="center" wrapText="1"/>
    </xf>
    <xf numFmtId="0" fontId="29" fillId="4" borderId="47" xfId="7" applyFont="1" applyFill="1" applyBorder="1" applyAlignment="1">
      <alignment horizontal="center" vertical="center" wrapText="1"/>
    </xf>
    <xf numFmtId="0" fontId="39" fillId="0" borderId="46" xfId="7" applyFont="1" applyBorder="1" applyAlignment="1">
      <alignment horizontal="center" vertical="center" wrapText="1"/>
    </xf>
    <xf numFmtId="0" fontId="39" fillId="0" borderId="21" xfId="7" applyFont="1" applyBorder="1" applyAlignment="1">
      <alignment horizontal="center" vertical="center" wrapText="1"/>
    </xf>
    <xf numFmtId="0" fontId="39" fillId="0" borderId="23" xfId="7" applyFont="1" applyBorder="1" applyAlignment="1">
      <alignment horizontal="center" vertical="center" wrapText="1"/>
    </xf>
    <xf numFmtId="0" fontId="39" fillId="0" borderId="48" xfId="7" applyFont="1" applyBorder="1" applyAlignment="1">
      <alignment horizontal="center" vertical="center" wrapText="1"/>
    </xf>
    <xf numFmtId="0" fontId="39" fillId="0" borderId="11" xfId="7" applyFont="1" applyBorder="1" applyAlignment="1">
      <alignment horizontal="center" vertical="center" wrapText="1"/>
    </xf>
    <xf numFmtId="0" fontId="39" fillId="0" borderId="13" xfId="7" applyFont="1" applyBorder="1" applyAlignment="1">
      <alignment horizontal="center" vertical="center" wrapText="1"/>
    </xf>
    <xf numFmtId="0" fontId="40" fillId="4" borderId="27" xfId="7" applyFont="1" applyFill="1" applyBorder="1" applyAlignment="1">
      <alignment horizontal="center" vertical="center" wrapText="1"/>
    </xf>
    <xf numFmtId="0" fontId="40" fillId="4" borderId="17" xfId="7" applyFont="1" applyFill="1" applyBorder="1" applyAlignment="1">
      <alignment horizontal="center" vertical="center" wrapText="1"/>
    </xf>
    <xf numFmtId="0" fontId="40" fillId="4" borderId="14" xfId="7" applyFont="1" applyFill="1" applyBorder="1" applyAlignment="1">
      <alignment horizontal="center" vertical="center" wrapText="1"/>
    </xf>
    <xf numFmtId="0" fontId="40" fillId="4" borderId="11" xfId="7" applyFont="1" applyFill="1" applyBorder="1" applyAlignment="1">
      <alignment horizontal="center" vertical="center" wrapText="1"/>
    </xf>
    <xf numFmtId="0" fontId="15" fillId="4" borderId="77" xfId="7" applyFont="1" applyFill="1" applyBorder="1" applyAlignment="1">
      <alignment horizontal="center" vertical="center" wrapText="1"/>
    </xf>
    <xf numFmtId="0" fontId="15" fillId="4" borderId="78" xfId="7" applyFont="1" applyFill="1" applyBorder="1" applyAlignment="1">
      <alignment horizontal="center" vertical="center" wrapText="1"/>
    </xf>
    <xf numFmtId="0" fontId="15" fillId="0" borderId="77" xfId="8" applyFont="1" applyBorder="1" applyAlignment="1" applyProtection="1">
      <alignment horizontal="left" vertical="center" wrapText="1"/>
    </xf>
    <xf numFmtId="0" fontId="15" fillId="0" borderId="79" xfId="8" applyFont="1" applyBorder="1" applyAlignment="1" applyProtection="1">
      <alignment horizontal="left" vertical="center" wrapText="1"/>
    </xf>
    <xf numFmtId="0" fontId="15" fillId="0" borderId="80" xfId="8" applyFont="1" applyBorder="1" applyAlignment="1" applyProtection="1">
      <alignment horizontal="left" vertical="center" wrapText="1"/>
    </xf>
    <xf numFmtId="0" fontId="41" fillId="4" borderId="48" xfId="7" applyFont="1" applyFill="1" applyBorder="1" applyAlignment="1">
      <alignment horizontal="center" vertical="center" wrapText="1"/>
    </xf>
    <xf numFmtId="0" fontId="41" fillId="4" borderId="11" xfId="7" applyFont="1" applyFill="1" applyBorder="1" applyAlignment="1">
      <alignment horizontal="center" vertical="center" wrapText="1"/>
    </xf>
    <xf numFmtId="0" fontId="41" fillId="4" borderId="47" xfId="7" applyFont="1" applyFill="1" applyBorder="1" applyAlignment="1">
      <alignment horizontal="center" vertical="center" wrapText="1"/>
    </xf>
    <xf numFmtId="0" fontId="23" fillId="0" borderId="0" xfId="4" applyFont="1" applyAlignment="1" applyProtection="1">
      <alignment vertical="center" shrinkToFit="1"/>
      <protection locked="0"/>
    </xf>
    <xf numFmtId="0" fontId="23" fillId="0" borderId="18" xfId="4" applyFont="1" applyBorder="1" applyAlignment="1" applyProtection="1">
      <alignment vertical="center" shrinkToFit="1"/>
      <protection locked="0"/>
    </xf>
    <xf numFmtId="0" fontId="23" fillId="0" borderId="10" xfId="4" applyFont="1" applyBorder="1" applyAlignment="1" applyProtection="1">
      <alignment vertical="center" shrinkToFit="1"/>
      <protection locked="0"/>
    </xf>
    <xf numFmtId="0" fontId="23" fillId="0" borderId="112" xfId="4" applyFont="1" applyBorder="1" applyAlignment="1" applyProtection="1">
      <alignment vertical="center" shrinkToFit="1"/>
      <protection locked="0"/>
    </xf>
    <xf numFmtId="0" fontId="23" fillId="0" borderId="30" xfId="4" applyFont="1" applyBorder="1" applyAlignment="1" applyProtection="1">
      <alignment vertical="center" shrinkToFit="1"/>
      <protection locked="0"/>
    </xf>
    <xf numFmtId="0" fontId="23" fillId="0" borderId="111" xfId="4" applyFont="1" applyBorder="1" applyAlignment="1" applyProtection="1">
      <alignment vertical="center" shrinkToFit="1"/>
      <protection locked="0"/>
    </xf>
    <xf numFmtId="0" fontId="23" fillId="0" borderId="32" xfId="4" applyFont="1" applyBorder="1" applyAlignment="1" applyProtection="1">
      <alignment vertical="center" shrinkToFit="1"/>
      <protection locked="0"/>
    </xf>
    <xf numFmtId="0" fontId="23" fillId="0" borderId="42" xfId="4" applyFont="1" applyBorder="1" applyAlignment="1" applyProtection="1">
      <alignment vertical="center" shrinkToFit="1"/>
      <protection locked="0"/>
    </xf>
    <xf numFmtId="0" fontId="23" fillId="0" borderId="11" xfId="4" applyFont="1" applyBorder="1" applyAlignment="1" applyProtection="1">
      <alignment vertical="center" shrinkToFit="1"/>
      <protection locked="0"/>
    </xf>
    <xf numFmtId="0" fontId="23" fillId="0" borderId="13" xfId="4" applyFont="1" applyBorder="1" applyAlignment="1" applyProtection="1">
      <alignment vertical="center" shrinkToFit="1"/>
      <protection locked="0"/>
    </xf>
    <xf numFmtId="0" fontId="23" fillId="0" borderId="4" xfId="4" applyFont="1" applyBorder="1" applyAlignment="1" applyProtection="1">
      <alignment vertical="center" shrinkToFit="1"/>
      <protection locked="0"/>
    </xf>
    <xf numFmtId="0" fontId="23" fillId="0" borderId="40" xfId="4" applyFont="1" applyBorder="1" applyAlignment="1" applyProtection="1">
      <alignment vertical="center" shrinkToFit="1"/>
      <protection locked="0"/>
    </xf>
    <xf numFmtId="0" fontId="25" fillId="6" borderId="0" xfId="4" applyFont="1" applyFill="1" applyAlignment="1" applyProtection="1">
      <alignment vertical="center" shrinkToFit="1"/>
      <protection locked="0"/>
    </xf>
    <xf numFmtId="0" fontId="25" fillId="6" borderId="16" xfId="4" applyFont="1" applyFill="1" applyBorder="1" applyAlignment="1" applyProtection="1">
      <alignment vertical="center" shrinkToFit="1"/>
      <protection locked="0"/>
    </xf>
    <xf numFmtId="0" fontId="23" fillId="0" borderId="7" xfId="4" applyFont="1" applyBorder="1" applyAlignment="1">
      <alignment horizontal="center" vertical="center"/>
    </xf>
    <xf numFmtId="0" fontId="23" fillId="0" borderId="8" xfId="4" applyFont="1" applyBorder="1" applyAlignment="1">
      <alignment horizontal="center" vertical="center"/>
    </xf>
    <xf numFmtId="0" fontId="23" fillId="0" borderId="9" xfId="4" applyFont="1" applyBorder="1" applyAlignment="1">
      <alignment horizontal="center" vertical="center"/>
    </xf>
    <xf numFmtId="0" fontId="25" fillId="6" borderId="41" xfId="4" applyFont="1" applyFill="1" applyBorder="1" applyAlignment="1" applyProtection="1">
      <alignment horizontal="center" vertical="center" shrinkToFit="1"/>
      <protection locked="0"/>
    </xf>
    <xf numFmtId="0" fontId="25" fillId="6" borderId="32" xfId="4" applyFont="1" applyFill="1" applyBorder="1" applyAlignment="1" applyProtection="1">
      <alignment horizontal="center" vertical="center" shrinkToFit="1"/>
      <protection locked="0"/>
    </xf>
    <xf numFmtId="0" fontId="25" fillId="6" borderId="33" xfId="4" applyFont="1" applyFill="1" applyBorder="1" applyAlignment="1" applyProtection="1">
      <alignment horizontal="center" vertical="center" shrinkToFit="1"/>
      <protection locked="0"/>
    </xf>
    <xf numFmtId="0" fontId="26" fillId="6" borderId="41" xfId="5" applyFont="1" applyFill="1" applyBorder="1" applyAlignment="1" applyProtection="1">
      <alignment horizontal="center" vertical="center" shrinkToFit="1"/>
      <protection locked="0"/>
    </xf>
    <xf numFmtId="0" fontId="26" fillId="6" borderId="32" xfId="5" applyFont="1" applyFill="1" applyBorder="1" applyAlignment="1" applyProtection="1">
      <alignment horizontal="center" vertical="center" shrinkToFit="1"/>
      <protection locked="0"/>
    </xf>
    <xf numFmtId="0" fontId="26" fillId="6" borderId="33" xfId="5" applyFont="1" applyFill="1" applyBorder="1" applyAlignment="1" applyProtection="1">
      <alignment horizontal="center" vertical="center" shrinkToFit="1"/>
      <protection locked="0"/>
    </xf>
    <xf numFmtId="0" fontId="26" fillId="6" borderId="8" xfId="5" applyFont="1" applyFill="1" applyBorder="1" applyAlignment="1" applyProtection="1">
      <alignment horizontal="center" vertical="center" shrinkToFit="1"/>
      <protection locked="0"/>
    </xf>
    <xf numFmtId="0" fontId="26" fillId="6" borderId="9" xfId="5" applyFont="1" applyFill="1" applyBorder="1" applyAlignment="1" applyProtection="1">
      <alignment horizontal="center" vertical="center" shrinkToFit="1"/>
      <protection locked="0"/>
    </xf>
    <xf numFmtId="0" fontId="24" fillId="6" borderId="4" xfId="5" applyFont="1" applyFill="1" applyBorder="1" applyAlignment="1" applyProtection="1">
      <alignment horizontal="center" vertical="center" shrinkToFit="1"/>
      <protection locked="0"/>
    </xf>
    <xf numFmtId="0" fontId="24" fillId="6" borderId="5" xfId="5" applyFont="1" applyFill="1" applyBorder="1" applyAlignment="1" applyProtection="1">
      <alignment horizontal="center" vertical="center" shrinkToFit="1"/>
      <protection locked="0"/>
    </xf>
    <xf numFmtId="176" fontId="26" fillId="0" borderId="4" xfId="5" applyNumberFormat="1" applyFont="1" applyBorder="1" applyAlignment="1" applyProtection="1">
      <alignment horizontal="center" vertical="center" shrinkToFit="1"/>
      <protection locked="0"/>
    </xf>
    <xf numFmtId="176" fontId="26" fillId="0" borderId="32" xfId="5" applyNumberFormat="1" applyFont="1" applyBorder="1" applyAlignment="1" applyProtection="1">
      <alignment horizontal="center" vertical="center" shrinkToFit="1"/>
      <protection locked="0"/>
    </xf>
    <xf numFmtId="176" fontId="26" fillId="0" borderId="33" xfId="5" applyNumberFormat="1" applyFont="1" applyBorder="1" applyAlignment="1" applyProtection="1">
      <alignment horizontal="center" vertical="center" shrinkToFit="1"/>
      <protection locked="0"/>
    </xf>
    <xf numFmtId="0" fontId="23" fillId="4" borderId="105" xfId="4" applyFont="1" applyFill="1" applyBorder="1" applyAlignment="1">
      <alignment horizontal="left" vertical="center"/>
    </xf>
    <xf numFmtId="0" fontId="23" fillId="4" borderId="106" xfId="4" applyFont="1" applyFill="1" applyBorder="1" applyAlignment="1">
      <alignment horizontal="left" vertical="center"/>
    </xf>
    <xf numFmtId="0" fontId="43" fillId="4" borderId="31" xfId="19" applyFont="1" applyFill="1" applyBorder="1" applyAlignment="1">
      <alignment horizontal="center" vertical="center" wrapText="1"/>
    </xf>
    <xf numFmtId="0" fontId="43" fillId="4" borderId="33" xfId="19" applyFont="1" applyFill="1" applyBorder="1" applyAlignment="1">
      <alignment horizontal="center" vertical="center" wrapText="1"/>
    </xf>
    <xf numFmtId="181" fontId="15" fillId="0" borderId="231" xfId="19" applyNumberFormat="1" applyFont="1" applyBorder="1" applyAlignment="1">
      <alignment horizontal="left" vertical="center" wrapText="1"/>
    </xf>
    <xf numFmtId="181" fontId="15" fillId="0" borderId="232" xfId="19" applyNumberFormat="1" applyFont="1" applyBorder="1" applyAlignment="1">
      <alignment horizontal="left" vertical="center" wrapText="1"/>
    </xf>
    <xf numFmtId="181" fontId="15" fillId="0" borderId="234" xfId="19" applyNumberFormat="1" applyFont="1" applyBorder="1" applyAlignment="1">
      <alignment horizontal="left" vertical="center" wrapText="1"/>
    </xf>
    <xf numFmtId="0" fontId="132" fillId="4" borderId="27" xfId="19" applyFont="1" applyFill="1" applyBorder="1" applyAlignment="1">
      <alignment horizontal="center" vertical="center" wrapText="1"/>
    </xf>
    <xf numFmtId="0" fontId="132" fillId="4" borderId="23" xfId="19" applyFont="1" applyFill="1" applyBorder="1" applyAlignment="1">
      <alignment horizontal="center" vertical="center"/>
    </xf>
    <xf numFmtId="0" fontId="132" fillId="4" borderId="17" xfId="19" applyFont="1" applyFill="1" applyBorder="1" applyAlignment="1">
      <alignment horizontal="center" vertical="center" wrapText="1"/>
    </xf>
    <xf numFmtId="0" fontId="132" fillId="4" borderId="18" xfId="19" applyFont="1" applyFill="1" applyBorder="1" applyAlignment="1">
      <alignment horizontal="center" vertical="center"/>
    </xf>
    <xf numFmtId="0" fontId="132" fillId="4" borderId="17" xfId="19" applyFont="1" applyFill="1" applyBorder="1" applyAlignment="1">
      <alignment horizontal="center" vertical="center"/>
    </xf>
    <xf numFmtId="0" fontId="132" fillId="4" borderId="14" xfId="19" applyFont="1" applyFill="1" applyBorder="1" applyAlignment="1">
      <alignment horizontal="center" vertical="center"/>
    </xf>
    <xf numFmtId="0" fontId="132" fillId="4" borderId="13" xfId="19" applyFont="1" applyFill="1" applyBorder="1" applyAlignment="1">
      <alignment horizontal="center" vertical="center"/>
    </xf>
    <xf numFmtId="0" fontId="40" fillId="4" borderId="34" xfId="19" applyFont="1" applyFill="1" applyBorder="1" applyAlignment="1">
      <alignment horizontal="center" vertical="center" wrapText="1"/>
    </xf>
    <xf numFmtId="0" fontId="40" fillId="4" borderId="36" xfId="19" applyFont="1" applyFill="1" applyBorder="1" applyAlignment="1">
      <alignment horizontal="center" vertical="center" wrapText="1"/>
    </xf>
    <xf numFmtId="0" fontId="15" fillId="0" borderId="94" xfId="19" applyFont="1" applyBorder="1" applyAlignment="1">
      <alignment horizontal="left" vertical="center" wrapText="1"/>
    </xf>
    <xf numFmtId="0" fontId="15" fillId="0" borderId="70" xfId="19" applyFont="1" applyBorder="1" applyAlignment="1">
      <alignment horizontal="left" vertical="center" wrapText="1"/>
    </xf>
    <xf numFmtId="0" fontId="15" fillId="0" borderId="71" xfId="19" applyFont="1" applyBorder="1" applyAlignment="1">
      <alignment horizontal="left" vertical="center" wrapText="1"/>
    </xf>
    <xf numFmtId="0" fontId="40" fillId="4" borderId="229" xfId="19" applyFont="1" applyFill="1" applyBorder="1" applyAlignment="1">
      <alignment horizontal="center" vertical="center" wrapText="1"/>
    </xf>
    <xf numFmtId="0" fontId="40" fillId="4" borderId="37" xfId="19" applyFont="1" applyFill="1" applyBorder="1" applyAlignment="1">
      <alignment horizontal="center" vertical="center" wrapText="1"/>
    </xf>
    <xf numFmtId="0" fontId="40" fillId="4" borderId="103" xfId="19" applyFont="1" applyFill="1" applyBorder="1" applyAlignment="1">
      <alignment horizontal="center" vertical="center" wrapText="1"/>
    </xf>
    <xf numFmtId="0" fontId="40" fillId="4" borderId="19" xfId="19" applyFont="1" applyFill="1" applyBorder="1" applyAlignment="1">
      <alignment horizontal="center" vertical="center" wrapText="1"/>
    </xf>
    <xf numFmtId="0" fontId="40" fillId="4" borderId="8" xfId="19" applyFont="1" applyFill="1" applyBorder="1" applyAlignment="1">
      <alignment horizontal="center" vertical="center" wrapText="1"/>
    </xf>
    <xf numFmtId="0" fontId="40" fillId="4" borderId="9" xfId="19" applyFont="1" applyFill="1" applyBorder="1" applyAlignment="1">
      <alignment horizontal="center" vertical="center" wrapText="1"/>
    </xf>
    <xf numFmtId="0" fontId="15" fillId="0" borderId="93" xfId="19" applyFont="1" applyBorder="1" applyAlignment="1">
      <alignment horizontal="left" vertical="center" wrapText="1"/>
    </xf>
    <xf numFmtId="0" fontId="15" fillId="0" borderId="34" xfId="19" applyFont="1" applyBorder="1" applyAlignment="1">
      <alignment horizontal="left" vertical="center" wrapText="1"/>
    </xf>
    <xf numFmtId="0" fontId="15" fillId="0" borderId="104" xfId="19" applyFont="1" applyBorder="1" applyAlignment="1">
      <alignment horizontal="left" vertical="center" wrapText="1"/>
    </xf>
    <xf numFmtId="0" fontId="15" fillId="0" borderId="230" xfId="19" applyFont="1" applyBorder="1" applyAlignment="1">
      <alignment horizontal="left" vertical="center" wrapText="1"/>
    </xf>
    <xf numFmtId="0" fontId="15" fillId="0" borderId="83" xfId="19" applyFont="1" applyBorder="1" applyAlignment="1">
      <alignment horizontal="left" vertical="center" wrapText="1"/>
    </xf>
    <xf numFmtId="0" fontId="15" fillId="0" borderId="84" xfId="19" applyFont="1" applyBorder="1" applyAlignment="1">
      <alignment horizontal="left" vertical="center" wrapText="1"/>
    </xf>
    <xf numFmtId="0" fontId="40" fillId="4" borderId="32" xfId="19" applyFont="1" applyFill="1" applyBorder="1" applyAlignment="1">
      <alignment horizontal="center" vertical="center" wrapText="1"/>
    </xf>
    <xf numFmtId="0" fontId="40" fillId="4" borderId="33" xfId="19" applyFont="1" applyFill="1" applyBorder="1" applyAlignment="1">
      <alignment horizontal="center" vertical="center" wrapText="1"/>
    </xf>
    <xf numFmtId="0" fontId="15" fillId="0" borderId="95" xfId="19" applyFont="1" applyBorder="1" applyAlignment="1">
      <alignment horizontal="left" vertical="center" wrapText="1"/>
    </xf>
    <xf numFmtId="0" fontId="15" fillId="0" borderId="96" xfId="19" applyFont="1" applyBorder="1" applyAlignment="1">
      <alignment horizontal="left" vertical="center" wrapText="1"/>
    </xf>
    <xf numFmtId="0" fontId="15" fillId="0" borderId="97" xfId="19" applyFont="1" applyBorder="1" applyAlignment="1">
      <alignment horizontal="left" vertical="center" wrapText="1"/>
    </xf>
    <xf numFmtId="0" fontId="15" fillId="0" borderId="231" xfId="19" applyFont="1" applyBorder="1" applyAlignment="1">
      <alignment horizontal="left" vertical="center" wrapText="1"/>
    </xf>
    <xf numFmtId="0" fontId="15" fillId="0" borderId="232" xfId="19" applyFont="1" applyBorder="1" applyAlignment="1">
      <alignment horizontal="left" vertical="center" wrapText="1"/>
    </xf>
    <xf numFmtId="0" fontId="15" fillId="0" borderId="233" xfId="19" applyFont="1" applyBorder="1" applyAlignment="1">
      <alignment horizontal="left" vertical="center" wrapText="1"/>
    </xf>
    <xf numFmtId="14" fontId="131" fillId="0" borderId="43" xfId="19" applyNumberFormat="1" applyFont="1" applyBorder="1" applyAlignment="1">
      <alignment horizontal="center" vertical="center"/>
    </xf>
    <xf numFmtId="14" fontId="131" fillId="0" borderId="226" xfId="19" applyNumberFormat="1" applyFont="1" applyBorder="1" applyAlignment="1">
      <alignment horizontal="center" vertical="center"/>
    </xf>
    <xf numFmtId="14" fontId="131" fillId="0" borderId="44" xfId="19" applyNumberFormat="1" applyFont="1" applyBorder="1" applyAlignment="1">
      <alignment horizontal="center" vertical="center"/>
    </xf>
    <xf numFmtId="0" fontId="12" fillId="0" borderId="0" xfId="3" applyFont="1" applyAlignment="1" applyProtection="1">
      <alignment vertical="center" shrinkToFit="1"/>
      <protection locked="0"/>
    </xf>
    <xf numFmtId="0" fontId="12" fillId="4" borderId="0" xfId="3" applyFont="1" applyFill="1" applyAlignment="1" applyProtection="1">
      <alignment horizontal="center" vertical="center" shrinkToFit="1"/>
      <protection locked="0"/>
    </xf>
    <xf numFmtId="0" fontId="10" fillId="4" borderId="0" xfId="3" applyFont="1" applyFill="1" applyAlignment="1">
      <alignment horizontal="center" vertical="center"/>
    </xf>
    <xf numFmtId="0" fontId="14" fillId="4" borderId="0" xfId="3" applyFont="1" applyFill="1" applyAlignment="1">
      <alignment horizontal="center" vertical="center"/>
    </xf>
    <xf numFmtId="0" fontId="9" fillId="4" borderId="0" xfId="3" applyFont="1" applyFill="1" applyAlignment="1">
      <alignment horizontal="center" vertical="center"/>
    </xf>
    <xf numFmtId="176" fontId="11" fillId="4" borderId="20" xfId="3" applyNumberFormat="1" applyFont="1" applyFill="1" applyBorder="1" applyAlignment="1">
      <alignment horizontal="center" vertical="center"/>
    </xf>
    <xf numFmtId="176" fontId="11" fillId="4" borderId="4" xfId="3" applyNumberFormat="1" applyFont="1" applyFill="1" applyBorder="1" applyAlignment="1">
      <alignment horizontal="center" vertical="center"/>
    </xf>
    <xf numFmtId="176" fontId="11" fillId="4" borderId="5" xfId="3" applyNumberFormat="1" applyFont="1" applyFill="1" applyBorder="1" applyAlignment="1">
      <alignment horizontal="center" vertical="center"/>
    </xf>
    <xf numFmtId="176" fontId="11" fillId="4" borderId="19" xfId="3" applyNumberFormat="1" applyFont="1" applyFill="1" applyBorder="1" applyAlignment="1">
      <alignment horizontal="center" vertical="center"/>
    </xf>
    <xf numFmtId="176" fontId="11" fillId="4" borderId="8" xfId="3" applyNumberFormat="1" applyFont="1" applyFill="1" applyBorder="1" applyAlignment="1">
      <alignment horizontal="center" vertical="center"/>
    </xf>
    <xf numFmtId="176" fontId="11" fillId="4" borderId="9" xfId="3" applyNumberFormat="1" applyFont="1" applyFill="1" applyBorder="1" applyAlignment="1">
      <alignment horizontal="center" vertical="center"/>
    </xf>
    <xf numFmtId="176" fontId="9" fillId="4" borderId="17" xfId="3" applyNumberFormat="1" applyFont="1" applyFill="1" applyBorder="1" applyAlignment="1">
      <alignment horizontal="left" vertical="top"/>
    </xf>
    <xf numFmtId="176" fontId="9" fillId="4" borderId="0" xfId="3" applyNumberFormat="1" applyFont="1" applyFill="1" applyAlignment="1">
      <alignment horizontal="left" vertical="top"/>
    </xf>
    <xf numFmtId="176" fontId="9" fillId="4" borderId="16" xfId="3" applyNumberFormat="1" applyFont="1" applyFill="1" applyBorder="1" applyAlignment="1">
      <alignment horizontal="left" vertical="top"/>
    </xf>
    <xf numFmtId="176" fontId="9" fillId="4" borderId="14" xfId="3" applyNumberFormat="1" applyFont="1" applyFill="1" applyBorder="1" applyAlignment="1">
      <alignment horizontal="left" vertical="top"/>
    </xf>
    <xf numFmtId="176" fontId="9" fillId="4" borderId="11" xfId="3" applyNumberFormat="1" applyFont="1" applyFill="1" applyBorder="1" applyAlignment="1">
      <alignment horizontal="left" vertical="top"/>
    </xf>
    <xf numFmtId="176" fontId="9" fillId="4" borderId="12" xfId="3" applyNumberFormat="1" applyFont="1" applyFill="1" applyBorder="1" applyAlignment="1">
      <alignment horizontal="left" vertical="top"/>
    </xf>
    <xf numFmtId="0" fontId="9" fillId="4" borderId="22" xfId="3" applyFont="1" applyFill="1" applyBorder="1" applyAlignment="1">
      <alignment horizontal="left" vertical="top"/>
    </xf>
    <xf numFmtId="0" fontId="9" fillId="4" borderId="21" xfId="3" applyFont="1" applyFill="1" applyBorder="1" applyAlignment="1">
      <alignment horizontal="left" vertical="top"/>
    </xf>
    <xf numFmtId="0" fontId="9" fillId="4" borderId="23" xfId="3" applyFont="1" applyFill="1" applyBorder="1" applyAlignment="1">
      <alignment horizontal="left" vertical="top"/>
    </xf>
    <xf numFmtId="0" fontId="9" fillId="4" borderId="6" xfId="3" applyFont="1" applyFill="1" applyBorder="1" applyAlignment="1">
      <alignment horizontal="left" vertical="top"/>
    </xf>
    <xf numFmtId="0" fontId="9" fillId="4" borderId="0" xfId="3" applyFont="1" applyFill="1" applyAlignment="1">
      <alignment horizontal="left" vertical="top"/>
    </xf>
    <xf numFmtId="0" fontId="9" fillId="4" borderId="18" xfId="3" applyFont="1" applyFill="1" applyBorder="1" applyAlignment="1">
      <alignment horizontal="left" vertical="top"/>
    </xf>
    <xf numFmtId="0" fontId="9" fillId="4" borderId="15" xfId="3" applyFont="1" applyFill="1" applyBorder="1" applyAlignment="1">
      <alignment horizontal="left" vertical="top"/>
    </xf>
    <xf numFmtId="0" fontId="9" fillId="4" borderId="11" xfId="3" applyFont="1" applyFill="1" applyBorder="1" applyAlignment="1">
      <alignment horizontal="left" vertical="top"/>
    </xf>
    <xf numFmtId="0" fontId="9" fillId="4" borderId="13" xfId="3" applyFont="1" applyFill="1" applyBorder="1" applyAlignment="1">
      <alignment horizontal="left" vertical="top"/>
    </xf>
    <xf numFmtId="176" fontId="11" fillId="4" borderId="17" xfId="3" applyNumberFormat="1" applyFont="1" applyFill="1" applyBorder="1" applyAlignment="1">
      <alignment horizontal="center" vertical="center"/>
    </xf>
    <xf numFmtId="176" fontId="11" fillId="4" borderId="0" xfId="3" applyNumberFormat="1" applyFont="1" applyFill="1" applyAlignment="1">
      <alignment horizontal="center" vertical="center"/>
    </xf>
    <xf numFmtId="176" fontId="11" fillId="4" borderId="16" xfId="3" applyNumberFormat="1" applyFont="1" applyFill="1" applyBorder="1" applyAlignment="1">
      <alignment horizontal="center" vertical="center"/>
    </xf>
    <xf numFmtId="0" fontId="9" fillId="4" borderId="24" xfId="3" applyFont="1" applyFill="1" applyBorder="1" applyAlignment="1">
      <alignment horizontal="left" vertical="center"/>
    </xf>
    <xf numFmtId="0" fontId="9" fillId="4" borderId="25" xfId="3" applyFont="1" applyFill="1" applyBorder="1" applyAlignment="1">
      <alignment horizontal="left" vertical="center"/>
    </xf>
    <xf numFmtId="0" fontId="9" fillId="4" borderId="26" xfId="3" applyFont="1" applyFill="1" applyBorder="1" applyAlignment="1">
      <alignment horizontal="left" vertical="center"/>
    </xf>
    <xf numFmtId="0" fontId="11" fillId="4" borderId="0" xfId="3" applyFont="1" applyFill="1">
      <alignment vertical="center"/>
    </xf>
    <xf numFmtId="0" fontId="11" fillId="4" borderId="0" xfId="3" applyFont="1" applyFill="1" applyAlignment="1">
      <alignment horizontal="center" vertical="center"/>
    </xf>
    <xf numFmtId="0" fontId="12" fillId="0" borderId="0" xfId="3" applyFont="1" applyAlignment="1" applyProtection="1">
      <alignment horizontal="center" vertical="center" shrinkToFit="1"/>
      <protection locked="0"/>
    </xf>
    <xf numFmtId="0" fontId="12" fillId="0" borderId="1" xfId="3" applyFont="1" applyBorder="1" applyAlignment="1" applyProtection="1">
      <alignment vertical="center" shrinkToFit="1"/>
      <protection locked="0"/>
    </xf>
    <xf numFmtId="0" fontId="12" fillId="0" borderId="2" xfId="3" applyFont="1" applyBorder="1" applyAlignment="1" applyProtection="1">
      <alignment vertical="center" shrinkToFit="1"/>
      <protection locked="0"/>
    </xf>
    <xf numFmtId="0" fontId="11" fillId="4" borderId="0" xfId="0" applyFont="1" applyFill="1" applyAlignment="1">
      <alignment horizontal="distributed" vertical="center"/>
    </xf>
    <xf numFmtId="0" fontId="12" fillId="0" borderId="0" xfId="0" applyFont="1" applyAlignment="1" applyProtection="1">
      <alignment vertical="center" shrinkToFit="1"/>
      <protection locked="0"/>
    </xf>
    <xf numFmtId="181" fontId="12" fillId="0" borderId="0" xfId="0" applyNumberFormat="1" applyFont="1" applyAlignment="1" applyProtection="1">
      <alignment horizontal="left" vertical="center" shrinkToFit="1"/>
      <protection locked="0"/>
    </xf>
    <xf numFmtId="0" fontId="12" fillId="0" borderId="27" xfId="0" applyFont="1" applyBorder="1" applyAlignment="1">
      <alignment horizontal="left" vertical="top" wrapText="1"/>
    </xf>
    <xf numFmtId="0" fontId="12" fillId="0" borderId="21" xfId="0" applyFont="1" applyBorder="1" applyAlignment="1">
      <alignment horizontal="left" vertical="top" wrapText="1"/>
    </xf>
    <xf numFmtId="0" fontId="12" fillId="0" borderId="23" xfId="0" applyFont="1" applyBorder="1" applyAlignment="1">
      <alignment horizontal="left" vertical="top" wrapText="1"/>
    </xf>
    <xf numFmtId="0" fontId="12" fillId="0" borderId="17" xfId="0" applyFont="1" applyBorder="1" applyAlignment="1">
      <alignment horizontal="left" vertical="top" wrapText="1"/>
    </xf>
    <xf numFmtId="0" fontId="12" fillId="0" borderId="0" xfId="0" applyFont="1" applyAlignment="1">
      <alignment horizontal="left" vertical="top" wrapText="1"/>
    </xf>
    <xf numFmtId="0" fontId="12" fillId="0" borderId="18" xfId="0" applyFont="1" applyBorder="1" applyAlignment="1">
      <alignment horizontal="left" vertical="top" wrapText="1"/>
    </xf>
    <xf numFmtId="0" fontId="12" fillId="0" borderId="14" xfId="0" applyFont="1" applyBorder="1" applyAlignment="1">
      <alignment horizontal="left" vertical="top" wrapText="1"/>
    </xf>
    <xf numFmtId="0" fontId="12" fillId="0" borderId="11" xfId="0" applyFont="1" applyBorder="1" applyAlignment="1">
      <alignment horizontal="left" vertical="top" wrapText="1"/>
    </xf>
    <xf numFmtId="0" fontId="12" fillId="0" borderId="13" xfId="0" applyFont="1" applyBorder="1" applyAlignment="1">
      <alignment horizontal="left" vertical="top" wrapText="1"/>
    </xf>
    <xf numFmtId="0" fontId="11" fillId="4" borderId="0" xfId="0" applyFont="1" applyFill="1" applyAlignment="1">
      <alignment vertical="center"/>
    </xf>
    <xf numFmtId="0" fontId="11" fillId="4" borderId="4" xfId="0" applyFont="1" applyFill="1" applyBorder="1" applyAlignment="1">
      <alignment vertical="center"/>
    </xf>
    <xf numFmtId="0" fontId="11" fillId="4" borderId="0" xfId="0" applyFont="1" applyFill="1" applyAlignment="1">
      <alignment horizontal="center" vertical="center"/>
    </xf>
    <xf numFmtId="0" fontId="12" fillId="0" borderId="8" xfId="0" applyFont="1" applyBorder="1" applyAlignment="1" applyProtection="1">
      <alignment vertical="center" shrinkToFit="1"/>
      <protection locked="0"/>
    </xf>
    <xf numFmtId="0" fontId="11" fillId="2" borderId="4" xfId="0" applyFont="1" applyFill="1" applyBorder="1" applyAlignment="1">
      <alignment horizontal="center" vertical="center"/>
    </xf>
    <xf numFmtId="0" fontId="12" fillId="4" borderId="4" xfId="0" applyFont="1" applyFill="1" applyBorder="1" applyAlignment="1">
      <alignment horizontal="center" vertical="center"/>
    </xf>
    <xf numFmtId="0" fontId="9" fillId="4" borderId="0" xfId="0" applyFont="1" applyFill="1" applyAlignment="1">
      <alignment horizontal="center" vertical="center"/>
    </xf>
    <xf numFmtId="0" fontId="11" fillId="4" borderId="8" xfId="0" applyFont="1" applyFill="1" applyBorder="1" applyAlignment="1">
      <alignment vertical="center"/>
    </xf>
    <xf numFmtId="0" fontId="12" fillId="2" borderId="0" xfId="0" applyFont="1" applyFill="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0" fontId="12" fillId="4" borderId="0" xfId="0" applyFont="1" applyFill="1" applyAlignment="1">
      <alignment horizontal="center" vertical="center"/>
    </xf>
    <xf numFmtId="0" fontId="11" fillId="4" borderId="8" xfId="0" applyFont="1" applyFill="1" applyBorder="1" applyAlignment="1">
      <alignment horizontal="left" vertical="center"/>
    </xf>
    <xf numFmtId="0" fontId="12" fillId="2" borderId="0" xfId="0" applyFont="1" applyFill="1" applyAlignment="1" applyProtection="1">
      <alignment horizontal="right" vertical="center"/>
      <protection locked="0"/>
    </xf>
    <xf numFmtId="0" fontId="15" fillId="4" borderId="0" xfId="0" applyFont="1" applyFill="1" applyAlignment="1">
      <alignment horizontal="center" vertical="center" shrinkToFit="1"/>
    </xf>
    <xf numFmtId="178" fontId="12" fillId="0" borderId="0" xfId="0" applyNumberFormat="1" applyFont="1" applyAlignment="1" applyProtection="1">
      <alignment horizontal="center" vertical="center" shrinkToFit="1"/>
      <protection locked="0"/>
    </xf>
    <xf numFmtId="178" fontId="12" fillId="0" borderId="0" xfId="0" applyNumberFormat="1" applyFont="1" applyAlignment="1" applyProtection="1">
      <alignment vertical="center" shrinkToFit="1"/>
      <protection locked="0"/>
    </xf>
    <xf numFmtId="177" fontId="12" fillId="0" borderId="0" xfId="0" applyNumberFormat="1" applyFont="1" applyAlignment="1" applyProtection="1">
      <alignment horizontal="center" vertical="center" shrinkToFit="1"/>
      <protection locked="0"/>
    </xf>
    <xf numFmtId="179" fontId="12" fillId="0" borderId="0" xfId="0" applyNumberFormat="1" applyFont="1" applyAlignment="1" applyProtection="1">
      <alignment horizontal="center" vertical="center" shrinkToFit="1"/>
      <protection locked="0"/>
    </xf>
    <xf numFmtId="49" fontId="18" fillId="2" borderId="2" xfId="0" applyNumberFormat="1" applyFont="1" applyFill="1" applyBorder="1" applyAlignment="1" applyProtection="1">
      <alignment horizontal="center" vertical="center"/>
      <protection locked="0"/>
    </xf>
    <xf numFmtId="49" fontId="18" fillId="2" borderId="1" xfId="0" applyNumberFormat="1" applyFont="1" applyFill="1" applyBorder="1" applyAlignment="1" applyProtection="1">
      <alignment horizontal="center" vertical="center"/>
      <protection locked="0"/>
    </xf>
    <xf numFmtId="49" fontId="18" fillId="2" borderId="0" xfId="0" applyNumberFormat="1" applyFont="1" applyFill="1" applyAlignment="1" applyProtection="1">
      <alignment horizontal="center" vertical="center"/>
      <protection locked="0"/>
    </xf>
    <xf numFmtId="49" fontId="9" fillId="4" borderId="0" xfId="0" applyNumberFormat="1" applyFont="1" applyFill="1" applyAlignment="1">
      <alignment horizontal="center" vertical="center"/>
    </xf>
    <xf numFmtId="49" fontId="18" fillId="2" borderId="10" xfId="0" applyNumberFormat="1" applyFont="1" applyFill="1" applyBorder="1" applyAlignment="1" applyProtection="1">
      <alignment horizontal="center" vertical="center"/>
      <protection locked="0"/>
    </xf>
    <xf numFmtId="0" fontId="55" fillId="0" borderId="0" xfId="0" applyFont="1" applyAlignment="1">
      <alignment vertical="center" wrapText="1" shrinkToFit="1"/>
    </xf>
    <xf numFmtId="0" fontId="54" fillId="0" borderId="0" xfId="0" applyFont="1" applyAlignment="1">
      <alignment vertical="center"/>
    </xf>
    <xf numFmtId="0" fontId="55" fillId="0" borderId="0" xfId="0" applyFont="1" applyAlignment="1">
      <alignment horizontal="left" vertical="top" wrapText="1"/>
    </xf>
    <xf numFmtId="0" fontId="55" fillId="0" borderId="0" xfId="0" applyFont="1" applyAlignment="1">
      <alignment horizontal="left" vertical="center" wrapText="1"/>
    </xf>
    <xf numFmtId="0" fontId="8" fillId="0" borderId="0" xfId="0" applyFont="1" applyAlignment="1">
      <alignment horizontal="left" vertical="top" wrapText="1" shrinkToFit="1"/>
    </xf>
    <xf numFmtId="0" fontId="142" fillId="4" borderId="244" xfId="19" applyFont="1" applyFill="1" applyBorder="1" applyAlignment="1">
      <alignment horizontal="center" vertical="center" wrapText="1"/>
    </xf>
    <xf numFmtId="0" fontId="142" fillId="4" borderId="245" xfId="19" applyFont="1" applyFill="1" applyBorder="1" applyAlignment="1">
      <alignment horizontal="center" vertical="center"/>
    </xf>
    <xf numFmtId="0" fontId="142" fillId="4" borderId="246" xfId="19" applyFont="1" applyFill="1" applyBorder="1" applyAlignment="1">
      <alignment horizontal="center" vertical="center"/>
    </xf>
    <xf numFmtId="0" fontId="142" fillId="4" borderId="243" xfId="19" applyFont="1" applyFill="1" applyBorder="1" applyAlignment="1">
      <alignment horizontal="center" vertical="center"/>
    </xf>
    <xf numFmtId="0" fontId="142" fillId="4" borderId="0" xfId="19" applyFont="1" applyFill="1" applyAlignment="1">
      <alignment horizontal="center" vertical="center"/>
    </xf>
    <xf numFmtId="0" fontId="142" fillId="4" borderId="16" xfId="19" applyFont="1" applyFill="1" applyBorder="1" applyAlignment="1">
      <alignment horizontal="center" vertical="center"/>
    </xf>
    <xf numFmtId="0" fontId="144" fillId="4" borderId="0" xfId="19" applyFont="1" applyFill="1" applyAlignment="1">
      <alignment horizontal="center" vertical="center"/>
    </xf>
    <xf numFmtId="0" fontId="143" fillId="4" borderId="0" xfId="19" applyFont="1" applyFill="1" applyAlignment="1">
      <alignment horizontal="left" vertical="center" wrapText="1"/>
    </xf>
    <xf numFmtId="0" fontId="142" fillId="4" borderId="0" xfId="25" applyFont="1" applyFill="1" applyAlignment="1">
      <alignment horizontal="center" vertical="center"/>
    </xf>
    <xf numFmtId="0" fontId="142" fillId="4" borderId="244" xfId="19" applyFont="1" applyFill="1" applyBorder="1" applyAlignment="1">
      <alignment horizontal="center" vertical="center"/>
    </xf>
    <xf numFmtId="0" fontId="142" fillId="4" borderId="7" xfId="19" applyFont="1" applyFill="1" applyBorder="1" applyAlignment="1">
      <alignment horizontal="center" vertical="center"/>
    </xf>
    <xf numFmtId="0" fontId="142" fillId="4" borderId="8" xfId="19" applyFont="1" applyFill="1" applyBorder="1" applyAlignment="1">
      <alignment horizontal="center" vertical="center"/>
    </xf>
    <xf numFmtId="0" fontId="142" fillId="4" borderId="9" xfId="19" applyFont="1" applyFill="1" applyBorder="1" applyAlignment="1">
      <alignment horizontal="center" vertical="center"/>
    </xf>
    <xf numFmtId="0" fontId="142" fillId="4" borderId="244" xfId="19" applyFont="1" applyFill="1" applyBorder="1" applyAlignment="1">
      <alignment horizontal="left" vertical="center" wrapText="1"/>
    </xf>
    <xf numFmtId="0" fontId="142" fillId="4" borderId="245" xfId="19" applyFont="1" applyFill="1" applyBorder="1" applyAlignment="1">
      <alignment horizontal="left" vertical="center" wrapText="1"/>
    </xf>
    <xf numFmtId="0" fontId="142" fillId="4" borderId="246" xfId="19" applyFont="1" applyFill="1" applyBorder="1" applyAlignment="1">
      <alignment horizontal="left" vertical="center" wrapText="1"/>
    </xf>
    <xf numFmtId="0" fontId="142" fillId="4" borderId="7" xfId="19" applyFont="1" applyFill="1" applyBorder="1" applyAlignment="1">
      <alignment horizontal="left" vertical="center" wrapText="1"/>
    </xf>
    <xf numFmtId="0" fontId="142" fillId="4" borderId="8" xfId="19" applyFont="1" applyFill="1" applyBorder="1" applyAlignment="1">
      <alignment horizontal="left" vertical="center" wrapText="1"/>
    </xf>
    <xf numFmtId="0" fontId="142" fillId="4" borderId="9" xfId="19" applyFont="1" applyFill="1" applyBorder="1" applyAlignment="1">
      <alignment horizontal="left" vertical="center" wrapText="1"/>
    </xf>
    <xf numFmtId="0" fontId="142" fillId="0" borderId="0" xfId="19" applyFont="1" applyAlignment="1">
      <alignment horizontal="left" vertical="center" wrapText="1"/>
    </xf>
    <xf numFmtId="0" fontId="142" fillId="0" borderId="16" xfId="19" applyFont="1" applyBorder="1" applyAlignment="1">
      <alignment horizontal="left" vertical="center" wrapText="1"/>
    </xf>
    <xf numFmtId="0" fontId="142" fillId="0" borderId="245" xfId="19" applyFont="1" applyBorder="1" applyAlignment="1">
      <alignment horizontal="left" vertical="center" wrapText="1"/>
    </xf>
    <xf numFmtId="0" fontId="142" fillId="0" borderId="246" xfId="19" applyFont="1" applyBorder="1" applyAlignment="1">
      <alignment horizontal="left" vertical="center" wrapText="1"/>
    </xf>
    <xf numFmtId="0" fontId="142" fillId="0" borderId="8" xfId="19" applyFont="1" applyBorder="1" applyAlignment="1">
      <alignment horizontal="left" vertical="center" wrapText="1"/>
    </xf>
    <xf numFmtId="0" fontId="142" fillId="0" borderId="9" xfId="19" applyFont="1" applyBorder="1" applyAlignment="1">
      <alignment horizontal="left" vertical="center" wrapText="1"/>
    </xf>
    <xf numFmtId="0" fontId="142" fillId="0" borderId="0" xfId="19" applyFont="1" applyAlignment="1">
      <alignment horizontal="center" vertical="center"/>
    </xf>
    <xf numFmtId="0" fontId="142" fillId="0" borderId="0" xfId="19" applyFont="1" applyAlignment="1">
      <alignment horizontal="left" vertical="top"/>
    </xf>
    <xf numFmtId="0" fontId="142" fillId="0" borderId="0" xfId="19" applyFont="1" applyAlignment="1">
      <alignment horizontal="left" vertical="center" shrinkToFit="1"/>
    </xf>
    <xf numFmtId="0" fontId="142" fillId="0" borderId="0" xfId="19" applyFont="1" applyAlignment="1" applyProtection="1">
      <alignment horizontal="left" vertical="center" shrinkToFit="1"/>
      <protection locked="0"/>
    </xf>
    <xf numFmtId="0" fontId="20" fillId="4" borderId="3" xfId="9" applyFill="1" applyBorder="1" applyAlignment="1">
      <alignment horizontal="distributed" vertical="center"/>
    </xf>
    <xf numFmtId="0" fontId="20" fillId="4" borderId="5" xfId="9" applyFill="1" applyBorder="1" applyAlignment="1">
      <alignment horizontal="distributed" vertical="center"/>
    </xf>
    <xf numFmtId="0" fontId="20" fillId="4" borderId="7" xfId="9" applyFill="1" applyBorder="1" applyAlignment="1">
      <alignment horizontal="distributed" vertical="center"/>
    </xf>
    <xf numFmtId="0" fontId="20" fillId="4" borderId="9" xfId="9" applyFill="1" applyBorder="1" applyAlignment="1">
      <alignment horizontal="distributed" vertical="center"/>
    </xf>
    <xf numFmtId="0" fontId="20" fillId="4" borderId="3" xfId="9" applyFill="1" applyBorder="1" applyAlignment="1" applyProtection="1">
      <alignment horizontal="left" vertical="center" shrinkToFit="1"/>
      <protection locked="0"/>
    </xf>
    <xf numFmtId="0" fontId="20" fillId="4" borderId="4" xfId="9" applyFill="1" applyBorder="1" applyAlignment="1" applyProtection="1">
      <alignment horizontal="left" vertical="center" shrinkToFit="1"/>
      <protection locked="0"/>
    </xf>
    <xf numFmtId="0" fontId="20" fillId="4" borderId="5" xfId="9" applyFill="1" applyBorder="1" applyAlignment="1" applyProtection="1">
      <alignment horizontal="left" vertical="center" shrinkToFit="1"/>
      <protection locked="0"/>
    </xf>
    <xf numFmtId="0" fontId="20" fillId="4" borderId="7" xfId="9" applyFill="1" applyBorder="1" applyAlignment="1" applyProtection="1">
      <alignment horizontal="left" vertical="center" shrinkToFit="1"/>
      <protection locked="0"/>
    </xf>
    <xf numFmtId="0" fontId="20" fillId="4" borderId="8" xfId="9" applyFill="1" applyBorder="1" applyAlignment="1" applyProtection="1">
      <alignment horizontal="left" vertical="center" shrinkToFit="1"/>
      <protection locked="0"/>
    </xf>
    <xf numFmtId="0" fontId="20" fillId="4" borderId="9" xfId="9" applyFill="1" applyBorder="1" applyAlignment="1" applyProtection="1">
      <alignment horizontal="left" vertical="center" shrinkToFit="1"/>
      <protection locked="0"/>
    </xf>
    <xf numFmtId="0" fontId="20" fillId="0" borderId="3" xfId="9" applyBorder="1" applyAlignment="1" applyProtection="1">
      <alignment horizontal="left" vertical="center" shrinkToFit="1"/>
      <protection locked="0"/>
    </xf>
    <xf numFmtId="0" fontId="20" fillId="0" borderId="4" xfId="9" applyBorder="1" applyAlignment="1" applyProtection="1">
      <alignment horizontal="left" vertical="center" shrinkToFit="1"/>
      <protection locked="0"/>
    </xf>
    <xf numFmtId="0" fontId="20" fillId="0" borderId="5" xfId="9" applyBorder="1" applyAlignment="1" applyProtection="1">
      <alignment horizontal="left" vertical="center" shrinkToFit="1"/>
      <protection locked="0"/>
    </xf>
    <xf numFmtId="0" fontId="20" fillId="0" borderId="7" xfId="9" applyBorder="1" applyAlignment="1" applyProtection="1">
      <alignment horizontal="left" vertical="center" shrinkToFit="1"/>
      <protection locked="0"/>
    </xf>
    <xf numFmtId="0" fontId="20" fillId="0" borderId="8" xfId="9" applyBorder="1" applyAlignment="1" applyProtection="1">
      <alignment horizontal="left" vertical="center" shrinkToFit="1"/>
      <protection locked="0"/>
    </xf>
    <xf numFmtId="0" fontId="20" fillId="0" borderId="9" xfId="9" applyBorder="1" applyAlignment="1" applyProtection="1">
      <alignment horizontal="left" vertical="center" shrinkToFit="1"/>
      <protection locked="0"/>
    </xf>
    <xf numFmtId="0" fontId="20" fillId="4" borderId="0" xfId="9" applyFill="1" applyAlignment="1">
      <alignment horizontal="distributed" vertical="center"/>
    </xf>
    <xf numFmtId="0" fontId="20" fillId="4" borderId="0" xfId="9" applyFill="1" applyAlignment="1">
      <alignment horizontal="left" vertical="center"/>
    </xf>
    <xf numFmtId="0" fontId="60" fillId="4" borderId="0" xfId="9" applyFont="1" applyFill="1" applyAlignment="1">
      <alignment horizontal="center" vertical="center"/>
    </xf>
    <xf numFmtId="0" fontId="32" fillId="4" borderId="0" xfId="9" applyFont="1" applyFill="1" applyAlignment="1">
      <alignment horizontal="distributed" vertical="center" indent="12"/>
    </xf>
    <xf numFmtId="0" fontId="31" fillId="4" borderId="0" xfId="9" applyFont="1" applyFill="1" applyAlignment="1">
      <alignment horizontal="center" vertical="center"/>
    </xf>
    <xf numFmtId="0" fontId="4" fillId="4" borderId="0" xfId="9" applyFont="1" applyFill="1" applyAlignment="1">
      <alignment horizontal="center" vertical="center"/>
    </xf>
    <xf numFmtId="0" fontId="18" fillId="3" borderId="0" xfId="5" applyFont="1" applyFill="1" applyAlignment="1" applyProtection="1">
      <alignment vertical="center" shrinkToFit="1"/>
      <protection locked="0"/>
    </xf>
    <xf numFmtId="0" fontId="18" fillId="3" borderId="16" xfId="5" applyFont="1" applyFill="1" applyBorder="1" applyAlignment="1" applyProtection="1">
      <alignment vertical="center" shrinkToFit="1"/>
      <protection locked="0"/>
    </xf>
    <xf numFmtId="0" fontId="68" fillId="2" borderId="8" xfId="5" applyFont="1" applyFill="1" applyBorder="1" applyAlignment="1" applyProtection="1">
      <alignment horizontal="center" vertical="center" shrinkToFit="1"/>
      <protection locked="0"/>
    </xf>
    <xf numFmtId="0" fontId="68" fillId="0" borderId="6" xfId="5" applyFont="1" applyBorder="1" applyAlignment="1">
      <alignment horizontal="distributed" vertical="center"/>
    </xf>
    <xf numFmtId="0" fontId="68" fillId="0" borderId="0" xfId="5" applyFont="1" applyAlignment="1">
      <alignment horizontal="distributed" vertical="center"/>
    </xf>
    <xf numFmtId="0" fontId="68" fillId="0" borderId="16" xfId="5" applyFont="1" applyBorder="1" applyAlignment="1">
      <alignment horizontal="distributed" vertical="center"/>
    </xf>
    <xf numFmtId="0" fontId="18" fillId="0" borderId="0" xfId="5" applyFont="1" applyAlignment="1">
      <alignment horizontal="center" vertical="center"/>
    </xf>
    <xf numFmtId="0" fontId="68" fillId="3" borderId="0" xfId="5" applyFont="1" applyFill="1" applyAlignment="1" applyProtection="1">
      <alignment horizontal="center" vertical="center" shrinkToFit="1"/>
      <protection locked="0"/>
    </xf>
    <xf numFmtId="0" fontId="68" fillId="0" borderId="7" xfId="5" applyFont="1" applyBorder="1" applyAlignment="1">
      <alignment horizontal="distributed" vertical="center"/>
    </xf>
    <xf numFmtId="0" fontId="68" fillId="0" borderId="8" xfId="5" applyFont="1" applyBorder="1" applyAlignment="1">
      <alignment horizontal="distributed" vertical="center"/>
    </xf>
    <xf numFmtId="0" fontId="68" fillId="0" borderId="9" xfId="5" applyFont="1" applyBorder="1" applyAlignment="1">
      <alignment horizontal="distributed" vertical="center"/>
    </xf>
    <xf numFmtId="0" fontId="18" fillId="0" borderId="7" xfId="5" applyFont="1" applyBorder="1" applyAlignment="1">
      <alignment horizontal="center" vertical="center"/>
    </xf>
    <xf numFmtId="0" fontId="18" fillId="0" borderId="8" xfId="5" applyFont="1" applyBorder="1" applyAlignment="1">
      <alignment horizontal="center" vertical="center"/>
    </xf>
    <xf numFmtId="0" fontId="68" fillId="3" borderId="8" xfId="5" applyFont="1" applyFill="1" applyBorder="1" applyAlignment="1" applyProtection="1">
      <alignment horizontal="center" vertical="center" shrinkToFit="1"/>
      <protection locked="0"/>
    </xf>
    <xf numFmtId="0" fontId="68" fillId="0" borderId="3" xfId="5" applyFont="1" applyBorder="1" applyAlignment="1">
      <alignment horizontal="distributed" vertical="center"/>
    </xf>
    <xf numFmtId="0" fontId="68" fillId="0" borderId="4" xfId="5" applyFont="1" applyBorder="1" applyAlignment="1">
      <alignment horizontal="distributed" vertical="center"/>
    </xf>
    <xf numFmtId="0" fontId="68" fillId="0" borderId="5" xfId="5" applyFont="1" applyBorder="1" applyAlignment="1">
      <alignment horizontal="distributed" vertical="center"/>
    </xf>
    <xf numFmtId="0" fontId="68" fillId="0" borderId="15" xfId="5" applyFont="1" applyBorder="1" applyAlignment="1">
      <alignment horizontal="distributed" vertical="center"/>
    </xf>
    <xf numFmtId="0" fontId="68" fillId="0" borderId="11" xfId="5" applyFont="1" applyBorder="1" applyAlignment="1">
      <alignment horizontal="distributed" vertical="center"/>
    </xf>
    <xf numFmtId="0" fontId="68" fillId="0" borderId="12" xfId="5" applyFont="1" applyBorder="1" applyAlignment="1">
      <alignment horizontal="distributed" vertical="center"/>
    </xf>
    <xf numFmtId="0" fontId="18" fillId="0" borderId="11" xfId="5" applyFont="1" applyBorder="1" applyAlignment="1">
      <alignment horizontal="center" vertical="center"/>
    </xf>
    <xf numFmtId="0" fontId="68" fillId="3" borderId="11" xfId="5" applyFont="1" applyFill="1" applyBorder="1" applyAlignment="1" applyProtection="1">
      <alignment horizontal="center" vertical="center" shrinkToFit="1"/>
      <protection locked="0"/>
    </xf>
    <xf numFmtId="0" fontId="68" fillId="0" borderId="0" xfId="5" applyFont="1" applyAlignment="1">
      <alignment horizontal="center" vertical="center"/>
    </xf>
    <xf numFmtId="0" fontId="68" fillId="0" borderId="16" xfId="5" applyFont="1" applyBorder="1" applyAlignment="1">
      <alignment horizontal="center" vertical="center"/>
    </xf>
    <xf numFmtId="0" fontId="68" fillId="2" borderId="0" xfId="5" applyFont="1" applyFill="1" applyAlignment="1" applyProtection="1">
      <alignment horizontal="center" vertical="center" shrinkToFit="1"/>
      <protection locked="0"/>
    </xf>
    <xf numFmtId="0" fontId="68" fillId="3" borderId="4" xfId="5" applyFont="1" applyFill="1" applyBorder="1" applyAlignment="1" applyProtection="1">
      <alignment horizontal="center" vertical="center" shrinkToFit="1"/>
      <protection locked="0"/>
    </xf>
    <xf numFmtId="0" fontId="63" fillId="3" borderId="0" xfId="5" applyFont="1" applyFill="1" applyAlignment="1">
      <alignment horizontal="center" vertical="center"/>
    </xf>
    <xf numFmtId="0" fontId="60" fillId="2" borderId="6" xfId="5" applyFont="1" applyFill="1" applyBorder="1" applyAlignment="1">
      <alignment horizontal="center" vertical="center"/>
    </xf>
    <xf numFmtId="0" fontId="60" fillId="2" borderId="16" xfId="5" applyFont="1" applyFill="1" applyBorder="1" applyAlignment="1">
      <alignment horizontal="center" vertical="center"/>
    </xf>
    <xf numFmtId="0" fontId="18" fillId="0" borderId="3" xfId="5" applyFont="1" applyBorder="1" applyAlignment="1">
      <alignment horizontal="distributed" vertical="center"/>
    </xf>
    <xf numFmtId="0" fontId="18" fillId="0" borderId="4" xfId="5" applyFont="1" applyBorder="1" applyAlignment="1">
      <alignment horizontal="distributed" vertical="center"/>
    </xf>
    <xf numFmtId="0" fontId="18" fillId="0" borderId="5" xfId="5" applyFont="1" applyBorder="1" applyAlignment="1">
      <alignment horizontal="distributed" vertical="center"/>
    </xf>
    <xf numFmtId="0" fontId="68" fillId="0" borderId="3" xfId="5" applyFont="1" applyBorder="1" applyAlignment="1">
      <alignment horizontal="left" vertical="center"/>
    </xf>
    <xf numFmtId="0" fontId="68" fillId="0" borderId="4" xfId="5" applyFont="1" applyBorder="1" applyAlignment="1">
      <alignment horizontal="left" vertical="center"/>
    </xf>
    <xf numFmtId="0" fontId="68" fillId="0" borderId="5" xfId="5" applyFont="1" applyBorder="1" applyAlignment="1">
      <alignment horizontal="left" vertical="center"/>
    </xf>
    <xf numFmtId="0" fontId="68" fillId="0" borderId="6" xfId="5" applyFont="1" applyBorder="1" applyAlignment="1">
      <alignment horizontal="center" vertical="center"/>
    </xf>
    <xf numFmtId="0" fontId="65" fillId="0" borderId="8" xfId="5" applyFont="1" applyBorder="1" applyAlignment="1">
      <alignment horizontal="left" vertical="center"/>
    </xf>
    <xf numFmtId="0" fontId="65" fillId="0" borderId="9" xfId="5" applyFont="1" applyBorder="1" applyAlignment="1">
      <alignment horizontal="left" vertical="center"/>
    </xf>
    <xf numFmtId="0" fontId="18" fillId="3" borderId="0" xfId="5" applyFont="1" applyFill="1" applyAlignment="1" applyProtection="1">
      <alignment horizontal="center" vertical="center" shrinkToFit="1"/>
      <protection locked="0"/>
    </xf>
    <xf numFmtId="49" fontId="18" fillId="7" borderId="247" xfId="5" applyNumberFormat="1" applyFont="1" applyFill="1" applyBorder="1" applyAlignment="1">
      <alignment horizontal="left" vertical="center" shrinkToFit="1"/>
    </xf>
    <xf numFmtId="49" fontId="18" fillId="7" borderId="248" xfId="5" applyNumberFormat="1" applyFont="1" applyFill="1" applyBorder="1" applyAlignment="1">
      <alignment horizontal="left" vertical="center" shrinkToFit="1"/>
    </xf>
    <xf numFmtId="49" fontId="18" fillId="7" borderId="249" xfId="5" applyNumberFormat="1" applyFont="1" applyFill="1" applyBorder="1" applyAlignment="1">
      <alignment horizontal="left" vertical="center" shrinkToFit="1"/>
    </xf>
    <xf numFmtId="0" fontId="18" fillId="7" borderId="0" xfId="5" applyFont="1" applyFill="1" applyAlignment="1">
      <alignment horizontal="left" vertical="center"/>
    </xf>
    <xf numFmtId="0" fontId="18" fillId="7" borderId="16" xfId="5" applyFont="1" applyFill="1" applyBorder="1" applyAlignment="1">
      <alignment horizontal="left" vertical="center"/>
    </xf>
    <xf numFmtId="0" fontId="70" fillId="0" borderId="8" xfId="5" applyFont="1" applyBorder="1" applyAlignment="1" applyProtection="1">
      <alignment horizontal="center" vertical="center"/>
      <protection locked="0"/>
    </xf>
    <xf numFmtId="0" fontId="63" fillId="3" borderId="8" xfId="5" applyFont="1" applyFill="1" applyBorder="1" applyAlignment="1">
      <alignment horizontal="center" vertical="center"/>
    </xf>
    <xf numFmtId="49" fontId="18" fillId="0" borderId="3" xfId="5" applyNumberFormat="1" applyFont="1" applyBorder="1" applyAlignment="1">
      <alignment horizontal="left" vertical="center"/>
    </xf>
    <xf numFmtId="49" fontId="18" fillId="0" borderId="4" xfId="5" applyNumberFormat="1" applyFont="1" applyBorder="1" applyAlignment="1">
      <alignment horizontal="left" vertical="center"/>
    </xf>
    <xf numFmtId="49" fontId="18" fillId="0" borderId="5" xfId="5" applyNumberFormat="1" applyFont="1" applyBorder="1" applyAlignment="1">
      <alignment horizontal="left" vertical="center"/>
    </xf>
    <xf numFmtId="0" fontId="18" fillId="0" borderId="4" xfId="5" applyFont="1" applyBorder="1" applyAlignment="1">
      <alignment horizontal="center" vertical="center"/>
    </xf>
    <xf numFmtId="0" fontId="68" fillId="0" borderId="4" xfId="5" applyFont="1" applyBorder="1" applyAlignment="1">
      <alignment horizontal="center" vertical="center"/>
    </xf>
    <xf numFmtId="0" fontId="18" fillId="2" borderId="8" xfId="5" applyFont="1" applyFill="1" applyBorder="1" applyAlignment="1" applyProtection="1">
      <alignment horizontal="center" vertical="center" shrinkToFit="1"/>
      <protection locked="0"/>
    </xf>
    <xf numFmtId="0" fontId="18" fillId="7" borderId="3" xfId="5" applyFont="1" applyFill="1" applyBorder="1" applyAlignment="1">
      <alignment horizontal="distributed" vertical="center" wrapText="1"/>
    </xf>
    <xf numFmtId="0" fontId="18" fillId="7" borderId="4" xfId="5" applyFont="1" applyFill="1" applyBorder="1" applyAlignment="1">
      <alignment horizontal="distributed" vertical="center" wrapText="1"/>
    </xf>
    <xf numFmtId="0" fontId="18" fillId="7" borderId="5" xfId="5" applyFont="1" applyFill="1" applyBorder="1" applyAlignment="1">
      <alignment horizontal="distributed" vertical="center" wrapText="1"/>
    </xf>
    <xf numFmtId="0" fontId="18" fillId="0" borderId="6" xfId="5" applyFont="1" applyBorder="1" applyAlignment="1">
      <alignment horizontal="center" vertical="center"/>
    </xf>
    <xf numFmtId="0" fontId="18" fillId="0" borderId="16" xfId="5" applyFont="1" applyBorder="1" applyAlignment="1">
      <alignment horizontal="center" vertical="center"/>
    </xf>
    <xf numFmtId="0" fontId="18" fillId="3" borderId="8" xfId="5" applyFont="1" applyFill="1" applyBorder="1" applyAlignment="1" applyProtection="1">
      <alignment horizontal="center" vertical="center" shrinkToFit="1"/>
      <protection locked="0"/>
    </xf>
    <xf numFmtId="0" fontId="18" fillId="0" borderId="6" xfId="5" applyFont="1" applyBorder="1" applyAlignment="1">
      <alignment horizontal="distributed" vertical="center" wrapText="1"/>
    </xf>
    <xf numFmtId="0" fontId="18" fillId="0" borderId="0" xfId="5" applyFont="1" applyAlignment="1">
      <alignment horizontal="distributed" vertical="center" wrapText="1"/>
    </xf>
    <xf numFmtId="0" fontId="18" fillId="0" borderId="16" xfId="5" applyFont="1" applyBorder="1" applyAlignment="1">
      <alignment horizontal="distributed" vertical="center" wrapText="1"/>
    </xf>
    <xf numFmtId="0" fontId="18" fillId="0" borderId="115" xfId="5" applyFont="1" applyBorder="1" applyAlignment="1">
      <alignment horizontal="center" vertical="top" textRotation="255"/>
    </xf>
    <xf numFmtId="0" fontId="18" fillId="0" borderId="116" xfId="5" applyFont="1" applyBorder="1" applyAlignment="1">
      <alignment horizontal="center" vertical="top" textRotation="255"/>
    </xf>
    <xf numFmtId="0" fontId="18" fillId="0" borderId="113" xfId="5" applyFont="1" applyBorder="1" applyAlignment="1">
      <alignment horizontal="center" vertical="top" textRotation="255"/>
    </xf>
    <xf numFmtId="49" fontId="18" fillId="7" borderId="22" xfId="5" applyNumberFormat="1" applyFont="1" applyFill="1" applyBorder="1" applyAlignment="1">
      <alignment horizontal="left" vertical="center" shrinkToFit="1"/>
    </xf>
    <xf numFmtId="49" fontId="18" fillId="7" borderId="21" xfId="5" applyNumberFormat="1" applyFont="1" applyFill="1" applyBorder="1" applyAlignment="1">
      <alignment horizontal="left" vertical="center" shrinkToFit="1"/>
    </xf>
    <xf numFmtId="49" fontId="18" fillId="7" borderId="38" xfId="5" applyNumberFormat="1" applyFont="1" applyFill="1" applyBorder="1" applyAlignment="1">
      <alignment horizontal="left" vertical="center" shrinkToFit="1"/>
    </xf>
    <xf numFmtId="0" fontId="18" fillId="0" borderId="22" xfId="5" applyFont="1" applyBorder="1" applyAlignment="1">
      <alignment horizontal="distributed" vertical="center"/>
    </xf>
    <xf numFmtId="0" fontId="18" fillId="0" borderId="21" xfId="5" applyFont="1" applyBorder="1" applyAlignment="1">
      <alignment horizontal="distributed" vertical="center"/>
    </xf>
    <xf numFmtId="0" fontId="18" fillId="0" borderId="38" xfId="5" applyFont="1" applyBorder="1" applyAlignment="1">
      <alignment horizontal="distributed" vertical="center"/>
    </xf>
    <xf numFmtId="0" fontId="18" fillId="7" borderId="22" xfId="5" applyFont="1" applyFill="1" applyBorder="1" applyAlignment="1">
      <alignment horizontal="distributed" vertical="center"/>
    </xf>
    <xf numFmtId="0" fontId="18" fillId="7" borderId="21" xfId="5" applyFont="1" applyFill="1" applyBorder="1" applyAlignment="1">
      <alignment horizontal="distributed" vertical="center"/>
    </xf>
    <xf numFmtId="0" fontId="18" fillId="7" borderId="38" xfId="5" applyFont="1" applyFill="1" applyBorder="1" applyAlignment="1">
      <alignment horizontal="distributed" vertical="center"/>
    </xf>
    <xf numFmtId="0" fontId="18" fillId="0" borderId="6" xfId="5" applyFont="1" applyBorder="1" applyAlignment="1">
      <alignment horizontal="distributed" vertical="center"/>
    </xf>
    <xf numFmtId="0" fontId="18" fillId="0" borderId="0" xfId="5" applyFont="1" applyAlignment="1">
      <alignment horizontal="distributed" vertical="center"/>
    </xf>
    <xf numFmtId="0" fontId="18" fillId="0" borderId="16" xfId="5" applyFont="1" applyBorder="1" applyAlignment="1">
      <alignment horizontal="distributed" vertical="center"/>
    </xf>
    <xf numFmtId="0" fontId="18" fillId="7" borderId="6" xfId="5" applyFont="1" applyFill="1" applyBorder="1" applyAlignment="1">
      <alignment horizontal="distributed" vertical="center" wrapText="1"/>
    </xf>
    <xf numFmtId="0" fontId="18" fillId="7" borderId="0" xfId="5" applyFont="1" applyFill="1" applyAlignment="1">
      <alignment horizontal="distributed" vertical="center" wrapText="1"/>
    </xf>
    <xf numFmtId="0" fontId="18" fillId="7" borderId="16" xfId="5" applyFont="1" applyFill="1" applyBorder="1" applyAlignment="1">
      <alignment horizontal="distributed" vertical="center" wrapText="1"/>
    </xf>
    <xf numFmtId="0" fontId="18" fillId="7" borderId="3" xfId="5" applyFont="1" applyFill="1" applyBorder="1" applyAlignment="1">
      <alignment horizontal="distributed" vertical="center"/>
    </xf>
    <xf numFmtId="0" fontId="18" fillId="7" borderId="4" xfId="5" applyFont="1" applyFill="1" applyBorder="1" applyAlignment="1">
      <alignment horizontal="distributed" vertical="center"/>
    </xf>
    <xf numFmtId="0" fontId="18" fillId="7" borderId="5" xfId="5" applyFont="1" applyFill="1" applyBorder="1" applyAlignment="1">
      <alignment horizontal="distributed" vertical="center"/>
    </xf>
    <xf numFmtId="0" fontId="18" fillId="0" borderId="8" xfId="5" applyFont="1" applyBorder="1" applyAlignment="1">
      <alignment horizontal="left" vertical="center"/>
    </xf>
    <xf numFmtId="0" fontId="18" fillId="0" borderId="9" xfId="5" applyFont="1" applyBorder="1" applyAlignment="1">
      <alignment horizontal="left" vertical="center"/>
    </xf>
    <xf numFmtId="0" fontId="18" fillId="7" borderId="31" xfId="5" applyFont="1" applyFill="1" applyBorder="1" applyAlignment="1">
      <alignment horizontal="center" vertical="center"/>
    </xf>
    <xf numFmtId="0" fontId="18" fillId="7" borderId="32" xfId="5" applyFont="1" applyFill="1" applyBorder="1" applyAlignment="1">
      <alignment horizontal="center" vertical="center"/>
    </xf>
    <xf numFmtId="0" fontId="18" fillId="7" borderId="33" xfId="5" applyFont="1" applyFill="1" applyBorder="1" applyAlignment="1">
      <alignment horizontal="center" vertical="center"/>
    </xf>
    <xf numFmtId="49" fontId="18" fillId="0" borderId="6" xfId="5" applyNumberFormat="1" applyFont="1" applyBorder="1" applyAlignment="1">
      <alignment horizontal="left" vertical="center"/>
    </xf>
    <xf numFmtId="49" fontId="18" fillId="0" borderId="0" xfId="5" applyNumberFormat="1" applyFont="1" applyAlignment="1">
      <alignment horizontal="left" vertical="center"/>
    </xf>
    <xf numFmtId="49" fontId="18" fillId="0" borderId="16" xfId="5" applyNumberFormat="1" applyFont="1" applyBorder="1" applyAlignment="1">
      <alignment horizontal="left" vertical="center"/>
    </xf>
    <xf numFmtId="0" fontId="65" fillId="0" borderId="22" xfId="5" applyFont="1" applyBorder="1" applyAlignment="1">
      <alignment horizontal="center" vertical="center" wrapText="1"/>
    </xf>
    <xf numFmtId="0" fontId="65" fillId="0" borderId="23" xfId="5" applyFont="1" applyBorder="1" applyAlignment="1">
      <alignment horizontal="center" vertical="center"/>
    </xf>
    <xf numFmtId="0" fontId="65" fillId="0" borderId="15" xfId="5" applyFont="1" applyBorder="1" applyAlignment="1">
      <alignment horizontal="center" vertical="center"/>
    </xf>
    <xf numFmtId="0" fontId="65" fillId="0" borderId="13" xfId="5" applyFont="1" applyBorder="1" applyAlignment="1">
      <alignment horizontal="center" vertical="center"/>
    </xf>
    <xf numFmtId="0" fontId="18" fillId="0" borderId="15" xfId="5" applyFont="1" applyBorder="1" applyAlignment="1">
      <alignment horizontal="distributed" vertical="center"/>
    </xf>
    <xf numFmtId="0" fontId="18" fillId="0" borderId="11" xfId="5" applyFont="1" applyBorder="1" applyAlignment="1">
      <alignment horizontal="distributed" vertical="center"/>
    </xf>
    <xf numFmtId="0" fontId="18" fillId="0" borderId="12" xfId="5" applyFont="1" applyBorder="1" applyAlignment="1">
      <alignment horizontal="distributed" vertical="center"/>
    </xf>
    <xf numFmtId="0" fontId="18" fillId="0" borderId="105" xfId="5" applyFont="1" applyBorder="1" applyAlignment="1">
      <alignment horizontal="distributed" vertical="center"/>
    </xf>
    <xf numFmtId="0" fontId="18" fillId="0" borderId="106" xfId="5" applyFont="1" applyBorder="1" applyAlignment="1">
      <alignment horizontal="distributed" vertical="center"/>
    </xf>
    <xf numFmtId="0" fontId="18" fillId="0" borderId="114" xfId="5" applyFont="1" applyBorder="1" applyAlignment="1">
      <alignment horizontal="distributed" vertical="center"/>
    </xf>
    <xf numFmtId="0" fontId="18" fillId="0" borderId="105" xfId="5" applyFont="1" applyBorder="1" applyAlignment="1">
      <alignment horizontal="center" vertical="center"/>
    </xf>
    <xf numFmtId="0" fontId="18" fillId="0" borderId="106" xfId="5" applyFont="1" applyBorder="1" applyAlignment="1">
      <alignment horizontal="center" vertical="center"/>
    </xf>
    <xf numFmtId="0" fontId="18" fillId="0" borderId="114" xfId="5" applyFont="1" applyBorder="1" applyAlignment="1">
      <alignment horizontal="center" vertical="center"/>
    </xf>
    <xf numFmtId="0" fontId="23" fillId="0" borderId="22" xfId="5" applyFont="1" applyBorder="1" applyAlignment="1">
      <alignment horizontal="center" vertical="center" wrapText="1"/>
    </xf>
    <xf numFmtId="0" fontId="23" fillId="0" borderId="38" xfId="5" applyFont="1" applyBorder="1" applyAlignment="1">
      <alignment horizontal="center" vertical="center"/>
    </xf>
    <xf numFmtId="0" fontId="23" fillId="0" borderId="15" xfId="5" applyFont="1" applyBorder="1" applyAlignment="1">
      <alignment horizontal="center" vertical="center"/>
    </xf>
    <xf numFmtId="0" fontId="23" fillId="0" borderId="12" xfId="5" applyFont="1" applyBorder="1" applyAlignment="1">
      <alignment horizontal="center" vertical="center"/>
    </xf>
    <xf numFmtId="0" fontId="18" fillId="0" borderId="22" xfId="5" applyFont="1" applyBorder="1" applyAlignment="1">
      <alignment horizontal="center" vertical="center" wrapText="1"/>
    </xf>
    <xf numFmtId="0" fontId="18" fillId="0" borderId="21" xfId="5" applyFont="1" applyBorder="1" applyAlignment="1">
      <alignment horizontal="center" vertical="center" wrapText="1"/>
    </xf>
    <xf numFmtId="0" fontId="18" fillId="0" borderId="38" xfId="5" applyFont="1" applyBorder="1" applyAlignment="1">
      <alignment horizontal="center" vertical="center"/>
    </xf>
    <xf numFmtId="0" fontId="18" fillId="0" borderId="15" xfId="5" applyFont="1" applyBorder="1" applyAlignment="1">
      <alignment horizontal="center" vertical="center"/>
    </xf>
    <xf numFmtId="0" fontId="18" fillId="0" borderId="12" xfId="5" applyFont="1" applyBorder="1" applyAlignment="1">
      <alignment horizontal="center" vertical="center"/>
    </xf>
    <xf numFmtId="0" fontId="18" fillId="0" borderId="89" xfId="5" applyFont="1" applyBorder="1" applyAlignment="1">
      <alignment horizontal="center" vertical="center"/>
    </xf>
    <xf numFmtId="0" fontId="18" fillId="0" borderId="25" xfId="5" applyFont="1" applyBorder="1" applyAlignment="1">
      <alignment horizontal="center" vertical="center"/>
    </xf>
    <xf numFmtId="49" fontId="18" fillId="0" borderId="22" xfId="5" applyNumberFormat="1" applyFont="1" applyBorder="1" applyAlignment="1">
      <alignment horizontal="left" vertical="center" wrapText="1"/>
    </xf>
    <xf numFmtId="49" fontId="18" fillId="0" borderId="21" xfId="5" applyNumberFormat="1" applyFont="1" applyBorder="1" applyAlignment="1">
      <alignment horizontal="left" vertical="center" wrapText="1"/>
    </xf>
    <xf numFmtId="49" fontId="18" fillId="0" borderId="243" xfId="5" applyNumberFormat="1" applyFont="1" applyBorder="1" applyAlignment="1">
      <alignment horizontal="left" vertical="center" wrapText="1"/>
    </xf>
    <xf numFmtId="49" fontId="18" fillId="0" borderId="0" xfId="5" applyNumberFormat="1" applyFont="1" applyAlignment="1">
      <alignment horizontal="left" vertical="center" wrapText="1"/>
    </xf>
    <xf numFmtId="0" fontId="23" fillId="0" borderId="243" xfId="5" applyFont="1" applyBorder="1" applyAlignment="1">
      <alignment horizontal="left" vertical="top" wrapText="1"/>
    </xf>
    <xf numFmtId="0" fontId="23" fillId="0" borderId="0" xfId="5" applyFont="1" applyAlignment="1">
      <alignment horizontal="left" vertical="top" wrapText="1"/>
    </xf>
    <xf numFmtId="0" fontId="56" fillId="0" borderId="247" xfId="5" applyFont="1" applyBorder="1" applyAlignment="1">
      <alignment horizontal="left" vertical="top" wrapText="1"/>
    </xf>
    <xf numFmtId="0" fontId="56" fillId="0" borderId="248" xfId="5" applyFont="1" applyBorder="1" applyAlignment="1">
      <alignment horizontal="left" vertical="top" wrapText="1"/>
    </xf>
    <xf numFmtId="0" fontId="56" fillId="0" borderId="249" xfId="5" applyFont="1" applyBorder="1" applyAlignment="1">
      <alignment horizontal="left" vertical="top" wrapText="1"/>
    </xf>
    <xf numFmtId="0" fontId="56" fillId="0" borderId="7" xfId="5" applyFont="1" applyBorder="1" applyAlignment="1">
      <alignment horizontal="left" vertical="top" wrapText="1"/>
    </xf>
    <xf numFmtId="0" fontId="56" fillId="0" borderId="8" xfId="5" applyFont="1" applyBorder="1" applyAlignment="1">
      <alignment horizontal="left" vertical="top" wrapText="1"/>
    </xf>
    <xf numFmtId="0" fontId="56" fillId="0" borderId="9" xfId="5" applyFont="1" applyBorder="1" applyAlignment="1">
      <alignment horizontal="left" vertical="top" wrapText="1"/>
    </xf>
    <xf numFmtId="49" fontId="23" fillId="0" borderId="243" xfId="5" applyNumberFormat="1" applyFont="1" applyBorder="1" applyAlignment="1">
      <alignment horizontal="left" vertical="center" wrapText="1"/>
    </xf>
    <xf numFmtId="49" fontId="23" fillId="0" borderId="0" xfId="5" applyNumberFormat="1" applyFont="1" applyAlignment="1">
      <alignment horizontal="left" vertical="center" wrapText="1"/>
    </xf>
    <xf numFmtId="49" fontId="23" fillId="0" borderId="15" xfId="5" applyNumberFormat="1" applyFont="1" applyBorder="1" applyAlignment="1">
      <alignment horizontal="left" vertical="center" wrapText="1"/>
    </xf>
    <xf numFmtId="49" fontId="23" fillId="0" borderId="11" xfId="5" applyNumberFormat="1" applyFont="1" applyBorder="1" applyAlignment="1">
      <alignment horizontal="left" vertical="center" wrapText="1"/>
    </xf>
    <xf numFmtId="49" fontId="18" fillId="0" borderId="0" xfId="10" applyNumberFormat="1" applyFont="1" applyAlignment="1" applyProtection="1">
      <alignment vertical="center" shrinkToFit="1"/>
      <protection locked="0"/>
    </xf>
    <xf numFmtId="49" fontId="18" fillId="0" borderId="16" xfId="10" applyNumberFormat="1" applyFont="1" applyBorder="1" applyAlignment="1" applyProtection="1">
      <alignment vertical="center" shrinkToFit="1"/>
      <protection locked="0"/>
    </xf>
    <xf numFmtId="49" fontId="20" fillId="0" borderId="7" xfId="10" applyNumberFormat="1" applyFont="1" applyBorder="1" applyAlignment="1">
      <alignment horizontal="center" vertical="center" shrinkToFit="1"/>
    </xf>
    <xf numFmtId="49" fontId="20" fillId="0" borderId="8" xfId="10" applyNumberFormat="1" applyFont="1" applyBorder="1" applyAlignment="1">
      <alignment horizontal="center" vertical="center" shrinkToFit="1"/>
    </xf>
    <xf numFmtId="49" fontId="20" fillId="0" borderId="9" xfId="10" applyNumberFormat="1" applyFont="1" applyBorder="1" applyAlignment="1">
      <alignment horizontal="center" vertical="center" shrinkToFit="1"/>
    </xf>
    <xf numFmtId="49" fontId="20" fillId="0" borderId="31" xfId="10" applyNumberFormat="1" applyFont="1" applyBorder="1" applyAlignment="1">
      <alignment horizontal="center" vertical="center"/>
    </xf>
    <xf numFmtId="49" fontId="20" fillId="0" borderId="32" xfId="10" applyNumberFormat="1" applyFont="1" applyBorder="1" applyAlignment="1">
      <alignment horizontal="center" vertical="center"/>
    </xf>
    <xf numFmtId="49" fontId="20" fillId="0" borderId="33" xfId="10" applyNumberFormat="1" applyFont="1" applyBorder="1" applyAlignment="1">
      <alignment horizontal="center" vertical="center"/>
    </xf>
    <xf numFmtId="0" fontId="20" fillId="3" borderId="10" xfId="10" applyFont="1" applyFill="1" applyBorder="1" applyAlignment="1" applyProtection="1">
      <alignment horizontal="center" vertical="center" shrinkToFit="1"/>
      <protection locked="0"/>
    </xf>
    <xf numFmtId="0" fontId="20" fillId="3" borderId="138" xfId="10" applyFont="1" applyFill="1" applyBorder="1" applyAlignment="1" applyProtection="1">
      <alignment horizontal="center" vertical="center" shrinkToFit="1"/>
      <protection locked="0"/>
    </xf>
    <xf numFmtId="0" fontId="20" fillId="3" borderId="1" xfId="10" applyFont="1" applyFill="1" applyBorder="1" applyAlignment="1" applyProtection="1">
      <alignment horizontal="center" vertical="center" shrinkToFit="1"/>
      <protection locked="0"/>
    </xf>
    <xf numFmtId="0" fontId="20" fillId="3" borderId="139" xfId="10" applyFont="1" applyFill="1" applyBorder="1" applyAlignment="1" applyProtection="1">
      <alignment horizontal="center" vertical="center" shrinkToFit="1"/>
      <protection locked="0"/>
    </xf>
    <xf numFmtId="0" fontId="20" fillId="3" borderId="30" xfId="10" applyFont="1" applyFill="1" applyBorder="1" applyAlignment="1" applyProtection="1">
      <alignment horizontal="center" vertical="center" shrinkToFit="1"/>
      <protection locked="0"/>
    </xf>
    <xf numFmtId="49" fontId="20" fillId="3" borderId="8" xfId="10" applyNumberFormat="1" applyFont="1" applyFill="1" applyBorder="1" applyAlignment="1" applyProtection="1">
      <alignment horizontal="center" vertical="center" shrinkToFit="1"/>
      <protection locked="0"/>
    </xf>
    <xf numFmtId="49" fontId="20" fillId="0" borderId="126" xfId="10" applyNumberFormat="1" applyFont="1" applyBorder="1" applyAlignment="1">
      <alignment horizontal="center" vertical="center"/>
    </xf>
    <xf numFmtId="49" fontId="20" fillId="0" borderId="127" xfId="10" applyNumberFormat="1" applyFont="1" applyBorder="1" applyAlignment="1">
      <alignment horizontal="center" vertical="center"/>
    </xf>
    <xf numFmtId="49" fontId="20" fillId="0" borderId="128" xfId="10" applyNumberFormat="1" applyFont="1" applyBorder="1" applyAlignment="1">
      <alignment horizontal="center" vertical="center"/>
    </xf>
    <xf numFmtId="49" fontId="20" fillId="0" borderId="132" xfId="10" applyNumberFormat="1" applyFont="1" applyBorder="1" applyAlignment="1">
      <alignment horizontal="center" vertical="center"/>
    </xf>
    <xf numFmtId="49" fontId="20" fillId="0" borderId="133" xfId="10" applyNumberFormat="1" applyFont="1" applyBorder="1" applyAlignment="1">
      <alignment horizontal="center" vertical="center"/>
    </xf>
    <xf numFmtId="49" fontId="20" fillId="0" borderId="134" xfId="10" applyNumberFormat="1" applyFont="1" applyBorder="1" applyAlignment="1">
      <alignment horizontal="center" vertical="center"/>
    </xf>
    <xf numFmtId="49" fontId="20" fillId="0" borderId="140" xfId="10" applyNumberFormat="1" applyFont="1" applyBorder="1" applyAlignment="1">
      <alignment horizontal="center" vertical="center"/>
    </xf>
    <xf numFmtId="49" fontId="20" fillId="0" borderId="141" xfId="10" applyNumberFormat="1" applyFont="1" applyBorder="1" applyAlignment="1">
      <alignment horizontal="center" vertical="center"/>
    </xf>
    <xf numFmtId="49" fontId="20" fillId="0" borderId="142" xfId="10" applyNumberFormat="1" applyFont="1" applyBorder="1" applyAlignment="1">
      <alignment horizontal="center" vertical="center"/>
    </xf>
    <xf numFmtId="49" fontId="20" fillId="3" borderId="4" xfId="10" applyNumberFormat="1" applyFont="1" applyFill="1" applyBorder="1" applyAlignment="1" applyProtection="1">
      <alignment horizontal="center" vertical="center" shrinkToFit="1"/>
      <protection locked="0"/>
    </xf>
    <xf numFmtId="49" fontId="20" fillId="3" borderId="0" xfId="10" applyNumberFormat="1" applyFont="1" applyFill="1" applyAlignment="1" applyProtection="1">
      <alignment horizontal="center" vertical="center" shrinkToFit="1"/>
      <protection locked="0"/>
    </xf>
    <xf numFmtId="49" fontId="18" fillId="0" borderId="11" xfId="10" applyNumberFormat="1" applyFont="1" applyBorder="1" applyAlignment="1" applyProtection="1">
      <alignment vertical="center" shrinkToFit="1"/>
      <protection locked="0"/>
    </xf>
    <xf numFmtId="49" fontId="18" fillId="0" borderId="12" xfId="10" applyNumberFormat="1" applyFont="1" applyBorder="1" applyAlignment="1" applyProtection="1">
      <alignment vertical="center" shrinkToFit="1"/>
      <protection locked="0"/>
    </xf>
    <xf numFmtId="0" fontId="20" fillId="3" borderId="31" xfId="10" applyFont="1" applyFill="1" applyBorder="1" applyAlignment="1" applyProtection="1">
      <alignment horizontal="center" vertical="center" shrinkToFit="1"/>
      <protection locked="0"/>
    </xf>
    <xf numFmtId="0" fontId="20" fillId="3" borderId="32" xfId="10" applyFont="1" applyFill="1" applyBorder="1" applyAlignment="1" applyProtection="1">
      <alignment horizontal="center" vertical="center" shrinkToFit="1"/>
      <protection locked="0"/>
    </xf>
    <xf numFmtId="0" fontId="20" fillId="3" borderId="33" xfId="10" applyFont="1" applyFill="1" applyBorder="1" applyAlignment="1" applyProtection="1">
      <alignment horizontal="center" vertical="center" shrinkToFit="1"/>
      <protection locked="0"/>
    </xf>
    <xf numFmtId="182" fontId="20" fillId="3" borderId="31" xfId="10" applyNumberFormat="1" applyFont="1" applyFill="1" applyBorder="1" applyAlignment="1" applyProtection="1">
      <alignment horizontal="center" vertical="center" shrinkToFit="1"/>
      <protection locked="0"/>
    </xf>
    <xf numFmtId="182" fontId="20" fillId="3" borderId="32" xfId="10" applyNumberFormat="1" applyFont="1" applyFill="1" applyBorder="1" applyAlignment="1" applyProtection="1">
      <alignment horizontal="center" vertical="center" shrinkToFit="1"/>
      <protection locked="0"/>
    </xf>
    <xf numFmtId="182" fontId="20" fillId="3" borderId="33" xfId="10" applyNumberFormat="1" applyFont="1" applyFill="1" applyBorder="1" applyAlignment="1" applyProtection="1">
      <alignment horizontal="center" vertical="center" shrinkToFit="1"/>
      <protection locked="0"/>
    </xf>
    <xf numFmtId="0" fontId="60" fillId="2" borderId="3" xfId="5" applyFont="1" applyFill="1" applyBorder="1" applyAlignment="1">
      <alignment horizontal="center" vertical="center"/>
    </xf>
    <xf numFmtId="0" fontId="60" fillId="2" borderId="4" xfId="5" applyFont="1" applyFill="1" applyBorder="1" applyAlignment="1">
      <alignment horizontal="center" vertical="center"/>
    </xf>
    <xf numFmtId="0" fontId="60" fillId="2" borderId="5" xfId="5" applyFont="1" applyFill="1" applyBorder="1" applyAlignment="1">
      <alignment horizontal="center" vertical="center"/>
    </xf>
    <xf numFmtId="49" fontId="20" fillId="7" borderId="0" xfId="10" applyNumberFormat="1" applyFont="1" applyFill="1" applyAlignment="1">
      <alignment vertical="center" shrinkToFit="1"/>
    </xf>
    <xf numFmtId="49" fontId="20" fillId="7" borderId="16" xfId="10" applyNumberFormat="1" applyFont="1" applyFill="1" applyBorder="1" applyAlignment="1">
      <alignment vertical="center" shrinkToFit="1"/>
    </xf>
    <xf numFmtId="49" fontId="20" fillId="0" borderId="126" xfId="10" applyNumberFormat="1" applyFont="1" applyBorder="1">
      <alignment vertical="center"/>
    </xf>
    <xf numFmtId="49" fontId="20" fillId="0" borderId="127" xfId="10" applyNumberFormat="1" applyFont="1" applyBorder="1">
      <alignment vertical="center"/>
    </xf>
    <xf numFmtId="49" fontId="20" fillId="0" borderId="128" xfId="10" applyNumberFormat="1" applyFont="1" applyBorder="1">
      <alignment vertical="center"/>
    </xf>
    <xf numFmtId="49" fontId="20" fillId="0" borderId="132" xfId="10" applyNumberFormat="1" applyFont="1" applyBorder="1">
      <alignment vertical="center"/>
    </xf>
    <xf numFmtId="49" fontId="20" fillId="0" borderId="133" xfId="10" applyNumberFormat="1" applyFont="1" applyBorder="1">
      <alignment vertical="center"/>
    </xf>
    <xf numFmtId="49" fontId="20" fillId="0" borderId="134" xfId="10" applyNumberFormat="1" applyFont="1" applyBorder="1">
      <alignment vertical="center"/>
    </xf>
    <xf numFmtId="49" fontId="20" fillId="0" borderId="135" xfId="10" applyNumberFormat="1" applyFont="1" applyBorder="1">
      <alignment vertical="center"/>
    </xf>
    <xf numFmtId="49" fontId="20" fillId="0" borderId="136" xfId="10" applyNumberFormat="1" applyFont="1" applyBorder="1">
      <alignment vertical="center"/>
    </xf>
    <xf numFmtId="49" fontId="20" fillId="0" borderId="137" xfId="10" applyNumberFormat="1" applyFont="1" applyBorder="1">
      <alignment vertical="center"/>
    </xf>
    <xf numFmtId="49" fontId="20" fillId="0" borderId="123" xfId="10" applyNumberFormat="1" applyFont="1" applyBorder="1" applyAlignment="1">
      <alignment horizontal="center" vertical="center"/>
    </xf>
    <xf numFmtId="49" fontId="20" fillId="0" borderId="124" xfId="10" applyNumberFormat="1" applyFont="1" applyBorder="1" applyAlignment="1">
      <alignment horizontal="center" vertical="center"/>
    </xf>
    <xf numFmtId="49" fontId="20" fillId="0" borderId="125" xfId="10" applyNumberFormat="1" applyFont="1" applyBorder="1" applyAlignment="1">
      <alignment horizontal="center" vertical="center"/>
    </xf>
    <xf numFmtId="49" fontId="20" fillId="0" borderId="135" xfId="10" applyNumberFormat="1" applyFont="1" applyBorder="1" applyAlignment="1">
      <alignment horizontal="center" vertical="center"/>
    </xf>
    <xf numFmtId="49" fontId="20" fillId="0" borderId="136" xfId="10" applyNumberFormat="1" applyFont="1" applyBorder="1" applyAlignment="1">
      <alignment horizontal="center" vertical="center"/>
    </xf>
    <xf numFmtId="49" fontId="20" fillId="0" borderId="137" xfId="10" applyNumberFormat="1" applyFont="1" applyBorder="1" applyAlignment="1">
      <alignment horizontal="center" vertical="center"/>
    </xf>
    <xf numFmtId="49" fontId="20" fillId="0" borderId="120" xfId="10" applyNumberFormat="1" applyFont="1" applyBorder="1" applyAlignment="1">
      <alignment horizontal="center" vertical="center"/>
    </xf>
    <xf numFmtId="49" fontId="20" fillId="0" borderId="121" xfId="10" applyNumberFormat="1" applyFont="1" applyBorder="1" applyAlignment="1">
      <alignment horizontal="center" vertical="center"/>
    </xf>
    <xf numFmtId="49" fontId="20" fillId="0" borderId="122" xfId="10" applyNumberFormat="1" applyFont="1" applyBorder="1" applyAlignment="1">
      <alignment horizontal="center" vertical="center"/>
    </xf>
    <xf numFmtId="49" fontId="20" fillId="0" borderId="7" xfId="10" applyNumberFormat="1" applyFont="1" applyBorder="1" applyAlignment="1">
      <alignment horizontal="center" vertical="center"/>
    </xf>
    <xf numFmtId="49" fontId="20" fillId="0" borderId="8" xfId="10" applyNumberFormat="1" applyFont="1" applyBorder="1" applyAlignment="1">
      <alignment horizontal="center" vertical="center"/>
    </xf>
    <xf numFmtId="49" fontId="20" fillId="0" borderId="9" xfId="10" applyNumberFormat="1" applyFont="1" applyBorder="1" applyAlignment="1">
      <alignment horizontal="center" vertical="center"/>
    </xf>
    <xf numFmtId="49" fontId="20" fillId="2" borderId="4" xfId="10" applyNumberFormat="1" applyFont="1" applyFill="1" applyBorder="1" applyAlignment="1" applyProtection="1">
      <alignment horizontal="center" vertical="center" shrinkToFit="1"/>
      <protection locked="0"/>
    </xf>
    <xf numFmtId="49" fontId="20" fillId="0" borderId="118" xfId="10" applyNumberFormat="1" applyFont="1" applyBorder="1" applyAlignment="1">
      <alignment horizontal="center" vertical="center"/>
    </xf>
    <xf numFmtId="49" fontId="20" fillId="0" borderId="2" xfId="10" applyNumberFormat="1" applyFont="1" applyBorder="1" applyAlignment="1">
      <alignment horizontal="center" vertical="center"/>
    </xf>
    <xf numFmtId="49" fontId="20" fillId="0" borderId="119" xfId="10" applyNumberFormat="1" applyFont="1" applyBorder="1" applyAlignment="1">
      <alignment horizontal="center" vertical="center"/>
    </xf>
    <xf numFmtId="49" fontId="20" fillId="0" borderId="129" xfId="10" applyNumberFormat="1" applyFont="1" applyBorder="1" applyAlignment="1">
      <alignment horizontal="center" vertical="center"/>
    </xf>
    <xf numFmtId="49" fontId="20" fillId="0" borderId="130" xfId="10" applyNumberFormat="1" applyFont="1" applyBorder="1" applyAlignment="1">
      <alignment horizontal="center" vertical="center"/>
    </xf>
    <xf numFmtId="49" fontId="20" fillId="0" borderId="131" xfId="10" applyNumberFormat="1" applyFont="1" applyBorder="1" applyAlignment="1">
      <alignment horizontal="center" vertical="center"/>
    </xf>
    <xf numFmtId="49" fontId="18" fillId="3" borderId="0" xfId="10" applyNumberFormat="1" applyFont="1" applyFill="1" applyAlignment="1" applyProtection="1">
      <alignment vertical="center" shrinkToFit="1"/>
      <protection locked="0"/>
    </xf>
    <xf numFmtId="49" fontId="18" fillId="3" borderId="16" xfId="10" applyNumberFormat="1" applyFont="1" applyFill="1" applyBorder="1" applyAlignment="1" applyProtection="1">
      <alignment vertical="center" shrinkToFit="1"/>
      <protection locked="0"/>
    </xf>
    <xf numFmtId="49" fontId="20" fillId="0" borderId="89" xfId="10" applyNumberFormat="1" applyFont="1" applyBorder="1" applyAlignment="1">
      <alignment horizontal="center" vertical="center"/>
    </xf>
    <xf numFmtId="49" fontId="20" fillId="0" borderId="25" xfId="10" applyNumberFormat="1" applyFont="1" applyBorder="1" applyAlignment="1">
      <alignment horizontal="center" vertical="center"/>
    </xf>
    <xf numFmtId="49" fontId="20" fillId="0" borderId="117" xfId="10" applyNumberFormat="1" applyFont="1" applyBorder="1" applyAlignment="1">
      <alignment horizontal="center" vertical="top" textRotation="255"/>
    </xf>
    <xf numFmtId="49" fontId="20" fillId="0" borderId="116" xfId="10" applyNumberFormat="1" applyFont="1" applyBorder="1" applyAlignment="1">
      <alignment horizontal="center" vertical="top" textRotation="255"/>
    </xf>
    <xf numFmtId="49" fontId="18" fillId="0" borderId="4" xfId="10" applyNumberFormat="1" applyFont="1" applyBorder="1" applyAlignment="1" applyProtection="1">
      <alignment vertical="center" shrinkToFit="1"/>
      <protection locked="0"/>
    </xf>
    <xf numFmtId="49" fontId="18" fillId="0" borderId="5" xfId="10" applyNumberFormat="1" applyFont="1" applyBorder="1" applyAlignment="1" applyProtection="1">
      <alignment vertical="center" shrinkToFit="1"/>
      <protection locked="0"/>
    </xf>
    <xf numFmtId="49" fontId="20" fillId="0" borderId="3" xfId="10" applyNumberFormat="1" applyFont="1" applyBorder="1" applyAlignment="1">
      <alignment horizontal="center" vertical="center"/>
    </xf>
    <xf numFmtId="49" fontId="20" fillId="0" borderId="4" xfId="10" applyNumberFormat="1" applyFont="1" applyBorder="1" applyAlignment="1">
      <alignment horizontal="center" vertical="center"/>
    </xf>
    <xf numFmtId="49" fontId="20" fillId="0" borderId="5" xfId="10" applyNumberFormat="1" applyFont="1" applyBorder="1" applyAlignment="1">
      <alignment horizontal="center" vertical="center"/>
    </xf>
    <xf numFmtId="0" fontId="18" fillId="3" borderId="11" xfId="5" applyFont="1" applyFill="1" applyBorder="1" applyAlignment="1" applyProtection="1">
      <alignment vertical="center" shrinkToFit="1"/>
      <protection locked="0"/>
    </xf>
    <xf numFmtId="0" fontId="4" fillId="7" borderId="4" xfId="5" applyFont="1" applyFill="1" applyBorder="1" applyAlignment="1">
      <alignment horizontal="distributed" vertical="center"/>
    </xf>
    <xf numFmtId="0" fontId="4" fillId="7" borderId="5" xfId="5" applyFont="1" applyFill="1" applyBorder="1" applyAlignment="1">
      <alignment horizontal="distributed" vertical="center"/>
    </xf>
    <xf numFmtId="0" fontId="18" fillId="7" borderId="28" xfId="5" applyFont="1" applyFill="1" applyBorder="1" applyAlignment="1">
      <alignment horizontal="distributed" vertical="center"/>
    </xf>
    <xf numFmtId="0" fontId="4" fillId="7" borderId="10" xfId="5" applyFont="1" applyFill="1" applyBorder="1" applyAlignment="1">
      <alignment horizontal="distributed" vertical="center"/>
    </xf>
    <xf numFmtId="0" fontId="4" fillId="7" borderId="149" xfId="5" applyFont="1" applyFill="1" applyBorder="1" applyAlignment="1">
      <alignment horizontal="distributed" vertical="center"/>
    </xf>
    <xf numFmtId="0" fontId="18" fillId="7" borderId="8" xfId="5" applyFont="1" applyFill="1" applyBorder="1" applyAlignment="1">
      <alignment horizontal="distributed" vertical="center"/>
    </xf>
    <xf numFmtId="0" fontId="4" fillId="7" borderId="8" xfId="5" applyFont="1" applyFill="1" applyBorder="1" applyAlignment="1">
      <alignment horizontal="distributed" vertical="center"/>
    </xf>
    <xf numFmtId="0" fontId="4" fillId="7" borderId="9" xfId="5" applyFont="1" applyFill="1" applyBorder="1" applyAlignment="1">
      <alignment horizontal="distributed" vertical="center"/>
    </xf>
    <xf numFmtId="0" fontId="18" fillId="7" borderId="7" xfId="5" applyFont="1" applyFill="1" applyBorder="1" applyAlignment="1">
      <alignment horizontal="distributed" vertical="center"/>
    </xf>
    <xf numFmtId="0" fontId="18" fillId="3" borderId="8" xfId="5" applyFont="1" applyFill="1" applyBorder="1" applyAlignment="1" applyProtection="1">
      <alignment vertical="center" shrinkToFit="1"/>
      <protection locked="0"/>
    </xf>
    <xf numFmtId="0" fontId="18" fillId="7" borderId="9" xfId="5" applyFont="1" applyFill="1" applyBorder="1" applyAlignment="1">
      <alignment horizontal="distributed" vertical="center"/>
    </xf>
    <xf numFmtId="0" fontId="68" fillId="0" borderId="3" xfId="5" applyFont="1" applyBorder="1" applyAlignment="1">
      <alignment horizontal="left" vertical="top" wrapText="1"/>
    </xf>
    <xf numFmtId="0" fontId="68" fillId="0" borderId="4" xfId="5" applyFont="1" applyBorder="1" applyAlignment="1">
      <alignment horizontal="left" vertical="top"/>
    </xf>
    <xf numFmtId="0" fontId="68" fillId="0" borderId="5" xfId="5" applyFont="1" applyBorder="1" applyAlignment="1">
      <alignment horizontal="left" vertical="top"/>
    </xf>
    <xf numFmtId="0" fontId="68" fillId="0" borderId="6" xfId="5" applyFont="1" applyBorder="1" applyAlignment="1">
      <alignment horizontal="left" vertical="top"/>
    </xf>
    <xf numFmtId="0" fontId="68" fillId="0" borderId="0" xfId="5" applyFont="1" applyAlignment="1">
      <alignment horizontal="left" vertical="top"/>
    </xf>
    <xf numFmtId="0" fontId="68" fillId="0" borderId="16" xfId="5" applyFont="1" applyBorder="1" applyAlignment="1">
      <alignment horizontal="left" vertical="top"/>
    </xf>
    <xf numFmtId="0" fontId="68" fillId="0" borderId="15" xfId="5" applyFont="1" applyBorder="1" applyAlignment="1">
      <alignment horizontal="left" vertical="top"/>
    </xf>
    <xf numFmtId="0" fontId="68" fillId="0" borderId="11" xfId="5" applyFont="1" applyBorder="1" applyAlignment="1">
      <alignment horizontal="left" vertical="top"/>
    </xf>
    <xf numFmtId="0" fontId="68" fillId="0" borderId="12" xfId="5" applyFont="1" applyBorder="1" applyAlignment="1">
      <alignment horizontal="left" vertical="top"/>
    </xf>
    <xf numFmtId="0" fontId="18" fillId="7" borderId="6" xfId="5" applyFont="1" applyFill="1" applyBorder="1" applyAlignment="1">
      <alignment horizontal="distributed" vertical="center"/>
    </xf>
    <xf numFmtId="0" fontId="18" fillId="7" borderId="0" xfId="5" applyFont="1" applyFill="1" applyAlignment="1">
      <alignment horizontal="distributed" vertical="center"/>
    </xf>
    <xf numFmtId="0" fontId="18" fillId="7" borderId="16" xfId="5" applyFont="1" applyFill="1" applyBorder="1" applyAlignment="1">
      <alignment horizontal="distributed" vertical="center"/>
    </xf>
    <xf numFmtId="0" fontId="18" fillId="7" borderId="22" xfId="5" applyFont="1" applyFill="1" applyBorder="1" applyAlignment="1">
      <alignment horizontal="left" vertical="center"/>
    </xf>
    <xf numFmtId="0" fontId="18" fillId="7" borderId="21" xfId="5" applyFont="1" applyFill="1" applyBorder="1" applyAlignment="1">
      <alignment horizontal="left" vertical="center"/>
    </xf>
    <xf numFmtId="0" fontId="18" fillId="7" borderId="38" xfId="5" applyFont="1" applyFill="1" applyBorder="1" applyAlignment="1">
      <alignment horizontal="left" vertical="center"/>
    </xf>
    <xf numFmtId="0" fontId="18" fillId="7" borderId="7" xfId="5" applyFont="1" applyFill="1" applyBorder="1" applyAlignment="1">
      <alignment horizontal="left" vertical="center"/>
    </xf>
    <xf numFmtId="0" fontId="18" fillId="7" borderId="8" xfId="5" applyFont="1" applyFill="1" applyBorder="1" applyAlignment="1">
      <alignment horizontal="left" vertical="center"/>
    </xf>
    <xf numFmtId="0" fontId="18" fillId="7" borderId="9" xfId="5" applyFont="1" applyFill="1" applyBorder="1" applyAlignment="1">
      <alignment horizontal="left" vertical="center"/>
    </xf>
    <xf numFmtId="0" fontId="18" fillId="7" borderId="11" xfId="5" applyFont="1" applyFill="1" applyBorder="1" applyAlignment="1">
      <alignment horizontal="distributed" vertical="center"/>
    </xf>
    <xf numFmtId="0" fontId="18" fillId="7" borderId="12" xfId="5" applyFont="1" applyFill="1" applyBorder="1" applyAlignment="1">
      <alignment horizontal="distributed" vertical="center"/>
    </xf>
    <xf numFmtId="0" fontId="18" fillId="7" borderId="15" xfId="5" applyFont="1" applyFill="1" applyBorder="1" applyAlignment="1">
      <alignment horizontal="distributed" vertical="center"/>
    </xf>
    <xf numFmtId="0" fontId="18" fillId="3" borderId="147" xfId="5" applyFont="1" applyFill="1" applyBorder="1" applyAlignment="1" applyProtection="1">
      <alignment horizontal="center" vertical="center" shrinkToFit="1"/>
      <protection locked="0"/>
    </xf>
    <xf numFmtId="0" fontId="18" fillId="0" borderId="31" xfId="5" applyFont="1" applyBorder="1" applyAlignment="1">
      <alignment horizontal="distributed" vertical="center"/>
    </xf>
    <xf numFmtId="0" fontId="18" fillId="0" borderId="32" xfId="5" applyFont="1" applyBorder="1" applyAlignment="1">
      <alignment horizontal="distributed" vertical="center"/>
    </xf>
    <xf numFmtId="0" fontId="18" fillId="0" borderId="33" xfId="5" applyFont="1" applyBorder="1" applyAlignment="1">
      <alignment horizontal="distributed" vertical="center"/>
    </xf>
    <xf numFmtId="0" fontId="18" fillId="7" borderId="31" xfId="5" applyFont="1" applyFill="1" applyBorder="1" applyAlignment="1">
      <alignment horizontal="distributed" vertical="center"/>
    </xf>
    <xf numFmtId="0" fontId="18" fillId="7" borderId="32" xfId="5" applyFont="1" applyFill="1" applyBorder="1" applyAlignment="1">
      <alignment horizontal="distributed" vertical="center"/>
    </xf>
    <xf numFmtId="0" fontId="18" fillId="7" borderId="33" xfId="5" applyFont="1" applyFill="1" applyBorder="1" applyAlignment="1">
      <alignment horizontal="distributed" vertical="center"/>
    </xf>
    <xf numFmtId="0" fontId="18" fillId="7" borderId="146" xfId="5" applyFont="1" applyFill="1" applyBorder="1" applyAlignment="1">
      <alignment horizontal="distributed" vertical="center" wrapText="1"/>
    </xf>
    <xf numFmtId="0" fontId="18" fillId="7" borderId="147" xfId="5" applyFont="1" applyFill="1" applyBorder="1" applyAlignment="1">
      <alignment horizontal="distributed" vertical="center" wrapText="1"/>
    </xf>
    <xf numFmtId="0" fontId="18" fillId="7" borderId="148" xfId="5" applyFont="1" applyFill="1" applyBorder="1" applyAlignment="1">
      <alignment horizontal="distributed" vertical="center" wrapText="1"/>
    </xf>
    <xf numFmtId="0" fontId="18" fillId="3" borderId="2" xfId="5" applyFont="1" applyFill="1" applyBorder="1" applyAlignment="1" applyProtection="1">
      <alignment horizontal="center" vertical="center" shrinkToFit="1"/>
      <protection locked="0"/>
    </xf>
    <xf numFmtId="0" fontId="35" fillId="3" borderId="0" xfId="5" applyFont="1" applyFill="1" applyAlignment="1" applyProtection="1">
      <alignment vertical="center" shrinkToFit="1"/>
      <protection locked="0"/>
    </xf>
    <xf numFmtId="0" fontId="18" fillId="0" borderId="4" xfId="5" applyFont="1" applyBorder="1" applyAlignment="1">
      <alignment horizontal="left" vertical="center"/>
    </xf>
    <xf numFmtId="0" fontId="18" fillId="0" borderId="5" xfId="5" applyFont="1" applyBorder="1" applyAlignment="1">
      <alignment horizontal="left" vertical="center"/>
    </xf>
    <xf numFmtId="0" fontId="18" fillId="7" borderId="22" xfId="5" applyFont="1" applyFill="1" applyBorder="1" applyAlignment="1">
      <alignment vertical="center" shrinkToFit="1"/>
    </xf>
    <xf numFmtId="0" fontId="18" fillId="7" borderId="21" xfId="5" applyFont="1" applyFill="1" applyBorder="1" applyAlignment="1">
      <alignment vertical="center" shrinkToFit="1"/>
    </xf>
    <xf numFmtId="0" fontId="18" fillId="7" borderId="38" xfId="5" applyFont="1" applyFill="1" applyBorder="1" applyAlignment="1">
      <alignment vertical="center" shrinkToFit="1"/>
    </xf>
    <xf numFmtId="0" fontId="18" fillId="7" borderId="6" xfId="5" applyFont="1" applyFill="1" applyBorder="1" applyAlignment="1">
      <alignment vertical="center" shrinkToFit="1"/>
    </xf>
    <xf numFmtId="0" fontId="18" fillId="7" borderId="0" xfId="5" applyFont="1" applyFill="1" applyAlignment="1">
      <alignment vertical="center" shrinkToFit="1"/>
    </xf>
    <xf numFmtId="0" fontId="18" fillId="7" borderId="16" xfId="5" applyFont="1" applyFill="1" applyBorder="1" applyAlignment="1">
      <alignment vertical="center" shrinkToFit="1"/>
    </xf>
    <xf numFmtId="0" fontId="18" fillId="7" borderId="120" xfId="5" applyFont="1" applyFill="1" applyBorder="1" applyAlignment="1">
      <alignment horizontal="center" vertical="center"/>
    </xf>
    <xf numFmtId="0" fontId="18" fillId="7" borderId="121" xfId="5" applyFont="1" applyFill="1" applyBorder="1" applyAlignment="1">
      <alignment horizontal="center" vertical="center"/>
    </xf>
    <xf numFmtId="0" fontId="18" fillId="7" borderId="122" xfId="5" applyFont="1" applyFill="1" applyBorder="1" applyAlignment="1">
      <alignment horizontal="center" vertical="center"/>
    </xf>
    <xf numFmtId="0" fontId="18" fillId="0" borderId="7" xfId="5" applyFont="1" applyBorder="1" applyAlignment="1">
      <alignment horizontal="distributed" vertical="center"/>
    </xf>
    <xf numFmtId="0" fontId="35" fillId="0" borderId="8" xfId="5" applyFont="1" applyBorder="1" applyAlignment="1">
      <alignment horizontal="distributed" vertical="center"/>
    </xf>
    <xf numFmtId="0" fontId="35" fillId="0" borderId="9" xfId="5" applyFont="1" applyBorder="1" applyAlignment="1">
      <alignment horizontal="distributed" vertical="center"/>
    </xf>
    <xf numFmtId="0" fontId="68" fillId="7" borderId="7" xfId="5" applyFont="1" applyFill="1" applyBorder="1" applyAlignment="1">
      <alignment horizontal="distributed" vertical="center"/>
    </xf>
    <xf numFmtId="0" fontId="68" fillId="7" borderId="8" xfId="5" applyFont="1" applyFill="1" applyBorder="1" applyAlignment="1">
      <alignment horizontal="distributed" vertical="center"/>
    </xf>
    <xf numFmtId="0" fontId="68" fillId="7" borderId="9" xfId="5" applyFont="1" applyFill="1" applyBorder="1" applyAlignment="1">
      <alignment horizontal="distributed" vertical="center"/>
    </xf>
    <xf numFmtId="0" fontId="8" fillId="7" borderId="3" xfId="5" applyFont="1" applyFill="1" applyBorder="1" applyAlignment="1">
      <alignment horizontal="center" vertical="center"/>
    </xf>
    <xf numFmtId="0" fontId="8" fillId="7" borderId="4" xfId="5" applyFont="1" applyFill="1" applyBorder="1" applyAlignment="1">
      <alignment horizontal="center" vertical="center"/>
    </xf>
    <xf numFmtId="0" fontId="8" fillId="7" borderId="5" xfId="5" applyFont="1" applyFill="1" applyBorder="1" applyAlignment="1">
      <alignment horizontal="center" vertical="center"/>
    </xf>
    <xf numFmtId="0" fontId="18" fillId="7" borderId="15" xfId="5" applyFont="1" applyFill="1" applyBorder="1" applyAlignment="1">
      <alignment horizontal="distributed" vertical="center" wrapText="1"/>
    </xf>
    <xf numFmtId="0" fontId="18" fillId="7" borderId="11" xfId="5" applyFont="1" applyFill="1" applyBorder="1" applyAlignment="1">
      <alignment horizontal="distributed" vertical="center" wrapText="1"/>
    </xf>
    <xf numFmtId="0" fontId="18" fillId="0" borderId="4" xfId="5" applyFont="1" applyBorder="1" applyAlignment="1" applyProtection="1">
      <alignment vertical="center" shrinkToFit="1"/>
      <protection locked="0"/>
    </xf>
    <xf numFmtId="0" fontId="18" fillId="0" borderId="5" xfId="5" applyFont="1" applyBorder="1" applyAlignment="1" applyProtection="1">
      <alignment vertical="center" shrinkToFit="1"/>
      <protection locked="0"/>
    </xf>
    <xf numFmtId="0" fontId="8" fillId="7" borderId="6" xfId="5" applyFont="1" applyFill="1" applyBorder="1" applyAlignment="1">
      <alignment horizontal="center" vertical="center"/>
    </xf>
    <xf numFmtId="0" fontId="8" fillId="7" borderId="0" xfId="5" applyFont="1" applyFill="1" applyAlignment="1">
      <alignment horizontal="center" vertical="center"/>
    </xf>
    <xf numFmtId="0" fontId="8" fillId="7" borderId="16" xfId="5" applyFont="1" applyFill="1" applyBorder="1" applyAlignment="1">
      <alignment horizontal="center" vertical="center"/>
    </xf>
    <xf numFmtId="0" fontId="18" fillId="0" borderId="0" xfId="5" applyFont="1" applyAlignment="1" applyProtection="1">
      <alignment vertical="center" shrinkToFit="1"/>
      <protection locked="0"/>
    </xf>
    <xf numFmtId="0" fontId="18" fillId="0" borderId="16" xfId="5" applyFont="1" applyBorder="1" applyAlignment="1" applyProtection="1">
      <alignment vertical="center" shrinkToFit="1"/>
      <protection locked="0"/>
    </xf>
    <xf numFmtId="0" fontId="8" fillId="7" borderId="15" xfId="5" applyFont="1" applyFill="1" applyBorder="1" applyAlignment="1">
      <alignment horizontal="center" vertical="center"/>
    </xf>
    <xf numFmtId="0" fontId="8" fillId="7" borderId="11" xfId="5" applyFont="1" applyFill="1" applyBorder="1" applyAlignment="1">
      <alignment horizontal="center" vertical="center"/>
    </xf>
    <xf numFmtId="0" fontId="8" fillId="7" borderId="12" xfId="5" applyFont="1" applyFill="1" applyBorder="1" applyAlignment="1">
      <alignment horizontal="center" vertical="center"/>
    </xf>
    <xf numFmtId="0" fontId="67" fillId="3" borderId="8" xfId="5" applyFont="1" applyFill="1" applyBorder="1" applyAlignment="1" applyProtection="1">
      <alignment horizontal="center" vertical="center"/>
      <protection locked="0"/>
    </xf>
    <xf numFmtId="0" fontId="18" fillId="7" borderId="3" xfId="5" applyFont="1" applyFill="1" applyBorder="1" applyAlignment="1">
      <alignment horizontal="left" vertical="top" wrapText="1"/>
    </xf>
    <xf numFmtId="0" fontId="18" fillId="7" borderId="4" xfId="5" applyFont="1" applyFill="1" applyBorder="1" applyAlignment="1">
      <alignment horizontal="left" vertical="top" wrapText="1"/>
    </xf>
    <xf numFmtId="0" fontId="18" fillId="7" borderId="5" xfId="5" applyFont="1" applyFill="1" applyBorder="1" applyAlignment="1">
      <alignment horizontal="left" vertical="top" wrapText="1"/>
    </xf>
    <xf numFmtId="0" fontId="18" fillId="7" borderId="6" xfId="5" applyFont="1" applyFill="1" applyBorder="1" applyAlignment="1">
      <alignment horizontal="left" vertical="top" wrapText="1"/>
    </xf>
    <xf numFmtId="0" fontId="18" fillId="7" borderId="0" xfId="5" applyFont="1" applyFill="1" applyAlignment="1">
      <alignment horizontal="left" vertical="top" wrapText="1"/>
    </xf>
    <xf numFmtId="0" fontId="18" fillId="7" borderId="16" xfId="5" applyFont="1" applyFill="1" applyBorder="1" applyAlignment="1">
      <alignment horizontal="left" vertical="top" wrapText="1"/>
    </xf>
    <xf numFmtId="0" fontId="18" fillId="7" borderId="7" xfId="5" applyFont="1" applyFill="1" applyBorder="1" applyAlignment="1">
      <alignment horizontal="left" vertical="top" wrapText="1"/>
    </xf>
    <xf numFmtId="0" fontId="18" fillId="7" borderId="8" xfId="5" applyFont="1" applyFill="1" applyBorder="1" applyAlignment="1">
      <alignment horizontal="left" vertical="top" wrapText="1"/>
    </xf>
    <xf numFmtId="0" fontId="18" fillId="7" borderId="9" xfId="5" applyFont="1" applyFill="1" applyBorder="1" applyAlignment="1">
      <alignment horizontal="left" vertical="top" wrapText="1"/>
    </xf>
    <xf numFmtId="0" fontId="23" fillId="7" borderId="31" xfId="5" applyFont="1" applyFill="1" applyBorder="1" applyAlignment="1">
      <alignment horizontal="distributed" vertical="center" wrapText="1"/>
    </xf>
    <xf numFmtId="0" fontId="23" fillId="7" borderId="32" xfId="5" applyFont="1" applyFill="1" applyBorder="1" applyAlignment="1">
      <alignment horizontal="distributed" vertical="center" wrapText="1"/>
    </xf>
    <xf numFmtId="0" fontId="23" fillId="7" borderId="33" xfId="5" applyFont="1" applyFill="1" applyBorder="1" applyAlignment="1">
      <alignment horizontal="distributed" vertical="center" wrapText="1"/>
    </xf>
    <xf numFmtId="0" fontId="23" fillId="3" borderId="8" xfId="5" applyFont="1" applyFill="1" applyBorder="1" applyAlignment="1" applyProtection="1">
      <alignment horizontal="center" vertical="center" shrinkToFit="1"/>
      <protection locked="0"/>
    </xf>
    <xf numFmtId="0" fontId="68" fillId="7" borderId="3" xfId="10" applyFont="1" applyFill="1" applyBorder="1" applyAlignment="1">
      <alignment horizontal="left" vertical="top" wrapText="1"/>
    </xf>
    <xf numFmtId="0" fontId="68" fillId="7" borderId="4" xfId="10" applyFont="1" applyFill="1" applyBorder="1" applyAlignment="1">
      <alignment horizontal="left" vertical="top" wrapText="1"/>
    </xf>
    <xf numFmtId="0" fontId="68" fillId="7" borderId="5" xfId="10" applyFont="1" applyFill="1" applyBorder="1" applyAlignment="1">
      <alignment horizontal="left" vertical="top" wrapText="1"/>
    </xf>
    <xf numFmtId="0" fontId="68" fillId="7" borderId="6" xfId="10" applyFont="1" applyFill="1" applyBorder="1" applyAlignment="1">
      <alignment horizontal="left" vertical="top" wrapText="1"/>
    </xf>
    <xf numFmtId="0" fontId="68" fillId="7" borderId="0" xfId="10" applyFont="1" applyFill="1" applyAlignment="1">
      <alignment horizontal="left" vertical="top" wrapText="1"/>
    </xf>
    <xf numFmtId="0" fontId="68" fillId="7" borderId="16" xfId="10" applyFont="1" applyFill="1" applyBorder="1" applyAlignment="1">
      <alignment horizontal="left" vertical="top" wrapText="1"/>
    </xf>
    <xf numFmtId="0" fontId="68" fillId="7" borderId="7" xfId="10" applyFont="1" applyFill="1" applyBorder="1" applyAlignment="1">
      <alignment horizontal="left" vertical="top" wrapText="1"/>
    </xf>
    <xf numFmtId="0" fontId="68" fillId="7" borderId="8" xfId="10" applyFont="1" applyFill="1" applyBorder="1" applyAlignment="1">
      <alignment horizontal="left" vertical="top" wrapText="1"/>
    </xf>
    <xf numFmtId="0" fontId="68" fillId="7" borderId="9" xfId="10" applyFont="1" applyFill="1" applyBorder="1" applyAlignment="1">
      <alignment horizontal="left" vertical="top" wrapText="1"/>
    </xf>
    <xf numFmtId="0" fontId="82" fillId="3" borderId="0" xfId="5" applyFont="1" applyFill="1" applyAlignment="1">
      <alignment horizontal="center" vertical="center"/>
    </xf>
    <xf numFmtId="0" fontId="18" fillId="3" borderId="0" xfId="5" applyFont="1" applyFill="1" applyAlignment="1">
      <alignment horizontal="center" vertical="center"/>
    </xf>
    <xf numFmtId="0" fontId="79" fillId="3" borderId="0" xfId="5" applyFont="1" applyFill="1" applyAlignment="1">
      <alignment horizontal="center" vertical="center"/>
    </xf>
    <xf numFmtId="0" fontId="81" fillId="3" borderId="0" xfId="5" applyFont="1" applyFill="1" applyAlignment="1">
      <alignment horizontal="center" vertical="center"/>
    </xf>
    <xf numFmtId="0" fontId="18" fillId="3" borderId="8" xfId="5" applyFont="1" applyFill="1" applyBorder="1" applyAlignment="1">
      <alignment horizontal="center" vertical="center"/>
    </xf>
    <xf numFmtId="0" fontId="18" fillId="7" borderId="3" xfId="10" applyFont="1" applyFill="1" applyBorder="1" applyAlignment="1">
      <alignment horizontal="left" vertical="center" wrapText="1"/>
    </xf>
    <xf numFmtId="0" fontId="18" fillId="7" borderId="4" xfId="10" applyFont="1" applyFill="1" applyBorder="1" applyAlignment="1">
      <alignment horizontal="left" vertical="center" wrapText="1"/>
    </xf>
    <xf numFmtId="0" fontId="18" fillId="7" borderId="5" xfId="10" applyFont="1" applyFill="1" applyBorder="1" applyAlignment="1">
      <alignment horizontal="left" vertical="center" wrapText="1"/>
    </xf>
    <xf numFmtId="0" fontId="18" fillId="7" borderId="6" xfId="10" applyFont="1" applyFill="1" applyBorder="1" applyAlignment="1">
      <alignment horizontal="left" vertical="center" wrapText="1"/>
    </xf>
    <xf numFmtId="0" fontId="18" fillId="7" borderId="0" xfId="10" applyFont="1" applyFill="1" applyAlignment="1">
      <alignment horizontal="left" vertical="center" wrapText="1"/>
    </xf>
    <xf numFmtId="0" fontId="18" fillId="7" borderId="16" xfId="10" applyFont="1" applyFill="1" applyBorder="1" applyAlignment="1">
      <alignment horizontal="left" vertical="center" wrapText="1"/>
    </xf>
    <xf numFmtId="0" fontId="18" fillId="7" borderId="7" xfId="10" applyFont="1" applyFill="1" applyBorder="1" applyAlignment="1">
      <alignment horizontal="left" vertical="center" wrapText="1"/>
    </xf>
    <xf numFmtId="0" fontId="18" fillId="7" borderId="8" xfId="10" applyFont="1" applyFill="1" applyBorder="1" applyAlignment="1">
      <alignment horizontal="left" vertical="center" wrapText="1"/>
    </xf>
    <xf numFmtId="0" fontId="18" fillId="7" borderId="9" xfId="10" applyFont="1" applyFill="1" applyBorder="1" applyAlignment="1">
      <alignment horizontal="left" vertical="center" wrapText="1"/>
    </xf>
    <xf numFmtId="0" fontId="18" fillId="7" borderId="3" xfId="10" applyFont="1" applyFill="1" applyBorder="1" applyAlignment="1">
      <alignment horizontal="left" vertical="top" wrapText="1"/>
    </xf>
    <xf numFmtId="0" fontId="18" fillId="7" borderId="4" xfId="10" applyFont="1" applyFill="1" applyBorder="1" applyAlignment="1">
      <alignment horizontal="left" vertical="top" wrapText="1"/>
    </xf>
    <xf numFmtId="0" fontId="18" fillId="7" borderId="5" xfId="10" applyFont="1" applyFill="1" applyBorder="1" applyAlignment="1">
      <alignment horizontal="left" vertical="top" wrapText="1"/>
    </xf>
    <xf numFmtId="0" fontId="18" fillId="7" borderId="6" xfId="10" applyFont="1" applyFill="1" applyBorder="1" applyAlignment="1">
      <alignment horizontal="left" vertical="top" wrapText="1"/>
    </xf>
    <xf numFmtId="0" fontId="18" fillId="7" borderId="0" xfId="10" applyFont="1" applyFill="1" applyAlignment="1">
      <alignment horizontal="left" vertical="top" wrapText="1"/>
    </xf>
    <xf numFmtId="0" fontId="18" fillId="7" borderId="16" xfId="10" applyFont="1" applyFill="1" applyBorder="1" applyAlignment="1">
      <alignment horizontal="left" vertical="top" wrapText="1"/>
    </xf>
    <xf numFmtId="0" fontId="18" fillId="7" borderId="7" xfId="10" applyFont="1" applyFill="1" applyBorder="1" applyAlignment="1">
      <alignment horizontal="left" vertical="top" wrapText="1"/>
    </xf>
    <xf numFmtId="0" fontId="18" fillId="7" borderId="8" xfId="10" applyFont="1" applyFill="1" applyBorder="1" applyAlignment="1">
      <alignment horizontal="left" vertical="top" wrapText="1"/>
    </xf>
    <xf numFmtId="0" fontId="18" fillId="7" borderId="9" xfId="10" applyFont="1" applyFill="1" applyBorder="1" applyAlignment="1">
      <alignment horizontal="left" vertical="top" wrapText="1"/>
    </xf>
    <xf numFmtId="0" fontId="20" fillId="3" borderId="8" xfId="5" applyFont="1" applyFill="1" applyBorder="1" applyAlignment="1">
      <alignment horizontal="center" vertical="center"/>
    </xf>
    <xf numFmtId="0" fontId="18" fillId="7" borderId="7" xfId="5" applyFont="1" applyFill="1" applyBorder="1" applyAlignment="1">
      <alignment horizontal="distributed" vertical="center" wrapText="1"/>
    </xf>
    <xf numFmtId="0" fontId="18" fillId="7" borderId="8" xfId="5" applyFont="1" applyFill="1" applyBorder="1" applyAlignment="1">
      <alignment horizontal="distributed" vertical="center" wrapText="1"/>
    </xf>
    <xf numFmtId="0" fontId="18" fillId="3" borderId="4" xfId="5" applyFont="1" applyFill="1" applyBorder="1" applyAlignment="1">
      <alignment horizontal="center" vertical="center"/>
    </xf>
    <xf numFmtId="0" fontId="20" fillId="3" borderId="0" xfId="5" applyFont="1" applyFill="1" applyAlignment="1">
      <alignment horizontal="center" vertical="center"/>
    </xf>
    <xf numFmtId="0" fontId="18" fillId="0" borderId="3" xfId="5" applyFont="1" applyBorder="1" applyAlignment="1" applyProtection="1">
      <alignment horizontal="center" vertical="center"/>
      <protection locked="0"/>
    </xf>
    <xf numFmtId="0" fontId="18" fillId="0" borderId="4" xfId="5" applyFont="1" applyBorder="1" applyAlignment="1" applyProtection="1">
      <alignment horizontal="center" vertical="center"/>
      <protection locked="0"/>
    </xf>
    <xf numFmtId="0" fontId="18" fillId="0" borderId="5" xfId="5" applyFont="1" applyBorder="1" applyAlignment="1" applyProtection="1">
      <alignment horizontal="center" vertical="center"/>
      <protection locked="0"/>
    </xf>
    <xf numFmtId="0" fontId="79" fillId="3" borderId="0" xfId="5" applyFont="1" applyFill="1" applyAlignment="1" applyProtection="1">
      <alignment horizontal="center" vertical="center"/>
      <protection locked="0"/>
    </xf>
    <xf numFmtId="0" fontId="18" fillId="7" borderId="22" xfId="5" applyFont="1" applyFill="1" applyBorder="1" applyAlignment="1">
      <alignment horizontal="left" vertical="top"/>
    </xf>
    <xf numFmtId="0" fontId="18" fillId="7" borderId="21" xfId="5" applyFont="1" applyFill="1" applyBorder="1" applyAlignment="1">
      <alignment horizontal="left" vertical="top"/>
    </xf>
    <xf numFmtId="0" fontId="18" fillId="7" borderId="38" xfId="5" applyFont="1" applyFill="1" applyBorder="1" applyAlignment="1">
      <alignment horizontal="left" vertical="top"/>
    </xf>
    <xf numFmtId="0" fontId="18" fillId="7" borderId="7" xfId="5" applyFont="1" applyFill="1" applyBorder="1" applyAlignment="1">
      <alignment horizontal="left" vertical="top"/>
    </xf>
    <xf numFmtId="0" fontId="18" fillId="7" borderId="8" xfId="5" applyFont="1" applyFill="1" applyBorder="1" applyAlignment="1">
      <alignment horizontal="left" vertical="top"/>
    </xf>
    <xf numFmtId="0" fontId="18" fillId="7" borderId="9" xfId="5" applyFont="1" applyFill="1" applyBorder="1" applyAlignment="1">
      <alignment horizontal="left" vertical="top"/>
    </xf>
    <xf numFmtId="0" fontId="68" fillId="7" borderId="6" xfId="5" applyFont="1" applyFill="1" applyBorder="1" applyAlignment="1">
      <alignment horizontal="left" vertical="top" wrapText="1"/>
    </xf>
    <xf numFmtId="0" fontId="68" fillId="7" borderId="0" xfId="5" applyFont="1" applyFill="1" applyAlignment="1">
      <alignment horizontal="left" vertical="top" wrapText="1"/>
    </xf>
    <xf numFmtId="0" fontId="68" fillId="7" borderId="16" xfId="5" applyFont="1" applyFill="1" applyBorder="1" applyAlignment="1">
      <alignment horizontal="left" vertical="top" wrapText="1"/>
    </xf>
    <xf numFmtId="0" fontId="68" fillId="7" borderId="7" xfId="5" applyFont="1" applyFill="1" applyBorder="1" applyAlignment="1">
      <alignment horizontal="left" vertical="top" wrapText="1"/>
    </xf>
    <xf numFmtId="0" fontId="68" fillId="7" borderId="8" xfId="5" applyFont="1" applyFill="1" applyBorder="1" applyAlignment="1">
      <alignment horizontal="left" vertical="top" wrapText="1"/>
    </xf>
    <xf numFmtId="0" fontId="68" fillId="7" borderId="9" xfId="5" applyFont="1" applyFill="1" applyBorder="1" applyAlignment="1">
      <alignment horizontal="left" vertical="top" wrapText="1"/>
    </xf>
    <xf numFmtId="0" fontId="65" fillId="0" borderId="23" xfId="5" applyFont="1" applyBorder="1" applyAlignment="1">
      <alignment horizontal="center" vertical="center" wrapText="1"/>
    </xf>
    <xf numFmtId="0" fontId="65" fillId="0" borderId="15" xfId="5" applyFont="1" applyBorder="1" applyAlignment="1">
      <alignment horizontal="center" vertical="center" wrapText="1"/>
    </xf>
    <xf numFmtId="0" fontId="65" fillId="0" borderId="13" xfId="5" applyFont="1" applyBorder="1" applyAlignment="1">
      <alignment horizontal="center" vertical="center" wrapText="1"/>
    </xf>
    <xf numFmtId="0" fontId="18" fillId="7" borderId="15" xfId="5" applyFont="1" applyFill="1" applyBorder="1" applyAlignment="1">
      <alignment horizontal="left" vertical="top" wrapText="1"/>
    </xf>
    <xf numFmtId="0" fontId="18" fillId="7" borderId="11" xfId="5" applyFont="1" applyFill="1" applyBorder="1" applyAlignment="1">
      <alignment horizontal="left" vertical="top" wrapText="1"/>
    </xf>
    <xf numFmtId="0" fontId="18" fillId="7" borderId="12" xfId="5" applyFont="1" applyFill="1" applyBorder="1" applyAlignment="1">
      <alignment horizontal="left" vertical="top" wrapText="1"/>
    </xf>
    <xf numFmtId="0" fontId="18" fillId="0" borderId="11" xfId="5" applyFont="1" applyBorder="1" applyAlignment="1" applyProtection="1">
      <alignment vertical="center" shrinkToFit="1"/>
      <protection locked="0"/>
    </xf>
    <xf numFmtId="0" fontId="63" fillId="0" borderId="0" xfId="5" applyFont="1" applyAlignment="1">
      <alignment horizontal="right" vertical="center"/>
    </xf>
    <xf numFmtId="0" fontId="18" fillId="7" borderId="31" xfId="5" applyFont="1" applyFill="1" applyBorder="1" applyAlignment="1">
      <alignment horizontal="left" vertical="center"/>
    </xf>
    <xf numFmtId="0" fontId="18" fillId="7" borderId="32" xfId="5" applyFont="1" applyFill="1" applyBorder="1" applyAlignment="1">
      <alignment horizontal="left" vertical="center"/>
    </xf>
    <xf numFmtId="0" fontId="18" fillId="7" borderId="33" xfId="5" applyFont="1" applyFill="1" applyBorder="1" applyAlignment="1">
      <alignment horizontal="left" vertical="center"/>
    </xf>
    <xf numFmtId="0" fontId="18" fillId="3" borderId="32" xfId="5" applyFont="1" applyFill="1" applyBorder="1" applyAlignment="1">
      <alignment horizontal="center" vertical="center"/>
    </xf>
    <xf numFmtId="0" fontId="18" fillId="3" borderId="4" xfId="5" applyFont="1" applyFill="1" applyBorder="1" applyAlignment="1" applyProtection="1">
      <alignment horizontal="center" vertical="center" shrinkToFit="1"/>
      <protection locked="0"/>
    </xf>
    <xf numFmtId="0" fontId="18" fillId="7" borderId="3" xfId="5" applyFont="1" applyFill="1" applyBorder="1" applyAlignment="1">
      <alignment horizontal="left" vertical="top"/>
    </xf>
    <xf numFmtId="0" fontId="18" fillId="7" borderId="4" xfId="5" applyFont="1" applyFill="1" applyBorder="1" applyAlignment="1">
      <alignment horizontal="left" vertical="top"/>
    </xf>
    <xf numFmtId="0" fontId="18" fillId="7" borderId="5" xfId="5" applyFont="1" applyFill="1" applyBorder="1" applyAlignment="1">
      <alignment horizontal="left" vertical="top"/>
    </xf>
    <xf numFmtId="0" fontId="18" fillId="7" borderId="150" xfId="5" applyFont="1" applyFill="1" applyBorder="1" applyAlignment="1">
      <alignment horizontal="left" vertical="top" wrapText="1"/>
    </xf>
    <xf numFmtId="0" fontId="80" fillId="3" borderId="8" xfId="5" applyFont="1" applyFill="1" applyBorder="1" applyAlignment="1">
      <alignment horizontal="center" vertical="center"/>
    </xf>
    <xf numFmtId="0" fontId="18" fillId="3" borderId="9" xfId="5" applyFont="1" applyFill="1" applyBorder="1" applyAlignment="1" applyProtection="1">
      <alignment vertical="center" shrinkToFit="1"/>
      <protection locked="0"/>
    </xf>
    <xf numFmtId="0" fontId="68" fillId="7" borderId="150" xfId="5" applyFont="1" applyFill="1" applyBorder="1" applyAlignment="1">
      <alignment horizontal="left" vertical="top" wrapText="1"/>
    </xf>
    <xf numFmtId="183" fontId="18" fillId="3" borderId="4" xfId="5" applyNumberFormat="1" applyFont="1" applyFill="1" applyBorder="1" applyAlignment="1">
      <alignment horizontal="center" vertical="center"/>
    </xf>
    <xf numFmtId="0" fontId="23" fillId="0" borderId="0" xfId="5" applyFont="1" applyAlignment="1">
      <alignment horizontal="distributed" vertical="center" wrapText="1"/>
    </xf>
    <xf numFmtId="0" fontId="83" fillId="0" borderId="0" xfId="5" applyFont="1">
      <alignment vertical="center"/>
    </xf>
    <xf numFmtId="0" fontId="83" fillId="0" borderId="16" xfId="5" applyFont="1" applyBorder="1">
      <alignment vertical="center"/>
    </xf>
    <xf numFmtId="183" fontId="18" fillId="3" borderId="0" xfId="5" applyNumberFormat="1" applyFont="1" applyFill="1" applyAlignment="1">
      <alignment horizontal="center" vertical="center"/>
    </xf>
    <xf numFmtId="183" fontId="18" fillId="3" borderId="8" xfId="5" applyNumberFormat="1" applyFont="1" applyFill="1" applyBorder="1" applyAlignment="1">
      <alignment horizontal="center" vertical="center"/>
    </xf>
    <xf numFmtId="0" fontId="63" fillId="7" borderId="150" xfId="5" applyFont="1" applyFill="1" applyBorder="1" applyAlignment="1">
      <alignment horizontal="left" vertical="top" wrapText="1"/>
    </xf>
    <xf numFmtId="0" fontId="84" fillId="3" borderId="8" xfId="5" applyFont="1" applyFill="1" applyBorder="1" applyAlignment="1">
      <alignment horizontal="center" vertical="center"/>
    </xf>
    <xf numFmtId="0" fontId="18" fillId="7" borderId="3" xfId="5" applyFont="1" applyFill="1" applyBorder="1" applyAlignment="1">
      <alignment horizontal="center" vertical="top"/>
    </xf>
    <xf numFmtId="0" fontId="18" fillId="7" borderId="4" xfId="5" applyFont="1" applyFill="1" applyBorder="1" applyAlignment="1">
      <alignment horizontal="center" vertical="top"/>
    </xf>
    <xf numFmtId="0" fontId="18" fillId="7" borderId="5" xfId="5" applyFont="1" applyFill="1" applyBorder="1" applyAlignment="1">
      <alignment horizontal="center" vertical="top"/>
    </xf>
    <xf numFmtId="0" fontId="18" fillId="7" borderId="6" xfId="5" applyFont="1" applyFill="1" applyBorder="1" applyAlignment="1">
      <alignment horizontal="center" vertical="top"/>
    </xf>
    <xf numFmtId="0" fontId="18" fillId="7" borderId="0" xfId="5" applyFont="1" applyFill="1" applyAlignment="1">
      <alignment horizontal="center" vertical="top"/>
    </xf>
    <xf numFmtId="0" fontId="18" fillId="7" borderId="16" xfId="5" applyFont="1" applyFill="1" applyBorder="1" applyAlignment="1">
      <alignment horizontal="center" vertical="top"/>
    </xf>
    <xf numFmtId="0" fontId="18" fillId="7" borderId="7" xfId="5" applyFont="1" applyFill="1" applyBorder="1" applyAlignment="1">
      <alignment horizontal="center" vertical="top"/>
    </xf>
    <xf numFmtId="0" fontId="18" fillId="7" borderId="8" xfId="5" applyFont="1" applyFill="1" applyBorder="1" applyAlignment="1">
      <alignment horizontal="center" vertical="top"/>
    </xf>
    <xf numFmtId="0" fontId="18" fillId="7" borderId="9" xfId="5" applyFont="1" applyFill="1" applyBorder="1" applyAlignment="1">
      <alignment horizontal="center" vertical="top"/>
    </xf>
    <xf numFmtId="0" fontId="18" fillId="0" borderId="3" xfId="5" applyFont="1" applyBorder="1" applyAlignment="1">
      <alignment horizontal="center" vertical="center"/>
    </xf>
    <xf numFmtId="0" fontId="18" fillId="0" borderId="5" xfId="5" applyFont="1" applyBorder="1" applyAlignment="1">
      <alignment horizontal="center" vertical="center"/>
    </xf>
    <xf numFmtId="49" fontId="60" fillId="0" borderId="31" xfId="12" applyNumberFormat="1" applyFont="1" applyFill="1" applyBorder="1" applyAlignment="1" applyProtection="1">
      <alignment horizontal="center" vertical="center" shrinkToFit="1"/>
      <protection locked="0"/>
    </xf>
    <xf numFmtId="49" fontId="60" fillId="0" borderId="33" xfId="12" applyNumberFormat="1" applyFont="1" applyFill="1" applyBorder="1" applyAlignment="1" applyProtection="1">
      <alignment horizontal="center" vertical="center" shrinkToFit="1"/>
      <protection locked="0"/>
    </xf>
    <xf numFmtId="49" fontId="60" fillId="0" borderId="32" xfId="12" applyNumberFormat="1" applyFont="1" applyFill="1" applyBorder="1" applyAlignment="1" applyProtection="1">
      <alignment horizontal="center" vertical="center" shrinkToFit="1"/>
      <protection locked="0"/>
    </xf>
    <xf numFmtId="49" fontId="60" fillId="0" borderId="41" xfId="12" applyNumberFormat="1" applyFont="1" applyFill="1" applyBorder="1" applyAlignment="1" applyProtection="1">
      <alignment horizontal="center" vertical="center" shrinkToFit="1"/>
      <protection locked="0"/>
    </xf>
    <xf numFmtId="49" fontId="60" fillId="0" borderId="197" xfId="12" applyNumberFormat="1" applyFont="1" applyFill="1" applyBorder="1" applyAlignment="1" applyProtection="1">
      <alignment horizontal="center" vertical="center" shrinkToFit="1"/>
      <protection locked="0"/>
    </xf>
    <xf numFmtId="0" fontId="60" fillId="0" borderId="31" xfId="12" applyFont="1" applyFill="1" applyBorder="1" applyAlignment="1" applyProtection="1">
      <alignment horizontal="center" vertical="center" shrinkToFit="1"/>
      <protection locked="0"/>
    </xf>
    <xf numFmtId="0" fontId="60" fillId="0" borderId="32" xfId="12" applyFont="1" applyFill="1" applyBorder="1" applyAlignment="1" applyProtection="1">
      <alignment horizontal="center" vertical="center" shrinkToFit="1"/>
      <protection locked="0"/>
    </xf>
    <xf numFmtId="0" fontId="60" fillId="0" borderId="41" xfId="12" applyFont="1" applyFill="1" applyBorder="1" applyAlignment="1" applyProtection="1">
      <alignment horizontal="center" vertical="center" shrinkToFit="1"/>
      <protection locked="0"/>
    </xf>
    <xf numFmtId="0" fontId="60" fillId="0" borderId="33" xfId="12" applyFont="1" applyFill="1" applyBorder="1" applyAlignment="1" applyProtection="1">
      <alignment horizontal="center" vertical="center" shrinkToFit="1"/>
      <protection locked="0"/>
    </xf>
    <xf numFmtId="0" fontId="60" fillId="0" borderId="32" xfId="12" applyFont="1" applyBorder="1" applyAlignment="1" applyProtection="1">
      <alignment horizontal="center" vertical="center" shrinkToFit="1"/>
      <protection locked="0"/>
    </xf>
    <xf numFmtId="0" fontId="60" fillId="0" borderId="41" xfId="12" applyFont="1" applyBorder="1" applyAlignment="1" applyProtection="1">
      <alignment horizontal="center" vertical="center" shrinkToFit="1"/>
      <protection locked="0"/>
    </xf>
    <xf numFmtId="0" fontId="60" fillId="0" borderId="33" xfId="12" applyFont="1" applyBorder="1" applyAlignment="1" applyProtection="1">
      <alignment horizontal="center" vertical="center" shrinkToFit="1"/>
      <protection locked="0"/>
    </xf>
    <xf numFmtId="0" fontId="60" fillId="0" borderId="197" xfId="12" applyFont="1" applyFill="1" applyBorder="1" applyAlignment="1" applyProtection="1">
      <alignment horizontal="center" vertical="center" shrinkToFit="1"/>
      <protection locked="0"/>
    </xf>
    <xf numFmtId="49" fontId="60" fillId="0" borderId="196" xfId="12" applyNumberFormat="1" applyFont="1" applyFill="1" applyBorder="1" applyAlignment="1" applyProtection="1">
      <alignment horizontal="center" vertical="center" shrinkToFit="1"/>
      <protection locked="0"/>
    </xf>
    <xf numFmtId="0" fontId="20" fillId="13" borderId="191" xfId="12" applyFont="1" applyFill="1" applyBorder="1" applyAlignment="1">
      <alignment horizontal="center" vertical="top" textRotation="255" shrinkToFit="1"/>
    </xf>
    <xf numFmtId="0" fontId="20" fillId="13" borderId="186" xfId="12" applyFont="1" applyFill="1" applyBorder="1" applyAlignment="1">
      <alignment horizontal="center" vertical="top" textRotation="255" shrinkToFit="1"/>
    </xf>
    <xf numFmtId="0" fontId="20" fillId="13" borderId="171" xfId="12" applyFont="1" applyFill="1" applyBorder="1" applyAlignment="1">
      <alignment horizontal="center" vertical="top" textRotation="255" shrinkToFit="1"/>
    </xf>
    <xf numFmtId="0" fontId="20" fillId="13" borderId="193" xfId="12" applyFont="1" applyFill="1" applyBorder="1" applyAlignment="1">
      <alignment horizontal="center" vertical="top" textRotation="255" shrinkToFit="1"/>
    </xf>
    <xf numFmtId="0" fontId="20" fillId="13" borderId="187" xfId="12" applyFont="1" applyFill="1" applyBorder="1" applyAlignment="1">
      <alignment horizontal="center" vertical="top" textRotation="255" shrinkToFit="1"/>
    </xf>
    <xf numFmtId="0" fontId="20" fillId="13" borderId="172" xfId="12" applyFont="1" applyFill="1" applyBorder="1" applyAlignment="1">
      <alignment horizontal="center" vertical="top" textRotation="255" shrinkToFit="1"/>
    </xf>
    <xf numFmtId="0" fontId="20" fillId="13" borderId="192" xfId="12" applyFont="1" applyFill="1" applyBorder="1" applyAlignment="1">
      <alignment horizontal="center" vertical="top" textRotation="255" shrinkToFit="1"/>
    </xf>
    <xf numFmtId="0" fontId="20" fillId="13" borderId="188" xfId="12" applyFont="1" applyFill="1" applyBorder="1" applyAlignment="1">
      <alignment horizontal="center" vertical="top" textRotation="255" shrinkToFit="1"/>
    </xf>
    <xf numFmtId="0" fontId="20" fillId="13" borderId="173" xfId="12" applyFont="1" applyFill="1" applyBorder="1" applyAlignment="1">
      <alignment horizontal="center" vertical="top" textRotation="255" shrinkToFit="1"/>
    </xf>
    <xf numFmtId="0" fontId="20" fillId="13" borderId="190" xfId="12" applyFont="1" applyFill="1" applyBorder="1" applyAlignment="1">
      <alignment horizontal="center" vertical="top" textRotation="255" shrinkToFit="1"/>
    </xf>
    <xf numFmtId="0" fontId="20" fillId="13" borderId="184" xfId="12" applyFont="1" applyFill="1" applyBorder="1" applyAlignment="1">
      <alignment horizontal="center" vertical="top" textRotation="255" shrinkToFit="1"/>
    </xf>
    <xf numFmtId="0" fontId="20" fillId="13" borderId="160" xfId="12" applyFont="1" applyFill="1" applyBorder="1" applyAlignment="1">
      <alignment horizontal="center" vertical="top" textRotation="255" shrinkToFit="1"/>
    </xf>
    <xf numFmtId="0" fontId="20" fillId="10" borderId="17" xfId="12" applyFont="1" applyFill="1" applyBorder="1" applyAlignment="1">
      <alignment horizontal="center" vertical="top" shrinkToFit="1"/>
    </xf>
    <xf numFmtId="0" fontId="20" fillId="10" borderId="0" xfId="12" applyFont="1" applyFill="1" applyAlignment="1">
      <alignment horizontal="center" vertical="top" shrinkToFit="1"/>
    </xf>
    <xf numFmtId="0" fontId="20" fillId="10" borderId="183" xfId="12" applyFont="1" applyFill="1" applyBorder="1" applyAlignment="1">
      <alignment horizontal="center" vertical="top" shrinkToFit="1"/>
    </xf>
    <xf numFmtId="0" fontId="20" fillId="10" borderId="19" xfId="12" applyFont="1" applyFill="1" applyBorder="1" applyAlignment="1">
      <alignment horizontal="center" vertical="top" shrinkToFit="1"/>
    </xf>
    <xf numFmtId="0" fontId="20" fillId="10" borderId="8" xfId="12" applyFont="1" applyFill="1" applyBorder="1" applyAlignment="1">
      <alignment horizontal="center" vertical="top" shrinkToFit="1"/>
    </xf>
    <xf numFmtId="0" fontId="20" fillId="10" borderId="156" xfId="12" applyFont="1" applyFill="1" applyBorder="1" applyAlignment="1">
      <alignment horizontal="center" vertical="top" shrinkToFit="1"/>
    </xf>
    <xf numFmtId="0" fontId="20" fillId="10" borderId="184" xfId="12" applyFont="1" applyFill="1" applyBorder="1" applyAlignment="1">
      <alignment horizontal="center" vertical="top" textRotation="255" shrinkToFit="1"/>
    </xf>
    <xf numFmtId="0" fontId="20" fillId="10" borderId="183" xfId="12" applyFont="1" applyFill="1" applyBorder="1" applyAlignment="1">
      <alignment horizontal="center" vertical="top" textRotation="255" shrinkToFit="1"/>
    </xf>
    <xf numFmtId="0" fontId="20" fillId="10" borderId="160" xfId="12" applyFont="1" applyFill="1" applyBorder="1" applyAlignment="1">
      <alignment horizontal="center" vertical="top" textRotation="255" shrinkToFit="1"/>
    </xf>
    <xf numFmtId="0" fontId="20" fillId="10" borderId="156" xfId="12" applyFont="1" applyFill="1" applyBorder="1" applyAlignment="1">
      <alignment horizontal="center" vertical="top" textRotation="255" shrinkToFit="1"/>
    </xf>
    <xf numFmtId="0" fontId="20" fillId="10" borderId="185" xfId="12" applyFont="1" applyFill="1" applyBorder="1" applyAlignment="1">
      <alignment horizontal="center" vertical="top" textRotation="255" shrinkToFit="1"/>
    </xf>
    <xf numFmtId="0" fontId="20" fillId="10" borderId="194" xfId="12" applyFont="1" applyFill="1" applyBorder="1" applyAlignment="1">
      <alignment horizontal="center" vertical="top" textRotation="255" shrinkToFit="1"/>
    </xf>
    <xf numFmtId="0" fontId="20" fillId="13" borderId="120" xfId="12" applyFont="1" applyFill="1" applyBorder="1" applyAlignment="1">
      <alignment horizontal="center" vertical="top" textRotation="255" wrapText="1" shrinkToFit="1"/>
    </xf>
    <xf numFmtId="0" fontId="20" fillId="13" borderId="121" xfId="12" applyFont="1" applyFill="1" applyBorder="1" applyAlignment="1">
      <alignment horizontal="center" vertical="top" textRotation="255" wrapText="1" shrinkToFit="1"/>
    </xf>
    <xf numFmtId="0" fontId="20" fillId="13" borderId="189" xfId="12" applyFont="1" applyFill="1" applyBorder="1" applyAlignment="1">
      <alignment horizontal="center" vertical="top" textRotation="255" wrapText="1" shrinkToFit="1"/>
    </xf>
    <xf numFmtId="0" fontId="20" fillId="13" borderId="6" xfId="12" applyFont="1" applyFill="1" applyBorder="1" applyAlignment="1">
      <alignment horizontal="center" vertical="top" textRotation="255" wrapText="1" shrinkToFit="1"/>
    </xf>
    <xf numFmtId="0" fontId="20" fillId="13" borderId="0" xfId="12" applyFont="1" applyFill="1" applyAlignment="1">
      <alignment horizontal="center" vertical="top" textRotation="255" wrapText="1" shrinkToFit="1"/>
    </xf>
    <xf numFmtId="0" fontId="20" fillId="13" borderId="183" xfId="12" applyFont="1" applyFill="1" applyBorder="1" applyAlignment="1">
      <alignment horizontal="center" vertical="top" textRotation="255" wrapText="1" shrinkToFit="1"/>
    </xf>
    <xf numFmtId="0" fontId="20" fillId="13" borderId="121" xfId="12" applyFont="1" applyFill="1" applyBorder="1" applyAlignment="1">
      <alignment horizontal="center" vertical="top" textRotation="255" shrinkToFit="1"/>
    </xf>
    <xf numFmtId="0" fontId="20" fillId="13" borderId="122" xfId="12" applyFont="1" applyFill="1" applyBorder="1" applyAlignment="1">
      <alignment horizontal="center" vertical="top" textRotation="255" shrinkToFit="1"/>
    </xf>
    <xf numFmtId="0" fontId="20" fillId="13" borderId="0" xfId="12" applyFont="1" applyFill="1" applyAlignment="1">
      <alignment horizontal="center" vertical="top" textRotation="255" shrinkToFit="1"/>
    </xf>
    <xf numFmtId="0" fontId="20" fillId="13" borderId="16" xfId="12" applyFont="1" applyFill="1" applyBorder="1" applyAlignment="1">
      <alignment horizontal="center" vertical="top" textRotation="255" shrinkToFit="1"/>
    </xf>
    <xf numFmtId="0" fontId="20" fillId="13" borderId="7" xfId="12" applyFont="1" applyFill="1" applyBorder="1" applyAlignment="1">
      <alignment horizontal="center" vertical="top" shrinkToFit="1"/>
    </xf>
    <xf numFmtId="0" fontId="20" fillId="13" borderId="8" xfId="12" applyFont="1" applyFill="1" applyBorder="1" applyAlignment="1">
      <alignment horizontal="center" vertical="top" shrinkToFit="1"/>
    </xf>
    <xf numFmtId="0" fontId="20" fillId="13" borderId="9" xfId="12" applyFont="1" applyFill="1" applyBorder="1" applyAlignment="1">
      <alignment horizontal="center" vertical="top" shrinkToFit="1"/>
    </xf>
    <xf numFmtId="0" fontId="20" fillId="13" borderId="6" xfId="12" applyFont="1" applyFill="1" applyBorder="1" applyAlignment="1">
      <alignment horizontal="center" vertical="top" shrinkToFit="1"/>
    </xf>
    <xf numFmtId="0" fontId="20" fillId="13" borderId="0" xfId="12" applyFont="1" applyFill="1" applyAlignment="1">
      <alignment horizontal="center" vertical="top" shrinkToFit="1"/>
    </xf>
    <xf numFmtId="0" fontId="20" fillId="13" borderId="183" xfId="12" applyFont="1" applyFill="1" applyBorder="1" applyAlignment="1">
      <alignment horizontal="center" vertical="top" shrinkToFit="1"/>
    </xf>
    <xf numFmtId="0" fontId="23" fillId="13" borderId="28" xfId="12" applyFont="1" applyFill="1" applyBorder="1" applyAlignment="1">
      <alignment horizontal="center"/>
    </xf>
    <xf numFmtId="0" fontId="23" fillId="13" borderId="10" xfId="12" applyFont="1" applyFill="1" applyBorder="1" applyAlignment="1">
      <alignment horizontal="center"/>
    </xf>
    <xf numFmtId="0" fontId="23" fillId="13" borderId="149" xfId="12" applyFont="1" applyFill="1" applyBorder="1" applyAlignment="1">
      <alignment horizontal="center"/>
    </xf>
    <xf numFmtId="0" fontId="20" fillId="13" borderId="176" xfId="12" applyFont="1" applyFill="1" applyBorder="1" applyAlignment="1">
      <alignment horizontal="center" vertical="top" textRotation="255" shrinkToFit="1"/>
    </xf>
    <xf numFmtId="0" fontId="20" fillId="13" borderId="169" xfId="12" applyFont="1" applyFill="1" applyBorder="1" applyAlignment="1">
      <alignment horizontal="center" vertical="top" textRotation="255" shrinkToFit="1"/>
    </xf>
    <xf numFmtId="0" fontId="20" fillId="13" borderId="170" xfId="12" applyFont="1" applyFill="1" applyBorder="1" applyAlignment="1">
      <alignment horizontal="center" vertical="top" textRotation="255" shrinkToFit="1"/>
    </xf>
    <xf numFmtId="0" fontId="20" fillId="13" borderId="177" xfId="12" applyFont="1" applyFill="1" applyBorder="1" applyAlignment="1">
      <alignment horizontal="center" vertical="top" textRotation="255" shrinkToFit="1"/>
    </xf>
    <xf numFmtId="0" fontId="20" fillId="13" borderId="178" xfId="12" applyFont="1" applyFill="1" applyBorder="1" applyAlignment="1">
      <alignment horizontal="center" vertical="top" textRotation="255" shrinkToFit="1"/>
    </xf>
    <xf numFmtId="0" fontId="20" fillId="13" borderId="175" xfId="12" applyFont="1" applyFill="1" applyBorder="1" applyAlignment="1">
      <alignment horizontal="center" vertical="top" textRotation="255" shrinkToFit="1"/>
    </xf>
    <xf numFmtId="0" fontId="20" fillId="13" borderId="185" xfId="12" applyFont="1" applyFill="1" applyBorder="1" applyAlignment="1">
      <alignment horizontal="center" vertical="top" textRotation="255" shrinkToFit="1"/>
    </xf>
    <xf numFmtId="0" fontId="20" fillId="13" borderId="194" xfId="12" applyFont="1" applyFill="1" applyBorder="1" applyAlignment="1">
      <alignment horizontal="center" vertical="top" textRotation="255" shrinkToFit="1"/>
    </xf>
    <xf numFmtId="0" fontId="23" fillId="13" borderId="10" xfId="10" applyFont="1" applyFill="1" applyBorder="1" applyAlignment="1">
      <alignment horizontal="center"/>
    </xf>
    <xf numFmtId="0" fontId="23" fillId="13" borderId="149" xfId="10" applyFont="1" applyFill="1" applyBorder="1" applyAlignment="1">
      <alignment horizontal="center"/>
    </xf>
    <xf numFmtId="0" fontId="20" fillId="13" borderId="176" xfId="12" applyFont="1" applyFill="1" applyBorder="1" applyAlignment="1">
      <alignment horizontal="center" vertical="top" shrinkToFit="1"/>
    </xf>
    <xf numFmtId="0" fontId="20" fillId="13" borderId="169" xfId="12" applyFont="1" applyFill="1" applyBorder="1" applyAlignment="1">
      <alignment horizontal="center" vertical="top" shrinkToFit="1"/>
    </xf>
    <xf numFmtId="0" fontId="20" fillId="13" borderId="170" xfId="12" applyFont="1" applyFill="1" applyBorder="1" applyAlignment="1">
      <alignment horizontal="center" vertical="top" shrinkToFit="1"/>
    </xf>
    <xf numFmtId="0" fontId="23" fillId="13" borderId="153" xfId="12" applyFont="1" applyFill="1" applyBorder="1" applyAlignment="1">
      <alignment horizontal="center"/>
    </xf>
    <xf numFmtId="0" fontId="23" fillId="13" borderId="180" xfId="12" applyFont="1" applyFill="1" applyBorder="1" applyAlignment="1">
      <alignment horizontal="center"/>
    </xf>
    <xf numFmtId="0" fontId="23" fillId="13" borderId="152" xfId="12" applyFont="1" applyFill="1" applyBorder="1" applyAlignment="1">
      <alignment horizontal="center"/>
    </xf>
    <xf numFmtId="0" fontId="23" fillId="13" borderId="181" xfId="12" applyFont="1" applyFill="1" applyBorder="1" applyAlignment="1">
      <alignment horizontal="center"/>
    </xf>
    <xf numFmtId="0" fontId="23" fillId="13" borderId="182" xfId="12" applyFont="1" applyFill="1" applyBorder="1" applyAlignment="1">
      <alignment horizontal="center"/>
    </xf>
    <xf numFmtId="0" fontId="23" fillId="13" borderId="28" xfId="12" applyFont="1" applyFill="1" applyBorder="1" applyAlignment="1">
      <alignment horizontal="center" shrinkToFit="1"/>
    </xf>
    <xf numFmtId="0" fontId="23" fillId="13" borderId="10" xfId="12" applyFont="1" applyFill="1" applyBorder="1" applyAlignment="1">
      <alignment horizontal="center" shrinkToFit="1"/>
    </xf>
    <xf numFmtId="0" fontId="23" fillId="13" borderId="149" xfId="12" applyFont="1" applyFill="1" applyBorder="1" applyAlignment="1">
      <alignment horizontal="center" shrinkToFit="1"/>
    </xf>
    <xf numFmtId="0" fontId="0" fillId="13" borderId="10" xfId="10" applyFont="1" applyFill="1" applyBorder="1" applyAlignment="1">
      <alignment horizontal="center"/>
    </xf>
    <xf numFmtId="0" fontId="20" fillId="13" borderId="174" xfId="12" applyFont="1" applyFill="1" applyBorder="1" applyAlignment="1">
      <alignment horizontal="center" vertical="top" textRotation="255" shrinkToFit="1"/>
    </xf>
    <xf numFmtId="0" fontId="20" fillId="13" borderId="151" xfId="12" applyFont="1" applyFill="1" applyBorder="1" applyAlignment="1">
      <alignment horizontal="center" vertical="top" textRotation="255" shrinkToFit="1"/>
    </xf>
    <xf numFmtId="0" fontId="20" fillId="13" borderId="183" xfId="12" applyFont="1" applyFill="1" applyBorder="1" applyAlignment="1">
      <alignment horizontal="center" vertical="top" textRotation="255" shrinkToFit="1"/>
    </xf>
    <xf numFmtId="0" fontId="20" fillId="13" borderId="156" xfId="12" applyFont="1" applyFill="1" applyBorder="1" applyAlignment="1">
      <alignment horizontal="center" vertical="top" textRotation="255" shrinkToFit="1"/>
    </xf>
    <xf numFmtId="0" fontId="20" fillId="13" borderId="5" xfId="12" applyFont="1" applyFill="1" applyBorder="1" applyAlignment="1">
      <alignment horizontal="center" vertical="top" textRotation="255" shrinkToFit="1"/>
    </xf>
    <xf numFmtId="0" fontId="20" fillId="13" borderId="9" xfId="12" applyFont="1" applyFill="1" applyBorder="1" applyAlignment="1">
      <alignment horizontal="center" vertical="top" textRotation="255" shrinkToFit="1"/>
    </xf>
    <xf numFmtId="0" fontId="20" fillId="13" borderId="179" xfId="12" applyFont="1" applyFill="1" applyBorder="1" applyAlignment="1">
      <alignment horizontal="center" vertical="top" textRotation="255" shrinkToFit="1"/>
    </xf>
    <xf numFmtId="0" fontId="20" fillId="13" borderId="3" xfId="12" applyFont="1" applyFill="1" applyBorder="1" applyAlignment="1">
      <alignment horizontal="center" vertical="top" textRotation="255" shrinkToFit="1"/>
    </xf>
    <xf numFmtId="0" fontId="20" fillId="13" borderId="6" xfId="12" applyFont="1" applyFill="1" applyBorder="1" applyAlignment="1">
      <alignment horizontal="center" vertical="top" textRotation="255" shrinkToFit="1"/>
    </xf>
    <xf numFmtId="0" fontId="20" fillId="13" borderId="7" xfId="12" applyFont="1" applyFill="1" applyBorder="1" applyAlignment="1">
      <alignment horizontal="center" vertical="top" textRotation="255" shrinkToFit="1"/>
    </xf>
    <xf numFmtId="0" fontId="18" fillId="13" borderId="118" xfId="12" applyFont="1" applyFill="1" applyBorder="1" applyAlignment="1">
      <alignment horizontal="center" shrinkToFit="1"/>
    </xf>
    <xf numFmtId="0" fontId="18" fillId="13" borderId="119" xfId="12" applyFont="1" applyFill="1" applyBorder="1" applyAlignment="1">
      <alignment horizontal="center" shrinkToFit="1"/>
    </xf>
    <xf numFmtId="0" fontId="20" fillId="13" borderId="4" xfId="12" applyFont="1" applyFill="1" applyBorder="1" applyAlignment="1">
      <alignment horizontal="center" vertical="top" textRotation="255" shrinkToFit="1"/>
    </xf>
    <xf numFmtId="0" fontId="20" fillId="13" borderId="8" xfId="12" applyFont="1" applyFill="1" applyBorder="1" applyAlignment="1">
      <alignment horizontal="center" vertical="top" textRotation="255" shrinkToFit="1"/>
    </xf>
    <xf numFmtId="0" fontId="20" fillId="12" borderId="0" xfId="12" applyFont="1" applyFill="1" applyAlignment="1">
      <alignment vertical="top" wrapText="1"/>
    </xf>
    <xf numFmtId="0" fontId="20" fillId="12" borderId="16" xfId="12" applyFont="1" applyFill="1" applyBorder="1" applyAlignment="1">
      <alignment vertical="top" wrapText="1"/>
    </xf>
    <xf numFmtId="0" fontId="20" fillId="12" borderId="8" xfId="12" applyFont="1" applyFill="1" applyBorder="1" applyAlignment="1">
      <alignment horizontal="center" vertical="top" shrinkToFit="1"/>
    </xf>
    <xf numFmtId="0" fontId="20" fillId="12" borderId="9" xfId="12" applyFont="1" applyFill="1" applyBorder="1" applyAlignment="1">
      <alignment horizontal="center" vertical="top" shrinkToFit="1"/>
    </xf>
    <xf numFmtId="0" fontId="20" fillId="12" borderId="176" xfId="12" applyFont="1" applyFill="1" applyBorder="1" applyAlignment="1">
      <alignment horizontal="center" vertical="top" textRotation="255" shrinkToFit="1"/>
    </xf>
    <xf numFmtId="0" fontId="20" fillId="12" borderId="169" xfId="12" applyFont="1" applyFill="1" applyBorder="1" applyAlignment="1">
      <alignment horizontal="center" vertical="top" textRotation="255" shrinkToFit="1"/>
    </xf>
    <xf numFmtId="0" fontId="20" fillId="12" borderId="170" xfId="12" applyFont="1" applyFill="1" applyBorder="1" applyAlignment="1">
      <alignment horizontal="center" vertical="top" textRotation="255" shrinkToFit="1"/>
    </xf>
    <xf numFmtId="0" fontId="20" fillId="13" borderId="3" xfId="12" applyFont="1" applyFill="1" applyBorder="1" applyAlignment="1">
      <alignment horizontal="center" vertical="top" textRotation="255" wrapText="1" shrinkToFit="1"/>
    </xf>
    <xf numFmtId="0" fontId="20" fillId="13" borderId="4" xfId="12" applyFont="1" applyFill="1" applyBorder="1" applyAlignment="1">
      <alignment horizontal="center" vertical="top" textRotation="255" wrapText="1" shrinkToFit="1"/>
    </xf>
    <xf numFmtId="0" fontId="20" fillId="13" borderId="5" xfId="12" applyFont="1" applyFill="1" applyBorder="1" applyAlignment="1">
      <alignment horizontal="center" vertical="top" textRotation="255" wrapText="1" shrinkToFit="1"/>
    </xf>
    <xf numFmtId="0" fontId="20" fillId="13" borderId="16" xfId="12" applyFont="1" applyFill="1" applyBorder="1" applyAlignment="1">
      <alignment horizontal="center" vertical="top" textRotation="255" wrapText="1" shrinkToFit="1"/>
    </xf>
    <xf numFmtId="0" fontId="18" fillId="13" borderId="28" xfId="12" applyFont="1" applyFill="1" applyBorder="1" applyAlignment="1">
      <alignment horizontal="center"/>
    </xf>
    <xf numFmtId="0" fontId="18" fillId="13" borderId="10" xfId="12" applyFont="1" applyFill="1" applyBorder="1" applyAlignment="1">
      <alignment horizontal="center"/>
    </xf>
    <xf numFmtId="0" fontId="18" fillId="13" borderId="149" xfId="12" applyFont="1" applyFill="1" applyBorder="1" applyAlignment="1">
      <alignment horizontal="center"/>
    </xf>
    <xf numFmtId="0" fontId="18" fillId="13" borderId="28" xfId="12" applyFont="1" applyFill="1" applyBorder="1" applyAlignment="1">
      <alignment horizontal="center" shrinkToFit="1"/>
    </xf>
    <xf numFmtId="0" fontId="18" fillId="13" borderId="149" xfId="12" applyFont="1" applyFill="1" applyBorder="1" applyAlignment="1">
      <alignment horizontal="center" shrinkToFit="1"/>
    </xf>
    <xf numFmtId="0" fontId="20" fillId="12" borderId="177" xfId="12" applyFont="1" applyFill="1" applyBorder="1" applyAlignment="1">
      <alignment horizontal="center" vertical="top" textRotation="255" shrinkToFit="1"/>
    </xf>
    <xf numFmtId="0" fontId="20" fillId="12" borderId="186" xfId="12" applyFont="1" applyFill="1" applyBorder="1" applyAlignment="1">
      <alignment horizontal="center" vertical="top" textRotation="255" shrinkToFit="1"/>
    </xf>
    <xf numFmtId="0" fontId="20" fillId="12" borderId="171" xfId="12" applyFont="1" applyFill="1" applyBorder="1" applyAlignment="1">
      <alignment horizontal="center" vertical="top" textRotation="255" shrinkToFit="1"/>
    </xf>
    <xf numFmtId="0" fontId="20" fillId="12" borderId="178" xfId="12" applyFont="1" applyFill="1" applyBorder="1" applyAlignment="1">
      <alignment horizontal="center" vertical="top" textRotation="255" shrinkToFit="1"/>
    </xf>
    <xf numFmtId="0" fontId="20" fillId="12" borderId="187" xfId="12" applyFont="1" applyFill="1" applyBorder="1" applyAlignment="1">
      <alignment horizontal="center" vertical="top" textRotation="255" shrinkToFit="1"/>
    </xf>
    <xf numFmtId="0" fontId="20" fillId="12" borderId="172" xfId="12" applyFont="1" applyFill="1" applyBorder="1" applyAlignment="1">
      <alignment horizontal="center" vertical="top" textRotation="255" shrinkToFit="1"/>
    </xf>
    <xf numFmtId="0" fontId="20" fillId="13" borderId="174" xfId="12" applyFont="1" applyFill="1" applyBorder="1" applyAlignment="1">
      <alignment vertical="top" textRotation="255" shrinkToFit="1"/>
    </xf>
    <xf numFmtId="0" fontId="20" fillId="13" borderId="4" xfId="12" applyFont="1" applyFill="1" applyBorder="1" applyAlignment="1">
      <alignment vertical="top" textRotation="255" shrinkToFit="1"/>
    </xf>
    <xf numFmtId="0" fontId="20" fillId="13" borderId="5" xfId="12" applyFont="1" applyFill="1" applyBorder="1" applyAlignment="1">
      <alignment vertical="top" textRotation="255" shrinkToFit="1"/>
    </xf>
    <xf numFmtId="0" fontId="20" fillId="13" borderId="184" xfId="12" applyFont="1" applyFill="1" applyBorder="1" applyAlignment="1">
      <alignment vertical="top" textRotation="255" shrinkToFit="1"/>
    </xf>
    <xf numFmtId="0" fontId="20" fillId="13" borderId="0" xfId="12" applyFont="1" applyFill="1" applyAlignment="1">
      <alignment vertical="top" textRotation="255" shrinkToFit="1"/>
    </xf>
    <xf numFmtId="0" fontId="20" fillId="13" borderId="16" xfId="12" applyFont="1" applyFill="1" applyBorder="1" applyAlignment="1">
      <alignment vertical="top" textRotation="255" shrinkToFit="1"/>
    </xf>
    <xf numFmtId="0" fontId="20" fillId="13" borderId="160" xfId="12" applyFont="1" applyFill="1" applyBorder="1" applyAlignment="1">
      <alignment vertical="top" textRotation="255" shrinkToFit="1"/>
    </xf>
    <xf numFmtId="0" fontId="20" fillId="13" borderId="8" xfId="12" applyFont="1" applyFill="1" applyBorder="1" applyAlignment="1">
      <alignment vertical="top" textRotation="255" shrinkToFit="1"/>
    </xf>
    <xf numFmtId="0" fontId="20" fillId="13" borderId="9" xfId="12" applyFont="1" applyFill="1" applyBorder="1" applyAlignment="1">
      <alignment vertical="top" textRotation="255" shrinkToFit="1"/>
    </xf>
    <xf numFmtId="0" fontId="18" fillId="13" borderId="8" xfId="12" applyFont="1" applyFill="1" applyBorder="1" applyAlignment="1">
      <alignment horizontal="center"/>
    </xf>
    <xf numFmtId="0" fontId="18" fillId="13" borderId="9" xfId="12" applyFont="1" applyFill="1" applyBorder="1" applyAlignment="1">
      <alignment horizontal="center"/>
    </xf>
    <xf numFmtId="0" fontId="18" fillId="13" borderId="8" xfId="10" applyFont="1" applyFill="1" applyBorder="1" applyAlignment="1">
      <alignment horizontal="center"/>
    </xf>
    <xf numFmtId="0" fontId="18" fillId="13" borderId="9" xfId="10" applyFont="1" applyFill="1" applyBorder="1" applyAlignment="1">
      <alignment horizontal="center"/>
    </xf>
    <xf numFmtId="0" fontId="20" fillId="13" borderId="117" xfId="12" applyFont="1" applyFill="1" applyBorder="1" applyAlignment="1">
      <alignment horizontal="center" vertical="top" textRotation="255" shrinkToFit="1"/>
    </xf>
    <xf numFmtId="0" fontId="20" fillId="13" borderId="116" xfId="12" applyFont="1" applyFill="1" applyBorder="1" applyAlignment="1">
      <alignment horizontal="center" vertical="top" textRotation="255" shrinkToFit="1"/>
    </xf>
    <xf numFmtId="0" fontId="20" fillId="13" borderId="195" xfId="12" applyFont="1" applyFill="1" applyBorder="1" applyAlignment="1">
      <alignment horizontal="center" vertical="top" textRotation="255" shrinkToFit="1"/>
    </xf>
    <xf numFmtId="0" fontId="18" fillId="13" borderId="7" xfId="12" applyFont="1" applyFill="1" applyBorder="1" applyAlignment="1">
      <alignment horizontal="center" shrinkToFit="1"/>
    </xf>
    <xf numFmtId="0" fontId="18" fillId="13" borderId="8" xfId="12" applyFont="1" applyFill="1" applyBorder="1" applyAlignment="1">
      <alignment horizontal="center" shrinkToFit="1"/>
    </xf>
    <xf numFmtId="0" fontId="18" fillId="13" borderId="9" xfId="12" applyFont="1" applyFill="1" applyBorder="1" applyAlignment="1">
      <alignment horizontal="center" shrinkToFit="1"/>
    </xf>
    <xf numFmtId="0" fontId="18" fillId="13" borderId="31" xfId="12" applyFont="1" applyFill="1" applyBorder="1" applyAlignment="1">
      <alignment horizontal="center" shrinkToFit="1"/>
    </xf>
    <xf numFmtId="0" fontId="18" fillId="13" borderId="33" xfId="12" applyFont="1" applyFill="1" applyBorder="1" applyAlignment="1">
      <alignment horizontal="center" shrinkToFit="1"/>
    </xf>
    <xf numFmtId="0" fontId="18" fillId="13" borderId="171" xfId="12" applyFont="1" applyFill="1" applyBorder="1" applyAlignment="1">
      <alignment horizontal="center" shrinkToFit="1"/>
    </xf>
    <xf numFmtId="0" fontId="18" fillId="13" borderId="172" xfId="10" applyFont="1" applyFill="1" applyBorder="1" applyAlignment="1">
      <alignment horizontal="center" shrinkToFit="1"/>
    </xf>
    <xf numFmtId="0" fontId="18" fillId="13" borderId="173" xfId="10" applyFont="1" applyFill="1" applyBorder="1" applyAlignment="1">
      <alignment horizontal="center" shrinkToFit="1"/>
    </xf>
    <xf numFmtId="0" fontId="18" fillId="13" borderId="8" xfId="10" applyFont="1" applyFill="1" applyBorder="1" applyAlignment="1">
      <alignment horizontal="center" shrinkToFit="1"/>
    </xf>
    <xf numFmtId="0" fontId="18" fillId="13" borderId="9" xfId="10" applyFont="1" applyFill="1" applyBorder="1" applyAlignment="1">
      <alignment horizontal="center" shrinkToFit="1"/>
    </xf>
    <xf numFmtId="0" fontId="18" fillId="13" borderId="31" xfId="10" applyFont="1" applyFill="1" applyBorder="1" applyAlignment="1">
      <alignment horizontal="center" shrinkToFit="1"/>
    </xf>
    <xf numFmtId="0" fontId="18" fillId="13" borderId="32" xfId="10" applyFont="1" applyFill="1" applyBorder="1" applyAlignment="1">
      <alignment horizontal="center" shrinkToFit="1"/>
    </xf>
    <xf numFmtId="0" fontId="18" fillId="13" borderId="33" xfId="10" applyFont="1" applyFill="1" applyBorder="1" applyAlignment="1">
      <alignment horizontal="center" shrinkToFit="1"/>
    </xf>
    <xf numFmtId="0" fontId="18" fillId="13" borderId="32" xfId="12" applyFont="1" applyFill="1" applyBorder="1" applyAlignment="1">
      <alignment horizontal="center" shrinkToFit="1"/>
    </xf>
    <xf numFmtId="0" fontId="86" fillId="12" borderId="7" xfId="12" applyFont="1" applyFill="1" applyBorder="1" applyAlignment="1">
      <alignment horizontal="center" shrinkToFit="1"/>
    </xf>
    <xf numFmtId="0" fontId="86" fillId="12" borderId="8" xfId="12" applyFont="1" applyFill="1" applyBorder="1" applyAlignment="1">
      <alignment horizontal="center" shrinkToFit="1"/>
    </xf>
    <xf numFmtId="0" fontId="86" fillId="12" borderId="9" xfId="12" applyFont="1" applyFill="1" applyBorder="1" applyAlignment="1">
      <alignment horizontal="center" shrinkToFit="1"/>
    </xf>
    <xf numFmtId="0" fontId="23" fillId="12" borderId="7" xfId="12" applyFont="1" applyFill="1" applyBorder="1" applyAlignment="1">
      <alignment horizontal="center"/>
    </xf>
    <xf numFmtId="0" fontId="23" fillId="12" borderId="8" xfId="12" applyFont="1" applyFill="1" applyBorder="1" applyAlignment="1">
      <alignment horizontal="center"/>
    </xf>
    <xf numFmtId="0" fontId="23" fillId="12" borderId="9" xfId="12" applyFont="1" applyFill="1" applyBorder="1" applyAlignment="1">
      <alignment horizontal="center"/>
    </xf>
    <xf numFmtId="0" fontId="20" fillId="12" borderId="174" xfId="10" applyFont="1" applyFill="1" applyBorder="1" applyAlignment="1">
      <alignment vertical="top" wrapText="1"/>
    </xf>
    <xf numFmtId="0" fontId="20" fillId="12" borderId="4" xfId="10" applyFont="1" applyFill="1" applyBorder="1" applyAlignment="1">
      <alignment vertical="top" wrapText="1"/>
    </xf>
    <xf numFmtId="0" fontId="20" fillId="12" borderId="5" xfId="10" applyFont="1" applyFill="1" applyBorder="1" applyAlignment="1">
      <alignment vertical="top" wrapText="1"/>
    </xf>
    <xf numFmtId="0" fontId="20" fillId="12" borderId="184" xfId="10" applyFont="1" applyFill="1" applyBorder="1" applyAlignment="1">
      <alignment vertical="top" wrapText="1"/>
    </xf>
    <xf numFmtId="0" fontId="20" fillId="12" borderId="0" xfId="10" applyFont="1" applyFill="1" applyAlignment="1">
      <alignment vertical="top" wrapText="1"/>
    </xf>
    <xf numFmtId="0" fontId="20" fillId="12" borderId="16" xfId="10" applyFont="1" applyFill="1" applyBorder="1" applyAlignment="1">
      <alignment vertical="top" wrapText="1"/>
    </xf>
    <xf numFmtId="0" fontId="18" fillId="13" borderId="6" xfId="12" applyFont="1" applyFill="1" applyBorder="1" applyAlignment="1">
      <alignment horizontal="center" shrinkToFit="1"/>
    </xf>
    <xf numFmtId="0" fontId="18" fillId="13" borderId="16" xfId="12" applyFont="1" applyFill="1" applyBorder="1" applyAlignment="1">
      <alignment horizontal="center" shrinkToFit="1"/>
    </xf>
    <xf numFmtId="0" fontId="18" fillId="13" borderId="3" xfId="12" applyFont="1" applyFill="1" applyBorder="1" applyAlignment="1">
      <alignment horizontal="center" shrinkToFit="1"/>
    </xf>
    <xf numFmtId="0" fontId="18" fillId="13" borderId="4" xfId="12" applyFont="1" applyFill="1" applyBorder="1" applyAlignment="1">
      <alignment horizontal="center" shrinkToFit="1"/>
    </xf>
    <xf numFmtId="0" fontId="18" fillId="13" borderId="5" xfId="12" applyFont="1" applyFill="1" applyBorder="1" applyAlignment="1">
      <alignment horizontal="center" shrinkToFit="1"/>
    </xf>
    <xf numFmtId="0" fontId="18" fillId="13" borderId="31" xfId="12" applyFont="1" applyFill="1" applyBorder="1" applyAlignment="1">
      <alignment horizontal="center"/>
    </xf>
    <xf numFmtId="0" fontId="18" fillId="13" borderId="32" xfId="12" applyFont="1" applyFill="1" applyBorder="1" applyAlignment="1">
      <alignment horizontal="center"/>
    </xf>
    <xf numFmtId="0" fontId="18" fillId="13" borderId="33" xfId="12" applyFont="1" applyFill="1" applyBorder="1" applyAlignment="1">
      <alignment horizontal="center"/>
    </xf>
    <xf numFmtId="0" fontId="18" fillId="13" borderId="3" xfId="12" applyFont="1" applyFill="1" applyBorder="1" applyAlignment="1">
      <alignment horizontal="center"/>
    </xf>
    <xf numFmtId="0" fontId="18" fillId="13" borderId="4" xfId="12" applyFont="1" applyFill="1" applyBorder="1" applyAlignment="1">
      <alignment horizontal="center"/>
    </xf>
    <xf numFmtId="0" fontId="18" fillId="13" borderId="40" xfId="12" applyFont="1" applyFill="1" applyBorder="1" applyAlignment="1">
      <alignment horizontal="center"/>
    </xf>
    <xf numFmtId="0" fontId="70" fillId="10" borderId="22" xfId="12" applyFont="1" applyFill="1" applyBorder="1" applyAlignment="1">
      <alignment horizontal="center" vertical="center" wrapText="1" shrinkToFit="1"/>
    </xf>
    <xf numFmtId="0" fontId="70" fillId="10" borderId="38" xfId="12" applyFont="1" applyFill="1" applyBorder="1" applyAlignment="1">
      <alignment horizontal="center" vertical="center" shrinkToFit="1"/>
    </xf>
    <xf numFmtId="0" fontId="70" fillId="10" borderId="7" xfId="12" applyFont="1" applyFill="1" applyBorder="1" applyAlignment="1">
      <alignment horizontal="center" vertical="center" shrinkToFit="1"/>
    </xf>
    <xf numFmtId="0" fontId="70" fillId="10" borderId="9" xfId="12" applyFont="1" applyFill="1" applyBorder="1" applyAlignment="1">
      <alignment horizontal="center" vertical="center" shrinkToFit="1"/>
    </xf>
    <xf numFmtId="0" fontId="70" fillId="10" borderId="22" xfId="12" applyFont="1" applyFill="1" applyBorder="1" applyAlignment="1">
      <alignment horizontal="center" vertical="center"/>
    </xf>
    <xf numFmtId="0" fontId="70" fillId="10" borderId="21" xfId="12" applyFont="1" applyFill="1" applyBorder="1" applyAlignment="1">
      <alignment horizontal="center" vertical="center"/>
    </xf>
    <xf numFmtId="0" fontId="70" fillId="10" borderId="38" xfId="12" applyFont="1" applyFill="1" applyBorder="1" applyAlignment="1">
      <alignment horizontal="center" vertical="center"/>
    </xf>
    <xf numFmtId="0" fontId="70" fillId="10" borderId="7" xfId="12" applyFont="1" applyFill="1" applyBorder="1" applyAlignment="1">
      <alignment horizontal="center" vertical="center"/>
    </xf>
    <xf numFmtId="0" fontId="70" fillId="10" borderId="8" xfId="12" applyFont="1" applyFill="1" applyBorder="1" applyAlignment="1">
      <alignment horizontal="center" vertical="center"/>
    </xf>
    <xf numFmtId="0" fontId="70" fillId="10" borderId="9" xfId="12" applyFont="1" applyFill="1" applyBorder="1" applyAlignment="1">
      <alignment horizontal="center" vertical="center"/>
    </xf>
    <xf numFmtId="0" fontId="70" fillId="10" borderId="23" xfId="12" applyFont="1" applyFill="1" applyBorder="1" applyAlignment="1">
      <alignment horizontal="center" vertical="center"/>
    </xf>
    <xf numFmtId="0" fontId="70" fillId="10" borderId="39" xfId="12" applyFont="1" applyFill="1" applyBorder="1" applyAlignment="1">
      <alignment horizontal="center" vertical="center"/>
    </xf>
    <xf numFmtId="0" fontId="18" fillId="12" borderId="22" xfId="12" applyFont="1" applyFill="1" applyBorder="1" applyAlignment="1">
      <alignment horizontal="center" shrinkToFit="1"/>
    </xf>
    <xf numFmtId="0" fontId="18" fillId="12" borderId="21" xfId="12" applyFont="1" applyFill="1" applyBorder="1" applyAlignment="1">
      <alignment horizontal="center" shrinkToFit="1"/>
    </xf>
    <xf numFmtId="0" fontId="18" fillId="12" borderId="38" xfId="12" applyFont="1" applyFill="1" applyBorder="1" applyAlignment="1">
      <alignment horizontal="center" shrinkToFit="1"/>
    </xf>
    <xf numFmtId="0" fontId="18" fillId="13" borderId="31" xfId="12" applyFont="1" applyFill="1" applyBorder="1" applyAlignment="1">
      <alignment horizontal="center" wrapText="1" shrinkToFit="1"/>
    </xf>
    <xf numFmtId="0" fontId="18" fillId="13" borderId="32" xfId="12" applyFont="1" applyFill="1" applyBorder="1" applyAlignment="1">
      <alignment horizontal="center" wrapText="1" shrinkToFit="1"/>
    </xf>
    <xf numFmtId="0" fontId="18" fillId="13" borderId="33" xfId="12" applyFont="1" applyFill="1" applyBorder="1" applyAlignment="1">
      <alignment horizontal="center" wrapText="1" shrinkToFit="1"/>
    </xf>
    <xf numFmtId="0" fontId="31" fillId="10" borderId="27" xfId="12" applyFont="1" applyFill="1" applyBorder="1" applyAlignment="1">
      <alignment horizontal="distributed" vertical="center" wrapText="1" shrinkToFit="1"/>
    </xf>
    <xf numFmtId="0" fontId="31" fillId="10" borderId="21" xfId="12" applyFont="1" applyFill="1" applyBorder="1" applyAlignment="1">
      <alignment horizontal="distributed" vertical="center" shrinkToFit="1"/>
    </xf>
    <xf numFmtId="0" fontId="31" fillId="10" borderId="23" xfId="12" applyFont="1" applyFill="1" applyBorder="1" applyAlignment="1">
      <alignment horizontal="distributed" vertical="center" shrinkToFit="1"/>
    </xf>
    <xf numFmtId="0" fontId="31" fillId="10" borderId="17" xfId="12" applyFont="1" applyFill="1" applyBorder="1" applyAlignment="1">
      <alignment horizontal="distributed" vertical="center" shrinkToFit="1"/>
    </xf>
    <xf numFmtId="0" fontId="31" fillId="10" borderId="0" xfId="12" applyFont="1" applyFill="1" applyAlignment="1">
      <alignment horizontal="distributed" vertical="center" shrinkToFit="1"/>
    </xf>
    <xf numFmtId="0" fontId="31" fillId="10" borderId="18" xfId="12" applyFont="1" applyFill="1" applyBorder="1" applyAlignment="1">
      <alignment horizontal="distributed" vertical="center" shrinkToFit="1"/>
    </xf>
    <xf numFmtId="0" fontId="70" fillId="10" borderId="27" xfId="12" applyFont="1" applyFill="1" applyBorder="1" applyAlignment="1">
      <alignment horizontal="center" vertical="center"/>
    </xf>
    <xf numFmtId="0" fontId="70" fillId="10" borderId="19" xfId="12" applyFont="1" applyFill="1" applyBorder="1" applyAlignment="1">
      <alignment horizontal="center" vertical="center"/>
    </xf>
    <xf numFmtId="0" fontId="70" fillId="10" borderId="22" xfId="12" applyFont="1" applyFill="1" applyBorder="1" applyAlignment="1">
      <alignment horizontal="center" vertical="center" shrinkToFit="1"/>
    </xf>
    <xf numFmtId="0" fontId="70" fillId="10" borderId="21" xfId="12" applyFont="1" applyFill="1" applyBorder="1" applyAlignment="1">
      <alignment horizontal="center" vertical="center" shrinkToFit="1"/>
    </xf>
    <xf numFmtId="0" fontId="70" fillId="10" borderId="8" xfId="12" applyFont="1" applyFill="1" applyBorder="1" applyAlignment="1">
      <alignment horizontal="center" vertical="center" shrinkToFit="1"/>
    </xf>
    <xf numFmtId="0" fontId="70" fillId="10" borderId="15" xfId="12" applyFont="1" applyFill="1" applyBorder="1" applyAlignment="1">
      <alignment horizontal="center" vertical="center" shrinkToFit="1"/>
    </xf>
    <xf numFmtId="0" fontId="70" fillId="10" borderId="11" xfId="12" applyFont="1" applyFill="1" applyBorder="1" applyAlignment="1">
      <alignment horizontal="center" vertical="center" shrinkToFit="1"/>
    </xf>
    <xf numFmtId="0" fontId="20" fillId="13" borderId="31" xfId="12" applyFont="1" applyFill="1" applyBorder="1" applyAlignment="1" applyProtection="1">
      <alignment horizontal="center" vertical="center" shrinkToFit="1"/>
      <protection locked="0"/>
    </xf>
    <xf numFmtId="0" fontId="20" fillId="13" borderId="32" xfId="12" applyFont="1" applyFill="1" applyBorder="1" applyAlignment="1" applyProtection="1">
      <alignment horizontal="center" vertical="center" shrinkToFit="1"/>
      <protection locked="0"/>
    </xf>
    <xf numFmtId="0" fontId="20" fillId="13" borderId="33" xfId="12" applyFont="1" applyFill="1" applyBorder="1" applyAlignment="1" applyProtection="1">
      <alignment horizontal="center" vertical="center" shrinkToFit="1"/>
      <protection locked="0"/>
    </xf>
    <xf numFmtId="0" fontId="0" fillId="12" borderId="31" xfId="10" applyFont="1" applyFill="1" applyBorder="1" applyAlignment="1" applyProtection="1">
      <alignment horizontal="left" vertical="center" shrinkToFit="1"/>
      <protection locked="0"/>
    </xf>
    <xf numFmtId="0" fontId="4" fillId="12" borderId="32" xfId="10" applyFill="1" applyBorder="1" applyAlignment="1" applyProtection="1">
      <alignment horizontal="left" vertical="center" shrinkToFit="1"/>
      <protection locked="0"/>
    </xf>
    <xf numFmtId="0" fontId="4" fillId="12" borderId="33" xfId="10" applyFill="1" applyBorder="1" applyAlignment="1" applyProtection="1">
      <alignment horizontal="left" vertical="center" shrinkToFit="1"/>
      <protection locked="0"/>
    </xf>
    <xf numFmtId="0" fontId="20" fillId="12" borderId="31" xfId="12" applyFont="1" applyFill="1" applyBorder="1" applyAlignment="1" applyProtection="1">
      <alignment horizontal="left" vertical="center" shrinkToFit="1"/>
      <protection locked="0"/>
    </xf>
    <xf numFmtId="0" fontId="20" fillId="12" borderId="32" xfId="12" applyFont="1" applyFill="1" applyBorder="1" applyAlignment="1" applyProtection="1">
      <alignment horizontal="left" vertical="center" shrinkToFit="1"/>
      <protection locked="0"/>
    </xf>
    <xf numFmtId="0" fontId="20" fillId="12" borderId="33" xfId="12" applyFont="1" applyFill="1" applyBorder="1" applyAlignment="1" applyProtection="1">
      <alignment horizontal="left" vertical="center" shrinkToFit="1"/>
      <protection locked="0"/>
    </xf>
    <xf numFmtId="0" fontId="20" fillId="12" borderId="31" xfId="12" applyFont="1" applyFill="1" applyBorder="1" applyAlignment="1" applyProtection="1">
      <alignment horizontal="center" vertical="center"/>
      <protection locked="0"/>
    </xf>
    <xf numFmtId="0" fontId="20" fillId="12" borderId="32" xfId="12" applyFont="1" applyFill="1" applyBorder="1" applyAlignment="1" applyProtection="1">
      <alignment horizontal="center" vertical="center"/>
      <protection locked="0"/>
    </xf>
    <xf numFmtId="0" fontId="20" fillId="12" borderId="33" xfId="12" applyFont="1" applyFill="1" applyBorder="1" applyAlignment="1" applyProtection="1">
      <alignment horizontal="center" vertical="center"/>
      <protection locked="0"/>
    </xf>
    <xf numFmtId="0" fontId="18" fillId="9" borderId="0" xfId="12" applyFont="1" applyFill="1" applyAlignment="1" applyProtection="1">
      <alignment horizontal="center" vertical="center" shrinkToFit="1"/>
      <protection locked="0"/>
    </xf>
    <xf numFmtId="0" fontId="0" fillId="12" borderId="32" xfId="10" applyFont="1" applyFill="1" applyBorder="1" applyAlignment="1" applyProtection="1">
      <alignment horizontal="left" vertical="center" shrinkToFit="1"/>
      <protection locked="0"/>
    </xf>
    <xf numFmtId="0" fontId="0" fillId="12" borderId="33" xfId="10" applyFont="1" applyFill="1" applyBorder="1" applyAlignment="1" applyProtection="1">
      <alignment horizontal="left" vertical="center" shrinkToFit="1"/>
      <protection locked="0"/>
    </xf>
    <xf numFmtId="0" fontId="20" fillId="12" borderId="31" xfId="12" applyFont="1" applyFill="1" applyBorder="1" applyAlignment="1" applyProtection="1">
      <alignment horizontal="center" vertical="center" shrinkToFit="1"/>
      <protection locked="0"/>
    </xf>
    <xf numFmtId="0" fontId="20" fillId="12" borderId="32" xfId="12" applyFont="1" applyFill="1" applyBorder="1" applyAlignment="1" applyProtection="1">
      <alignment horizontal="center" vertical="center" shrinkToFit="1"/>
      <protection locked="0"/>
    </xf>
    <xf numFmtId="0" fontId="20" fillId="12" borderId="33" xfId="12" applyFont="1" applyFill="1" applyBorder="1" applyAlignment="1" applyProtection="1">
      <alignment horizontal="center" vertical="center" shrinkToFit="1"/>
      <protection locked="0"/>
    </xf>
    <xf numFmtId="0" fontId="4" fillId="12" borderId="31" xfId="10" applyFill="1" applyBorder="1" applyAlignment="1" applyProtection="1">
      <alignment horizontal="left" vertical="center" shrinkToFit="1"/>
      <protection locked="0"/>
    </xf>
    <xf numFmtId="0" fontId="20" fillId="13" borderId="31" xfId="12" applyFont="1" applyFill="1" applyBorder="1" applyAlignment="1" applyProtection="1">
      <alignment horizontal="center" vertical="center"/>
      <protection locked="0"/>
    </xf>
    <xf numFmtId="0" fontId="20" fillId="13" borderId="32" xfId="12" applyFont="1" applyFill="1" applyBorder="1" applyAlignment="1" applyProtection="1">
      <alignment horizontal="center" vertical="center"/>
      <protection locked="0"/>
    </xf>
    <xf numFmtId="0" fontId="20" fillId="13" borderId="33" xfId="12" applyFont="1" applyFill="1" applyBorder="1" applyAlignment="1" applyProtection="1">
      <alignment horizontal="center" vertical="center"/>
      <protection locked="0"/>
    </xf>
    <xf numFmtId="0" fontId="20" fillId="12" borderId="31" xfId="12" applyFont="1" applyFill="1" applyBorder="1" applyAlignment="1" applyProtection="1">
      <alignment horizontal="center" vertical="center" wrapText="1"/>
      <protection locked="0"/>
    </xf>
    <xf numFmtId="0" fontId="20" fillId="12" borderId="32" xfId="12" applyFont="1" applyFill="1" applyBorder="1" applyAlignment="1" applyProtection="1">
      <alignment horizontal="center" vertical="center" wrapText="1"/>
      <protection locked="0"/>
    </xf>
    <xf numFmtId="0" fontId="20" fillId="12" borderId="33" xfId="12" applyFont="1" applyFill="1" applyBorder="1" applyAlignment="1" applyProtection="1">
      <alignment horizontal="center" vertical="center" wrapText="1"/>
      <protection locked="0"/>
    </xf>
    <xf numFmtId="0" fontId="31" fillId="10" borderId="154" xfId="12" applyFont="1" applyFill="1" applyBorder="1" applyAlignment="1">
      <alignment horizontal="distributed" vertical="center" shrinkToFit="1"/>
    </xf>
    <xf numFmtId="0" fontId="31" fillId="10" borderId="34" xfId="12" applyFont="1" applyFill="1" applyBorder="1" applyAlignment="1">
      <alignment horizontal="distributed" vertical="center" shrinkToFit="1"/>
    </xf>
    <xf numFmtId="0" fontId="31" fillId="10" borderId="36" xfId="12" applyFont="1" applyFill="1" applyBorder="1" applyAlignment="1">
      <alignment horizontal="distributed" vertical="center" shrinkToFit="1"/>
    </xf>
    <xf numFmtId="177" fontId="20" fillId="9" borderId="30" xfId="10" applyNumberFormat="1" applyFont="1" applyFill="1" applyBorder="1" applyAlignment="1" applyProtection="1">
      <alignment horizontal="center" vertical="center" shrinkToFit="1"/>
      <protection locked="0"/>
    </xf>
    <xf numFmtId="0" fontId="18" fillId="0" borderId="30" xfId="10" applyFont="1" applyBorder="1" applyAlignment="1">
      <alignment horizontal="center" vertical="center" shrinkToFit="1"/>
    </xf>
    <xf numFmtId="0" fontId="18" fillId="0" borderId="8" xfId="10" applyFont="1" applyBorder="1" applyAlignment="1">
      <alignment horizontal="distributed" vertical="center"/>
    </xf>
    <xf numFmtId="177" fontId="20" fillId="0" borderId="8" xfId="10" applyNumberFormat="1" applyFont="1" applyBorder="1" applyAlignment="1" applyProtection="1">
      <alignment horizontal="center" vertical="center" shrinkToFit="1"/>
      <protection locked="0"/>
    </xf>
    <xf numFmtId="176" fontId="20" fillId="9" borderId="30" xfId="10" applyNumberFormat="1" applyFont="1" applyFill="1" applyBorder="1" applyAlignment="1" applyProtection="1">
      <alignment horizontal="center" vertical="center" shrinkToFit="1"/>
      <protection locked="0"/>
    </xf>
    <xf numFmtId="176" fontId="20" fillId="9" borderId="0" xfId="10" applyNumberFormat="1" applyFont="1" applyFill="1" applyAlignment="1" applyProtection="1">
      <alignment horizontal="center" vertical="center" shrinkToFit="1"/>
      <protection locked="0"/>
    </xf>
    <xf numFmtId="176" fontId="20" fillId="9" borderId="2" xfId="10" applyNumberFormat="1" applyFont="1" applyFill="1" applyBorder="1" applyAlignment="1" applyProtection="1">
      <alignment horizontal="center" vertical="center" shrinkToFit="1"/>
      <protection locked="0"/>
    </xf>
    <xf numFmtId="176" fontId="20" fillId="9" borderId="119" xfId="10" applyNumberFormat="1" applyFont="1" applyFill="1" applyBorder="1" applyAlignment="1" applyProtection="1">
      <alignment horizontal="center" vertical="center" shrinkToFit="1"/>
      <protection locked="0"/>
    </xf>
    <xf numFmtId="0" fontId="20" fillId="0" borderId="6" xfId="10" applyFont="1" applyBorder="1" applyAlignment="1">
      <alignment horizontal="center" vertical="center" shrinkToFit="1"/>
    </xf>
    <xf numFmtId="0" fontId="20" fillId="0" borderId="0" xfId="10" applyFont="1" applyAlignment="1">
      <alignment horizontal="center" vertical="center" shrinkToFit="1"/>
    </xf>
    <xf numFmtId="184" fontId="20" fillId="0" borderId="0" xfId="10" applyNumberFormat="1" applyFont="1" applyAlignment="1">
      <alignment horizontal="left" vertical="center" shrinkToFit="1"/>
    </xf>
    <xf numFmtId="0" fontId="18" fillId="0" borderId="8" xfId="10" applyFont="1" applyBorder="1" applyAlignment="1">
      <alignment horizontal="center" vertical="center"/>
    </xf>
    <xf numFmtId="0" fontId="20" fillId="0" borderId="30" xfId="10" applyFont="1" applyBorder="1" applyAlignment="1" applyProtection="1">
      <alignment horizontal="left" vertical="center" shrinkToFit="1"/>
      <protection locked="0"/>
    </xf>
    <xf numFmtId="0" fontId="20" fillId="0" borderId="157" xfId="10" applyFont="1" applyBorder="1" applyAlignment="1" applyProtection="1">
      <alignment horizontal="left" vertical="center" shrinkToFit="1"/>
      <protection locked="0"/>
    </xf>
    <xf numFmtId="0" fontId="18" fillId="0" borderId="29" xfId="10" applyFont="1" applyBorder="1" applyAlignment="1">
      <alignment horizontal="distributed" vertical="center"/>
    </xf>
    <xf numFmtId="0" fontId="18" fillId="0" borderId="30" xfId="10" applyFont="1" applyBorder="1" applyAlignment="1">
      <alignment horizontal="distributed" vertical="center"/>
    </xf>
    <xf numFmtId="0" fontId="18" fillId="0" borderId="120" xfId="10" applyFont="1" applyBorder="1" applyAlignment="1">
      <alignment horizontal="distributed" vertical="center"/>
    </xf>
    <xf numFmtId="0" fontId="18" fillId="0" borderId="121" xfId="10" applyFont="1" applyBorder="1" applyAlignment="1">
      <alignment horizontal="distributed" vertical="center"/>
    </xf>
    <xf numFmtId="177" fontId="20" fillId="0" borderId="121" xfId="10" applyNumberFormat="1" applyFont="1" applyBorder="1" applyAlignment="1" applyProtection="1">
      <alignment horizontal="center" vertical="center" shrinkToFit="1"/>
      <protection locked="0"/>
    </xf>
    <xf numFmtId="0" fontId="18" fillId="0" borderId="3" xfId="10" applyFont="1" applyBorder="1" applyAlignment="1">
      <alignment horizontal="distributed" vertical="center"/>
    </xf>
    <xf numFmtId="0" fontId="18" fillId="0" borderId="4" xfId="10" applyFont="1" applyBorder="1" applyAlignment="1">
      <alignment horizontal="distributed" vertical="center"/>
    </xf>
    <xf numFmtId="0" fontId="18" fillId="0" borderId="151" xfId="10" applyFont="1" applyBorder="1" applyAlignment="1">
      <alignment horizontal="distributed" vertical="center"/>
    </xf>
    <xf numFmtId="0" fontId="18" fillId="0" borderId="7" xfId="10" applyFont="1" applyBorder="1" applyAlignment="1">
      <alignment horizontal="distributed" vertical="center"/>
    </xf>
    <xf numFmtId="0" fontId="18" fillId="0" borderId="156" xfId="10" applyFont="1" applyBorder="1" applyAlignment="1">
      <alignment horizontal="distributed" vertical="center"/>
    </xf>
    <xf numFmtId="0" fontId="18" fillId="0" borderId="4" xfId="10" applyFont="1" applyBorder="1" applyAlignment="1">
      <alignment horizontal="center" vertical="center"/>
    </xf>
    <xf numFmtId="0" fontId="20" fillId="0" borderId="10" xfId="10" applyFont="1" applyBorder="1" applyAlignment="1" applyProtection="1">
      <alignment horizontal="left" vertical="center" shrinkToFit="1"/>
      <protection locked="0"/>
    </xf>
    <xf numFmtId="0" fontId="20" fillId="0" borderId="153" xfId="10" applyFont="1" applyBorder="1" applyAlignment="1" applyProtection="1">
      <alignment horizontal="left" vertical="center" shrinkToFit="1"/>
      <protection locked="0"/>
    </xf>
    <xf numFmtId="0" fontId="18" fillId="0" borderId="152" xfId="10" applyFont="1" applyBorder="1" applyAlignment="1">
      <alignment horizontal="center" vertical="center" shrinkToFit="1"/>
    </xf>
    <xf numFmtId="0" fontId="18" fillId="0" borderId="10" xfId="10" applyFont="1" applyBorder="1" applyAlignment="1">
      <alignment horizontal="center" vertical="center" shrinkToFit="1"/>
    </xf>
    <xf numFmtId="0" fontId="20" fillId="0" borderId="10" xfId="10" applyFont="1" applyBorder="1" applyAlignment="1" applyProtection="1">
      <alignment vertical="center" shrinkToFit="1"/>
      <protection locked="0"/>
    </xf>
    <xf numFmtId="0" fontId="20" fillId="0" borderId="149" xfId="10" applyFont="1" applyBorder="1" applyAlignment="1" applyProtection="1">
      <alignment vertical="center" shrinkToFit="1"/>
      <protection locked="0"/>
    </xf>
    <xf numFmtId="0" fontId="18" fillId="0" borderId="138" xfId="10" applyFont="1" applyBorder="1" applyAlignment="1">
      <alignment horizontal="distributed" vertical="center"/>
    </xf>
    <xf numFmtId="0" fontId="18" fillId="0" borderId="1" xfId="10" applyFont="1" applyBorder="1" applyAlignment="1">
      <alignment horizontal="distributed" vertical="center"/>
    </xf>
    <xf numFmtId="185" fontId="20" fillId="9" borderId="1" xfId="13" applyNumberFormat="1" applyFont="1" applyFill="1" applyBorder="1" applyAlignment="1" applyProtection="1">
      <alignment vertical="center" shrinkToFit="1"/>
      <protection locked="0"/>
    </xf>
    <xf numFmtId="176" fontId="20" fillId="9" borderId="32" xfId="10" applyNumberFormat="1" applyFont="1" applyFill="1" applyBorder="1" applyAlignment="1" applyProtection="1">
      <alignment horizontal="center" vertical="center" shrinkToFit="1"/>
      <protection locked="0"/>
    </xf>
    <xf numFmtId="176" fontId="20" fillId="9" borderId="33" xfId="10" applyNumberFormat="1" applyFont="1" applyFill="1" applyBorder="1" applyAlignment="1" applyProtection="1">
      <alignment horizontal="center" vertical="center" shrinkToFit="1"/>
      <protection locked="0"/>
    </xf>
    <xf numFmtId="0" fontId="18" fillId="0" borderId="31" xfId="10" applyFont="1" applyBorder="1" applyAlignment="1">
      <alignment horizontal="distributed" vertical="center" shrinkToFit="1"/>
    </xf>
    <xf numFmtId="0" fontId="18" fillId="0" borderId="32" xfId="10" applyFont="1" applyBorder="1" applyAlignment="1">
      <alignment horizontal="distributed" vertical="center" shrinkToFit="1"/>
    </xf>
    <xf numFmtId="0" fontId="20" fillId="0" borderId="6" xfId="10" applyFont="1" applyBorder="1" applyAlignment="1">
      <alignment horizontal="distributed" vertical="center"/>
    </xf>
    <xf numFmtId="0" fontId="20" fillId="0" borderId="0" xfId="10" applyFont="1" applyAlignment="1">
      <alignment horizontal="distributed" vertical="center"/>
    </xf>
    <xf numFmtId="176" fontId="20" fillId="0" borderId="0" xfId="10" applyNumberFormat="1" applyFont="1" applyAlignment="1">
      <alignment horizontal="left" vertical="center"/>
    </xf>
    <xf numFmtId="0" fontId="20" fillId="0" borderId="0" xfId="10" applyFont="1" applyAlignment="1">
      <alignment horizontal="center" vertical="distributed"/>
    </xf>
    <xf numFmtId="0" fontId="20" fillId="11" borderId="1" xfId="10" applyFont="1" applyFill="1" applyBorder="1" applyAlignment="1" applyProtection="1">
      <alignment horizontal="left" vertical="center" shrinkToFit="1"/>
      <protection locked="0"/>
    </xf>
    <xf numFmtId="0" fontId="20" fillId="11" borderId="139" xfId="10" applyFont="1" applyFill="1" applyBorder="1" applyAlignment="1" applyProtection="1">
      <alignment horizontal="left" vertical="center" shrinkToFit="1"/>
      <protection locked="0"/>
    </xf>
    <xf numFmtId="176" fontId="20" fillId="9" borderId="157" xfId="10" applyNumberFormat="1" applyFont="1" applyFill="1" applyBorder="1" applyAlignment="1" applyProtection="1">
      <alignment horizontal="center" vertical="center" shrinkToFit="1"/>
      <protection locked="0"/>
    </xf>
    <xf numFmtId="0" fontId="20" fillId="0" borderId="7" xfId="10" applyFont="1" applyBorder="1" applyAlignment="1">
      <alignment horizontal="center" vertical="center" shrinkToFit="1"/>
    </xf>
    <xf numFmtId="0" fontId="20" fillId="0" borderId="8" xfId="10" applyFont="1" applyBorder="1" applyAlignment="1">
      <alignment horizontal="center" vertical="center" shrinkToFit="1"/>
    </xf>
    <xf numFmtId="5" fontId="20" fillId="0" borderId="0" xfId="10" applyNumberFormat="1" applyFont="1" applyAlignment="1">
      <alignment horizontal="left" vertical="center"/>
    </xf>
    <xf numFmtId="0" fontId="31" fillId="10" borderId="154" xfId="12" applyFont="1" applyFill="1" applyBorder="1" applyAlignment="1">
      <alignment horizontal="left" vertical="center" shrinkToFit="1"/>
    </xf>
    <xf numFmtId="0" fontId="31" fillId="10" borderId="34" xfId="12" applyFont="1" applyFill="1" applyBorder="1" applyAlignment="1">
      <alignment horizontal="left" vertical="center" shrinkToFit="1"/>
    </xf>
    <xf numFmtId="0" fontId="31" fillId="10" borderId="155" xfId="12" applyFont="1" applyFill="1" applyBorder="1" applyAlignment="1">
      <alignment horizontal="left" vertical="center" shrinkToFit="1"/>
    </xf>
    <xf numFmtId="0" fontId="20" fillId="9" borderId="10" xfId="10" applyFont="1" applyFill="1" applyBorder="1" applyAlignment="1" applyProtection="1">
      <alignment vertical="center" shrinkToFit="1"/>
      <protection locked="0"/>
    </xf>
    <xf numFmtId="0" fontId="20" fillId="9" borderId="149" xfId="10" applyFont="1" applyFill="1" applyBorder="1" applyAlignment="1" applyProtection="1">
      <alignment vertical="center" shrinkToFit="1"/>
      <protection locked="0"/>
    </xf>
    <xf numFmtId="0" fontId="86" fillId="0" borderId="6" xfId="10" applyFont="1" applyBorder="1" applyAlignment="1">
      <alignment horizontal="distributed" vertical="center" shrinkToFit="1"/>
    </xf>
    <xf numFmtId="0" fontId="86" fillId="0" borderId="0" xfId="10" applyFont="1" applyAlignment="1">
      <alignment horizontal="distributed" vertical="center" shrinkToFit="1"/>
    </xf>
    <xf numFmtId="176" fontId="90" fillId="0" borderId="0" xfId="10" applyNumberFormat="1" applyFont="1" applyAlignment="1">
      <alignment horizontal="left" vertical="center" shrinkToFit="1"/>
    </xf>
    <xf numFmtId="176" fontId="90" fillId="0" borderId="16" xfId="10" applyNumberFormat="1" applyFont="1" applyBorder="1" applyAlignment="1">
      <alignment horizontal="left" vertical="center" shrinkToFit="1"/>
    </xf>
    <xf numFmtId="184" fontId="20" fillId="0" borderId="0" xfId="10" applyNumberFormat="1" applyFont="1" applyAlignment="1">
      <alignment horizontal="center" vertical="center"/>
    </xf>
    <xf numFmtId="0" fontId="20" fillId="0" borderId="0" xfId="10" applyFont="1" applyAlignment="1">
      <alignment horizontal="left" vertical="center"/>
    </xf>
    <xf numFmtId="0" fontId="18" fillId="0" borderId="3" xfId="10" applyFont="1" applyBorder="1" applyAlignment="1">
      <alignment horizontal="distributed" vertical="center" shrinkToFit="1"/>
    </xf>
    <xf numFmtId="0" fontId="18" fillId="0" borderId="4" xfId="10" applyFont="1" applyBorder="1" applyAlignment="1">
      <alignment horizontal="distributed" vertical="center" shrinkToFit="1"/>
    </xf>
    <xf numFmtId="0" fontId="18" fillId="0" borderId="151" xfId="10" applyFont="1" applyBorder="1" applyAlignment="1">
      <alignment horizontal="distributed" vertical="center" shrinkToFit="1"/>
    </xf>
    <xf numFmtId="0" fontId="18" fillId="0" borderId="7" xfId="10" applyFont="1" applyBorder="1" applyAlignment="1">
      <alignment horizontal="distributed" vertical="center" shrinkToFit="1"/>
    </xf>
    <xf numFmtId="0" fontId="18" fillId="0" borderId="8" xfId="10" applyFont="1" applyBorder="1" applyAlignment="1">
      <alignment horizontal="distributed" vertical="center" shrinkToFit="1"/>
    </xf>
    <xf numFmtId="0" fontId="18" fillId="0" borderId="156" xfId="10" applyFont="1" applyBorder="1" applyAlignment="1">
      <alignment horizontal="distributed" vertical="center" shrinkToFit="1"/>
    </xf>
    <xf numFmtId="0" fontId="18" fillId="0" borderId="152" xfId="10" applyFont="1" applyBorder="1" applyAlignment="1">
      <alignment horizontal="center" vertical="center"/>
    </xf>
    <xf numFmtId="0" fontId="18" fillId="0" borderId="10" xfId="10" applyFont="1" applyBorder="1" applyAlignment="1">
      <alignment horizontal="center" vertical="center"/>
    </xf>
    <xf numFmtId="0" fontId="20" fillId="9" borderId="153" xfId="10" applyFont="1" applyFill="1" applyBorder="1" applyAlignment="1" applyProtection="1">
      <alignment vertical="center" shrinkToFit="1"/>
      <protection locked="0"/>
    </xf>
    <xf numFmtId="5" fontId="20" fillId="0" borderId="16" xfId="10" applyNumberFormat="1" applyFont="1" applyBorder="1" applyAlignment="1">
      <alignment horizontal="left" vertical="center"/>
    </xf>
    <xf numFmtId="0" fontId="91" fillId="0" borderId="4" xfId="10" applyFont="1" applyBorder="1">
      <alignment vertical="center"/>
    </xf>
    <xf numFmtId="49" fontId="90" fillId="0" borderId="4" xfId="10" applyNumberFormat="1" applyFont="1" applyBorder="1" applyAlignment="1">
      <alignment horizontal="distributed" vertical="center" shrinkToFit="1"/>
    </xf>
    <xf numFmtId="49" fontId="90" fillId="0" borderId="5" xfId="10" applyNumberFormat="1" applyFont="1" applyBorder="1" applyAlignment="1">
      <alignment horizontal="distributed" vertical="center" shrinkToFit="1"/>
    </xf>
    <xf numFmtId="0" fontId="18" fillId="0" borderId="160" xfId="10" applyFont="1" applyBorder="1" applyAlignment="1">
      <alignment horizontal="center" vertical="center"/>
    </xf>
    <xf numFmtId="0" fontId="20" fillId="9" borderId="30" xfId="10" applyFont="1" applyFill="1" applyBorder="1" applyAlignment="1" applyProtection="1">
      <alignment vertical="center" shrinkToFit="1"/>
      <protection locked="0"/>
    </xf>
    <xf numFmtId="0" fontId="20" fillId="9" borderId="161" xfId="10" applyFont="1" applyFill="1" applyBorder="1" applyAlignment="1" applyProtection="1">
      <alignment vertical="center" shrinkToFit="1"/>
      <protection locked="0"/>
    </xf>
    <xf numFmtId="0" fontId="61" fillId="0" borderId="0" xfId="10" applyFont="1" applyAlignment="1">
      <alignment horizontal="distributed" vertical="center" shrinkToFit="1"/>
    </xf>
    <xf numFmtId="0" fontId="90" fillId="0" borderId="0" xfId="10" applyFont="1" applyAlignment="1">
      <alignment horizontal="center" vertical="center" shrinkToFit="1"/>
    </xf>
    <xf numFmtId="0" fontId="91" fillId="0" borderId="0" xfId="10" applyFont="1">
      <alignment vertical="center"/>
    </xf>
    <xf numFmtId="49" fontId="90" fillId="0" borderId="0" xfId="10" quotePrefix="1" applyNumberFormat="1" applyFont="1" applyAlignment="1">
      <alignment horizontal="distributed" vertical="center" shrinkToFit="1"/>
    </xf>
    <xf numFmtId="0" fontId="20" fillId="9" borderId="162" xfId="10" applyFont="1" applyFill="1" applyBorder="1" applyAlignment="1" applyProtection="1">
      <alignment vertical="center" shrinkToFit="1"/>
      <protection locked="0"/>
    </xf>
    <xf numFmtId="0" fontId="20" fillId="9" borderId="157" xfId="10" applyFont="1" applyFill="1" applyBorder="1" applyAlignment="1" applyProtection="1">
      <alignment vertical="center" shrinkToFit="1"/>
      <protection locked="0"/>
    </xf>
    <xf numFmtId="0" fontId="61" fillId="0" borderId="3" xfId="10" applyFont="1" applyBorder="1" applyAlignment="1">
      <alignment horizontal="distributed" vertical="center" shrinkToFit="1"/>
    </xf>
    <xf numFmtId="0" fontId="61" fillId="0" borderId="4" xfId="10" applyFont="1" applyBorder="1" applyAlignment="1">
      <alignment horizontal="distributed" vertical="center" shrinkToFit="1"/>
    </xf>
    <xf numFmtId="0" fontId="90" fillId="0" borderId="4" xfId="10" applyFont="1" applyBorder="1" applyAlignment="1">
      <alignment horizontal="distributed" vertical="center" shrinkToFit="1"/>
    </xf>
    <xf numFmtId="0" fontId="30" fillId="0" borderId="0" xfId="10" applyFont="1" applyAlignment="1" applyProtection="1">
      <alignment horizontal="distributed" vertical="center" shrinkToFit="1"/>
      <protection locked="0"/>
    </xf>
    <xf numFmtId="0" fontId="30" fillId="0" borderId="4" xfId="10" applyFont="1" applyBorder="1" applyAlignment="1" applyProtection="1">
      <alignment horizontal="distributed" vertical="center" shrinkToFit="1"/>
      <protection locked="0"/>
    </xf>
    <xf numFmtId="0" fontId="85" fillId="8" borderId="3" xfId="11" applyFont="1" applyFill="1" applyBorder="1" applyAlignment="1">
      <alignment horizontal="distributed" vertical="center" indent="1"/>
    </xf>
    <xf numFmtId="0" fontId="85" fillId="8" borderId="4" xfId="11" applyFont="1" applyFill="1" applyBorder="1" applyAlignment="1">
      <alignment horizontal="distributed" vertical="center" indent="1"/>
    </xf>
    <xf numFmtId="0" fontId="85" fillId="8" borderId="5" xfId="11" applyFont="1" applyFill="1" applyBorder="1" applyAlignment="1">
      <alignment horizontal="distributed" vertical="center" indent="1"/>
    </xf>
    <xf numFmtId="0" fontId="85" fillId="8" borderId="7" xfId="11" applyFont="1" applyFill="1" applyBorder="1" applyAlignment="1">
      <alignment horizontal="distributed" vertical="center" indent="1"/>
    </xf>
    <xf numFmtId="0" fontId="85" fillId="8" borderId="8" xfId="11" applyFont="1" applyFill="1" applyBorder="1" applyAlignment="1">
      <alignment horizontal="distributed" vertical="center" indent="1"/>
    </xf>
    <xf numFmtId="0" fontId="85" fillId="8" borderId="9" xfId="11" applyFont="1" applyFill="1" applyBorder="1" applyAlignment="1">
      <alignment horizontal="distributed" vertical="center" indent="1"/>
    </xf>
    <xf numFmtId="179" fontId="20" fillId="9" borderId="1" xfId="10" applyNumberFormat="1" applyFont="1" applyFill="1" applyBorder="1" applyAlignment="1" applyProtection="1">
      <alignment vertical="center" shrinkToFit="1"/>
      <protection locked="0"/>
    </xf>
    <xf numFmtId="0" fontId="29" fillId="0" borderId="0" xfId="12" applyFont="1" applyFill="1" applyAlignment="1">
      <alignment horizontal="right" vertical="center"/>
    </xf>
    <xf numFmtId="0" fontId="18" fillId="0" borderId="31" xfId="10" applyFont="1" applyBorder="1" applyAlignment="1">
      <alignment horizontal="distributed" vertical="center"/>
    </xf>
    <xf numFmtId="0" fontId="18" fillId="0" borderId="32" xfId="10" applyFont="1" applyBorder="1" applyAlignment="1">
      <alignment horizontal="distributed" vertical="center"/>
    </xf>
    <xf numFmtId="0" fontId="60" fillId="0" borderId="32" xfId="10" applyFont="1" applyBorder="1" applyAlignment="1" applyProtection="1">
      <alignment vertical="center" shrinkToFit="1"/>
      <protection locked="0"/>
    </xf>
    <xf numFmtId="0" fontId="60" fillId="0" borderId="33" xfId="10" applyFont="1" applyBorder="1" applyAlignment="1" applyProtection="1">
      <alignment vertical="center" shrinkToFit="1"/>
      <protection locked="0"/>
    </xf>
    <xf numFmtId="0" fontId="20" fillId="0" borderId="32" xfId="10" applyFont="1" applyBorder="1" applyAlignment="1" applyProtection="1">
      <alignment horizontal="left" vertical="center" shrinkToFit="1"/>
      <protection locked="0"/>
    </xf>
    <xf numFmtId="0" fontId="20" fillId="0" borderId="33" xfId="10" applyFont="1" applyBorder="1" applyAlignment="1" applyProtection="1">
      <alignment horizontal="left" vertical="center" shrinkToFit="1"/>
      <protection locked="0"/>
    </xf>
    <xf numFmtId="0" fontId="18" fillId="0" borderId="28" xfId="10" applyFont="1" applyBorder="1" applyAlignment="1">
      <alignment horizontal="distributed" vertical="center"/>
    </xf>
    <xf numFmtId="0" fontId="18" fillId="0" borderId="10" xfId="10" applyFont="1" applyBorder="1" applyAlignment="1">
      <alignment horizontal="distributed" vertical="center"/>
    </xf>
    <xf numFmtId="176" fontId="20" fillId="9" borderId="10" xfId="10" applyNumberFormat="1" applyFont="1" applyFill="1" applyBorder="1" applyAlignment="1" applyProtection="1">
      <alignment horizontal="right" vertical="center" shrinkToFit="1"/>
      <protection locked="0"/>
    </xf>
    <xf numFmtId="176" fontId="20" fillId="9" borderId="149" xfId="10" applyNumberFormat="1" applyFont="1" applyFill="1" applyBorder="1" applyAlignment="1" applyProtection="1">
      <alignment horizontal="right" vertical="center" shrinkToFit="1"/>
      <protection locked="0"/>
    </xf>
    <xf numFmtId="179" fontId="20" fillId="9" borderId="10" xfId="10" applyNumberFormat="1" applyFont="1" applyFill="1" applyBorder="1" applyAlignment="1" applyProtection="1">
      <alignment vertical="center" shrinkToFit="1"/>
      <protection locked="0"/>
    </xf>
    <xf numFmtId="176" fontId="20" fillId="9" borderId="1" xfId="10" applyNumberFormat="1" applyFont="1" applyFill="1" applyBorder="1" applyAlignment="1" applyProtection="1">
      <alignment vertical="center" shrinkToFit="1"/>
      <protection locked="0"/>
    </xf>
    <xf numFmtId="176" fontId="20" fillId="9" borderId="139" xfId="10" applyNumberFormat="1" applyFont="1" applyFill="1" applyBorder="1" applyAlignment="1" applyProtection="1">
      <alignment vertical="center" shrinkToFit="1"/>
      <protection locked="0"/>
    </xf>
    <xf numFmtId="0" fontId="18" fillId="2" borderId="0" xfId="5" applyFont="1" applyFill="1" applyAlignment="1" applyProtection="1">
      <alignment horizontal="center" vertical="center" shrinkToFit="1"/>
      <protection locked="0"/>
    </xf>
    <xf numFmtId="0" fontId="23" fillId="0" borderId="11" xfId="5" applyFont="1" applyBorder="1" applyAlignment="1">
      <alignment horizontal="left" vertical="center"/>
    </xf>
    <xf numFmtId="0" fontId="23" fillId="0" borderId="12" xfId="5" applyFont="1" applyBorder="1" applyAlignment="1">
      <alignment horizontal="left" vertical="center"/>
    </xf>
    <xf numFmtId="0" fontId="18" fillId="0" borderId="6" xfId="5" applyFont="1" applyBorder="1" applyAlignment="1">
      <alignment horizontal="right" vertical="center"/>
    </xf>
    <xf numFmtId="0" fontId="18" fillId="0" borderId="0" xfId="5" applyFont="1" applyAlignment="1">
      <alignment horizontal="right" vertical="center"/>
    </xf>
    <xf numFmtId="187" fontId="18" fillId="3" borderId="0" xfId="5" applyNumberFormat="1" applyFont="1" applyFill="1" applyAlignment="1" applyProtection="1">
      <alignment horizontal="center" vertical="center" shrinkToFit="1"/>
      <protection locked="0"/>
    </xf>
    <xf numFmtId="0" fontId="23" fillId="0" borderId="8" xfId="5" applyFont="1" applyBorder="1" applyAlignment="1">
      <alignment horizontal="left" vertical="center"/>
    </xf>
    <xf numFmtId="0" fontId="23" fillId="0" borderId="9" xfId="5" applyFont="1" applyBorder="1" applyAlignment="1">
      <alignment horizontal="left" vertical="center"/>
    </xf>
    <xf numFmtId="0" fontId="68" fillId="0" borderId="6" xfId="5" applyFont="1" applyBorder="1" applyAlignment="1">
      <alignment horizontal="right" vertical="center"/>
    </xf>
    <xf numFmtId="0" fontId="68" fillId="0" borderId="0" xfId="5" applyFont="1" applyAlignment="1">
      <alignment horizontal="right" vertical="center"/>
    </xf>
    <xf numFmtId="0" fontId="4" fillId="0" borderId="0" xfId="5" applyFont="1" applyAlignment="1">
      <alignment horizontal="distributed"/>
    </xf>
    <xf numFmtId="0" fontId="4" fillId="0" borderId="16" xfId="5" applyFont="1" applyBorder="1" applyAlignment="1">
      <alignment horizontal="distributed"/>
    </xf>
    <xf numFmtId="56" fontId="18" fillId="0" borderId="6" xfId="5" applyNumberFormat="1" applyFont="1" applyBorder="1" applyAlignment="1">
      <alignment vertical="top" wrapText="1"/>
    </xf>
    <xf numFmtId="56" fontId="18" fillId="0" borderId="0" xfId="5" applyNumberFormat="1" applyFont="1" applyAlignment="1">
      <alignment vertical="top" wrapText="1"/>
    </xf>
    <xf numFmtId="56" fontId="18" fillId="0" borderId="16" xfId="5" applyNumberFormat="1" applyFont="1" applyBorder="1" applyAlignment="1">
      <alignment vertical="top" wrapText="1"/>
    </xf>
    <xf numFmtId="0" fontId="23" fillId="0" borderId="0" xfId="5" applyFont="1" applyAlignment="1">
      <alignment horizontal="left" vertical="center"/>
    </xf>
    <xf numFmtId="0" fontId="23" fillId="0" borderId="16" xfId="5" applyFont="1" applyBorder="1" applyAlignment="1">
      <alignment horizontal="left" vertical="center"/>
    </xf>
    <xf numFmtId="0" fontId="18" fillId="0" borderId="120" xfId="5" applyFont="1" applyBorder="1" applyAlignment="1">
      <alignment horizontal="distributed" vertical="center"/>
    </xf>
    <xf numFmtId="0" fontId="18" fillId="0" borderId="121" xfId="5" applyFont="1" applyBorder="1" applyAlignment="1">
      <alignment horizontal="distributed" vertical="center"/>
    </xf>
    <xf numFmtId="0" fontId="18" fillId="0" borderId="122" xfId="5" applyFont="1" applyBorder="1" applyAlignment="1">
      <alignment horizontal="distributed" vertical="center"/>
    </xf>
    <xf numFmtId="0" fontId="18" fillId="0" borderId="120" xfId="5" applyFont="1" applyBorder="1" applyAlignment="1">
      <alignment horizontal="center" vertical="center"/>
    </xf>
    <xf numFmtId="0" fontId="18" fillId="0" borderId="121" xfId="5" applyFont="1" applyBorder="1" applyAlignment="1">
      <alignment horizontal="center" vertical="center"/>
    </xf>
    <xf numFmtId="0" fontId="18" fillId="0" borderId="122" xfId="5" applyFont="1" applyBorder="1" applyAlignment="1">
      <alignment horizontal="center" vertical="center"/>
    </xf>
    <xf numFmtId="0" fontId="18" fillId="0" borderId="17" xfId="5" applyFont="1" applyBorder="1" applyAlignment="1">
      <alignment horizontal="center" vertical="top" textRotation="255"/>
    </xf>
    <xf numFmtId="0" fontId="18" fillId="0" borderId="118" xfId="5" applyFont="1" applyBorder="1" applyAlignment="1">
      <alignment horizontal="distributed" vertical="center"/>
    </xf>
    <xf numFmtId="0" fontId="18" fillId="0" borderId="2" xfId="5" applyFont="1" applyBorder="1" applyAlignment="1">
      <alignment horizontal="distributed" vertical="center"/>
    </xf>
    <xf numFmtId="0" fontId="18" fillId="0" borderId="119" xfId="5" applyFont="1" applyBorder="1" applyAlignment="1">
      <alignment horizontal="distributed" vertical="center"/>
    </xf>
    <xf numFmtId="0" fontId="18" fillId="0" borderId="138" xfId="5" applyFont="1" applyBorder="1" applyAlignment="1">
      <alignment horizontal="distributed" vertical="center"/>
    </xf>
    <xf numFmtId="0" fontId="18" fillId="0" borderId="1" xfId="5" applyFont="1" applyBorder="1" applyAlignment="1">
      <alignment horizontal="distributed" vertical="center"/>
    </xf>
    <xf numFmtId="0" fontId="18" fillId="0" borderId="139" xfId="5" applyFont="1" applyBorder="1" applyAlignment="1">
      <alignment horizontal="distributed" vertical="center"/>
    </xf>
    <xf numFmtId="0" fontId="18" fillId="0" borderId="6" xfId="5" applyFont="1" applyBorder="1" applyAlignment="1">
      <alignment horizontal="left" vertical="center"/>
    </xf>
    <xf numFmtId="0" fontId="18" fillId="0" borderId="0" xfId="5" applyFont="1" applyAlignment="1">
      <alignment horizontal="left" vertical="center"/>
    </xf>
    <xf numFmtId="0" fontId="18" fillId="0" borderId="16" xfId="5" applyFont="1" applyBorder="1" applyAlignment="1">
      <alignment horizontal="left" vertical="center"/>
    </xf>
    <xf numFmtId="0" fontId="18" fillId="0" borderId="115" xfId="5" applyFont="1" applyBorder="1" applyAlignment="1">
      <alignment horizontal="center" vertical="top" textRotation="255" wrapText="1"/>
    </xf>
    <xf numFmtId="0" fontId="18" fillId="0" borderId="116" xfId="5" applyFont="1" applyBorder="1" applyAlignment="1">
      <alignment horizontal="center" vertical="top" textRotation="255" wrapText="1"/>
    </xf>
    <xf numFmtId="0" fontId="102" fillId="0" borderId="6" xfId="5" applyFont="1" applyBorder="1" applyAlignment="1">
      <alignment horizontal="left" vertical="center"/>
    </xf>
    <xf numFmtId="0" fontId="102" fillId="0" borderId="0" xfId="5" applyFont="1" applyAlignment="1">
      <alignment horizontal="left" vertical="center"/>
    </xf>
    <xf numFmtId="0" fontId="102" fillId="0" borderId="16" xfId="5" applyFont="1" applyBorder="1" applyAlignment="1">
      <alignment horizontal="left" vertical="center"/>
    </xf>
    <xf numFmtId="0" fontId="102" fillId="0" borderId="6" xfId="5" applyFont="1" applyBorder="1" applyAlignment="1">
      <alignment horizontal="distributed" vertical="center"/>
    </xf>
    <xf numFmtId="0" fontId="102" fillId="0" borderId="0" xfId="5" applyFont="1" applyAlignment="1">
      <alignment horizontal="distributed" vertical="center"/>
    </xf>
    <xf numFmtId="0" fontId="102" fillId="0" borderId="16" xfId="5" applyFont="1" applyBorder="1" applyAlignment="1">
      <alignment horizontal="distributed" vertical="center"/>
    </xf>
    <xf numFmtId="9" fontId="32" fillId="15" borderId="209" xfId="17" applyFont="1" applyFill="1" applyBorder="1" applyAlignment="1" applyProtection="1">
      <alignment horizontal="right" vertical="center" shrinkToFit="1"/>
      <protection hidden="1"/>
    </xf>
    <xf numFmtId="0" fontId="32" fillId="15" borderId="169" xfId="15" applyFont="1" applyFill="1" applyBorder="1" applyAlignment="1" applyProtection="1">
      <alignment horizontal="right" shrinkToFit="1"/>
      <protection hidden="1"/>
    </xf>
    <xf numFmtId="0" fontId="67" fillId="0" borderId="6" xfId="15" applyFont="1" applyBorder="1" applyAlignment="1" applyProtection="1">
      <alignment vertical="center" wrapText="1" shrinkToFit="1"/>
      <protection locked="0"/>
    </xf>
    <xf numFmtId="0" fontId="67" fillId="0" borderId="0" xfId="15" applyFont="1" applyAlignment="1" applyProtection="1">
      <alignment vertical="center" wrapText="1" shrinkToFit="1"/>
      <protection locked="0"/>
    </xf>
    <xf numFmtId="0" fontId="67" fillId="0" borderId="16" xfId="15" applyFont="1" applyBorder="1" applyAlignment="1" applyProtection="1">
      <alignment vertical="center" wrapText="1" shrinkToFit="1"/>
      <protection locked="0"/>
    </xf>
    <xf numFmtId="0" fontId="67" fillId="0" borderId="7" xfId="15" applyFont="1" applyBorder="1" applyAlignment="1" applyProtection="1">
      <alignment vertical="center" wrapText="1" shrinkToFit="1"/>
      <protection locked="0"/>
    </xf>
    <xf numFmtId="0" fontId="67" fillId="0" borderId="8" xfId="15" applyFont="1" applyBorder="1" applyAlignment="1" applyProtection="1">
      <alignment vertical="center" wrapText="1" shrinkToFit="1"/>
      <protection locked="0"/>
    </xf>
    <xf numFmtId="0" fontId="67" fillId="0" borderId="9" xfId="15" applyFont="1" applyBorder="1" applyAlignment="1" applyProtection="1">
      <alignment vertical="center" wrapText="1" shrinkToFit="1"/>
      <protection locked="0"/>
    </xf>
    <xf numFmtId="0" fontId="67" fillId="0" borderId="176" xfId="15" applyFont="1" applyBorder="1" applyAlignment="1" applyProtection="1">
      <alignment horizontal="center" vertical="center" shrinkToFit="1"/>
      <protection hidden="1"/>
    </xf>
    <xf numFmtId="0" fontId="67" fillId="0" borderId="169" xfId="15" applyFont="1" applyBorder="1" applyAlignment="1" applyProtection="1">
      <alignment horizontal="center" vertical="center" shrinkToFit="1"/>
      <protection hidden="1"/>
    </xf>
    <xf numFmtId="0" fontId="67" fillId="0" borderId="170" xfId="15" applyFont="1" applyBorder="1" applyAlignment="1" applyProtection="1">
      <alignment horizontal="center" vertical="center" shrinkToFit="1"/>
      <protection hidden="1"/>
    </xf>
    <xf numFmtId="0" fontId="67" fillId="0" borderId="176" xfId="15" applyFont="1" applyBorder="1" applyAlignment="1">
      <alignment horizontal="center" vertical="center"/>
    </xf>
    <xf numFmtId="0" fontId="67" fillId="0" borderId="170" xfId="15" applyFont="1" applyBorder="1" applyAlignment="1">
      <alignment horizontal="center" vertical="center"/>
    </xf>
    <xf numFmtId="0" fontId="67" fillId="0" borderId="176" xfId="15" applyFont="1" applyBorder="1" applyAlignment="1">
      <alignment horizontal="center" vertical="center" shrinkToFit="1"/>
    </xf>
    <xf numFmtId="0" fontId="67" fillId="0" borderId="207" xfId="15" applyFont="1" applyBorder="1" applyAlignment="1">
      <alignment horizontal="center" vertical="center" shrinkToFit="1"/>
    </xf>
    <xf numFmtId="9" fontId="45" fillId="0" borderId="169" xfId="17" applyFont="1" applyFill="1" applyBorder="1" applyAlignment="1" applyProtection="1">
      <alignment vertical="center" shrinkToFit="1"/>
      <protection hidden="1"/>
    </xf>
    <xf numFmtId="0" fontId="45" fillId="0" borderId="169" xfId="15" applyFont="1" applyBorder="1" applyAlignment="1" applyProtection="1">
      <alignment shrinkToFit="1"/>
      <protection hidden="1"/>
    </xf>
    <xf numFmtId="9" fontId="45" fillId="0" borderId="16" xfId="17" applyFont="1" applyFill="1" applyBorder="1" applyAlignment="1" applyProtection="1">
      <alignment horizontal="right" vertical="center" shrinkToFit="1"/>
      <protection hidden="1"/>
    </xf>
    <xf numFmtId="0" fontId="45" fillId="0" borderId="208" xfId="15" applyFont="1" applyBorder="1" applyAlignment="1" applyProtection="1">
      <alignment horizontal="right" shrinkToFit="1"/>
      <protection hidden="1"/>
    </xf>
    <xf numFmtId="9" fontId="45" fillId="0" borderId="169" xfId="17" applyFont="1" applyFill="1" applyBorder="1" applyAlignment="1" applyProtection="1">
      <alignment horizontal="right" vertical="center" shrinkToFit="1"/>
      <protection hidden="1"/>
    </xf>
    <xf numFmtId="0" fontId="45" fillId="0" borderId="207" xfId="15" applyFont="1" applyBorder="1" applyAlignment="1" applyProtection="1">
      <alignment horizontal="right" shrinkToFit="1"/>
      <protection hidden="1"/>
    </xf>
    <xf numFmtId="0" fontId="67" fillId="0" borderId="169" xfId="15" applyFont="1" applyBorder="1" applyAlignment="1">
      <alignment horizontal="center" vertical="center"/>
    </xf>
    <xf numFmtId="0" fontId="67" fillId="0" borderId="3" xfId="15" quotePrefix="1" applyFont="1" applyBorder="1" applyAlignment="1">
      <alignment horizontal="center" vertical="center"/>
    </xf>
    <xf numFmtId="0" fontId="67" fillId="0" borderId="5" xfId="15" quotePrefix="1" applyFont="1" applyBorder="1" applyAlignment="1">
      <alignment horizontal="center" vertical="center"/>
    </xf>
    <xf numFmtId="0" fontId="67" fillId="0" borderId="7" xfId="15" quotePrefix="1" applyFont="1" applyBorder="1" applyAlignment="1">
      <alignment horizontal="center" vertical="center"/>
    </xf>
    <xf numFmtId="0" fontId="67" fillId="0" borderId="9" xfId="15" quotePrefix="1" applyFont="1" applyBorder="1" applyAlignment="1">
      <alignment horizontal="center" vertical="center"/>
    </xf>
    <xf numFmtId="0" fontId="67" fillId="0" borderId="209" xfId="15" applyFont="1" applyBorder="1" applyAlignment="1">
      <alignment horizontal="center" vertical="center" shrinkToFit="1"/>
    </xf>
    <xf numFmtId="0" fontId="67" fillId="0" borderId="170" xfId="15" applyFont="1" applyBorder="1" applyAlignment="1">
      <alignment horizontal="center" vertical="center" shrinkToFit="1"/>
    </xf>
    <xf numFmtId="9" fontId="32" fillId="15" borderId="209" xfId="17" applyFont="1" applyFill="1" applyBorder="1" applyAlignment="1" applyProtection="1">
      <alignment vertical="center" shrinkToFit="1"/>
      <protection hidden="1"/>
    </xf>
    <xf numFmtId="0" fontId="32" fillId="15" borderId="169" xfId="15" applyFont="1" applyFill="1" applyBorder="1" applyAlignment="1" applyProtection="1">
      <alignment shrinkToFit="1"/>
      <protection hidden="1"/>
    </xf>
    <xf numFmtId="9" fontId="32" fillId="15" borderId="210" xfId="17" applyFont="1" applyFill="1" applyBorder="1" applyAlignment="1" applyProtection="1">
      <alignment horizontal="right" vertical="center" shrinkToFit="1"/>
      <protection hidden="1"/>
    </xf>
    <xf numFmtId="0" fontId="32" fillId="15" borderId="16" xfId="15" applyFont="1" applyFill="1" applyBorder="1" applyAlignment="1" applyProtection="1">
      <alignment horizontal="right" shrinkToFit="1"/>
      <protection hidden="1"/>
    </xf>
    <xf numFmtId="0" fontId="67" fillId="0" borderId="3" xfId="15" applyFont="1" applyBorder="1" applyAlignment="1">
      <alignment horizontal="center" vertical="center" wrapText="1"/>
    </xf>
    <xf numFmtId="0" fontId="67" fillId="0" borderId="5" xfId="15" applyFont="1" applyBorder="1" applyAlignment="1">
      <alignment horizontal="center" vertical="center" wrapText="1"/>
    </xf>
    <xf numFmtId="0" fontId="67" fillId="0" borderId="6" xfId="15" applyFont="1" applyBorder="1" applyAlignment="1">
      <alignment horizontal="center" vertical="center" wrapText="1"/>
    </xf>
    <xf numFmtId="0" fontId="67" fillId="0" borderId="16" xfId="15" applyFont="1" applyBorder="1" applyAlignment="1">
      <alignment horizontal="center" vertical="center" wrapText="1"/>
    </xf>
    <xf numFmtId="0" fontId="67" fillId="0" borderId="7" xfId="15" applyFont="1" applyBorder="1" applyAlignment="1">
      <alignment horizontal="center" vertical="center" wrapText="1"/>
    </xf>
    <xf numFmtId="0" fontId="67" fillId="0" borderId="9" xfId="15" applyFont="1" applyBorder="1" applyAlignment="1">
      <alignment horizontal="center" vertical="center" wrapText="1"/>
    </xf>
    <xf numFmtId="0" fontId="67" fillId="0" borderId="3" xfId="15" applyFont="1" applyBorder="1" applyAlignment="1">
      <alignment horizontal="center" vertical="center"/>
    </xf>
    <xf numFmtId="0" fontId="67" fillId="0" borderId="4" xfId="15" applyFont="1" applyBorder="1" applyAlignment="1">
      <alignment horizontal="center" vertical="center"/>
    </xf>
    <xf numFmtId="0" fontId="67" fillId="0" borderId="5" xfId="15" applyFont="1" applyBorder="1" applyAlignment="1">
      <alignment horizontal="center" vertical="center"/>
    </xf>
    <xf numFmtId="0" fontId="67" fillId="0" borderId="6" xfId="15" applyFont="1" applyBorder="1" applyAlignment="1">
      <alignment horizontal="center" vertical="center"/>
    </xf>
    <xf numFmtId="0" fontId="67" fillId="0" borderId="0" xfId="15" applyFont="1" applyAlignment="1">
      <alignment horizontal="center" vertical="center"/>
    </xf>
    <xf numFmtId="0" fontId="67" fillId="0" borderId="16" xfId="15" applyFont="1" applyBorder="1" applyAlignment="1">
      <alignment horizontal="center" vertical="center"/>
    </xf>
    <xf numFmtId="0" fontId="67" fillId="0" borderId="7" xfId="15" applyFont="1" applyBorder="1" applyAlignment="1">
      <alignment horizontal="center" vertical="center"/>
    </xf>
    <xf numFmtId="0" fontId="67" fillId="0" borderId="8" xfId="15" applyFont="1" applyBorder="1" applyAlignment="1">
      <alignment horizontal="center" vertical="center"/>
    </xf>
    <xf numFmtId="0" fontId="67" fillId="0" borderId="9" xfId="15" applyFont="1" applyBorder="1" applyAlignment="1">
      <alignment horizontal="center" vertical="center"/>
    </xf>
    <xf numFmtId="0" fontId="67" fillId="0" borderId="31" xfId="15" applyFont="1" applyBorder="1" applyAlignment="1">
      <alignment horizontal="center" vertical="center"/>
    </xf>
    <xf numFmtId="0" fontId="67" fillId="0" borderId="32" xfId="15" applyFont="1" applyBorder="1" applyAlignment="1">
      <alignment horizontal="center" vertical="center"/>
    </xf>
    <xf numFmtId="0" fontId="67" fillId="0" borderId="33" xfId="15" applyFont="1" applyBorder="1" applyAlignment="1">
      <alignment horizontal="center" vertical="center"/>
    </xf>
    <xf numFmtId="0" fontId="67" fillId="0" borderId="176" xfId="15" applyFont="1" applyBorder="1" applyAlignment="1">
      <alignment horizontal="center" vertical="center" wrapText="1"/>
    </xf>
    <xf numFmtId="0" fontId="67" fillId="0" borderId="170" xfId="15" applyFont="1" applyBorder="1" applyAlignment="1">
      <alignment horizontal="center" vertical="center" wrapText="1"/>
    </xf>
    <xf numFmtId="49" fontId="18" fillId="0" borderId="29" xfId="15" applyNumberFormat="1" applyFont="1" applyBorder="1" applyAlignment="1" applyProtection="1">
      <alignment vertical="center"/>
      <protection locked="0"/>
    </xf>
    <xf numFmtId="49" fontId="18" fillId="0" borderId="157" xfId="15" applyNumberFormat="1" applyFont="1" applyBorder="1" applyAlignment="1" applyProtection="1">
      <alignment vertical="center"/>
      <protection locked="0"/>
    </xf>
    <xf numFmtId="49" fontId="18" fillId="0" borderId="138" xfId="15" applyNumberFormat="1" applyFont="1" applyBorder="1" applyAlignment="1" applyProtection="1">
      <alignment vertical="center"/>
      <protection locked="0"/>
    </xf>
    <xf numFmtId="49" fontId="18" fillId="0" borderId="139" xfId="15" applyNumberFormat="1" applyFont="1" applyBorder="1" applyAlignment="1" applyProtection="1">
      <alignment vertical="center"/>
      <protection locked="0"/>
    </xf>
    <xf numFmtId="0" fontId="18" fillId="0" borderId="6" xfId="15" applyFont="1" applyBorder="1" applyAlignment="1" applyProtection="1">
      <alignment horizontal="center" vertical="center"/>
      <protection locked="0"/>
    </xf>
    <xf numFmtId="0" fontId="18" fillId="0" borderId="7" xfId="15" applyFont="1" applyBorder="1" applyAlignment="1" applyProtection="1">
      <alignment horizontal="center" vertical="center"/>
      <protection locked="0"/>
    </xf>
    <xf numFmtId="0" fontId="18" fillId="0" borderId="169" xfId="15" applyFont="1" applyBorder="1" applyAlignment="1" applyProtection="1">
      <alignment horizontal="center" vertical="center"/>
      <protection locked="0"/>
    </xf>
    <xf numFmtId="0" fontId="18" fillId="0" borderId="170" xfId="15" applyFont="1" applyBorder="1" applyAlignment="1" applyProtection="1">
      <alignment vertical="center"/>
      <protection locked="0"/>
    </xf>
    <xf numFmtId="0" fontId="18" fillId="0" borderId="2" xfId="15" applyFont="1" applyBorder="1" applyAlignment="1" applyProtection="1">
      <alignment horizontal="center" vertical="center"/>
      <protection locked="0"/>
    </xf>
    <xf numFmtId="0" fontId="18" fillId="0" borderId="16" xfId="15" applyFont="1" applyBorder="1" applyAlignment="1" applyProtection="1">
      <alignment horizontal="center" vertical="center"/>
      <protection locked="0"/>
    </xf>
    <xf numFmtId="0" fontId="18" fillId="0" borderId="9" xfId="15" applyFont="1" applyBorder="1" applyAlignment="1" applyProtection="1">
      <alignment horizontal="center" vertical="center"/>
      <protection locked="0"/>
    </xf>
    <xf numFmtId="49" fontId="18" fillId="0" borderId="28" xfId="15" applyNumberFormat="1" applyFont="1" applyBorder="1" applyAlignment="1" applyProtection="1">
      <alignment vertical="center"/>
      <protection locked="0"/>
    </xf>
    <xf numFmtId="49" fontId="18" fillId="0" borderId="149" xfId="15" applyNumberFormat="1" applyFont="1" applyBorder="1" applyAlignment="1" applyProtection="1">
      <alignment vertical="center"/>
      <protection locked="0"/>
    </xf>
    <xf numFmtId="49" fontId="18" fillId="3" borderId="8" xfId="10" applyNumberFormat="1" applyFont="1" applyFill="1" applyBorder="1" applyAlignment="1" applyProtection="1">
      <alignment vertical="center" shrinkToFit="1"/>
      <protection locked="0"/>
    </xf>
    <xf numFmtId="49" fontId="18" fillId="3" borderId="9" xfId="10" applyNumberFormat="1" applyFont="1" applyFill="1" applyBorder="1" applyAlignment="1" applyProtection="1">
      <alignment vertical="center" shrinkToFit="1"/>
      <protection locked="0"/>
    </xf>
    <xf numFmtId="49" fontId="20" fillId="0" borderId="176" xfId="10" applyNumberFormat="1" applyFont="1" applyBorder="1" applyAlignment="1">
      <alignment horizontal="center" vertical="top" textRotation="255"/>
    </xf>
    <xf numFmtId="49" fontId="20" fillId="0" borderId="169" xfId="10" applyNumberFormat="1" applyFont="1" applyBorder="1" applyAlignment="1">
      <alignment horizontal="center" vertical="top" textRotation="255"/>
    </xf>
    <xf numFmtId="49" fontId="20" fillId="0" borderId="170" xfId="10" applyNumberFormat="1" applyFont="1" applyBorder="1" applyAlignment="1">
      <alignment horizontal="center" vertical="top" textRotation="255"/>
    </xf>
    <xf numFmtId="49" fontId="18" fillId="3" borderId="4" xfId="10" applyNumberFormat="1" applyFont="1" applyFill="1" applyBorder="1" applyAlignment="1" applyProtection="1">
      <alignment vertical="center" shrinkToFit="1"/>
      <protection locked="0"/>
    </xf>
    <xf numFmtId="49" fontId="18" fillId="3" borderId="5" xfId="10" applyNumberFormat="1" applyFont="1" applyFill="1" applyBorder="1" applyAlignment="1" applyProtection="1">
      <alignment vertical="center" shrinkToFit="1"/>
      <protection locked="0"/>
    </xf>
    <xf numFmtId="0" fontId="68" fillId="3" borderId="196" xfId="5" applyFont="1" applyFill="1" applyBorder="1" applyAlignment="1" applyProtection="1">
      <alignment horizontal="center" vertical="center" shrinkToFit="1"/>
      <protection locked="0"/>
    </xf>
    <xf numFmtId="0" fontId="68" fillId="3" borderId="32" xfId="5" applyFont="1" applyFill="1" applyBorder="1" applyAlignment="1" applyProtection="1">
      <alignment horizontal="center" vertical="center" shrinkToFit="1"/>
      <protection locked="0"/>
    </xf>
    <xf numFmtId="0" fontId="68" fillId="3" borderId="33" xfId="5" applyFont="1" applyFill="1" applyBorder="1" applyAlignment="1" applyProtection="1">
      <alignment horizontal="center" vertical="center" shrinkToFit="1"/>
      <protection locked="0"/>
    </xf>
    <xf numFmtId="0" fontId="68" fillId="3" borderId="216" xfId="5" applyFont="1" applyFill="1" applyBorder="1" applyAlignment="1" applyProtection="1">
      <alignment horizontal="center" vertical="center" shrinkToFit="1"/>
      <protection locked="0"/>
    </xf>
    <xf numFmtId="0" fontId="68" fillId="3" borderId="106" xfId="5" applyFont="1" applyFill="1" applyBorder="1" applyAlignment="1" applyProtection="1">
      <alignment horizontal="center" vertical="center" shrinkToFit="1"/>
      <protection locked="0"/>
    </xf>
    <xf numFmtId="0" fontId="68" fillId="3" borderId="114" xfId="5" applyFont="1" applyFill="1" applyBorder="1" applyAlignment="1" applyProtection="1">
      <alignment horizontal="center" vertical="center" shrinkToFit="1"/>
      <protection locked="0"/>
    </xf>
    <xf numFmtId="0" fontId="18" fillId="0" borderId="215" xfId="5" applyFont="1" applyBorder="1" applyAlignment="1">
      <alignment horizontal="center" vertical="center"/>
    </xf>
    <xf numFmtId="0" fontId="68" fillId="0" borderId="89" xfId="5" applyFont="1" applyBorder="1" applyAlignment="1">
      <alignment horizontal="center" vertical="center"/>
    </xf>
    <xf numFmtId="0" fontId="56" fillId="0" borderId="25" xfId="5" applyFont="1" applyBorder="1" applyAlignment="1">
      <alignment horizontal="center" vertical="center"/>
    </xf>
    <xf numFmtId="0" fontId="56" fillId="0" borderId="110" xfId="5" applyFont="1" applyBorder="1" applyAlignment="1">
      <alignment horizontal="center" vertical="center"/>
    </xf>
    <xf numFmtId="0" fontId="18" fillId="0" borderId="27" xfId="5" applyFont="1" applyBorder="1" applyAlignment="1">
      <alignment horizontal="center" vertical="top" textRotation="255"/>
    </xf>
    <xf numFmtId="0" fontId="18" fillId="0" borderId="14" xfId="5" applyFont="1" applyBorder="1" applyAlignment="1">
      <alignment horizontal="center" vertical="top" textRotation="255"/>
    </xf>
    <xf numFmtId="56" fontId="18" fillId="0" borderId="6" xfId="5" applyNumberFormat="1" applyFont="1" applyBorder="1" applyAlignment="1">
      <alignment horizontal="distributed" vertical="center"/>
    </xf>
    <xf numFmtId="0" fontId="18" fillId="0" borderId="24" xfId="5" applyFont="1" applyBorder="1" applyAlignment="1">
      <alignment horizontal="center" vertical="center"/>
    </xf>
    <xf numFmtId="0" fontId="18" fillId="0" borderId="26" xfId="5" applyFont="1" applyBorder="1" applyAlignment="1">
      <alignment horizontal="center" vertical="center"/>
    </xf>
    <xf numFmtId="0" fontId="18" fillId="0" borderId="89" xfId="5" applyFont="1" applyBorder="1" applyAlignment="1">
      <alignment horizontal="center" vertical="center" wrapText="1"/>
    </xf>
    <xf numFmtId="0" fontId="35" fillId="0" borderId="25" xfId="5" applyFont="1" applyBorder="1" applyAlignment="1">
      <alignment horizontal="center" vertical="center" wrapText="1"/>
    </xf>
    <xf numFmtId="0" fontId="35" fillId="0" borderId="26" xfId="5" applyFont="1" applyBorder="1" applyAlignment="1">
      <alignment horizontal="center" vertical="center" wrapText="1"/>
    </xf>
    <xf numFmtId="0" fontId="18" fillId="0" borderId="105" xfId="5" applyFont="1" applyBorder="1" applyAlignment="1">
      <alignment horizontal="distributed" vertical="center" wrapText="1"/>
    </xf>
    <xf numFmtId="0" fontId="18" fillId="0" borderId="106" xfId="5" applyFont="1" applyBorder="1" applyAlignment="1">
      <alignment horizontal="distributed" vertical="center" wrapText="1"/>
    </xf>
    <xf numFmtId="0" fontId="18" fillId="0" borderId="8" xfId="5" applyFont="1" applyBorder="1" applyAlignment="1">
      <alignment horizontal="distributed" vertical="center"/>
    </xf>
    <xf numFmtId="0" fontId="18" fillId="0" borderId="9" xfId="5" applyFont="1" applyBorder="1" applyAlignment="1">
      <alignment horizontal="distributed" vertical="center"/>
    </xf>
    <xf numFmtId="0" fontId="18" fillId="0" borderId="22" xfId="5" applyFont="1" applyBorder="1" applyAlignment="1">
      <alignment horizontal="center" vertical="center"/>
    </xf>
    <xf numFmtId="0" fontId="18" fillId="2" borderId="21" xfId="5" applyFont="1" applyFill="1" applyBorder="1" applyAlignment="1" applyProtection="1">
      <alignment horizontal="center" vertical="center" shrinkToFit="1"/>
      <protection locked="0"/>
    </xf>
    <xf numFmtId="49" fontId="60" fillId="0" borderId="31" xfId="14" applyNumberFormat="1" applyFont="1" applyFill="1" applyBorder="1" applyAlignment="1" applyProtection="1">
      <alignment horizontal="center" vertical="center" shrinkToFit="1"/>
      <protection locked="0"/>
    </xf>
    <xf numFmtId="49" fontId="60" fillId="0" borderId="33" xfId="14" applyNumberFormat="1" applyFont="1" applyFill="1" applyBorder="1" applyAlignment="1" applyProtection="1">
      <alignment horizontal="center" vertical="center" shrinkToFit="1"/>
      <protection locked="0"/>
    </xf>
    <xf numFmtId="49" fontId="60" fillId="0" borderId="32" xfId="14" applyNumberFormat="1" applyFont="1" applyFill="1" applyBorder="1" applyAlignment="1" applyProtection="1">
      <alignment horizontal="center" vertical="center" shrinkToFit="1"/>
      <protection locked="0"/>
    </xf>
    <xf numFmtId="49" fontId="60" fillId="0" borderId="41" xfId="14" applyNumberFormat="1" applyFont="1" applyFill="1" applyBorder="1" applyAlignment="1" applyProtection="1">
      <alignment horizontal="center" vertical="center" shrinkToFit="1"/>
      <protection locked="0"/>
    </xf>
    <xf numFmtId="49" fontId="60" fillId="0" borderId="197" xfId="14" applyNumberFormat="1" applyFont="1" applyFill="1" applyBorder="1" applyAlignment="1" applyProtection="1">
      <alignment horizontal="center" vertical="center" shrinkToFit="1"/>
      <protection locked="0"/>
    </xf>
    <xf numFmtId="0" fontId="60" fillId="0" borderId="31" xfId="14" applyFont="1" applyFill="1" applyBorder="1" applyAlignment="1" applyProtection="1">
      <alignment horizontal="center" vertical="center" shrinkToFit="1"/>
      <protection locked="0"/>
    </xf>
    <xf numFmtId="0" fontId="60" fillId="0" borderId="32" xfId="14" applyFont="1" applyFill="1" applyBorder="1" applyAlignment="1" applyProtection="1">
      <alignment horizontal="center" vertical="center" shrinkToFit="1"/>
      <protection locked="0"/>
    </xf>
    <xf numFmtId="0" fontId="60" fillId="0" borderId="41" xfId="14" applyFont="1" applyFill="1" applyBorder="1" applyAlignment="1" applyProtection="1">
      <alignment horizontal="center" vertical="center" shrinkToFit="1"/>
      <protection locked="0"/>
    </xf>
    <xf numFmtId="0" fontId="60" fillId="0" borderId="33" xfId="14" applyFont="1" applyFill="1" applyBorder="1" applyAlignment="1" applyProtection="1">
      <alignment horizontal="center" vertical="center" shrinkToFit="1"/>
      <protection locked="0"/>
    </xf>
    <xf numFmtId="0" fontId="60" fillId="0" borderId="32" xfId="14" applyFont="1" applyBorder="1" applyAlignment="1" applyProtection="1">
      <alignment horizontal="center" vertical="center" shrinkToFit="1"/>
      <protection locked="0"/>
    </xf>
    <xf numFmtId="0" fontId="60" fillId="0" borderId="41" xfId="14" applyFont="1" applyBorder="1" applyAlignment="1" applyProtection="1">
      <alignment horizontal="center" vertical="center" shrinkToFit="1"/>
      <protection locked="0"/>
    </xf>
    <xf numFmtId="0" fontId="60" fillId="0" borderId="33" xfId="14" applyFont="1" applyBorder="1" applyAlignment="1" applyProtection="1">
      <alignment horizontal="center" vertical="center" shrinkToFit="1"/>
      <protection locked="0"/>
    </xf>
    <xf numFmtId="0" fontId="60" fillId="0" borderId="197" xfId="14" applyFont="1" applyFill="1" applyBorder="1" applyAlignment="1" applyProtection="1">
      <alignment horizontal="center" vertical="center" shrinkToFit="1"/>
      <protection locked="0"/>
    </xf>
    <xf numFmtId="49" fontId="60" fillId="0" borderId="196" xfId="14" applyNumberFormat="1" applyFont="1" applyFill="1" applyBorder="1" applyAlignment="1" applyProtection="1">
      <alignment horizontal="center" vertical="center" shrinkToFit="1"/>
      <protection locked="0"/>
    </xf>
    <xf numFmtId="0" fontId="20" fillId="15" borderId="191" xfId="14" applyFont="1" applyFill="1" applyBorder="1" applyAlignment="1">
      <alignment horizontal="center" vertical="top" textRotation="255" shrinkToFit="1"/>
    </xf>
    <xf numFmtId="0" fontId="20" fillId="15" borderId="186" xfId="14" applyFont="1" applyFill="1" applyBorder="1" applyAlignment="1">
      <alignment horizontal="center" vertical="top" textRotation="255" shrinkToFit="1"/>
    </xf>
    <xf numFmtId="0" fontId="20" fillId="15" borderId="171" xfId="14" applyFont="1" applyFill="1" applyBorder="1" applyAlignment="1">
      <alignment horizontal="center" vertical="top" textRotation="255" shrinkToFit="1"/>
    </xf>
    <xf numFmtId="0" fontId="20" fillId="15" borderId="193" xfId="14" applyFont="1" applyFill="1" applyBorder="1" applyAlignment="1">
      <alignment horizontal="center" vertical="top" textRotation="255" shrinkToFit="1"/>
    </xf>
    <xf numFmtId="0" fontId="20" fillId="15" borderId="187" xfId="14" applyFont="1" applyFill="1" applyBorder="1" applyAlignment="1">
      <alignment horizontal="center" vertical="top" textRotation="255" shrinkToFit="1"/>
    </xf>
    <xf numFmtId="0" fontId="20" fillId="15" borderId="172" xfId="14" applyFont="1" applyFill="1" applyBorder="1" applyAlignment="1">
      <alignment horizontal="center" vertical="top" textRotation="255" shrinkToFit="1"/>
    </xf>
    <xf numFmtId="0" fontId="20" fillId="15" borderId="192" xfId="14" applyFont="1" applyFill="1" applyBorder="1" applyAlignment="1">
      <alignment horizontal="center" vertical="top" textRotation="255" shrinkToFit="1"/>
    </xf>
    <xf numFmtId="0" fontId="20" fillId="15" borderId="188" xfId="14" applyFont="1" applyFill="1" applyBorder="1" applyAlignment="1">
      <alignment horizontal="center" vertical="top" textRotation="255" shrinkToFit="1"/>
    </xf>
    <xf numFmtId="0" fontId="20" fillId="15" borderId="173" xfId="14" applyFont="1" applyFill="1" applyBorder="1" applyAlignment="1">
      <alignment horizontal="center" vertical="top" textRotation="255" shrinkToFit="1"/>
    </xf>
    <xf numFmtId="0" fontId="20" fillId="15" borderId="190" xfId="14" applyFont="1" applyFill="1" applyBorder="1" applyAlignment="1">
      <alignment horizontal="center" vertical="top" textRotation="255" shrinkToFit="1"/>
    </xf>
    <xf numFmtId="0" fontId="20" fillId="15" borderId="184" xfId="14" applyFont="1" applyFill="1" applyBorder="1" applyAlignment="1">
      <alignment horizontal="center" vertical="top" textRotation="255" shrinkToFit="1"/>
    </xf>
    <xf numFmtId="0" fontId="20" fillId="15" borderId="160" xfId="14" applyFont="1" applyFill="1" applyBorder="1" applyAlignment="1">
      <alignment horizontal="center" vertical="top" textRotation="255" shrinkToFit="1"/>
    </xf>
    <xf numFmtId="0" fontId="20" fillId="8" borderId="17" xfId="14" applyFont="1" applyFill="1" applyBorder="1" applyAlignment="1">
      <alignment horizontal="center" vertical="top" shrinkToFit="1"/>
    </xf>
    <xf numFmtId="0" fontId="20" fillId="8" borderId="0" xfId="14" applyFont="1" applyFill="1" applyAlignment="1">
      <alignment horizontal="center" vertical="top" shrinkToFit="1"/>
    </xf>
    <xf numFmtId="0" fontId="20" fillId="8" borderId="183" xfId="14" applyFont="1" applyFill="1" applyBorder="1" applyAlignment="1">
      <alignment horizontal="center" vertical="top" shrinkToFit="1"/>
    </xf>
    <xf numFmtId="0" fontId="20" fillId="8" borderId="19" xfId="14" applyFont="1" applyFill="1" applyBorder="1" applyAlignment="1">
      <alignment horizontal="center" vertical="top" shrinkToFit="1"/>
    </xf>
    <xf numFmtId="0" fontId="20" fillId="8" borderId="8" xfId="14" applyFont="1" applyFill="1" applyBorder="1" applyAlignment="1">
      <alignment horizontal="center" vertical="top" shrinkToFit="1"/>
    </xf>
    <xf numFmtId="0" fontId="20" fillId="8" borderId="156" xfId="14" applyFont="1" applyFill="1" applyBorder="1" applyAlignment="1">
      <alignment horizontal="center" vertical="top" shrinkToFit="1"/>
    </xf>
    <xf numFmtId="0" fontId="20" fillId="8" borderId="184" xfId="14" applyFont="1" applyFill="1" applyBorder="1" applyAlignment="1">
      <alignment horizontal="center" vertical="top" textRotation="255" shrinkToFit="1"/>
    </xf>
    <xf numFmtId="0" fontId="20" fillId="8" borderId="183" xfId="14" applyFont="1" applyFill="1" applyBorder="1" applyAlignment="1">
      <alignment horizontal="center" vertical="top" textRotation="255" shrinkToFit="1"/>
    </xf>
    <xf numFmtId="0" fontId="20" fillId="8" borderId="160" xfId="14" applyFont="1" applyFill="1" applyBorder="1" applyAlignment="1">
      <alignment horizontal="center" vertical="top" textRotation="255" shrinkToFit="1"/>
    </xf>
    <xf numFmtId="0" fontId="20" fillId="8" borderId="156" xfId="14" applyFont="1" applyFill="1" applyBorder="1" applyAlignment="1">
      <alignment horizontal="center" vertical="top" textRotation="255" shrinkToFit="1"/>
    </xf>
    <xf numFmtId="0" fontId="20" fillId="8" borderId="185" xfId="14" applyFont="1" applyFill="1" applyBorder="1" applyAlignment="1">
      <alignment horizontal="center" vertical="top" textRotation="255" shrinkToFit="1"/>
    </xf>
    <xf numFmtId="0" fontId="20" fillId="8" borderId="194" xfId="14" applyFont="1" applyFill="1" applyBorder="1" applyAlignment="1">
      <alignment horizontal="center" vertical="top" textRotation="255" shrinkToFit="1"/>
    </xf>
    <xf numFmtId="0" fontId="20" fillId="15" borderId="120" xfId="14" applyFont="1" applyFill="1" applyBorder="1" applyAlignment="1">
      <alignment horizontal="center" vertical="top" textRotation="255" wrapText="1" shrinkToFit="1"/>
    </xf>
    <xf numFmtId="0" fontId="20" fillId="15" borderId="121" xfId="14" applyFont="1" applyFill="1" applyBorder="1" applyAlignment="1">
      <alignment horizontal="center" vertical="top" textRotation="255" wrapText="1" shrinkToFit="1"/>
    </xf>
    <xf numFmtId="0" fontId="20" fillId="15" borderId="189" xfId="14" applyFont="1" applyFill="1" applyBorder="1" applyAlignment="1">
      <alignment horizontal="center" vertical="top" textRotation="255" wrapText="1" shrinkToFit="1"/>
    </xf>
    <xf numFmtId="0" fontId="20" fillId="15" borderId="6" xfId="14" applyFont="1" applyFill="1" applyBorder="1" applyAlignment="1">
      <alignment horizontal="center" vertical="top" textRotation="255" wrapText="1" shrinkToFit="1"/>
    </xf>
    <xf numFmtId="0" fontId="20" fillId="15" borderId="0" xfId="14" applyFont="1" applyFill="1" applyAlignment="1">
      <alignment horizontal="center" vertical="top" textRotation="255" wrapText="1" shrinkToFit="1"/>
    </xf>
    <xf numFmtId="0" fontId="20" fillId="15" borderId="183" xfId="14" applyFont="1" applyFill="1" applyBorder="1" applyAlignment="1">
      <alignment horizontal="center" vertical="top" textRotation="255" wrapText="1" shrinkToFit="1"/>
    </xf>
    <xf numFmtId="0" fontId="20" fillId="15" borderId="121" xfId="14" applyFont="1" applyFill="1" applyBorder="1" applyAlignment="1">
      <alignment horizontal="center" vertical="top" textRotation="255" shrinkToFit="1"/>
    </xf>
    <xf numFmtId="0" fontId="20" fillId="15" borderId="122" xfId="14" applyFont="1" applyFill="1" applyBorder="1" applyAlignment="1">
      <alignment horizontal="center" vertical="top" textRotation="255" shrinkToFit="1"/>
    </xf>
    <xf numFmtId="0" fontId="20" fillId="15" borderId="0" xfId="14" applyFont="1" applyFill="1" applyAlignment="1">
      <alignment horizontal="center" vertical="top" textRotation="255" shrinkToFit="1"/>
    </xf>
    <xf numFmtId="0" fontId="20" fillId="15" borderId="16" xfId="14" applyFont="1" applyFill="1" applyBorder="1" applyAlignment="1">
      <alignment horizontal="center" vertical="top" textRotation="255" shrinkToFit="1"/>
    </xf>
    <xf numFmtId="0" fontId="20" fillId="15" borderId="7" xfId="14" applyFont="1" applyFill="1" applyBorder="1" applyAlignment="1">
      <alignment horizontal="center" vertical="top" shrinkToFit="1"/>
    </xf>
    <xf numFmtId="0" fontId="20" fillId="15" borderId="8" xfId="14" applyFont="1" applyFill="1" applyBorder="1" applyAlignment="1">
      <alignment horizontal="center" vertical="top" shrinkToFit="1"/>
    </xf>
    <xf numFmtId="0" fontId="20" fillId="15" borderId="9" xfId="14" applyFont="1" applyFill="1" applyBorder="1" applyAlignment="1">
      <alignment horizontal="center" vertical="top" shrinkToFit="1"/>
    </xf>
    <xf numFmtId="0" fontId="20" fillId="15" borderId="6" xfId="14" applyFont="1" applyFill="1" applyBorder="1" applyAlignment="1">
      <alignment horizontal="center" vertical="top" shrinkToFit="1"/>
    </xf>
    <xf numFmtId="0" fontId="20" fillId="15" borderId="0" xfId="14" applyFont="1" applyFill="1" applyAlignment="1">
      <alignment horizontal="center" vertical="top" shrinkToFit="1"/>
    </xf>
    <xf numFmtId="0" fontId="20" fillId="15" borderId="183" xfId="14" applyFont="1" applyFill="1" applyBorder="1" applyAlignment="1">
      <alignment horizontal="center" vertical="top" shrinkToFit="1"/>
    </xf>
    <xf numFmtId="0" fontId="23" fillId="15" borderId="28" xfId="14" applyFont="1" applyFill="1" applyBorder="1" applyAlignment="1">
      <alignment horizontal="center"/>
    </xf>
    <xf numFmtId="0" fontId="23" fillId="15" borderId="10" xfId="14" applyFont="1" applyFill="1" applyBorder="1" applyAlignment="1">
      <alignment horizontal="center"/>
    </xf>
    <xf numFmtId="0" fontId="23" fillId="15" borderId="149" xfId="14" applyFont="1" applyFill="1" applyBorder="1" applyAlignment="1">
      <alignment horizontal="center"/>
    </xf>
    <xf numFmtId="0" fontId="20" fillId="15" borderId="176" xfId="14" applyFont="1" applyFill="1" applyBorder="1" applyAlignment="1">
      <alignment horizontal="center" vertical="top" textRotation="255" shrinkToFit="1"/>
    </xf>
    <xf numFmtId="0" fontId="20" fillId="15" borderId="169" xfId="14" applyFont="1" applyFill="1" applyBorder="1" applyAlignment="1">
      <alignment horizontal="center" vertical="top" textRotation="255" shrinkToFit="1"/>
    </xf>
    <xf numFmtId="0" fontId="20" fillId="15" borderId="170" xfId="14" applyFont="1" applyFill="1" applyBorder="1" applyAlignment="1">
      <alignment horizontal="center" vertical="top" textRotation="255" shrinkToFit="1"/>
    </xf>
    <xf numFmtId="0" fontId="20" fillId="15" borderId="177" xfId="14" applyFont="1" applyFill="1" applyBorder="1" applyAlignment="1">
      <alignment horizontal="center" vertical="top" textRotation="255" shrinkToFit="1"/>
    </xf>
    <xf numFmtId="0" fontId="20" fillId="15" borderId="178" xfId="14" applyFont="1" applyFill="1" applyBorder="1" applyAlignment="1">
      <alignment horizontal="center" vertical="top" textRotation="255" shrinkToFit="1"/>
    </xf>
    <xf numFmtId="0" fontId="20" fillId="15" borderId="175" xfId="14" applyFont="1" applyFill="1" applyBorder="1" applyAlignment="1">
      <alignment horizontal="center" vertical="top" textRotation="255" shrinkToFit="1"/>
    </xf>
    <xf numFmtId="0" fontId="20" fillId="15" borderId="185" xfId="14" applyFont="1" applyFill="1" applyBorder="1" applyAlignment="1">
      <alignment horizontal="center" vertical="top" textRotation="255" shrinkToFit="1"/>
    </xf>
    <xf numFmtId="0" fontId="20" fillId="15" borderId="194" xfId="14" applyFont="1" applyFill="1" applyBorder="1" applyAlignment="1">
      <alignment horizontal="center" vertical="top" textRotation="255" shrinkToFit="1"/>
    </xf>
    <xf numFmtId="0" fontId="23" fillId="15" borderId="10" xfId="11" applyFont="1" applyFill="1" applyBorder="1" applyAlignment="1">
      <alignment horizontal="center"/>
    </xf>
    <xf numFmtId="0" fontId="23" fillId="15" borderId="149" xfId="11" applyFont="1" applyFill="1" applyBorder="1" applyAlignment="1">
      <alignment horizontal="center"/>
    </xf>
    <xf numFmtId="0" fontId="20" fillId="15" borderId="176" xfId="14" applyFont="1" applyFill="1" applyBorder="1" applyAlignment="1">
      <alignment horizontal="center" vertical="top" shrinkToFit="1"/>
    </xf>
    <xf numFmtId="0" fontId="20" fillId="15" borderId="169" xfId="14" applyFont="1" applyFill="1" applyBorder="1" applyAlignment="1">
      <alignment horizontal="center" vertical="top" shrinkToFit="1"/>
    </xf>
    <xf numFmtId="0" fontId="20" fillId="15" borderId="170" xfId="14" applyFont="1" applyFill="1" applyBorder="1" applyAlignment="1">
      <alignment horizontal="center" vertical="top" shrinkToFit="1"/>
    </xf>
    <xf numFmtId="0" fontId="23" fillId="15" borderId="153" xfId="14" applyFont="1" applyFill="1" applyBorder="1" applyAlignment="1">
      <alignment horizontal="center"/>
    </xf>
    <xf numFmtId="0" fontId="23" fillId="15" borderId="180" xfId="14" applyFont="1" applyFill="1" applyBorder="1" applyAlignment="1">
      <alignment horizontal="center"/>
    </xf>
    <xf numFmtId="0" fontId="23" fillId="15" borderId="152" xfId="14" applyFont="1" applyFill="1" applyBorder="1" applyAlignment="1">
      <alignment horizontal="center"/>
    </xf>
    <xf numFmtId="0" fontId="23" fillId="15" borderId="181" xfId="14" applyFont="1" applyFill="1" applyBorder="1" applyAlignment="1">
      <alignment horizontal="center"/>
    </xf>
    <xf numFmtId="0" fontId="23" fillId="15" borderId="182" xfId="14" applyFont="1" applyFill="1" applyBorder="1" applyAlignment="1">
      <alignment horizontal="center"/>
    </xf>
    <xf numFmtId="0" fontId="23" fillId="15" borderId="28" xfId="14" applyFont="1" applyFill="1" applyBorder="1" applyAlignment="1">
      <alignment horizontal="center" shrinkToFit="1"/>
    </xf>
    <xf numFmtId="0" fontId="23" fillId="15" borderId="10" xfId="14" applyFont="1" applyFill="1" applyBorder="1" applyAlignment="1">
      <alignment horizontal="center" shrinkToFit="1"/>
    </xf>
    <xf numFmtId="0" fontId="23" fillId="15" borderId="149" xfId="14" applyFont="1" applyFill="1" applyBorder="1" applyAlignment="1">
      <alignment horizontal="center" shrinkToFit="1"/>
    </xf>
    <xf numFmtId="0" fontId="4" fillId="15" borderId="10" xfId="11" applyFill="1" applyBorder="1" applyAlignment="1">
      <alignment horizontal="center"/>
    </xf>
    <xf numFmtId="0" fontId="20" fillId="15" borderId="174" xfId="14" applyFont="1" applyFill="1" applyBorder="1" applyAlignment="1">
      <alignment horizontal="center" vertical="top" textRotation="255" shrinkToFit="1"/>
    </xf>
    <xf numFmtId="0" fontId="20" fillId="15" borderId="151" xfId="14" applyFont="1" applyFill="1" applyBorder="1" applyAlignment="1">
      <alignment horizontal="center" vertical="top" textRotation="255" shrinkToFit="1"/>
    </xf>
    <xf numFmtId="0" fontId="20" fillId="15" borderId="183" xfId="14" applyFont="1" applyFill="1" applyBorder="1" applyAlignment="1">
      <alignment horizontal="center" vertical="top" textRotation="255" shrinkToFit="1"/>
    </xf>
    <xf numFmtId="0" fontId="20" fillId="15" borderId="156" xfId="14" applyFont="1" applyFill="1" applyBorder="1" applyAlignment="1">
      <alignment horizontal="center" vertical="top" textRotation="255" shrinkToFit="1"/>
    </xf>
    <xf numFmtId="0" fontId="20" fillId="15" borderId="5" xfId="14" applyFont="1" applyFill="1" applyBorder="1" applyAlignment="1">
      <alignment horizontal="center" vertical="top" textRotation="255" shrinkToFit="1"/>
    </xf>
    <xf numFmtId="0" fontId="20" fillId="15" borderId="9" xfId="14" applyFont="1" applyFill="1" applyBorder="1" applyAlignment="1">
      <alignment horizontal="center" vertical="top" textRotation="255" shrinkToFit="1"/>
    </xf>
    <xf numFmtId="0" fontId="20" fillId="15" borderId="179" xfId="14" applyFont="1" applyFill="1" applyBorder="1" applyAlignment="1">
      <alignment horizontal="center" vertical="top" textRotation="255" shrinkToFit="1"/>
    </xf>
    <xf numFmtId="0" fontId="20" fillId="15" borderId="3" xfId="14" applyFont="1" applyFill="1" applyBorder="1" applyAlignment="1">
      <alignment horizontal="center" vertical="top" textRotation="255" shrinkToFit="1"/>
    </xf>
    <xf numFmtId="0" fontId="20" fillId="15" borderId="6" xfId="14" applyFont="1" applyFill="1" applyBorder="1" applyAlignment="1">
      <alignment horizontal="center" vertical="top" textRotation="255" shrinkToFit="1"/>
    </xf>
    <xf numFmtId="0" fontId="20" fillId="15" borderId="7" xfId="14" applyFont="1" applyFill="1" applyBorder="1" applyAlignment="1">
      <alignment horizontal="center" vertical="top" textRotation="255" shrinkToFit="1"/>
    </xf>
    <xf numFmtId="0" fontId="18" fillId="15" borderId="118" xfId="14" applyFont="1" applyFill="1" applyBorder="1" applyAlignment="1">
      <alignment horizontal="center" shrinkToFit="1"/>
    </xf>
    <xf numFmtId="0" fontId="18" fillId="15" borderId="119" xfId="14" applyFont="1" applyFill="1" applyBorder="1" applyAlignment="1">
      <alignment horizontal="center" shrinkToFit="1"/>
    </xf>
    <xf numFmtId="0" fontId="20" fillId="15" borderId="4" xfId="14" applyFont="1" applyFill="1" applyBorder="1" applyAlignment="1">
      <alignment horizontal="center" vertical="top" textRotation="255" shrinkToFit="1"/>
    </xf>
    <xf numFmtId="0" fontId="20" fillId="15" borderId="8" xfId="14" applyFont="1" applyFill="1" applyBorder="1" applyAlignment="1">
      <alignment horizontal="center" vertical="top" textRotation="255" shrinkToFit="1"/>
    </xf>
    <xf numFmtId="0" fontId="20" fillId="14" borderId="0" xfId="14" applyFont="1" applyFill="1" applyAlignment="1">
      <alignment vertical="top" wrapText="1"/>
    </xf>
    <xf numFmtId="0" fontId="20" fillId="14" borderId="16" xfId="14" applyFont="1" applyFill="1" applyBorder="1" applyAlignment="1">
      <alignment vertical="top" wrapText="1"/>
    </xf>
    <xf numFmtId="0" fontId="20" fillId="14" borderId="8" xfId="14" applyFont="1" applyFill="1" applyBorder="1" applyAlignment="1">
      <alignment horizontal="center" vertical="top" shrinkToFit="1"/>
    </xf>
    <xf numFmtId="0" fontId="20" fillId="14" borderId="9" xfId="14" applyFont="1" applyFill="1" applyBorder="1" applyAlignment="1">
      <alignment horizontal="center" vertical="top" shrinkToFit="1"/>
    </xf>
    <xf numFmtId="0" fontId="20" fillId="14" borderId="176" xfId="14" applyFont="1" applyFill="1" applyBorder="1" applyAlignment="1">
      <alignment horizontal="center" vertical="top" textRotation="255" shrinkToFit="1"/>
    </xf>
    <xf numFmtId="0" fontId="20" fillId="14" borderId="169" xfId="14" applyFont="1" applyFill="1" applyBorder="1" applyAlignment="1">
      <alignment horizontal="center" vertical="top" textRotation="255" shrinkToFit="1"/>
    </xf>
    <xf numFmtId="0" fontId="20" fillId="14" borderId="170" xfId="14" applyFont="1" applyFill="1" applyBorder="1" applyAlignment="1">
      <alignment horizontal="center" vertical="top" textRotation="255" shrinkToFit="1"/>
    </xf>
    <xf numFmtId="0" fontId="20" fillId="15" borderId="3" xfId="14" applyFont="1" applyFill="1" applyBorder="1" applyAlignment="1">
      <alignment horizontal="center" vertical="top" textRotation="255" wrapText="1" shrinkToFit="1"/>
    </xf>
    <xf numFmtId="0" fontId="20" fillId="15" borderId="4" xfId="14" applyFont="1" applyFill="1" applyBorder="1" applyAlignment="1">
      <alignment horizontal="center" vertical="top" textRotation="255" wrapText="1" shrinkToFit="1"/>
    </xf>
    <xf numFmtId="0" fontId="20" fillId="15" borderId="5" xfId="14" applyFont="1" applyFill="1" applyBorder="1" applyAlignment="1">
      <alignment horizontal="center" vertical="top" textRotation="255" wrapText="1" shrinkToFit="1"/>
    </xf>
    <xf numFmtId="0" fontId="20" fillId="15" borderId="16" xfId="14" applyFont="1" applyFill="1" applyBorder="1" applyAlignment="1">
      <alignment horizontal="center" vertical="top" textRotation="255" wrapText="1" shrinkToFit="1"/>
    </xf>
    <xf numFmtId="0" fontId="18" fillId="15" borderId="28" xfId="14" applyFont="1" applyFill="1" applyBorder="1" applyAlignment="1">
      <alignment horizontal="center"/>
    </xf>
    <xf numFmtId="0" fontId="18" fillId="15" borderId="10" xfId="14" applyFont="1" applyFill="1" applyBorder="1" applyAlignment="1">
      <alignment horizontal="center"/>
    </xf>
    <xf numFmtId="0" fontId="18" fillId="15" borderId="149" xfId="14" applyFont="1" applyFill="1" applyBorder="1" applyAlignment="1">
      <alignment horizontal="center"/>
    </xf>
    <xf numFmtId="0" fontId="18" fillId="15" borderId="28" xfId="14" applyFont="1" applyFill="1" applyBorder="1" applyAlignment="1">
      <alignment horizontal="center" shrinkToFit="1"/>
    </xf>
    <xf numFmtId="0" fontId="18" fillId="15" borderId="149" xfId="14" applyFont="1" applyFill="1" applyBorder="1" applyAlignment="1">
      <alignment horizontal="center" shrinkToFit="1"/>
    </xf>
    <xf numFmtId="0" fontId="20" fillId="14" borderId="177" xfId="14" applyFont="1" applyFill="1" applyBorder="1" applyAlignment="1">
      <alignment horizontal="center" vertical="top" textRotation="255" shrinkToFit="1"/>
    </xf>
    <xf numFmtId="0" fontId="20" fillId="14" borderId="186" xfId="14" applyFont="1" applyFill="1" applyBorder="1" applyAlignment="1">
      <alignment horizontal="center" vertical="top" textRotation="255" shrinkToFit="1"/>
    </xf>
    <xf numFmtId="0" fontId="20" fillId="14" borderId="171" xfId="14" applyFont="1" applyFill="1" applyBorder="1" applyAlignment="1">
      <alignment horizontal="center" vertical="top" textRotation="255" shrinkToFit="1"/>
    </xf>
    <xf numFmtId="0" fontId="20" fillId="14" borderId="178" xfId="14" applyFont="1" applyFill="1" applyBorder="1" applyAlignment="1">
      <alignment horizontal="center" vertical="top" textRotation="255" shrinkToFit="1"/>
    </xf>
    <xf numFmtId="0" fontId="20" fillId="14" borderId="187" xfId="14" applyFont="1" applyFill="1" applyBorder="1" applyAlignment="1">
      <alignment horizontal="center" vertical="top" textRotation="255" shrinkToFit="1"/>
    </xf>
    <xf numFmtId="0" fontId="20" fillId="14" borderId="172" xfId="14" applyFont="1" applyFill="1" applyBorder="1" applyAlignment="1">
      <alignment horizontal="center" vertical="top" textRotation="255" shrinkToFit="1"/>
    </xf>
    <xf numFmtId="0" fontId="20" fillId="15" borderId="174" xfId="14" applyFont="1" applyFill="1" applyBorder="1" applyAlignment="1">
      <alignment vertical="top" textRotation="255" shrinkToFit="1"/>
    </xf>
    <xf numFmtId="0" fontId="20" fillId="15" borderId="4" xfId="14" applyFont="1" applyFill="1" applyBorder="1" applyAlignment="1">
      <alignment vertical="top" textRotation="255" shrinkToFit="1"/>
    </xf>
    <xf numFmtId="0" fontId="20" fillId="15" borderId="5" xfId="14" applyFont="1" applyFill="1" applyBorder="1" applyAlignment="1">
      <alignment vertical="top" textRotation="255" shrinkToFit="1"/>
    </xf>
    <xf numFmtId="0" fontId="20" fillId="15" borderId="184" xfId="14" applyFont="1" applyFill="1" applyBorder="1" applyAlignment="1">
      <alignment vertical="top" textRotation="255" shrinkToFit="1"/>
    </xf>
    <xf numFmtId="0" fontId="20" fillId="15" borderId="0" xfId="14" applyFont="1" applyFill="1" applyAlignment="1">
      <alignment vertical="top" textRotation="255" shrinkToFit="1"/>
    </xf>
    <xf numFmtId="0" fontId="20" fillId="15" borderId="16" xfId="14" applyFont="1" applyFill="1" applyBorder="1" applyAlignment="1">
      <alignment vertical="top" textRotation="255" shrinkToFit="1"/>
    </xf>
    <xf numFmtId="0" fontId="20" fillId="15" borderId="160" xfId="14" applyFont="1" applyFill="1" applyBorder="1" applyAlignment="1">
      <alignment vertical="top" textRotation="255" shrinkToFit="1"/>
    </xf>
    <xf numFmtId="0" fontId="20" fillId="15" borderId="8" xfId="14" applyFont="1" applyFill="1" applyBorder="1" applyAlignment="1">
      <alignment vertical="top" textRotation="255" shrinkToFit="1"/>
    </xf>
    <xf numFmtId="0" fontId="20" fillId="15" borderId="9" xfId="14" applyFont="1" applyFill="1" applyBorder="1" applyAlignment="1">
      <alignment vertical="top" textRotation="255" shrinkToFit="1"/>
    </xf>
    <xf numFmtId="0" fontId="18" fillId="15" borderId="8" xfId="14" applyFont="1" applyFill="1" applyBorder="1" applyAlignment="1">
      <alignment horizontal="center"/>
    </xf>
    <xf numFmtId="0" fontId="18" fillId="15" borderId="9" xfId="14" applyFont="1" applyFill="1" applyBorder="1" applyAlignment="1">
      <alignment horizontal="center"/>
    </xf>
    <xf numFmtId="0" fontId="18" fillId="15" borderId="8" xfId="11" applyFont="1" applyFill="1" applyBorder="1" applyAlignment="1">
      <alignment horizontal="center"/>
    </xf>
    <xf numFmtId="0" fontId="18" fillId="15" borderId="9" xfId="11" applyFont="1" applyFill="1" applyBorder="1" applyAlignment="1">
      <alignment horizontal="center"/>
    </xf>
    <xf numFmtId="0" fontId="20" fillId="15" borderId="117" xfId="14" applyFont="1" applyFill="1" applyBorder="1" applyAlignment="1">
      <alignment horizontal="center" vertical="top" textRotation="255" shrinkToFit="1"/>
    </xf>
    <xf numFmtId="0" fontId="20" fillId="15" borderId="116" xfId="14" applyFont="1" applyFill="1" applyBorder="1" applyAlignment="1">
      <alignment horizontal="center" vertical="top" textRotation="255" shrinkToFit="1"/>
    </xf>
    <xf numFmtId="0" fontId="20" fillId="15" borderId="195" xfId="14" applyFont="1" applyFill="1" applyBorder="1" applyAlignment="1">
      <alignment horizontal="center" vertical="top" textRotation="255" shrinkToFit="1"/>
    </xf>
    <xf numFmtId="0" fontId="18" fillId="15" borderId="7" xfId="14" applyFont="1" applyFill="1" applyBorder="1" applyAlignment="1">
      <alignment horizontal="center" shrinkToFit="1"/>
    </xf>
    <xf numFmtId="0" fontId="18" fillId="15" borderId="8" xfId="14" applyFont="1" applyFill="1" applyBorder="1" applyAlignment="1">
      <alignment horizontal="center" shrinkToFit="1"/>
    </xf>
    <xf numFmtId="0" fontId="18" fillId="15" borderId="9" xfId="14" applyFont="1" applyFill="1" applyBorder="1" applyAlignment="1">
      <alignment horizontal="center" shrinkToFit="1"/>
    </xf>
    <xf numFmtId="0" fontId="18" fillId="15" borderId="31" xfId="14" applyFont="1" applyFill="1" applyBorder="1" applyAlignment="1">
      <alignment horizontal="center" shrinkToFit="1"/>
    </xf>
    <xf numFmtId="0" fontId="18" fillId="15" borderId="33" xfId="14" applyFont="1" applyFill="1" applyBorder="1" applyAlignment="1">
      <alignment horizontal="center" shrinkToFit="1"/>
    </xf>
    <xf numFmtId="0" fontId="18" fillId="15" borderId="171" xfId="14" applyFont="1" applyFill="1" applyBorder="1" applyAlignment="1">
      <alignment horizontal="center" shrinkToFit="1"/>
    </xf>
    <xf numFmtId="0" fontId="18" fillId="15" borderId="172" xfId="11" applyFont="1" applyFill="1" applyBorder="1" applyAlignment="1">
      <alignment horizontal="center" shrinkToFit="1"/>
    </xf>
    <xf numFmtId="0" fontId="18" fillId="15" borderId="173" xfId="11" applyFont="1" applyFill="1" applyBorder="1" applyAlignment="1">
      <alignment horizontal="center" shrinkToFit="1"/>
    </xf>
    <xf numFmtId="0" fontId="18" fillId="15" borderId="8" xfId="11" applyFont="1" applyFill="1" applyBorder="1" applyAlignment="1">
      <alignment horizontal="center" shrinkToFit="1"/>
    </xf>
    <xf numFmtId="0" fontId="18" fillId="15" borderId="9" xfId="11" applyFont="1" applyFill="1" applyBorder="1" applyAlignment="1">
      <alignment horizontal="center" shrinkToFit="1"/>
    </xf>
    <xf numFmtId="0" fontId="18" fillId="15" borderId="31" xfId="11" applyFont="1" applyFill="1" applyBorder="1" applyAlignment="1">
      <alignment horizontal="center" shrinkToFit="1"/>
    </xf>
    <xf numFmtId="0" fontId="18" fillId="15" borderId="32" xfId="11" applyFont="1" applyFill="1" applyBorder="1" applyAlignment="1">
      <alignment horizontal="center" shrinkToFit="1"/>
    </xf>
    <xf numFmtId="0" fontId="18" fillId="15" borderId="33" xfId="11" applyFont="1" applyFill="1" applyBorder="1" applyAlignment="1">
      <alignment horizontal="center" shrinkToFit="1"/>
    </xf>
    <xf numFmtId="0" fontId="18" fillId="15" borderId="32" xfId="14" applyFont="1" applyFill="1" applyBorder="1" applyAlignment="1">
      <alignment horizontal="center" shrinkToFit="1"/>
    </xf>
    <xf numFmtId="0" fontId="76" fillId="14" borderId="7" xfId="14" applyFont="1" applyFill="1" applyBorder="1" applyAlignment="1">
      <alignment horizontal="center" shrinkToFit="1"/>
    </xf>
    <xf numFmtId="0" fontId="76" fillId="14" borderId="8" xfId="14" applyFont="1" applyFill="1" applyBorder="1" applyAlignment="1">
      <alignment horizontal="center" shrinkToFit="1"/>
    </xf>
    <xf numFmtId="0" fontId="76" fillId="14" borderId="9" xfId="14" applyFont="1" applyFill="1" applyBorder="1" applyAlignment="1">
      <alignment horizontal="center" shrinkToFit="1"/>
    </xf>
    <xf numFmtId="0" fontId="23" fillId="14" borderId="7" xfId="14" applyFont="1" applyFill="1" applyBorder="1" applyAlignment="1">
      <alignment horizontal="center"/>
    </xf>
    <xf numFmtId="0" fontId="23" fillId="14" borderId="8" xfId="14" applyFont="1" applyFill="1" applyBorder="1" applyAlignment="1">
      <alignment horizontal="center"/>
    </xf>
    <xf numFmtId="0" fontId="23" fillId="14" borderId="9" xfId="14" applyFont="1" applyFill="1" applyBorder="1" applyAlignment="1">
      <alignment horizontal="center"/>
    </xf>
    <xf numFmtId="0" fontId="20" fillId="14" borderId="174" xfId="11" applyFont="1" applyFill="1" applyBorder="1" applyAlignment="1">
      <alignment vertical="top" wrapText="1"/>
    </xf>
    <xf numFmtId="0" fontId="20" fillId="14" borderId="4" xfId="11" applyFont="1" applyFill="1" applyBorder="1" applyAlignment="1">
      <alignment vertical="top" wrapText="1"/>
    </xf>
    <xf numFmtId="0" fontId="20" fillId="14" borderId="5" xfId="11" applyFont="1" applyFill="1" applyBorder="1" applyAlignment="1">
      <alignment vertical="top" wrapText="1"/>
    </xf>
    <xf numFmtId="0" fontId="20" fillId="14" borderId="184" xfId="11" applyFont="1" applyFill="1" applyBorder="1" applyAlignment="1">
      <alignment vertical="top" wrapText="1"/>
    </xf>
    <xf numFmtId="0" fontId="20" fillId="14" borderId="0" xfId="11" applyFont="1" applyFill="1" applyAlignment="1">
      <alignment vertical="top" wrapText="1"/>
    </xf>
    <xf numFmtId="0" fontId="20" fillId="14" borderId="16" xfId="11" applyFont="1" applyFill="1" applyBorder="1" applyAlignment="1">
      <alignment vertical="top" wrapText="1"/>
    </xf>
    <xf numFmtId="0" fontId="18" fillId="15" borderId="6" xfId="14" applyFont="1" applyFill="1" applyBorder="1" applyAlignment="1">
      <alignment horizontal="center" shrinkToFit="1"/>
    </xf>
    <xf numFmtId="0" fontId="18" fillId="15" borderId="16" xfId="14" applyFont="1" applyFill="1" applyBorder="1" applyAlignment="1">
      <alignment horizontal="center" shrinkToFit="1"/>
    </xf>
    <xf numFmtId="0" fontId="18" fillId="15" borderId="3" xfId="14" applyFont="1" applyFill="1" applyBorder="1" applyAlignment="1">
      <alignment horizontal="center" shrinkToFit="1"/>
    </xf>
    <xf numFmtId="0" fontId="18" fillId="15" borderId="4" xfId="14" applyFont="1" applyFill="1" applyBorder="1" applyAlignment="1">
      <alignment horizontal="center" shrinkToFit="1"/>
    </xf>
    <xf numFmtId="0" fontId="18" fillId="15" borderId="5" xfId="14" applyFont="1" applyFill="1" applyBorder="1" applyAlignment="1">
      <alignment horizontal="center" shrinkToFit="1"/>
    </xf>
    <xf numFmtId="0" fontId="18" fillId="15" borderId="31" xfId="14" applyFont="1" applyFill="1" applyBorder="1" applyAlignment="1">
      <alignment horizontal="center"/>
    </xf>
    <xf numFmtId="0" fontId="18" fillId="15" borderId="32" xfId="14" applyFont="1" applyFill="1" applyBorder="1" applyAlignment="1">
      <alignment horizontal="center"/>
    </xf>
    <xf numFmtId="0" fontId="18" fillId="15" borderId="33" xfId="14" applyFont="1" applyFill="1" applyBorder="1" applyAlignment="1">
      <alignment horizontal="center"/>
    </xf>
    <xf numFmtId="0" fontId="18" fillId="15" borderId="3" xfId="14" applyFont="1" applyFill="1" applyBorder="1" applyAlignment="1">
      <alignment horizontal="center"/>
    </xf>
    <xf numFmtId="0" fontId="18" fillId="15" borderId="4" xfId="14" applyFont="1" applyFill="1" applyBorder="1" applyAlignment="1">
      <alignment horizontal="center"/>
    </xf>
    <xf numFmtId="0" fontId="18" fillId="15" borderId="40" xfId="14" applyFont="1" applyFill="1" applyBorder="1" applyAlignment="1">
      <alignment horizontal="center"/>
    </xf>
    <xf numFmtId="0" fontId="70" fillId="8" borderId="22" xfId="14" applyFont="1" applyFill="1" applyBorder="1" applyAlignment="1">
      <alignment horizontal="center" vertical="center" wrapText="1" shrinkToFit="1"/>
    </xf>
    <xf numFmtId="0" fontId="70" fillId="8" borderId="38" xfId="14" applyFont="1" applyFill="1" applyBorder="1" applyAlignment="1">
      <alignment horizontal="center" vertical="center" shrinkToFit="1"/>
    </xf>
    <xf numFmtId="0" fontId="70" fillId="8" borderId="7" xfId="14" applyFont="1" applyFill="1" applyBorder="1" applyAlignment="1">
      <alignment horizontal="center" vertical="center" shrinkToFit="1"/>
    </xf>
    <xf numFmtId="0" fontId="70" fillId="8" borderId="9" xfId="14" applyFont="1" applyFill="1" applyBorder="1" applyAlignment="1">
      <alignment horizontal="center" vertical="center" shrinkToFit="1"/>
    </xf>
    <xf numFmtId="0" fontId="70" fillId="8" borderId="22" xfId="14" applyFont="1" applyFill="1" applyBorder="1" applyAlignment="1">
      <alignment horizontal="center" vertical="center"/>
    </xf>
    <xf numFmtId="0" fontId="70" fillId="8" borderId="21" xfId="14" applyFont="1" applyFill="1" applyBorder="1" applyAlignment="1">
      <alignment horizontal="center" vertical="center"/>
    </xf>
    <xf numFmtId="0" fontId="70" fillId="8" borderId="38" xfId="14" applyFont="1" applyFill="1" applyBorder="1" applyAlignment="1">
      <alignment horizontal="center" vertical="center"/>
    </xf>
    <xf numFmtId="0" fontId="70" fillId="8" borderId="7" xfId="14" applyFont="1" applyFill="1" applyBorder="1" applyAlignment="1">
      <alignment horizontal="center" vertical="center"/>
    </xf>
    <xf numFmtId="0" fontId="70" fillId="8" borderId="8" xfId="14" applyFont="1" applyFill="1" applyBorder="1" applyAlignment="1">
      <alignment horizontal="center" vertical="center"/>
    </xf>
    <xf numFmtId="0" fontId="70" fillId="8" borderId="9" xfId="14" applyFont="1" applyFill="1" applyBorder="1" applyAlignment="1">
      <alignment horizontal="center" vertical="center"/>
    </xf>
    <xf numFmtId="0" fontId="70" fillId="8" borderId="23" xfId="14" applyFont="1" applyFill="1" applyBorder="1" applyAlignment="1">
      <alignment horizontal="center" vertical="center"/>
    </xf>
    <xf numFmtId="0" fontId="70" fillId="8" borderId="39" xfId="14" applyFont="1" applyFill="1" applyBorder="1" applyAlignment="1">
      <alignment horizontal="center" vertical="center"/>
    </xf>
    <xf numFmtId="0" fontId="18" fillId="14" borderId="22" xfId="14" applyFont="1" applyFill="1" applyBorder="1" applyAlignment="1">
      <alignment horizontal="center" shrinkToFit="1"/>
    </xf>
    <xf numFmtId="0" fontId="18" fillId="14" borderId="21" xfId="14" applyFont="1" applyFill="1" applyBorder="1" applyAlignment="1">
      <alignment horizontal="center" shrinkToFit="1"/>
    </xf>
    <xf numFmtId="0" fontId="18" fillId="14" borderId="38" xfId="14" applyFont="1" applyFill="1" applyBorder="1" applyAlignment="1">
      <alignment horizontal="center" shrinkToFit="1"/>
    </xf>
    <xf numFmtId="0" fontId="18" fillId="15" borderId="31" xfId="14" applyFont="1" applyFill="1" applyBorder="1" applyAlignment="1">
      <alignment horizontal="center" wrapText="1" shrinkToFit="1"/>
    </xf>
    <xf numFmtId="0" fontId="18" fillId="15" borderId="32" xfId="14" applyFont="1" applyFill="1" applyBorder="1" applyAlignment="1">
      <alignment horizontal="center" wrapText="1" shrinkToFit="1"/>
    </xf>
    <xf numFmtId="0" fontId="18" fillId="15" borderId="33" xfId="14" applyFont="1" applyFill="1" applyBorder="1" applyAlignment="1">
      <alignment horizontal="center" wrapText="1" shrinkToFit="1"/>
    </xf>
    <xf numFmtId="0" fontId="31" fillId="8" borderId="27" xfId="14" applyFont="1" applyFill="1" applyBorder="1" applyAlignment="1">
      <alignment horizontal="distributed" vertical="center" wrapText="1" shrinkToFit="1"/>
    </xf>
    <xf numFmtId="0" fontId="31" fillId="8" borderId="21" xfId="14" applyFont="1" applyFill="1" applyBorder="1" applyAlignment="1">
      <alignment horizontal="distributed" vertical="center" shrinkToFit="1"/>
    </xf>
    <xf numFmtId="0" fontId="31" fillId="8" borderId="23" xfId="14" applyFont="1" applyFill="1" applyBorder="1" applyAlignment="1">
      <alignment horizontal="distributed" vertical="center" shrinkToFit="1"/>
    </xf>
    <xf numFmtId="0" fontId="31" fillId="8" borderId="17" xfId="14" applyFont="1" applyFill="1" applyBorder="1" applyAlignment="1">
      <alignment horizontal="distributed" vertical="center" shrinkToFit="1"/>
    </xf>
    <xf numFmtId="0" fontId="31" fillId="8" borderId="0" xfId="14" applyFont="1" applyFill="1" applyAlignment="1">
      <alignment horizontal="distributed" vertical="center" shrinkToFit="1"/>
    </xf>
    <xf numFmtId="0" fontId="31" fillId="8" borderId="18" xfId="14" applyFont="1" applyFill="1" applyBorder="1" applyAlignment="1">
      <alignment horizontal="distributed" vertical="center" shrinkToFit="1"/>
    </xf>
    <xf numFmtId="0" fontId="70" fillId="8" borderId="27" xfId="14" applyFont="1" applyFill="1" applyBorder="1" applyAlignment="1">
      <alignment horizontal="center" vertical="center"/>
    </xf>
    <xf numFmtId="0" fontId="70" fillId="8" borderId="19" xfId="14" applyFont="1" applyFill="1" applyBorder="1" applyAlignment="1">
      <alignment horizontal="center" vertical="center"/>
    </xf>
    <xf numFmtId="0" fontId="70" fillId="8" borderId="22" xfId="14" applyFont="1" applyFill="1" applyBorder="1" applyAlignment="1">
      <alignment horizontal="center" vertical="center" shrinkToFit="1"/>
    </xf>
    <xf numFmtId="0" fontId="70" fillId="8" borderId="21" xfId="14" applyFont="1" applyFill="1" applyBorder="1" applyAlignment="1">
      <alignment horizontal="center" vertical="center" shrinkToFit="1"/>
    </xf>
    <xf numFmtId="0" fontId="70" fillId="8" borderId="8" xfId="14" applyFont="1" applyFill="1" applyBorder="1" applyAlignment="1">
      <alignment horizontal="center" vertical="center" shrinkToFit="1"/>
    </xf>
    <xf numFmtId="0" fontId="70" fillId="8" borderId="15" xfId="14" applyFont="1" applyFill="1" applyBorder="1" applyAlignment="1">
      <alignment horizontal="center" vertical="center" shrinkToFit="1"/>
    </xf>
    <xf numFmtId="0" fontId="70" fillId="8" borderId="11" xfId="14" applyFont="1" applyFill="1" applyBorder="1" applyAlignment="1">
      <alignment horizontal="center" vertical="center" shrinkToFit="1"/>
    </xf>
    <xf numFmtId="0" fontId="20" fillId="15" borderId="31" xfId="14" applyFont="1" applyFill="1" applyBorder="1" applyAlignment="1" applyProtection="1">
      <alignment horizontal="center" vertical="center" shrinkToFit="1"/>
      <protection locked="0"/>
    </xf>
    <xf numFmtId="0" fontId="20" fillId="15" borderId="32" xfId="14" applyFont="1" applyFill="1" applyBorder="1" applyAlignment="1" applyProtection="1">
      <alignment horizontal="center" vertical="center" shrinkToFit="1"/>
      <protection locked="0"/>
    </xf>
    <xf numFmtId="0" fontId="20" fillId="15" borderId="33" xfId="14" applyFont="1" applyFill="1" applyBorder="1" applyAlignment="1" applyProtection="1">
      <alignment horizontal="center" vertical="center" shrinkToFit="1"/>
      <protection locked="0"/>
    </xf>
    <xf numFmtId="0" fontId="4" fillId="14" borderId="31" xfId="11" applyFill="1" applyBorder="1" applyAlignment="1" applyProtection="1">
      <alignment horizontal="left" vertical="center" shrinkToFit="1"/>
      <protection locked="0"/>
    </xf>
    <xf numFmtId="0" fontId="4" fillId="14" borderId="32" xfId="11" applyFill="1" applyBorder="1" applyAlignment="1" applyProtection="1">
      <alignment horizontal="left" vertical="center" shrinkToFit="1"/>
      <protection locked="0"/>
    </xf>
    <xf numFmtId="0" fontId="4" fillId="14" borderId="33" xfId="11" applyFill="1" applyBorder="1" applyAlignment="1" applyProtection="1">
      <alignment horizontal="left" vertical="center" shrinkToFit="1"/>
      <protection locked="0"/>
    </xf>
    <xf numFmtId="0" fontId="20" fillId="14" borderId="31" xfId="14" applyFont="1" applyFill="1" applyBorder="1" applyAlignment="1" applyProtection="1">
      <alignment horizontal="left" vertical="center" shrinkToFit="1"/>
      <protection locked="0"/>
    </xf>
    <xf numFmtId="0" fontId="20" fillId="14" borderId="32" xfId="14" applyFont="1" applyFill="1" applyBorder="1" applyAlignment="1" applyProtection="1">
      <alignment horizontal="left" vertical="center" shrinkToFit="1"/>
      <protection locked="0"/>
    </xf>
    <xf numFmtId="0" fontId="20" fillId="14" borderId="33" xfId="14" applyFont="1" applyFill="1" applyBorder="1" applyAlignment="1" applyProtection="1">
      <alignment horizontal="left" vertical="center" shrinkToFit="1"/>
      <protection locked="0"/>
    </xf>
    <xf numFmtId="0" fontId="20" fillId="14" borderId="31" xfId="14" applyFont="1" applyFill="1" applyBorder="1" applyAlignment="1" applyProtection="1">
      <alignment horizontal="center" vertical="center"/>
      <protection locked="0"/>
    </xf>
    <xf numFmtId="0" fontId="20" fillId="14" borderId="32" xfId="14" applyFont="1" applyFill="1" applyBorder="1" applyAlignment="1" applyProtection="1">
      <alignment horizontal="center" vertical="center"/>
      <protection locked="0"/>
    </xf>
    <xf numFmtId="0" fontId="20" fillId="14" borderId="33" xfId="14" applyFont="1" applyFill="1" applyBorder="1" applyAlignment="1" applyProtection="1">
      <alignment horizontal="center" vertical="center"/>
      <protection locked="0"/>
    </xf>
    <xf numFmtId="0" fontId="18" fillId="3" borderId="0" xfId="14" applyFont="1" applyFill="1" applyAlignment="1" applyProtection="1">
      <alignment horizontal="center" vertical="center" shrinkToFit="1"/>
      <protection locked="0"/>
    </xf>
    <xf numFmtId="0" fontId="20" fillId="14" borderId="31" xfId="14" applyFont="1" applyFill="1" applyBorder="1" applyAlignment="1" applyProtection="1">
      <alignment horizontal="center" vertical="center" shrinkToFit="1"/>
      <protection locked="0"/>
    </xf>
    <xf numFmtId="0" fontId="20" fillId="14" borderId="32" xfId="14" applyFont="1" applyFill="1" applyBorder="1" applyAlignment="1" applyProtection="1">
      <alignment horizontal="center" vertical="center" shrinkToFit="1"/>
      <protection locked="0"/>
    </xf>
    <xf numFmtId="0" fontId="20" fillId="14" borderId="33" xfId="14" applyFont="1" applyFill="1" applyBorder="1" applyAlignment="1" applyProtection="1">
      <alignment horizontal="center" vertical="center" shrinkToFit="1"/>
      <protection locked="0"/>
    </xf>
    <xf numFmtId="0" fontId="20" fillId="14" borderId="31" xfId="14" applyFont="1" applyFill="1" applyBorder="1" applyAlignment="1" applyProtection="1">
      <alignment horizontal="center" vertical="center" wrapText="1"/>
      <protection locked="0"/>
    </xf>
    <xf numFmtId="0" fontId="20" fillId="14" borderId="32" xfId="14" applyFont="1" applyFill="1" applyBorder="1" applyAlignment="1" applyProtection="1">
      <alignment horizontal="center" vertical="center" wrapText="1"/>
      <protection locked="0"/>
    </xf>
    <xf numFmtId="0" fontId="20" fillId="14" borderId="33" xfId="14" applyFont="1" applyFill="1" applyBorder="1" applyAlignment="1" applyProtection="1">
      <alignment horizontal="center" vertical="center" wrapText="1"/>
      <protection locked="0"/>
    </xf>
    <xf numFmtId="0" fontId="20" fillId="15" borderId="31" xfId="14" applyFont="1" applyFill="1" applyBorder="1" applyAlignment="1" applyProtection="1">
      <alignment horizontal="center" vertical="center"/>
      <protection locked="0"/>
    </xf>
    <xf numFmtId="0" fontId="20" fillId="15" borderId="32" xfId="14" applyFont="1" applyFill="1" applyBorder="1" applyAlignment="1" applyProtection="1">
      <alignment horizontal="center" vertical="center"/>
      <protection locked="0"/>
    </xf>
    <xf numFmtId="0" fontId="20" fillId="15" borderId="33" xfId="14" applyFont="1" applyFill="1" applyBorder="1" applyAlignment="1" applyProtection="1">
      <alignment horizontal="center" vertical="center"/>
      <protection locked="0"/>
    </xf>
    <xf numFmtId="0" fontId="31" fillId="8" borderId="154" xfId="14" applyFont="1" applyFill="1" applyBorder="1" applyAlignment="1">
      <alignment horizontal="distributed" vertical="center" shrinkToFit="1"/>
    </xf>
    <xf numFmtId="0" fontId="31" fillId="8" borderId="34" xfId="14" applyFont="1" applyFill="1" applyBorder="1" applyAlignment="1">
      <alignment horizontal="distributed" vertical="center" shrinkToFit="1"/>
    </xf>
    <xf numFmtId="0" fontId="31" fillId="8" borderId="36" xfId="14" applyFont="1" applyFill="1" applyBorder="1" applyAlignment="1">
      <alignment horizontal="distributed" vertical="center" shrinkToFit="1"/>
    </xf>
    <xf numFmtId="176" fontId="20" fillId="3" borderId="30" xfId="11" applyNumberFormat="1" applyFont="1" applyFill="1" applyBorder="1" applyAlignment="1" applyProtection="1">
      <alignment horizontal="center" vertical="center" shrinkToFit="1"/>
      <protection locked="0"/>
    </xf>
    <xf numFmtId="176" fontId="20" fillId="3" borderId="157" xfId="11" applyNumberFormat="1" applyFont="1" applyFill="1" applyBorder="1" applyAlignment="1" applyProtection="1">
      <alignment horizontal="center" vertical="center" shrinkToFit="1"/>
      <protection locked="0"/>
    </xf>
    <xf numFmtId="0" fontId="20" fillId="0" borderId="7" xfId="11" applyFont="1" applyBorder="1" applyAlignment="1">
      <alignment horizontal="center" vertical="center" shrinkToFit="1"/>
    </xf>
    <xf numFmtId="0" fontId="20" fillId="0" borderId="8" xfId="11" applyFont="1" applyBorder="1" applyAlignment="1">
      <alignment horizontal="center" vertical="center" shrinkToFit="1"/>
    </xf>
    <xf numFmtId="0" fontId="18" fillId="0" borderId="8" xfId="11" applyFont="1" applyBorder="1" applyAlignment="1">
      <alignment horizontal="center" vertical="center"/>
    </xf>
    <xf numFmtId="0" fontId="20" fillId="3" borderId="30" xfId="11" applyFont="1" applyFill="1" applyBorder="1" applyAlignment="1" applyProtection="1">
      <alignment vertical="center" shrinkToFit="1"/>
      <protection locked="0"/>
    </xf>
    <xf numFmtId="0" fontId="20" fillId="3" borderId="161" xfId="11" applyFont="1" applyFill="1" applyBorder="1" applyAlignment="1" applyProtection="1">
      <alignment vertical="center" shrinkToFit="1"/>
      <protection locked="0"/>
    </xf>
    <xf numFmtId="0" fontId="20" fillId="3" borderId="8" xfId="11" applyFont="1" applyFill="1" applyBorder="1" applyAlignment="1" applyProtection="1">
      <alignment vertical="center" shrinkToFit="1"/>
      <protection locked="0"/>
    </xf>
    <xf numFmtId="0" fontId="20" fillId="3" borderId="9" xfId="11" applyFont="1" applyFill="1" applyBorder="1" applyAlignment="1" applyProtection="1">
      <alignment vertical="center" shrinkToFit="1"/>
      <protection locked="0"/>
    </xf>
    <xf numFmtId="0" fontId="18" fillId="0" borderId="29" xfId="11" applyFont="1" applyBorder="1" applyAlignment="1">
      <alignment horizontal="distributed" vertical="center"/>
    </xf>
    <xf numFmtId="0" fontId="18" fillId="0" borderId="30" xfId="11" applyFont="1" applyBorder="1" applyAlignment="1">
      <alignment horizontal="distributed" vertical="center"/>
    </xf>
    <xf numFmtId="0" fontId="18" fillId="0" borderId="30" xfId="11" applyFont="1" applyBorder="1" applyAlignment="1">
      <alignment horizontal="center" vertical="center" shrinkToFit="1"/>
    </xf>
    <xf numFmtId="177" fontId="20" fillId="3" borderId="30" xfId="11" applyNumberFormat="1" applyFont="1" applyFill="1" applyBorder="1" applyAlignment="1" applyProtection="1">
      <alignment horizontal="center" vertical="center" shrinkToFit="1"/>
      <protection locked="0"/>
    </xf>
    <xf numFmtId="0" fontId="31" fillId="8" borderId="154" xfId="14" applyFont="1" applyFill="1" applyBorder="1" applyAlignment="1">
      <alignment horizontal="left" vertical="center" shrinkToFit="1"/>
    </xf>
    <xf numFmtId="0" fontId="31" fillId="8" borderId="34" xfId="14" applyFont="1" applyFill="1" applyBorder="1" applyAlignment="1">
      <alignment horizontal="left" vertical="center" shrinkToFit="1"/>
    </xf>
    <xf numFmtId="0" fontId="31" fillId="8" borderId="155" xfId="14" applyFont="1" applyFill="1" applyBorder="1" applyAlignment="1">
      <alignment horizontal="left" vertical="center" shrinkToFit="1"/>
    </xf>
    <xf numFmtId="0" fontId="18" fillId="0" borderId="138" xfId="11" applyFont="1" applyBorder="1" applyAlignment="1">
      <alignment horizontal="distributed" vertical="center"/>
    </xf>
    <xf numFmtId="0" fontId="18" fillId="0" borderId="1" xfId="11" applyFont="1" applyBorder="1" applyAlignment="1">
      <alignment horizontal="distributed" vertical="center"/>
    </xf>
    <xf numFmtId="185" fontId="20" fillId="3" borderId="1" xfId="6" applyNumberFormat="1" applyFont="1" applyFill="1" applyBorder="1" applyAlignment="1" applyProtection="1">
      <alignment vertical="center" shrinkToFit="1"/>
      <protection locked="0"/>
    </xf>
    <xf numFmtId="0" fontId="18" fillId="0" borderId="3" xfId="11" applyFont="1" applyBorder="1" applyAlignment="1">
      <alignment horizontal="distributed" vertical="center"/>
    </xf>
    <xf numFmtId="0" fontId="18" fillId="0" borderId="4" xfId="11" applyFont="1" applyBorder="1" applyAlignment="1">
      <alignment horizontal="distributed" vertical="center"/>
    </xf>
    <xf numFmtId="0" fontId="18" fillId="0" borderId="151" xfId="11" applyFont="1" applyBorder="1" applyAlignment="1">
      <alignment horizontal="distributed" vertical="center"/>
    </xf>
    <xf numFmtId="0" fontId="18" fillId="0" borderId="7" xfId="11" applyFont="1" applyBorder="1" applyAlignment="1">
      <alignment horizontal="distributed" vertical="center"/>
    </xf>
    <xf numFmtId="0" fontId="18" fillId="0" borderId="8" xfId="11" applyFont="1" applyBorder="1" applyAlignment="1">
      <alignment horizontal="distributed" vertical="center"/>
    </xf>
    <xf numFmtId="0" fontId="18" fillId="0" borderId="156" xfId="11" applyFont="1" applyBorder="1" applyAlignment="1">
      <alignment horizontal="distributed" vertical="center"/>
    </xf>
    <xf numFmtId="0" fontId="18" fillId="0" borderId="4" xfId="11" applyFont="1" applyBorder="1" applyAlignment="1">
      <alignment horizontal="center" vertical="center"/>
    </xf>
    <xf numFmtId="0" fontId="20" fillId="3" borderId="10" xfId="11" applyFont="1" applyFill="1" applyBorder="1" applyAlignment="1" applyProtection="1">
      <alignment vertical="center" shrinkToFit="1"/>
      <protection locked="0"/>
    </xf>
    <xf numFmtId="0" fontId="18" fillId="0" borderId="152" xfId="11" applyFont="1" applyBorder="1" applyAlignment="1">
      <alignment horizontal="center" vertical="center" shrinkToFit="1"/>
    </xf>
    <xf numFmtId="0" fontId="18" fillId="0" borderId="10" xfId="11" applyFont="1" applyBorder="1" applyAlignment="1">
      <alignment horizontal="center" vertical="center" shrinkToFit="1"/>
    </xf>
    <xf numFmtId="176" fontId="20" fillId="3" borderId="0" xfId="11" applyNumberFormat="1" applyFont="1" applyFill="1" applyAlignment="1" applyProtection="1">
      <alignment horizontal="center" vertical="center" shrinkToFit="1"/>
      <protection locked="0"/>
    </xf>
    <xf numFmtId="176" fontId="20" fillId="3" borderId="2" xfId="11" applyNumberFormat="1" applyFont="1" applyFill="1" applyBorder="1" applyAlignment="1" applyProtection="1">
      <alignment horizontal="center" vertical="center" shrinkToFit="1"/>
      <protection locked="0"/>
    </xf>
    <xf numFmtId="176" fontId="20" fillId="3" borderId="119" xfId="11" applyNumberFormat="1" applyFont="1" applyFill="1" applyBorder="1" applyAlignment="1" applyProtection="1">
      <alignment horizontal="center" vertical="center" shrinkToFit="1"/>
      <protection locked="0"/>
    </xf>
    <xf numFmtId="0" fontId="20" fillId="0" borderId="6" xfId="11" applyFont="1" applyBorder="1" applyAlignment="1">
      <alignment horizontal="center" vertical="center" shrinkToFit="1"/>
    </xf>
    <xf numFmtId="0" fontId="20" fillId="0" borderId="0" xfId="11" applyFont="1" applyAlignment="1">
      <alignment horizontal="center" vertical="center" shrinkToFit="1"/>
    </xf>
    <xf numFmtId="0" fontId="18" fillId="0" borderId="120" xfId="11" applyFont="1" applyBorder="1" applyAlignment="1">
      <alignment horizontal="distributed" vertical="center"/>
    </xf>
    <xf numFmtId="0" fontId="18" fillId="0" borderId="121" xfId="11" applyFont="1" applyBorder="1" applyAlignment="1">
      <alignment horizontal="distributed" vertical="center"/>
    </xf>
    <xf numFmtId="177" fontId="20" fillId="3" borderId="121" xfId="11" applyNumberFormat="1" applyFont="1" applyFill="1" applyBorder="1" applyAlignment="1" applyProtection="1">
      <alignment horizontal="center" vertical="center" shrinkToFit="1"/>
      <protection locked="0"/>
    </xf>
    <xf numFmtId="177" fontId="20" fillId="3" borderId="8" xfId="11" applyNumberFormat="1" applyFont="1" applyFill="1" applyBorder="1" applyAlignment="1" applyProtection="1">
      <alignment horizontal="center" vertical="center" shrinkToFit="1"/>
      <protection locked="0"/>
    </xf>
    <xf numFmtId="0" fontId="20" fillId="0" borderId="6" xfId="11" applyFont="1" applyBorder="1" applyAlignment="1">
      <alignment horizontal="distributed" vertical="center"/>
    </xf>
    <xf numFmtId="0" fontId="20" fillId="0" borderId="0" xfId="11" applyFont="1" applyAlignment="1">
      <alignment horizontal="distributed" vertical="center"/>
    </xf>
    <xf numFmtId="176" fontId="20" fillId="0" borderId="0" xfId="11" applyNumberFormat="1" applyFont="1" applyAlignment="1">
      <alignment horizontal="left" vertical="center"/>
    </xf>
    <xf numFmtId="0" fontId="20" fillId="0" borderId="0" xfId="11" applyFont="1" applyAlignment="1">
      <alignment horizontal="center" vertical="distributed"/>
    </xf>
    <xf numFmtId="5" fontId="20" fillId="0" borderId="0" xfId="11" applyNumberFormat="1" applyFont="1" applyAlignment="1">
      <alignment horizontal="left" vertical="center"/>
    </xf>
    <xf numFmtId="5" fontId="20" fillId="0" borderId="16" xfId="11" applyNumberFormat="1" applyFont="1" applyBorder="1" applyAlignment="1">
      <alignment horizontal="left" vertical="center"/>
    </xf>
    <xf numFmtId="0" fontId="29" fillId="0" borderId="0" xfId="14" applyFont="1" applyFill="1" applyAlignment="1">
      <alignment horizontal="right" vertical="center"/>
    </xf>
    <xf numFmtId="0" fontId="20" fillId="3" borderId="149" xfId="11" applyFont="1" applyFill="1" applyBorder="1" applyAlignment="1" applyProtection="1">
      <alignment vertical="center" shrinkToFit="1"/>
      <protection locked="0"/>
    </xf>
    <xf numFmtId="0" fontId="20" fillId="2" borderId="1" xfId="11" applyFont="1" applyFill="1" applyBorder="1" applyAlignment="1" applyProtection="1">
      <alignment vertical="center" shrinkToFit="1"/>
      <protection locked="0"/>
    </xf>
    <xf numFmtId="0" fontId="20" fillId="2" borderId="139" xfId="11" applyFont="1" applyFill="1" applyBorder="1" applyAlignment="1" applyProtection="1">
      <alignment vertical="center" shrinkToFit="1"/>
      <protection locked="0"/>
    </xf>
    <xf numFmtId="0" fontId="18" fillId="0" borderId="31" xfId="11" applyFont="1" applyBorder="1" applyAlignment="1">
      <alignment horizontal="distributed" vertical="center" shrinkToFit="1"/>
    </xf>
    <xf numFmtId="0" fontId="18" fillId="0" borderId="32" xfId="11" applyFont="1" applyBorder="1" applyAlignment="1">
      <alignment horizontal="distributed" vertical="center" shrinkToFit="1"/>
    </xf>
    <xf numFmtId="176" fontId="20" fillId="3" borderId="32" xfId="11" applyNumberFormat="1" applyFont="1" applyFill="1" applyBorder="1" applyAlignment="1" applyProtection="1">
      <alignment horizontal="center" vertical="center" shrinkToFit="1"/>
      <protection locked="0"/>
    </xf>
    <xf numFmtId="176" fontId="20" fillId="3" borderId="33" xfId="11" applyNumberFormat="1" applyFont="1" applyFill="1" applyBorder="1" applyAlignment="1" applyProtection="1">
      <alignment horizontal="center" vertical="center" shrinkToFit="1"/>
      <protection locked="0"/>
    </xf>
    <xf numFmtId="49" fontId="90" fillId="0" borderId="4" xfId="11" quotePrefix="1" applyNumberFormat="1" applyFont="1" applyBorder="1" applyAlignment="1">
      <alignment horizontal="distributed" vertical="center" shrinkToFit="1"/>
    </xf>
    <xf numFmtId="49" fontId="90" fillId="0" borderId="5" xfId="11" quotePrefix="1" applyNumberFormat="1" applyFont="1" applyBorder="1" applyAlignment="1">
      <alignment horizontal="distributed" vertical="center" shrinkToFit="1"/>
    </xf>
    <xf numFmtId="0" fontId="18" fillId="0" borderId="3" xfId="11" applyFont="1" applyBorder="1" applyAlignment="1">
      <alignment horizontal="distributed" vertical="center" shrinkToFit="1"/>
    </xf>
    <xf numFmtId="0" fontId="18" fillId="0" borderId="4" xfId="11" applyFont="1" applyBorder="1" applyAlignment="1">
      <alignment horizontal="distributed" vertical="center" shrinkToFit="1"/>
    </xf>
    <xf numFmtId="0" fontId="18" fillId="0" borderId="151" xfId="11" applyFont="1" applyBorder="1" applyAlignment="1">
      <alignment horizontal="distributed" vertical="center" shrinkToFit="1"/>
    </xf>
    <xf numFmtId="0" fontId="18" fillId="0" borderId="7" xfId="11" applyFont="1" applyBorder="1" applyAlignment="1">
      <alignment horizontal="distributed" vertical="center" shrinkToFit="1"/>
    </xf>
    <xf numFmtId="0" fontId="18" fillId="0" borderId="8" xfId="11" applyFont="1" applyBorder="1" applyAlignment="1">
      <alignment horizontal="distributed" vertical="center" shrinkToFit="1"/>
    </xf>
    <xf numFmtId="0" fontId="18" fillId="0" borderId="156" xfId="11" applyFont="1" applyBorder="1" applyAlignment="1">
      <alignment horizontal="distributed" vertical="center" shrinkToFit="1"/>
    </xf>
    <xf numFmtId="0" fontId="18" fillId="0" borderId="152" xfId="11" applyFont="1" applyBorder="1" applyAlignment="1">
      <alignment horizontal="center" vertical="center"/>
    </xf>
    <xf numFmtId="0" fontId="18" fillId="0" borderId="10" xfId="11" applyFont="1" applyBorder="1" applyAlignment="1">
      <alignment horizontal="center" vertical="center"/>
    </xf>
    <xf numFmtId="0" fontId="20" fillId="3" borderId="162" xfId="11" applyFont="1" applyFill="1" applyBorder="1" applyAlignment="1" applyProtection="1">
      <alignment vertical="center" shrinkToFit="1"/>
      <protection locked="0"/>
    </xf>
    <xf numFmtId="0" fontId="20" fillId="3" borderId="157" xfId="11" applyFont="1" applyFill="1" applyBorder="1" applyAlignment="1" applyProtection="1">
      <alignment vertical="center" shrinkToFit="1"/>
      <protection locked="0"/>
    </xf>
    <xf numFmtId="0" fontId="61" fillId="0" borderId="3" xfId="11" applyFont="1" applyBorder="1" applyAlignment="1">
      <alignment horizontal="distributed" vertical="center" shrinkToFit="1"/>
    </xf>
    <xf numFmtId="0" fontId="61" fillId="0" borderId="4" xfId="11" applyFont="1" applyBorder="1" applyAlignment="1">
      <alignment horizontal="distributed" vertical="center" shrinkToFit="1"/>
    </xf>
    <xf numFmtId="0" fontId="90" fillId="0" borderId="4" xfId="11" applyFont="1" applyBorder="1" applyAlignment="1">
      <alignment horizontal="distributed" vertical="center" shrinkToFit="1"/>
    </xf>
    <xf numFmtId="0" fontId="91" fillId="0" borderId="4" xfId="11" applyFont="1" applyBorder="1" applyAlignment="1">
      <alignment vertical="center"/>
    </xf>
    <xf numFmtId="0" fontId="20" fillId="3" borderId="153" xfId="11" applyFont="1" applyFill="1" applyBorder="1" applyAlignment="1" applyProtection="1">
      <alignment vertical="center" shrinkToFit="1"/>
      <protection locked="0"/>
    </xf>
    <xf numFmtId="184" fontId="20" fillId="0" borderId="0" xfId="11" applyNumberFormat="1" applyFont="1" applyAlignment="1">
      <alignment horizontal="center" vertical="center"/>
    </xf>
    <xf numFmtId="0" fontId="18" fillId="0" borderId="160" xfId="11" applyFont="1" applyBorder="1" applyAlignment="1">
      <alignment horizontal="center" vertical="center"/>
    </xf>
    <xf numFmtId="0" fontId="86" fillId="0" borderId="6" xfId="11" applyFont="1" applyBorder="1" applyAlignment="1">
      <alignment horizontal="distributed" vertical="center" shrinkToFit="1"/>
    </xf>
    <xf numFmtId="0" fontId="86" fillId="0" borderId="0" xfId="11" applyFont="1" applyAlignment="1">
      <alignment horizontal="distributed" vertical="center" shrinkToFit="1"/>
    </xf>
    <xf numFmtId="176" fontId="90" fillId="0" borderId="0" xfId="11" applyNumberFormat="1" applyFont="1" applyAlignment="1">
      <alignment horizontal="left" vertical="center" shrinkToFit="1"/>
    </xf>
    <xf numFmtId="176" fontId="90" fillId="0" borderId="16" xfId="11" applyNumberFormat="1" applyFont="1" applyBorder="1" applyAlignment="1">
      <alignment horizontal="left" vertical="center" shrinkToFit="1"/>
    </xf>
    <xf numFmtId="0" fontId="30" fillId="2" borderId="0" xfId="11" applyFont="1" applyFill="1" applyAlignment="1" applyProtection="1">
      <alignment horizontal="distributed" vertical="center" shrinkToFit="1"/>
      <protection locked="0"/>
    </xf>
    <xf numFmtId="0" fontId="30" fillId="2" borderId="4" xfId="11" applyFont="1" applyFill="1" applyBorder="1" applyAlignment="1" applyProtection="1">
      <alignment horizontal="distributed" vertical="center" shrinkToFit="1"/>
      <protection locked="0"/>
    </xf>
    <xf numFmtId="176" fontId="20" fillId="3" borderId="1" xfId="11" applyNumberFormat="1" applyFont="1" applyFill="1" applyBorder="1" applyAlignment="1" applyProtection="1">
      <alignment vertical="center" shrinkToFit="1"/>
      <protection locked="0"/>
    </xf>
    <xf numFmtId="176" fontId="20" fillId="3" borderId="139" xfId="11" applyNumberFormat="1" applyFont="1" applyFill="1" applyBorder="1" applyAlignment="1" applyProtection="1">
      <alignment vertical="center" shrinkToFit="1"/>
      <protection locked="0"/>
    </xf>
    <xf numFmtId="179" fontId="20" fillId="3" borderId="1" xfId="11" applyNumberFormat="1" applyFont="1" applyFill="1" applyBorder="1" applyAlignment="1" applyProtection="1">
      <alignment vertical="center" shrinkToFit="1"/>
      <protection locked="0"/>
    </xf>
    <xf numFmtId="0" fontId="18" fillId="0" borderId="31" xfId="11" applyFont="1" applyBorder="1" applyAlignment="1">
      <alignment horizontal="distributed" vertical="center"/>
    </xf>
    <xf numFmtId="0" fontId="18" fillId="0" borderId="32" xfId="11" applyFont="1" applyBorder="1" applyAlignment="1">
      <alignment horizontal="distributed" vertical="center"/>
    </xf>
    <xf numFmtId="0" fontId="60" fillId="3" borderId="32" xfId="11" applyFont="1" applyFill="1" applyBorder="1" applyAlignment="1" applyProtection="1">
      <alignment vertical="center" shrinkToFit="1"/>
      <protection locked="0"/>
    </xf>
    <xf numFmtId="0" fontId="60" fillId="3" borderId="33" xfId="11" applyFont="1" applyFill="1" applyBorder="1" applyAlignment="1" applyProtection="1">
      <alignment vertical="center" shrinkToFit="1"/>
      <protection locked="0"/>
    </xf>
    <xf numFmtId="0" fontId="20" fillId="3" borderId="32" xfId="11" applyFont="1" applyFill="1" applyBorder="1" applyAlignment="1" applyProtection="1">
      <alignment horizontal="left" vertical="center" shrinkToFit="1"/>
      <protection locked="0"/>
    </xf>
    <xf numFmtId="0" fontId="20" fillId="3" borderId="33" xfId="11" applyFont="1" applyFill="1" applyBorder="1" applyAlignment="1" applyProtection="1">
      <alignment horizontal="left" vertical="center" shrinkToFit="1"/>
      <protection locked="0"/>
    </xf>
    <xf numFmtId="0" fontId="18" fillId="0" borderId="28" xfId="11" applyFont="1" applyBorder="1" applyAlignment="1">
      <alignment horizontal="distributed" vertical="center"/>
    </xf>
    <xf numFmtId="0" fontId="18" fillId="0" borderId="10" xfId="11" applyFont="1" applyBorder="1" applyAlignment="1">
      <alignment horizontal="distributed" vertical="center"/>
    </xf>
    <xf numFmtId="176" fontId="20" fillId="3" borderId="10" xfId="11" applyNumberFormat="1" applyFont="1" applyFill="1" applyBorder="1" applyAlignment="1" applyProtection="1">
      <alignment vertical="center" shrinkToFit="1"/>
      <protection locked="0"/>
    </xf>
    <xf numFmtId="176" fontId="20" fillId="3" borderId="149" xfId="11" applyNumberFormat="1" applyFont="1" applyFill="1" applyBorder="1" applyAlignment="1" applyProtection="1">
      <alignment vertical="center" shrinkToFit="1"/>
      <protection locked="0"/>
    </xf>
    <xf numFmtId="179" fontId="20" fillId="3" borderId="10" xfId="11" applyNumberFormat="1" applyFont="1" applyFill="1" applyBorder="1" applyAlignment="1" applyProtection="1">
      <alignment vertical="center" shrinkToFit="1"/>
      <protection locked="0"/>
    </xf>
    <xf numFmtId="0" fontId="36" fillId="0" borderId="0" xfId="19" applyFont="1" applyAlignment="1" applyProtection="1">
      <alignment vertical="center"/>
      <protection locked="0"/>
    </xf>
    <xf numFmtId="0" fontId="36" fillId="0" borderId="18" xfId="19" applyFont="1" applyBorder="1" applyAlignment="1" applyProtection="1">
      <alignment vertical="center"/>
      <protection locked="0"/>
    </xf>
    <xf numFmtId="190" fontId="36" fillId="0" borderId="0" xfId="19" applyNumberFormat="1" applyFont="1" applyAlignment="1" applyProtection="1">
      <alignment horizontal="center" vertical="center"/>
      <protection locked="0"/>
    </xf>
    <xf numFmtId="0" fontId="36" fillId="0" borderId="0" xfId="19" applyFont="1" applyAlignment="1" applyProtection="1">
      <alignment horizontal="left" vertical="center" shrinkToFit="1"/>
      <protection locked="0"/>
    </xf>
    <xf numFmtId="0" fontId="36" fillId="0" borderId="18" xfId="19" applyFont="1" applyBorder="1" applyAlignment="1" applyProtection="1">
      <alignment horizontal="left" vertical="center" shrinkToFit="1"/>
      <protection locked="0"/>
    </xf>
    <xf numFmtId="49" fontId="36" fillId="0" borderId="0" xfId="19" applyNumberFormat="1" applyFont="1" applyAlignment="1" applyProtection="1">
      <alignment horizontal="left" vertical="center"/>
      <protection locked="0"/>
    </xf>
    <xf numFmtId="49" fontId="36" fillId="0" borderId="18" xfId="19" applyNumberFormat="1" applyFont="1" applyBorder="1" applyAlignment="1" applyProtection="1">
      <alignment horizontal="left" vertical="center"/>
      <protection locked="0"/>
    </xf>
    <xf numFmtId="49" fontId="36" fillId="0" borderId="11" xfId="19" applyNumberFormat="1" applyFont="1" applyBorder="1" applyAlignment="1" applyProtection="1">
      <alignment horizontal="left" vertical="center"/>
      <protection locked="0"/>
    </xf>
    <xf numFmtId="49" fontId="36" fillId="0" borderId="13" xfId="19" applyNumberFormat="1" applyFont="1" applyBorder="1" applyAlignment="1" applyProtection="1">
      <alignment horizontal="left" vertical="center"/>
      <protection locked="0"/>
    </xf>
    <xf numFmtId="0" fontId="36" fillId="0" borderId="0" xfId="19" applyFont="1" applyAlignment="1" applyProtection="1">
      <alignment vertical="center" shrinkToFit="1"/>
      <protection locked="0"/>
    </xf>
    <xf numFmtId="0" fontId="36" fillId="0" borderId="18" xfId="19" applyFont="1" applyBorder="1" applyAlignment="1" applyProtection="1">
      <alignment vertical="center" shrinkToFit="1"/>
      <protection locked="0"/>
    </xf>
    <xf numFmtId="0" fontId="36" fillId="6" borderId="0" xfId="19" applyFont="1" applyFill="1" applyAlignment="1" applyProtection="1">
      <alignment horizontal="center" vertical="center" shrinkToFit="1"/>
      <protection locked="0"/>
    </xf>
    <xf numFmtId="0" fontId="36" fillId="19" borderId="0" xfId="19" applyFont="1" applyFill="1" applyAlignment="1">
      <alignment horizontal="center" vertical="center"/>
    </xf>
    <xf numFmtId="49" fontId="36" fillId="0" borderId="0" xfId="19" applyNumberFormat="1" applyFont="1" applyAlignment="1" applyProtection="1">
      <alignment horizontal="center" vertical="center" shrinkToFit="1"/>
      <protection locked="0"/>
    </xf>
    <xf numFmtId="49" fontId="36" fillId="19" borderId="21" xfId="19" applyNumberFormat="1" applyFont="1" applyFill="1" applyBorder="1" applyAlignment="1" applyProtection="1">
      <alignment horizontal="left" vertical="center"/>
      <protection locked="0"/>
    </xf>
    <xf numFmtId="49" fontId="36" fillId="19" borderId="23" xfId="19" applyNumberFormat="1" applyFont="1" applyFill="1" applyBorder="1" applyAlignment="1" applyProtection="1">
      <alignment horizontal="left" vertical="center"/>
      <protection locked="0"/>
    </xf>
    <xf numFmtId="0" fontId="36" fillId="6" borderId="0" xfId="19" applyFont="1" applyFill="1" applyAlignment="1" applyProtection="1">
      <alignment horizontal="center" vertical="center"/>
      <protection locked="0"/>
    </xf>
    <xf numFmtId="0" fontId="36" fillId="19" borderId="0" xfId="19" applyFont="1" applyFill="1" applyAlignment="1">
      <alignment horizontal="right" vertical="center"/>
    </xf>
    <xf numFmtId="0" fontId="11" fillId="4" borderId="0" xfId="2" applyFont="1" applyFill="1" applyAlignment="1">
      <alignment horizontal="center" vertical="center"/>
    </xf>
    <xf numFmtId="0" fontId="12" fillId="0" borderId="0" xfId="2" applyFont="1" applyAlignment="1" applyProtection="1">
      <alignment vertical="center" shrinkToFit="1"/>
      <protection locked="0"/>
    </xf>
    <xf numFmtId="0" fontId="12" fillId="2" borderId="0" xfId="2" applyFont="1" applyFill="1" applyAlignment="1" applyProtection="1">
      <alignment horizontal="center" vertical="center"/>
      <protection locked="0"/>
    </xf>
    <xf numFmtId="49" fontId="11" fillId="4" borderId="0" xfId="2" quotePrefix="1" applyNumberFormat="1" applyFont="1" applyFill="1" applyAlignment="1">
      <alignment horizontal="center" vertical="center"/>
    </xf>
    <xf numFmtId="49" fontId="11" fillId="4" borderId="0" xfId="2" applyNumberFormat="1" applyFont="1" applyFill="1" applyAlignment="1">
      <alignment horizontal="center" vertical="center"/>
    </xf>
    <xf numFmtId="0" fontId="12" fillId="4" borderId="0" xfId="2" applyFont="1" applyFill="1" applyAlignment="1" applyProtection="1">
      <alignment vertical="center" wrapText="1" shrinkToFit="1"/>
      <protection locked="0"/>
    </xf>
    <xf numFmtId="0" fontId="12" fillId="0" borderId="0" xfId="2" applyFont="1" applyAlignment="1" applyProtection="1">
      <alignment vertical="top" wrapText="1" shrinkToFit="1"/>
      <protection locked="0"/>
    </xf>
    <xf numFmtId="0" fontId="10" fillId="4" borderId="0" xfId="2" applyFont="1" applyFill="1" applyAlignment="1">
      <alignment horizontal="center" vertical="center"/>
    </xf>
    <xf numFmtId="0" fontId="12" fillId="4" borderId="0" xfId="2" applyFont="1" applyFill="1" applyAlignment="1" applyProtection="1">
      <alignment horizontal="center" vertical="center" shrinkToFit="1"/>
      <protection hidden="1"/>
    </xf>
    <xf numFmtId="0" fontId="12" fillId="4" borderId="0" xfId="2" applyFont="1" applyFill="1" applyAlignment="1" applyProtection="1">
      <alignment vertical="center" wrapText="1" shrinkToFit="1"/>
      <protection hidden="1"/>
    </xf>
  </cellXfs>
  <cellStyles count="27">
    <cellStyle name="パーセント 2" xfId="17" xr:uid="{DC403937-425B-4333-BE74-582B16CF3605}"/>
    <cellStyle name="ハイパーリンク" xfId="1" builtinId="8"/>
    <cellStyle name="ハイパーリンク 2" xfId="8" xr:uid="{D1FD6AED-4876-4B4D-85AD-A533B4E874DF}"/>
    <cellStyle name="ハイパーリンク 3" xfId="20" xr:uid="{56EDA322-2A0A-4F25-A9F4-E9271BA157B1}"/>
    <cellStyle name="桁区切り 2" xfId="6" xr:uid="{98761736-9E20-40D3-A441-2C4A2CF30B8B}"/>
    <cellStyle name="桁区切り 2 2" xfId="13" xr:uid="{7A84700C-DF6A-4429-A02B-CDE4EFC60BF5}"/>
    <cellStyle name="標準" xfId="0" builtinId="0"/>
    <cellStyle name="標準 2" xfId="5" xr:uid="{8E0EAB87-8317-424E-9D96-C49F6F79B98E}"/>
    <cellStyle name="標準 2 2" xfId="10" xr:uid="{5AE6CE8E-F8F1-4250-8872-4AB6B353803F}"/>
    <cellStyle name="標準 3" xfId="7" xr:uid="{5109BDED-ED33-4A87-A1A5-2BDD769A2555}"/>
    <cellStyle name="標準 3 2" xfId="11" xr:uid="{687249D8-C0B3-4A71-8877-DB7EFDC1142A}"/>
    <cellStyle name="標準 4" xfId="18" xr:uid="{D801141F-96A9-4451-B6A6-5BE9F6FB3D6B}"/>
    <cellStyle name="標準 4 2" xfId="19" xr:uid="{7E079AE8-1027-48CE-8F4D-F36923DCFE78}"/>
    <cellStyle name="標準 5" xfId="22" xr:uid="{693D0B1E-B14E-49F6-997F-DA6C99722C76}"/>
    <cellStyle name="標準 5 2" xfId="26" xr:uid="{A8FCB114-7FEF-4B59-8076-86A97B99D09A}"/>
    <cellStyle name="標準_61" xfId="9" xr:uid="{892824A5-98AF-4771-9689-30DC0C7B064A}"/>
    <cellStyle name="標準_ef0801-1" xfId="2" xr:uid="{00000000-0005-0000-0000-000002000000}"/>
    <cellStyle name="標準_KHPE0001" xfId="25" xr:uid="{A8DDDABB-9C6D-4B54-B428-00E98A35F010}"/>
    <cellStyle name="標準_建築主１" xfId="24" xr:uid="{D09A37B0-9B7D-46F1-9DB8-01A3A103A344}"/>
    <cellStyle name="標準_建築物データ" xfId="23" xr:uid="{198A0F54-1102-4847-B5C6-423698435F0B}"/>
    <cellStyle name="標準_光視開口率計算書" xfId="15" xr:uid="{7599E4A8-D5E4-437F-903E-2036DD941C0F}"/>
    <cellStyle name="標準_住宅性能評価申請書の受理要件（札幌）" xfId="4" xr:uid="{40448176-E601-4CCD-BA69-DE5848EFEB94}"/>
    <cellStyle name="標準_申請申請_戸建" xfId="3" xr:uid="{00000000-0005-0000-0000-000003000000}"/>
    <cellStyle name="標準_設計住宅性能評価（防犯）" xfId="14" xr:uid="{A6603908-18B9-436F-B6E2-1AE02D72F8EF}"/>
    <cellStyle name="標準_設計住宅性能評価（防犯） 2" xfId="12" xr:uid="{4D28C94F-ADB6-455F-B363-70DC07E4A031}"/>
    <cellStyle name="標準_第二面_1" xfId="21" xr:uid="{894EA910-BAEA-41AD-AA6A-9722EF891E01}"/>
    <cellStyle name="標準_別紙②新基準開口率計算シート" xfId="16" xr:uid="{9CCF0C53-4CD4-4D4A-AEC1-91754A50D0B9}"/>
  </cellStyles>
  <dxfs count="65">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00B050"/>
      </font>
      <fill>
        <patternFill>
          <bgColor theme="9" tint="0.39994506668294322"/>
        </patternFill>
      </fill>
    </dxf>
  </dxfs>
  <tableStyles count="0" defaultTableStyle="TableStyleMedium9" defaultPivotStyle="PivotStyleLight16"/>
  <colors>
    <mruColors>
      <color rgb="FFFFFF00"/>
      <color rgb="FFCCFFCC"/>
      <color rgb="FF99FFCC"/>
      <color rgb="FF00FF00"/>
      <color rgb="FF99FF99"/>
      <color rgb="FFFFCC99"/>
      <color rgb="FF33CC33"/>
      <color rgb="FFCCFFFF"/>
      <color rgb="FF66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C$12" lockText="1" noThreeD="1"/>
</file>

<file path=xl/ctrlProps/ctrlProp134.xml><?xml version="1.0" encoding="utf-8"?>
<formControlPr xmlns="http://schemas.microsoft.com/office/spreadsheetml/2009/9/main" objectType="CheckBox" fmlaLink="$C$17" lockText="1" noThreeD="1"/>
</file>

<file path=xl/ctrlProps/ctrlProp135.xml><?xml version="1.0" encoding="utf-8"?>
<formControlPr xmlns="http://schemas.microsoft.com/office/spreadsheetml/2009/9/main" objectType="CheckBox" fmlaLink="C23" lockText="1" noThreeD="1"/>
</file>

<file path=xl/ctrlProps/ctrlProp136.xml><?xml version="1.0" encoding="utf-8"?>
<formControlPr xmlns="http://schemas.microsoft.com/office/spreadsheetml/2009/9/main" objectType="CheckBox" fmlaLink="C30" lockText="1" noThreeD="1"/>
</file>

<file path=xl/ctrlProps/ctrlProp137.xml><?xml version="1.0" encoding="utf-8"?>
<formControlPr xmlns="http://schemas.microsoft.com/office/spreadsheetml/2009/9/main" objectType="CheckBox" fmlaLink="$C$39" lockText="1" noThreeD="1"/>
</file>

<file path=xl/ctrlProps/ctrlProp138.xml><?xml version="1.0" encoding="utf-8"?>
<formControlPr xmlns="http://schemas.microsoft.com/office/spreadsheetml/2009/9/main" objectType="CheckBox" fmlaLink="$C$47" lockText="1" noThreeD="1"/>
</file>

<file path=xl/ctrlProps/ctrlProp139.xml><?xml version="1.0" encoding="utf-8"?>
<formControlPr xmlns="http://schemas.microsoft.com/office/spreadsheetml/2009/9/main" objectType="CheckBox" fmlaLink="$C$51"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C$55"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fmlaLink="$C$10"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fmlaLink="$C$22"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drawing1.xml><?xml version="1.0" encoding="utf-8"?>
<xdr:wsDr xmlns:xdr="http://schemas.openxmlformats.org/drawingml/2006/spreadsheetDrawing" xmlns:a="http://schemas.openxmlformats.org/drawingml/2006/main">
  <xdr:twoCellAnchor>
    <xdr:from>
      <xdr:col>29</xdr:col>
      <xdr:colOff>57150</xdr:colOff>
      <xdr:row>2</xdr:row>
      <xdr:rowOff>38100</xdr:rowOff>
    </xdr:from>
    <xdr:to>
      <xdr:col>42</xdr:col>
      <xdr:colOff>514351</xdr:colOff>
      <xdr:row>6</xdr:row>
      <xdr:rowOff>85726</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600950" y="419100"/>
          <a:ext cx="9372601" cy="80962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↑電子申請で評価書の電子交付を希望しないの場合は</a:t>
          </a:r>
          <a:r>
            <a:rPr kumimoji="1" lang="en-US" altLang="ja-JP" sz="2000" b="1">
              <a:solidFill>
                <a:srgbClr val="FF0000"/>
              </a:solidFill>
            </a:rPr>
            <a:t>【</a:t>
          </a:r>
          <a:r>
            <a:rPr kumimoji="1" lang="ja-JP" altLang="en-US" sz="2000" b="1">
              <a:solidFill>
                <a:srgbClr val="FF0000"/>
              </a:solidFill>
            </a:rPr>
            <a:t>紙交付</a:t>
          </a:r>
          <a:r>
            <a:rPr kumimoji="1" lang="en-US" altLang="ja-JP" sz="2000" b="1">
              <a:solidFill>
                <a:srgbClr val="FF0000"/>
              </a:solidFill>
            </a:rPr>
            <a:t>】</a:t>
          </a:r>
          <a:r>
            <a:rPr kumimoji="1" lang="ja-JP" altLang="en-US" sz="2000" b="1">
              <a:solidFill>
                <a:srgbClr val="FF0000"/>
              </a:solidFill>
            </a:rPr>
            <a:t>を選択してください。</a:t>
          </a:r>
          <a:endParaRPr kumimoji="1" lang="en-US" altLang="ja-JP" sz="2000" b="1">
            <a:solidFill>
              <a:srgbClr val="FF0000"/>
            </a:solidFill>
          </a:endParaRPr>
        </a:p>
        <a:p>
          <a:pPr algn="l"/>
          <a:r>
            <a:rPr kumimoji="1" lang="ja-JP" altLang="en-US" sz="2000" b="1">
              <a:solidFill>
                <a:srgbClr val="FF0000"/>
              </a:solidFill>
            </a:rPr>
            <a:t>　紙面での印刷の場合は有料となります。</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0</xdr:colOff>
      <xdr:row>5</xdr:row>
      <xdr:rowOff>0</xdr:rowOff>
    </xdr:from>
    <xdr:ext cx="6343650" cy="2245102"/>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7400925" y="1047750"/>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23</xdr:col>
      <xdr:colOff>19050</xdr:colOff>
      <xdr:row>6</xdr:row>
      <xdr:rowOff>28575</xdr:rowOff>
    </xdr:from>
    <xdr:to>
      <xdr:col>23</xdr:col>
      <xdr:colOff>168137</xdr:colOff>
      <xdr:row>7</xdr:row>
      <xdr:rowOff>152400</xdr:rowOff>
    </xdr:to>
    <xdr:sp macro="" textlink="">
      <xdr:nvSpPr>
        <xdr:cNvPr id="2" name="左中かっこ 1">
          <a:extLst>
            <a:ext uri="{FF2B5EF4-FFF2-40B4-BE49-F238E27FC236}">
              <a16:creationId xmlns:a16="http://schemas.microsoft.com/office/drawing/2014/main" id="{00000000-0008-0000-1100-000002000000}"/>
            </a:ext>
          </a:extLst>
        </xdr:cNvPr>
        <xdr:cNvSpPr/>
      </xdr:nvSpPr>
      <xdr:spPr>
        <a:xfrm>
          <a:off x="4619625" y="1400175"/>
          <a:ext cx="149087" cy="32385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descr="rId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106</xdr:col>
      <xdr:colOff>4646</xdr:colOff>
      <xdr:row>4</xdr:row>
      <xdr:rowOff>4646</xdr:rowOff>
    </xdr:from>
    <xdr:to>
      <xdr:col>140</xdr:col>
      <xdr:colOff>0</xdr:colOff>
      <xdr:row>11</xdr:row>
      <xdr:rowOff>4646</xdr:rowOff>
    </xdr:to>
    <xdr:cxnSp macro="">
      <xdr:nvCxnSpPr>
        <xdr:cNvPr id="3" name="直線コネクタ 2">
          <a:extLst>
            <a:ext uri="{FF2B5EF4-FFF2-40B4-BE49-F238E27FC236}">
              <a16:creationId xmlns:a16="http://schemas.microsoft.com/office/drawing/2014/main" id="{00000000-0008-0000-1700-000003000000}"/>
            </a:ext>
          </a:extLst>
        </xdr:cNvPr>
        <xdr:cNvCxnSpPr/>
      </xdr:nvCxnSpPr>
      <xdr:spPr>
        <a:xfrm flipV="1">
          <a:off x="22235996" y="861896"/>
          <a:ext cx="7120054" cy="1600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9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9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9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6</xdr:row>
          <xdr:rowOff>0</xdr:rowOff>
        </xdr:from>
        <xdr:to>
          <xdr:col>20</xdr:col>
          <xdr:colOff>95250</xdr:colOff>
          <xdr:row>7</xdr:row>
          <xdr:rowOff>9525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9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8</xdr:row>
          <xdr:rowOff>0</xdr:rowOff>
        </xdr:from>
        <xdr:to>
          <xdr:col>20</xdr:col>
          <xdr:colOff>95250</xdr:colOff>
          <xdr:row>9</xdr:row>
          <xdr:rowOff>9525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9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11</xdr:row>
          <xdr:rowOff>0</xdr:rowOff>
        </xdr:from>
        <xdr:to>
          <xdr:col>20</xdr:col>
          <xdr:colOff>95250</xdr:colOff>
          <xdr:row>12</xdr:row>
          <xdr:rowOff>9525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9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9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9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9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13</xdr:row>
          <xdr:rowOff>0</xdr:rowOff>
        </xdr:from>
        <xdr:to>
          <xdr:col>25</xdr:col>
          <xdr:colOff>95250</xdr:colOff>
          <xdr:row>14</xdr:row>
          <xdr:rowOff>9525</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9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14</xdr:row>
          <xdr:rowOff>0</xdr:rowOff>
        </xdr:from>
        <xdr:to>
          <xdr:col>25</xdr:col>
          <xdr:colOff>95250</xdr:colOff>
          <xdr:row>15</xdr:row>
          <xdr:rowOff>9525</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9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15</xdr:row>
          <xdr:rowOff>0</xdr:rowOff>
        </xdr:from>
        <xdr:to>
          <xdr:col>25</xdr:col>
          <xdr:colOff>95250</xdr:colOff>
          <xdr:row>16</xdr:row>
          <xdr:rowOff>9525</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9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16</xdr:row>
          <xdr:rowOff>0</xdr:rowOff>
        </xdr:from>
        <xdr:to>
          <xdr:col>25</xdr:col>
          <xdr:colOff>95250</xdr:colOff>
          <xdr:row>17</xdr:row>
          <xdr:rowOff>9525</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9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13</xdr:row>
          <xdr:rowOff>0</xdr:rowOff>
        </xdr:from>
        <xdr:to>
          <xdr:col>31</xdr:col>
          <xdr:colOff>95250</xdr:colOff>
          <xdr:row>14</xdr:row>
          <xdr:rowOff>9525</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9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14</xdr:row>
          <xdr:rowOff>0</xdr:rowOff>
        </xdr:from>
        <xdr:to>
          <xdr:col>31</xdr:col>
          <xdr:colOff>95250</xdr:colOff>
          <xdr:row>15</xdr:row>
          <xdr:rowOff>9525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9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15</xdr:row>
          <xdr:rowOff>0</xdr:rowOff>
        </xdr:from>
        <xdr:to>
          <xdr:col>31</xdr:col>
          <xdr:colOff>95250</xdr:colOff>
          <xdr:row>16</xdr:row>
          <xdr:rowOff>9525</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9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16</xdr:row>
          <xdr:rowOff>0</xdr:rowOff>
        </xdr:from>
        <xdr:to>
          <xdr:col>31</xdr:col>
          <xdr:colOff>95250</xdr:colOff>
          <xdr:row>17</xdr:row>
          <xdr:rowOff>9525</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9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12</xdr:row>
          <xdr:rowOff>0</xdr:rowOff>
        </xdr:from>
        <xdr:to>
          <xdr:col>36</xdr:col>
          <xdr:colOff>95250</xdr:colOff>
          <xdr:row>13</xdr:row>
          <xdr:rowOff>9525</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9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13</xdr:row>
          <xdr:rowOff>0</xdr:rowOff>
        </xdr:from>
        <xdr:to>
          <xdr:col>36</xdr:col>
          <xdr:colOff>95250</xdr:colOff>
          <xdr:row>14</xdr:row>
          <xdr:rowOff>9525</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9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14</xdr:row>
          <xdr:rowOff>0</xdr:rowOff>
        </xdr:from>
        <xdr:to>
          <xdr:col>36</xdr:col>
          <xdr:colOff>95250</xdr:colOff>
          <xdr:row>15</xdr:row>
          <xdr:rowOff>9525</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9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9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9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9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18</xdr:row>
          <xdr:rowOff>0</xdr:rowOff>
        </xdr:from>
        <xdr:to>
          <xdr:col>36</xdr:col>
          <xdr:colOff>95250</xdr:colOff>
          <xdr:row>19</xdr:row>
          <xdr:rowOff>9525</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9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19</xdr:row>
          <xdr:rowOff>0</xdr:rowOff>
        </xdr:from>
        <xdr:to>
          <xdr:col>36</xdr:col>
          <xdr:colOff>95250</xdr:colOff>
          <xdr:row>20</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9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20</xdr:row>
          <xdr:rowOff>0</xdr:rowOff>
        </xdr:from>
        <xdr:to>
          <xdr:col>36</xdr:col>
          <xdr:colOff>95250</xdr:colOff>
          <xdr:row>21</xdr:row>
          <xdr:rowOff>9525</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9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180975</xdr:rowOff>
        </xdr:from>
        <xdr:to>
          <xdr:col>3</xdr:col>
          <xdr:colOff>95250</xdr:colOff>
          <xdr:row>23</xdr:row>
          <xdr:rowOff>190500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19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9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9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21</xdr:row>
          <xdr:rowOff>0</xdr:rowOff>
        </xdr:from>
        <xdr:to>
          <xdr:col>7</xdr:col>
          <xdr:colOff>95250</xdr:colOff>
          <xdr:row>22</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9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24</xdr:row>
          <xdr:rowOff>0</xdr:rowOff>
        </xdr:from>
        <xdr:to>
          <xdr:col>36</xdr:col>
          <xdr:colOff>95250</xdr:colOff>
          <xdr:row>25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9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26</xdr:row>
          <xdr:rowOff>0</xdr:rowOff>
        </xdr:from>
        <xdr:to>
          <xdr:col>36</xdr:col>
          <xdr:colOff>95250</xdr:colOff>
          <xdr:row>27</xdr:row>
          <xdr:rowOff>9525</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9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25</xdr:row>
          <xdr:rowOff>0</xdr:rowOff>
        </xdr:from>
        <xdr:to>
          <xdr:col>36</xdr:col>
          <xdr:colOff>95250</xdr:colOff>
          <xdr:row>26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9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25</xdr:row>
          <xdr:rowOff>0</xdr:rowOff>
        </xdr:from>
        <xdr:to>
          <xdr:col>7</xdr:col>
          <xdr:colOff>95250</xdr:colOff>
          <xdr:row>26</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9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9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9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9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171450</xdr:rowOff>
        </xdr:from>
        <xdr:to>
          <xdr:col>3</xdr:col>
          <xdr:colOff>95250</xdr:colOff>
          <xdr:row>30</xdr:row>
          <xdr:rowOff>180975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9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19</xdr:row>
          <xdr:rowOff>0</xdr:rowOff>
        </xdr:from>
        <xdr:to>
          <xdr:col>26</xdr:col>
          <xdr:colOff>95250</xdr:colOff>
          <xdr:row>20</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9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19</xdr:row>
          <xdr:rowOff>0</xdr:rowOff>
        </xdr:from>
        <xdr:to>
          <xdr:col>31</xdr:col>
          <xdr:colOff>95250</xdr:colOff>
          <xdr:row>20</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9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20</xdr:row>
          <xdr:rowOff>0</xdr:rowOff>
        </xdr:from>
        <xdr:to>
          <xdr:col>31</xdr:col>
          <xdr:colOff>95250</xdr:colOff>
          <xdr:row>21</xdr:row>
          <xdr:rowOff>9525</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9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24</xdr:row>
          <xdr:rowOff>0</xdr:rowOff>
        </xdr:from>
        <xdr:to>
          <xdr:col>26</xdr:col>
          <xdr:colOff>95250</xdr:colOff>
          <xdr:row>25</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9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25</xdr:row>
          <xdr:rowOff>0</xdr:rowOff>
        </xdr:from>
        <xdr:to>
          <xdr:col>26</xdr:col>
          <xdr:colOff>95250</xdr:colOff>
          <xdr:row>26</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9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24</xdr:row>
          <xdr:rowOff>0</xdr:rowOff>
        </xdr:from>
        <xdr:to>
          <xdr:col>31</xdr:col>
          <xdr:colOff>95250</xdr:colOff>
          <xdr:row>25</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9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25</xdr:row>
          <xdr:rowOff>0</xdr:rowOff>
        </xdr:from>
        <xdr:to>
          <xdr:col>31</xdr:col>
          <xdr:colOff>95250</xdr:colOff>
          <xdr:row>26</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9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26</xdr:row>
          <xdr:rowOff>0</xdr:rowOff>
        </xdr:from>
        <xdr:to>
          <xdr:col>26</xdr:col>
          <xdr:colOff>95250</xdr:colOff>
          <xdr:row>27</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9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27</xdr:row>
          <xdr:rowOff>0</xdr:rowOff>
        </xdr:from>
        <xdr:to>
          <xdr:col>26</xdr:col>
          <xdr:colOff>95250</xdr:colOff>
          <xdr:row>28</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9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9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19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9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9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9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19</xdr:row>
          <xdr:rowOff>0</xdr:rowOff>
        </xdr:from>
        <xdr:to>
          <xdr:col>9</xdr:col>
          <xdr:colOff>95250</xdr:colOff>
          <xdr:row>20</xdr:row>
          <xdr:rowOff>9525</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9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20</xdr:row>
          <xdr:rowOff>0</xdr:rowOff>
        </xdr:from>
        <xdr:to>
          <xdr:col>9</xdr:col>
          <xdr:colOff>95250</xdr:colOff>
          <xdr:row>21</xdr:row>
          <xdr:rowOff>9525</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9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21</xdr:row>
          <xdr:rowOff>0</xdr:rowOff>
        </xdr:from>
        <xdr:to>
          <xdr:col>9</xdr:col>
          <xdr:colOff>95250</xdr:colOff>
          <xdr:row>22</xdr:row>
          <xdr:rowOff>9525</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9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25</xdr:row>
          <xdr:rowOff>0</xdr:rowOff>
        </xdr:from>
        <xdr:to>
          <xdr:col>9</xdr:col>
          <xdr:colOff>95250</xdr:colOff>
          <xdr:row>26</xdr:row>
          <xdr:rowOff>9525</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9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26</xdr:row>
          <xdr:rowOff>0</xdr:rowOff>
        </xdr:from>
        <xdr:to>
          <xdr:col>9</xdr:col>
          <xdr:colOff>95250</xdr:colOff>
          <xdr:row>27</xdr:row>
          <xdr:rowOff>9525</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9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27</xdr:row>
          <xdr:rowOff>0</xdr:rowOff>
        </xdr:from>
        <xdr:to>
          <xdr:col>9</xdr:col>
          <xdr:colOff>95250</xdr:colOff>
          <xdr:row>28</xdr:row>
          <xdr:rowOff>9525</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9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28</xdr:row>
          <xdr:rowOff>0</xdr:rowOff>
        </xdr:from>
        <xdr:to>
          <xdr:col>9</xdr:col>
          <xdr:colOff>95250</xdr:colOff>
          <xdr:row>29</xdr:row>
          <xdr:rowOff>9525</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9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13</xdr:row>
          <xdr:rowOff>0</xdr:rowOff>
        </xdr:from>
        <xdr:to>
          <xdr:col>9</xdr:col>
          <xdr:colOff>95250</xdr:colOff>
          <xdr:row>14</xdr:row>
          <xdr:rowOff>9525</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9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14</xdr:row>
          <xdr:rowOff>0</xdr:rowOff>
        </xdr:from>
        <xdr:to>
          <xdr:col>9</xdr:col>
          <xdr:colOff>95250</xdr:colOff>
          <xdr:row>15</xdr:row>
          <xdr:rowOff>9525</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9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15</xdr:row>
          <xdr:rowOff>0</xdr:rowOff>
        </xdr:from>
        <xdr:to>
          <xdr:col>9</xdr:col>
          <xdr:colOff>95250</xdr:colOff>
          <xdr:row>16</xdr:row>
          <xdr:rowOff>9525</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9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16</xdr:row>
          <xdr:rowOff>0</xdr:rowOff>
        </xdr:from>
        <xdr:to>
          <xdr:col>9</xdr:col>
          <xdr:colOff>95250</xdr:colOff>
          <xdr:row>17</xdr:row>
          <xdr:rowOff>9525</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9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22</xdr:row>
          <xdr:rowOff>0</xdr:rowOff>
        </xdr:from>
        <xdr:to>
          <xdr:col>9</xdr:col>
          <xdr:colOff>95250</xdr:colOff>
          <xdr:row>23</xdr:row>
          <xdr:rowOff>9525</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9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xdr:row>
          <xdr:rowOff>0</xdr:rowOff>
        </xdr:from>
        <xdr:to>
          <xdr:col>24</xdr:col>
          <xdr:colOff>95250</xdr:colOff>
          <xdr:row>7</xdr:row>
          <xdr:rowOff>9525</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9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6</xdr:row>
          <xdr:rowOff>0</xdr:rowOff>
        </xdr:from>
        <xdr:to>
          <xdr:col>28</xdr:col>
          <xdr:colOff>95250</xdr:colOff>
          <xdr:row>7</xdr:row>
          <xdr:rowOff>9525</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9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6</xdr:row>
          <xdr:rowOff>0</xdr:rowOff>
        </xdr:from>
        <xdr:to>
          <xdr:col>32</xdr:col>
          <xdr:colOff>95250</xdr:colOff>
          <xdr:row>7</xdr:row>
          <xdr:rowOff>9525</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9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8</xdr:row>
          <xdr:rowOff>0</xdr:rowOff>
        </xdr:from>
        <xdr:to>
          <xdr:col>31</xdr:col>
          <xdr:colOff>95250</xdr:colOff>
          <xdr:row>9</xdr:row>
          <xdr:rowOff>9525</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9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0</xdr:rowOff>
        </xdr:from>
        <xdr:to>
          <xdr:col>19</xdr:col>
          <xdr:colOff>95250</xdr:colOff>
          <xdr:row>13</xdr:row>
          <xdr:rowOff>9525</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9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190500</xdr:rowOff>
        </xdr:from>
        <xdr:to>
          <xdr:col>19</xdr:col>
          <xdr:colOff>95250</xdr:colOff>
          <xdr:row>23</xdr:row>
          <xdr:rowOff>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9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27</xdr:row>
          <xdr:rowOff>190500</xdr:rowOff>
        </xdr:from>
        <xdr:to>
          <xdr:col>19</xdr:col>
          <xdr:colOff>95250</xdr:colOff>
          <xdr:row>29</xdr:row>
          <xdr:rowOff>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9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9</xdr:row>
          <xdr:rowOff>0</xdr:rowOff>
        </xdr:from>
        <xdr:to>
          <xdr:col>31</xdr:col>
          <xdr:colOff>95250</xdr:colOff>
          <xdr:row>10</xdr:row>
          <xdr:rowOff>9525</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9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0</xdr:rowOff>
        </xdr:from>
        <xdr:to>
          <xdr:col>20</xdr:col>
          <xdr:colOff>95250</xdr:colOff>
          <xdr:row>10</xdr:row>
          <xdr:rowOff>9525</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9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0</xdr:rowOff>
        </xdr:from>
        <xdr:to>
          <xdr:col>20</xdr:col>
          <xdr:colOff>95250</xdr:colOff>
          <xdr:row>11</xdr:row>
          <xdr:rowOff>9525</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9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9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10</xdr:row>
          <xdr:rowOff>0</xdr:rowOff>
        </xdr:from>
        <xdr:to>
          <xdr:col>31</xdr:col>
          <xdr:colOff>95250</xdr:colOff>
          <xdr:row>11</xdr:row>
          <xdr:rowOff>9525</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9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190500</xdr:rowOff>
        </xdr:from>
        <xdr:to>
          <xdr:col>7</xdr:col>
          <xdr:colOff>95250</xdr:colOff>
          <xdr:row>10</xdr:row>
          <xdr:rowOff>0</xdr:rowOff>
        </xdr:to>
        <xdr:sp macro="" textlink="">
          <xdr:nvSpPr>
            <xdr:cNvPr id="31821" name="Check Box 77" hidden="1">
              <a:extLst>
                <a:ext uri="{63B3BB69-23CF-44E3-9099-C40C66FF867C}">
                  <a14:compatExt spid="_x0000_s31821"/>
                </a:ext>
                <a:ext uri="{FF2B5EF4-FFF2-40B4-BE49-F238E27FC236}">
                  <a16:creationId xmlns:a16="http://schemas.microsoft.com/office/drawing/2014/main" id="{00000000-0008-0000-19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1822" name="Check Box 78" hidden="1">
              <a:extLst>
                <a:ext uri="{63B3BB69-23CF-44E3-9099-C40C66FF867C}">
                  <a14:compatExt spid="_x0000_s31822"/>
                </a:ext>
                <a:ext uri="{FF2B5EF4-FFF2-40B4-BE49-F238E27FC236}">
                  <a16:creationId xmlns:a16="http://schemas.microsoft.com/office/drawing/2014/main" id="{00000000-0008-0000-19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31</xdr:row>
          <xdr:rowOff>0</xdr:rowOff>
        </xdr:from>
        <xdr:to>
          <xdr:col>36</xdr:col>
          <xdr:colOff>95250</xdr:colOff>
          <xdr:row>32</xdr:row>
          <xdr:rowOff>9525</xdr:rowOff>
        </xdr:to>
        <xdr:sp macro="" textlink="">
          <xdr:nvSpPr>
            <xdr:cNvPr id="31823" name="Check Box 79" hidden="1">
              <a:extLst>
                <a:ext uri="{63B3BB69-23CF-44E3-9099-C40C66FF867C}">
                  <a14:compatExt spid="_x0000_s31823"/>
                </a:ext>
                <a:ext uri="{FF2B5EF4-FFF2-40B4-BE49-F238E27FC236}">
                  <a16:creationId xmlns:a16="http://schemas.microsoft.com/office/drawing/2014/main" id="{00000000-0008-0000-19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32</xdr:row>
          <xdr:rowOff>0</xdr:rowOff>
        </xdr:from>
        <xdr:to>
          <xdr:col>36</xdr:col>
          <xdr:colOff>95250</xdr:colOff>
          <xdr:row>33</xdr:row>
          <xdr:rowOff>9525</xdr:rowOff>
        </xdr:to>
        <xdr:sp macro="" textlink="">
          <xdr:nvSpPr>
            <xdr:cNvPr id="31824" name="Check Box 80" hidden="1">
              <a:extLst>
                <a:ext uri="{63B3BB69-23CF-44E3-9099-C40C66FF867C}">
                  <a14:compatExt spid="_x0000_s31824"/>
                </a:ext>
                <a:ext uri="{FF2B5EF4-FFF2-40B4-BE49-F238E27FC236}">
                  <a16:creationId xmlns:a16="http://schemas.microsoft.com/office/drawing/2014/main" id="{00000000-0008-0000-19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33</xdr:row>
          <xdr:rowOff>0</xdr:rowOff>
        </xdr:from>
        <xdr:to>
          <xdr:col>36</xdr:col>
          <xdr:colOff>95250</xdr:colOff>
          <xdr:row>34</xdr:row>
          <xdr:rowOff>9525</xdr:rowOff>
        </xdr:to>
        <xdr:sp macro="" textlink="">
          <xdr:nvSpPr>
            <xdr:cNvPr id="31825" name="Check Box 81" hidden="1">
              <a:extLst>
                <a:ext uri="{63B3BB69-23CF-44E3-9099-C40C66FF867C}">
                  <a14:compatExt spid="_x0000_s31825"/>
                </a:ext>
                <a:ext uri="{FF2B5EF4-FFF2-40B4-BE49-F238E27FC236}">
                  <a16:creationId xmlns:a16="http://schemas.microsoft.com/office/drawing/2014/main" id="{00000000-0008-0000-19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0</xdr:rowOff>
        </xdr:from>
        <xdr:to>
          <xdr:col>25</xdr:col>
          <xdr:colOff>95250</xdr:colOff>
          <xdr:row>32</xdr:row>
          <xdr:rowOff>9525</xdr:rowOff>
        </xdr:to>
        <xdr:sp macro="" textlink="">
          <xdr:nvSpPr>
            <xdr:cNvPr id="31826" name="Check Box 82" hidden="1">
              <a:extLst>
                <a:ext uri="{63B3BB69-23CF-44E3-9099-C40C66FF867C}">
                  <a14:compatExt spid="_x0000_s31826"/>
                </a:ext>
                <a:ext uri="{FF2B5EF4-FFF2-40B4-BE49-F238E27FC236}">
                  <a16:creationId xmlns:a16="http://schemas.microsoft.com/office/drawing/2014/main" id="{00000000-0008-0000-19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31</xdr:row>
          <xdr:rowOff>0</xdr:rowOff>
        </xdr:from>
        <xdr:to>
          <xdr:col>30</xdr:col>
          <xdr:colOff>95250</xdr:colOff>
          <xdr:row>32</xdr:row>
          <xdr:rowOff>9525</xdr:rowOff>
        </xdr:to>
        <xdr:sp macro="" textlink="">
          <xdr:nvSpPr>
            <xdr:cNvPr id="31827" name="Check Box 83" hidden="1">
              <a:extLst>
                <a:ext uri="{63B3BB69-23CF-44E3-9099-C40C66FF867C}">
                  <a14:compatExt spid="_x0000_s31827"/>
                </a:ext>
                <a:ext uri="{FF2B5EF4-FFF2-40B4-BE49-F238E27FC236}">
                  <a16:creationId xmlns:a16="http://schemas.microsoft.com/office/drawing/2014/main" id="{00000000-0008-0000-1900-00005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20</xdr:col>
          <xdr:colOff>104775</xdr:colOff>
          <xdr:row>32</xdr:row>
          <xdr:rowOff>9525</xdr:rowOff>
        </xdr:to>
        <xdr:sp macro="" textlink="">
          <xdr:nvSpPr>
            <xdr:cNvPr id="31828" name="Check Box 84" hidden="1">
              <a:extLst>
                <a:ext uri="{63B3BB69-23CF-44E3-9099-C40C66FF867C}">
                  <a14:compatExt spid="_x0000_s31828"/>
                </a:ext>
                <a:ext uri="{FF2B5EF4-FFF2-40B4-BE49-F238E27FC236}">
                  <a16:creationId xmlns:a16="http://schemas.microsoft.com/office/drawing/2014/main" id="{00000000-0008-0000-1900-00005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35</xdr:row>
          <xdr:rowOff>9525</xdr:rowOff>
        </xdr:from>
        <xdr:to>
          <xdr:col>30</xdr:col>
          <xdr:colOff>95250</xdr:colOff>
          <xdr:row>35</xdr:row>
          <xdr:rowOff>171450</xdr:rowOff>
        </xdr:to>
        <xdr:sp macro="" textlink="">
          <xdr:nvSpPr>
            <xdr:cNvPr id="31829" name="Check Box 85" hidden="1">
              <a:extLst>
                <a:ext uri="{63B3BB69-23CF-44E3-9099-C40C66FF867C}">
                  <a14:compatExt spid="_x0000_s31829"/>
                </a:ext>
                <a:ext uri="{FF2B5EF4-FFF2-40B4-BE49-F238E27FC236}">
                  <a16:creationId xmlns:a16="http://schemas.microsoft.com/office/drawing/2014/main" id="{00000000-0008-0000-1900-00005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35</xdr:row>
          <xdr:rowOff>9525</xdr:rowOff>
        </xdr:from>
        <xdr:to>
          <xdr:col>20</xdr:col>
          <xdr:colOff>95250</xdr:colOff>
          <xdr:row>35</xdr:row>
          <xdr:rowOff>171450</xdr:rowOff>
        </xdr:to>
        <xdr:sp macro="" textlink="">
          <xdr:nvSpPr>
            <xdr:cNvPr id="31830" name="Check Box 86" hidden="1">
              <a:extLst>
                <a:ext uri="{63B3BB69-23CF-44E3-9099-C40C66FF867C}">
                  <a14:compatExt spid="_x0000_s31830"/>
                </a:ext>
                <a:ext uri="{FF2B5EF4-FFF2-40B4-BE49-F238E27FC236}">
                  <a16:creationId xmlns:a16="http://schemas.microsoft.com/office/drawing/2014/main" id="{00000000-0008-0000-1900-00005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40</xdr:row>
          <xdr:rowOff>0</xdr:rowOff>
        </xdr:from>
        <xdr:to>
          <xdr:col>20</xdr:col>
          <xdr:colOff>95250</xdr:colOff>
          <xdr:row>41</xdr:row>
          <xdr:rowOff>9525</xdr:rowOff>
        </xdr:to>
        <xdr:sp macro="" textlink="">
          <xdr:nvSpPr>
            <xdr:cNvPr id="31831" name="Check Box 87" hidden="1">
              <a:extLst>
                <a:ext uri="{63B3BB69-23CF-44E3-9099-C40C66FF867C}">
                  <a14:compatExt spid="_x0000_s31831"/>
                </a:ext>
                <a:ext uri="{FF2B5EF4-FFF2-40B4-BE49-F238E27FC236}">
                  <a16:creationId xmlns:a16="http://schemas.microsoft.com/office/drawing/2014/main" id="{00000000-0008-0000-1900-00005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40</xdr:row>
          <xdr:rowOff>0</xdr:rowOff>
        </xdr:from>
        <xdr:to>
          <xdr:col>25</xdr:col>
          <xdr:colOff>95250</xdr:colOff>
          <xdr:row>41</xdr:row>
          <xdr:rowOff>9525</xdr:rowOff>
        </xdr:to>
        <xdr:sp macro="" textlink="">
          <xdr:nvSpPr>
            <xdr:cNvPr id="31832" name="Check Box 88" hidden="1">
              <a:extLst>
                <a:ext uri="{63B3BB69-23CF-44E3-9099-C40C66FF867C}">
                  <a14:compatExt spid="_x0000_s31832"/>
                </a:ext>
                <a:ext uri="{FF2B5EF4-FFF2-40B4-BE49-F238E27FC236}">
                  <a16:creationId xmlns:a16="http://schemas.microsoft.com/office/drawing/2014/main" id="{00000000-0008-0000-1900-00005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40</xdr:row>
          <xdr:rowOff>0</xdr:rowOff>
        </xdr:from>
        <xdr:to>
          <xdr:col>36</xdr:col>
          <xdr:colOff>95250</xdr:colOff>
          <xdr:row>41</xdr:row>
          <xdr:rowOff>9525</xdr:rowOff>
        </xdr:to>
        <xdr:sp macro="" textlink="">
          <xdr:nvSpPr>
            <xdr:cNvPr id="31833" name="Check Box 89" hidden="1">
              <a:extLst>
                <a:ext uri="{63B3BB69-23CF-44E3-9099-C40C66FF867C}">
                  <a14:compatExt spid="_x0000_s31833"/>
                </a:ext>
                <a:ext uri="{FF2B5EF4-FFF2-40B4-BE49-F238E27FC236}">
                  <a16:creationId xmlns:a16="http://schemas.microsoft.com/office/drawing/2014/main" id="{00000000-0008-0000-1900-00005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41</xdr:row>
          <xdr:rowOff>0</xdr:rowOff>
        </xdr:from>
        <xdr:to>
          <xdr:col>36</xdr:col>
          <xdr:colOff>95250</xdr:colOff>
          <xdr:row>42</xdr:row>
          <xdr:rowOff>9525</xdr:rowOff>
        </xdr:to>
        <xdr:sp macro="" textlink="">
          <xdr:nvSpPr>
            <xdr:cNvPr id="31834" name="Check Box 90" hidden="1">
              <a:extLst>
                <a:ext uri="{63B3BB69-23CF-44E3-9099-C40C66FF867C}">
                  <a14:compatExt spid="_x0000_s31834"/>
                </a:ext>
                <a:ext uri="{FF2B5EF4-FFF2-40B4-BE49-F238E27FC236}">
                  <a16:creationId xmlns:a16="http://schemas.microsoft.com/office/drawing/2014/main" id="{00000000-0008-0000-1900-00005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42</xdr:row>
          <xdr:rowOff>0</xdr:rowOff>
        </xdr:from>
        <xdr:to>
          <xdr:col>33</xdr:col>
          <xdr:colOff>95250</xdr:colOff>
          <xdr:row>43</xdr:row>
          <xdr:rowOff>9525</xdr:rowOff>
        </xdr:to>
        <xdr:sp macro="" textlink="">
          <xdr:nvSpPr>
            <xdr:cNvPr id="31835" name="Check Box 91" hidden="1">
              <a:extLst>
                <a:ext uri="{63B3BB69-23CF-44E3-9099-C40C66FF867C}">
                  <a14:compatExt spid="_x0000_s31835"/>
                </a:ext>
                <a:ext uri="{FF2B5EF4-FFF2-40B4-BE49-F238E27FC236}">
                  <a16:creationId xmlns:a16="http://schemas.microsoft.com/office/drawing/2014/main" id="{00000000-0008-0000-1900-00005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42</xdr:row>
          <xdr:rowOff>0</xdr:rowOff>
        </xdr:from>
        <xdr:to>
          <xdr:col>30</xdr:col>
          <xdr:colOff>95250</xdr:colOff>
          <xdr:row>43</xdr:row>
          <xdr:rowOff>9525</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9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43</xdr:row>
          <xdr:rowOff>0</xdr:rowOff>
        </xdr:from>
        <xdr:to>
          <xdr:col>33</xdr:col>
          <xdr:colOff>95250</xdr:colOff>
          <xdr:row>44</xdr:row>
          <xdr:rowOff>9525</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9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43</xdr:row>
          <xdr:rowOff>0</xdr:rowOff>
        </xdr:from>
        <xdr:to>
          <xdr:col>30</xdr:col>
          <xdr:colOff>95250</xdr:colOff>
          <xdr:row>44</xdr:row>
          <xdr:rowOff>9525</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9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44</xdr:row>
          <xdr:rowOff>0</xdr:rowOff>
        </xdr:from>
        <xdr:to>
          <xdr:col>33</xdr:col>
          <xdr:colOff>95250</xdr:colOff>
          <xdr:row>45</xdr:row>
          <xdr:rowOff>9525</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9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44</xdr:row>
          <xdr:rowOff>0</xdr:rowOff>
        </xdr:from>
        <xdr:to>
          <xdr:col>30</xdr:col>
          <xdr:colOff>95250</xdr:colOff>
          <xdr:row>45</xdr:row>
          <xdr:rowOff>9525</xdr:rowOff>
        </xdr:to>
        <xdr:sp macro="" textlink="">
          <xdr:nvSpPr>
            <xdr:cNvPr id="31840" name="Check Box 96" hidden="1">
              <a:extLst>
                <a:ext uri="{63B3BB69-23CF-44E3-9099-C40C66FF867C}">
                  <a14:compatExt spid="_x0000_s31840"/>
                </a:ext>
                <a:ext uri="{FF2B5EF4-FFF2-40B4-BE49-F238E27FC236}">
                  <a16:creationId xmlns:a16="http://schemas.microsoft.com/office/drawing/2014/main" id="{00000000-0008-0000-19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45</xdr:row>
          <xdr:rowOff>0</xdr:rowOff>
        </xdr:from>
        <xdr:to>
          <xdr:col>33</xdr:col>
          <xdr:colOff>95250</xdr:colOff>
          <xdr:row>46</xdr:row>
          <xdr:rowOff>9525</xdr:rowOff>
        </xdr:to>
        <xdr:sp macro="" textlink="">
          <xdr:nvSpPr>
            <xdr:cNvPr id="31841" name="Check Box 97" hidden="1">
              <a:extLst>
                <a:ext uri="{63B3BB69-23CF-44E3-9099-C40C66FF867C}">
                  <a14:compatExt spid="_x0000_s31841"/>
                </a:ext>
                <a:ext uri="{FF2B5EF4-FFF2-40B4-BE49-F238E27FC236}">
                  <a16:creationId xmlns:a16="http://schemas.microsoft.com/office/drawing/2014/main" id="{00000000-0008-0000-19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45</xdr:row>
          <xdr:rowOff>0</xdr:rowOff>
        </xdr:from>
        <xdr:to>
          <xdr:col>30</xdr:col>
          <xdr:colOff>95250</xdr:colOff>
          <xdr:row>46</xdr:row>
          <xdr:rowOff>9525</xdr:rowOff>
        </xdr:to>
        <xdr:sp macro="" textlink="">
          <xdr:nvSpPr>
            <xdr:cNvPr id="31842" name="Check Box 98" hidden="1">
              <a:extLst>
                <a:ext uri="{63B3BB69-23CF-44E3-9099-C40C66FF867C}">
                  <a14:compatExt spid="_x0000_s31842"/>
                </a:ext>
                <a:ext uri="{FF2B5EF4-FFF2-40B4-BE49-F238E27FC236}">
                  <a16:creationId xmlns:a16="http://schemas.microsoft.com/office/drawing/2014/main" id="{00000000-0008-0000-19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46</xdr:row>
          <xdr:rowOff>0</xdr:rowOff>
        </xdr:from>
        <xdr:to>
          <xdr:col>33</xdr:col>
          <xdr:colOff>95250</xdr:colOff>
          <xdr:row>47</xdr:row>
          <xdr:rowOff>9525</xdr:rowOff>
        </xdr:to>
        <xdr:sp macro="" textlink="">
          <xdr:nvSpPr>
            <xdr:cNvPr id="31843" name="Check Box 99" hidden="1">
              <a:extLst>
                <a:ext uri="{63B3BB69-23CF-44E3-9099-C40C66FF867C}">
                  <a14:compatExt spid="_x0000_s31843"/>
                </a:ext>
                <a:ext uri="{FF2B5EF4-FFF2-40B4-BE49-F238E27FC236}">
                  <a16:creationId xmlns:a16="http://schemas.microsoft.com/office/drawing/2014/main" id="{00000000-0008-0000-1900-00006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0</xdr:rowOff>
        </xdr:from>
        <xdr:to>
          <xdr:col>30</xdr:col>
          <xdr:colOff>95250</xdr:colOff>
          <xdr:row>47</xdr:row>
          <xdr:rowOff>9525</xdr:rowOff>
        </xdr:to>
        <xdr:sp macro="" textlink="">
          <xdr:nvSpPr>
            <xdr:cNvPr id="31844" name="Check Box 100" hidden="1">
              <a:extLst>
                <a:ext uri="{63B3BB69-23CF-44E3-9099-C40C66FF867C}">
                  <a14:compatExt spid="_x0000_s31844"/>
                </a:ext>
                <a:ext uri="{FF2B5EF4-FFF2-40B4-BE49-F238E27FC236}">
                  <a16:creationId xmlns:a16="http://schemas.microsoft.com/office/drawing/2014/main" id="{00000000-0008-0000-1900-00006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47</xdr:row>
          <xdr:rowOff>0</xdr:rowOff>
        </xdr:from>
        <xdr:to>
          <xdr:col>33</xdr:col>
          <xdr:colOff>95250</xdr:colOff>
          <xdr:row>48</xdr:row>
          <xdr:rowOff>9525</xdr:rowOff>
        </xdr:to>
        <xdr:sp macro="" textlink="">
          <xdr:nvSpPr>
            <xdr:cNvPr id="31845" name="Check Box 101" hidden="1">
              <a:extLst>
                <a:ext uri="{63B3BB69-23CF-44E3-9099-C40C66FF867C}">
                  <a14:compatExt spid="_x0000_s31845"/>
                </a:ext>
                <a:ext uri="{FF2B5EF4-FFF2-40B4-BE49-F238E27FC236}">
                  <a16:creationId xmlns:a16="http://schemas.microsoft.com/office/drawing/2014/main" id="{00000000-0008-0000-1900-00006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47</xdr:row>
          <xdr:rowOff>0</xdr:rowOff>
        </xdr:from>
        <xdr:to>
          <xdr:col>30</xdr:col>
          <xdr:colOff>95250</xdr:colOff>
          <xdr:row>48</xdr:row>
          <xdr:rowOff>9525</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9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42</xdr:row>
          <xdr:rowOff>0</xdr:rowOff>
        </xdr:from>
        <xdr:to>
          <xdr:col>36</xdr:col>
          <xdr:colOff>95250</xdr:colOff>
          <xdr:row>43</xdr:row>
          <xdr:rowOff>9525</xdr:rowOff>
        </xdr:to>
        <xdr:sp macro="" textlink="">
          <xdr:nvSpPr>
            <xdr:cNvPr id="31847" name="Check Box 103" hidden="1">
              <a:extLst>
                <a:ext uri="{63B3BB69-23CF-44E3-9099-C40C66FF867C}">
                  <a14:compatExt spid="_x0000_s31847"/>
                </a:ext>
                <a:ext uri="{FF2B5EF4-FFF2-40B4-BE49-F238E27FC236}">
                  <a16:creationId xmlns:a16="http://schemas.microsoft.com/office/drawing/2014/main" id="{00000000-0008-0000-1900-00006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43</xdr:row>
          <xdr:rowOff>0</xdr:rowOff>
        </xdr:from>
        <xdr:to>
          <xdr:col>36</xdr:col>
          <xdr:colOff>95250</xdr:colOff>
          <xdr:row>44</xdr:row>
          <xdr:rowOff>9525</xdr:rowOff>
        </xdr:to>
        <xdr:sp macro="" textlink="">
          <xdr:nvSpPr>
            <xdr:cNvPr id="31848" name="Check Box 104" hidden="1">
              <a:extLst>
                <a:ext uri="{63B3BB69-23CF-44E3-9099-C40C66FF867C}">
                  <a14:compatExt spid="_x0000_s31848"/>
                </a:ext>
                <a:ext uri="{FF2B5EF4-FFF2-40B4-BE49-F238E27FC236}">
                  <a16:creationId xmlns:a16="http://schemas.microsoft.com/office/drawing/2014/main" id="{00000000-0008-0000-1900-00006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33</xdr:row>
          <xdr:rowOff>0</xdr:rowOff>
        </xdr:from>
        <xdr:to>
          <xdr:col>20</xdr:col>
          <xdr:colOff>95250</xdr:colOff>
          <xdr:row>34</xdr:row>
          <xdr:rowOff>9525</xdr:rowOff>
        </xdr:to>
        <xdr:sp macro="" textlink="">
          <xdr:nvSpPr>
            <xdr:cNvPr id="31849" name="Check Box 105" hidden="1">
              <a:extLst>
                <a:ext uri="{63B3BB69-23CF-44E3-9099-C40C66FF867C}">
                  <a14:compatExt spid="_x0000_s31849"/>
                </a:ext>
                <a:ext uri="{FF2B5EF4-FFF2-40B4-BE49-F238E27FC236}">
                  <a16:creationId xmlns:a16="http://schemas.microsoft.com/office/drawing/2014/main" id="{00000000-0008-0000-1900-00006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33</xdr:row>
          <xdr:rowOff>0</xdr:rowOff>
        </xdr:from>
        <xdr:to>
          <xdr:col>25</xdr:col>
          <xdr:colOff>95250</xdr:colOff>
          <xdr:row>34</xdr:row>
          <xdr:rowOff>9525</xdr:rowOff>
        </xdr:to>
        <xdr:sp macro="" textlink="">
          <xdr:nvSpPr>
            <xdr:cNvPr id="31850" name="Check Box 106" hidden="1">
              <a:extLst>
                <a:ext uri="{63B3BB69-23CF-44E3-9099-C40C66FF867C}">
                  <a14:compatExt spid="_x0000_s31850"/>
                </a:ext>
                <a:ext uri="{FF2B5EF4-FFF2-40B4-BE49-F238E27FC236}">
                  <a16:creationId xmlns:a16="http://schemas.microsoft.com/office/drawing/2014/main" id="{00000000-0008-0000-1900-00006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33</xdr:row>
          <xdr:rowOff>0</xdr:rowOff>
        </xdr:from>
        <xdr:to>
          <xdr:col>30</xdr:col>
          <xdr:colOff>95250</xdr:colOff>
          <xdr:row>34</xdr:row>
          <xdr:rowOff>9525</xdr:rowOff>
        </xdr:to>
        <xdr:sp macro="" textlink="">
          <xdr:nvSpPr>
            <xdr:cNvPr id="31851" name="Check Box 107" hidden="1">
              <a:extLst>
                <a:ext uri="{63B3BB69-23CF-44E3-9099-C40C66FF867C}">
                  <a14:compatExt spid="_x0000_s31851"/>
                </a:ext>
                <a:ext uri="{FF2B5EF4-FFF2-40B4-BE49-F238E27FC236}">
                  <a16:creationId xmlns:a16="http://schemas.microsoft.com/office/drawing/2014/main" id="{00000000-0008-0000-1900-00006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36</xdr:row>
          <xdr:rowOff>0</xdr:rowOff>
        </xdr:from>
        <xdr:to>
          <xdr:col>25</xdr:col>
          <xdr:colOff>95250</xdr:colOff>
          <xdr:row>37</xdr:row>
          <xdr:rowOff>9525</xdr:rowOff>
        </xdr:to>
        <xdr:sp macro="" textlink="">
          <xdr:nvSpPr>
            <xdr:cNvPr id="31852" name="Check Box 108" hidden="1">
              <a:extLst>
                <a:ext uri="{63B3BB69-23CF-44E3-9099-C40C66FF867C}">
                  <a14:compatExt spid="_x0000_s31852"/>
                </a:ext>
                <a:ext uri="{FF2B5EF4-FFF2-40B4-BE49-F238E27FC236}">
                  <a16:creationId xmlns:a16="http://schemas.microsoft.com/office/drawing/2014/main" id="{00000000-0008-0000-1900-00006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36</xdr:row>
          <xdr:rowOff>0</xdr:rowOff>
        </xdr:from>
        <xdr:to>
          <xdr:col>30</xdr:col>
          <xdr:colOff>95250</xdr:colOff>
          <xdr:row>37</xdr:row>
          <xdr:rowOff>9525</xdr:rowOff>
        </xdr:to>
        <xdr:sp macro="" textlink="">
          <xdr:nvSpPr>
            <xdr:cNvPr id="31853" name="Check Box 109" hidden="1">
              <a:extLst>
                <a:ext uri="{63B3BB69-23CF-44E3-9099-C40C66FF867C}">
                  <a14:compatExt spid="_x0000_s31853"/>
                </a:ext>
                <a:ext uri="{FF2B5EF4-FFF2-40B4-BE49-F238E27FC236}">
                  <a16:creationId xmlns:a16="http://schemas.microsoft.com/office/drawing/2014/main" id="{00000000-0008-0000-1900-00006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36</xdr:row>
          <xdr:rowOff>0</xdr:rowOff>
        </xdr:from>
        <xdr:to>
          <xdr:col>20</xdr:col>
          <xdr:colOff>95250</xdr:colOff>
          <xdr:row>37</xdr:row>
          <xdr:rowOff>9525</xdr:rowOff>
        </xdr:to>
        <xdr:sp macro="" textlink="">
          <xdr:nvSpPr>
            <xdr:cNvPr id="31854" name="Check Box 110" hidden="1">
              <a:extLst>
                <a:ext uri="{63B3BB69-23CF-44E3-9099-C40C66FF867C}">
                  <a14:compatExt spid="_x0000_s31854"/>
                </a:ext>
                <a:ext uri="{FF2B5EF4-FFF2-40B4-BE49-F238E27FC236}">
                  <a16:creationId xmlns:a16="http://schemas.microsoft.com/office/drawing/2014/main" id="{00000000-0008-0000-1900-00006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38</xdr:row>
          <xdr:rowOff>0</xdr:rowOff>
        </xdr:from>
        <xdr:to>
          <xdr:col>20</xdr:col>
          <xdr:colOff>95250</xdr:colOff>
          <xdr:row>39</xdr:row>
          <xdr:rowOff>9525</xdr:rowOff>
        </xdr:to>
        <xdr:sp macro="" textlink="">
          <xdr:nvSpPr>
            <xdr:cNvPr id="31855" name="Check Box 111" hidden="1">
              <a:extLst>
                <a:ext uri="{63B3BB69-23CF-44E3-9099-C40C66FF867C}">
                  <a14:compatExt spid="_x0000_s31855"/>
                </a:ext>
                <a:ext uri="{FF2B5EF4-FFF2-40B4-BE49-F238E27FC236}">
                  <a16:creationId xmlns:a16="http://schemas.microsoft.com/office/drawing/2014/main" id="{00000000-0008-0000-1900-00006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38</xdr:row>
          <xdr:rowOff>0</xdr:rowOff>
        </xdr:from>
        <xdr:to>
          <xdr:col>25</xdr:col>
          <xdr:colOff>95250</xdr:colOff>
          <xdr:row>39</xdr:row>
          <xdr:rowOff>9525</xdr:rowOff>
        </xdr:to>
        <xdr:sp macro="" textlink="">
          <xdr:nvSpPr>
            <xdr:cNvPr id="31856" name="Check Box 112" hidden="1">
              <a:extLst>
                <a:ext uri="{63B3BB69-23CF-44E3-9099-C40C66FF867C}">
                  <a14:compatExt spid="_x0000_s31856"/>
                </a:ext>
                <a:ext uri="{FF2B5EF4-FFF2-40B4-BE49-F238E27FC236}">
                  <a16:creationId xmlns:a16="http://schemas.microsoft.com/office/drawing/2014/main" id="{00000000-0008-0000-1900-00007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48</xdr:row>
          <xdr:rowOff>0</xdr:rowOff>
        </xdr:from>
        <xdr:to>
          <xdr:col>36</xdr:col>
          <xdr:colOff>95250</xdr:colOff>
          <xdr:row>49</xdr:row>
          <xdr:rowOff>9525</xdr:rowOff>
        </xdr:to>
        <xdr:sp macro="" textlink="">
          <xdr:nvSpPr>
            <xdr:cNvPr id="31857" name="Check Box 113" hidden="1">
              <a:extLst>
                <a:ext uri="{63B3BB69-23CF-44E3-9099-C40C66FF867C}">
                  <a14:compatExt spid="_x0000_s31857"/>
                </a:ext>
                <a:ext uri="{FF2B5EF4-FFF2-40B4-BE49-F238E27FC236}">
                  <a16:creationId xmlns:a16="http://schemas.microsoft.com/office/drawing/2014/main" id="{00000000-0008-0000-1900-00007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49</xdr:row>
          <xdr:rowOff>0</xdr:rowOff>
        </xdr:from>
        <xdr:to>
          <xdr:col>36</xdr:col>
          <xdr:colOff>95250</xdr:colOff>
          <xdr:row>50</xdr:row>
          <xdr:rowOff>9525</xdr:rowOff>
        </xdr:to>
        <xdr:sp macro="" textlink="">
          <xdr:nvSpPr>
            <xdr:cNvPr id="31858" name="Check Box 114" hidden="1">
              <a:extLst>
                <a:ext uri="{63B3BB69-23CF-44E3-9099-C40C66FF867C}">
                  <a14:compatExt spid="_x0000_s31858"/>
                </a:ext>
                <a:ext uri="{FF2B5EF4-FFF2-40B4-BE49-F238E27FC236}">
                  <a16:creationId xmlns:a16="http://schemas.microsoft.com/office/drawing/2014/main" id="{00000000-0008-0000-1900-00007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50</xdr:row>
          <xdr:rowOff>0</xdr:rowOff>
        </xdr:from>
        <xdr:to>
          <xdr:col>36</xdr:col>
          <xdr:colOff>95250</xdr:colOff>
          <xdr:row>51</xdr:row>
          <xdr:rowOff>9525</xdr:rowOff>
        </xdr:to>
        <xdr:sp macro="" textlink="">
          <xdr:nvSpPr>
            <xdr:cNvPr id="31859" name="Check Box 115" hidden="1">
              <a:extLst>
                <a:ext uri="{63B3BB69-23CF-44E3-9099-C40C66FF867C}">
                  <a14:compatExt spid="_x0000_s31859"/>
                </a:ext>
                <a:ext uri="{FF2B5EF4-FFF2-40B4-BE49-F238E27FC236}">
                  <a16:creationId xmlns:a16="http://schemas.microsoft.com/office/drawing/2014/main" id="{00000000-0008-0000-1900-00007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32</xdr:row>
          <xdr:rowOff>0</xdr:rowOff>
        </xdr:from>
        <xdr:to>
          <xdr:col>9</xdr:col>
          <xdr:colOff>95250</xdr:colOff>
          <xdr:row>33</xdr:row>
          <xdr:rowOff>9525</xdr:rowOff>
        </xdr:to>
        <xdr:sp macro="" textlink="">
          <xdr:nvSpPr>
            <xdr:cNvPr id="31860" name="Check Box 116" hidden="1">
              <a:extLst>
                <a:ext uri="{63B3BB69-23CF-44E3-9099-C40C66FF867C}">
                  <a14:compatExt spid="_x0000_s31860"/>
                </a:ext>
                <a:ext uri="{FF2B5EF4-FFF2-40B4-BE49-F238E27FC236}">
                  <a16:creationId xmlns:a16="http://schemas.microsoft.com/office/drawing/2014/main" id="{00000000-0008-0000-1900-00007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33</xdr:row>
          <xdr:rowOff>0</xdr:rowOff>
        </xdr:from>
        <xdr:to>
          <xdr:col>9</xdr:col>
          <xdr:colOff>95250</xdr:colOff>
          <xdr:row>34</xdr:row>
          <xdr:rowOff>9525</xdr:rowOff>
        </xdr:to>
        <xdr:sp macro="" textlink="">
          <xdr:nvSpPr>
            <xdr:cNvPr id="31861" name="Check Box 117" hidden="1">
              <a:extLst>
                <a:ext uri="{63B3BB69-23CF-44E3-9099-C40C66FF867C}">
                  <a14:compatExt spid="_x0000_s31861"/>
                </a:ext>
                <a:ext uri="{FF2B5EF4-FFF2-40B4-BE49-F238E27FC236}">
                  <a16:creationId xmlns:a16="http://schemas.microsoft.com/office/drawing/2014/main" id="{00000000-0008-0000-1900-00007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34</xdr:row>
          <xdr:rowOff>0</xdr:rowOff>
        </xdr:from>
        <xdr:to>
          <xdr:col>9</xdr:col>
          <xdr:colOff>95250</xdr:colOff>
          <xdr:row>35</xdr:row>
          <xdr:rowOff>9525</xdr:rowOff>
        </xdr:to>
        <xdr:sp macro="" textlink="">
          <xdr:nvSpPr>
            <xdr:cNvPr id="31862" name="Check Box 118" hidden="1">
              <a:extLst>
                <a:ext uri="{63B3BB69-23CF-44E3-9099-C40C66FF867C}">
                  <a14:compatExt spid="_x0000_s31862"/>
                </a:ext>
                <a:ext uri="{FF2B5EF4-FFF2-40B4-BE49-F238E27FC236}">
                  <a16:creationId xmlns:a16="http://schemas.microsoft.com/office/drawing/2014/main" id="{00000000-0008-0000-1900-00007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35</xdr:row>
          <xdr:rowOff>0</xdr:rowOff>
        </xdr:from>
        <xdr:to>
          <xdr:col>9</xdr:col>
          <xdr:colOff>95250</xdr:colOff>
          <xdr:row>36</xdr:row>
          <xdr:rowOff>9525</xdr:rowOff>
        </xdr:to>
        <xdr:sp macro="" textlink="">
          <xdr:nvSpPr>
            <xdr:cNvPr id="31863" name="Check Box 119" hidden="1">
              <a:extLst>
                <a:ext uri="{63B3BB69-23CF-44E3-9099-C40C66FF867C}">
                  <a14:compatExt spid="_x0000_s31863"/>
                </a:ext>
                <a:ext uri="{FF2B5EF4-FFF2-40B4-BE49-F238E27FC236}">
                  <a16:creationId xmlns:a16="http://schemas.microsoft.com/office/drawing/2014/main" id="{00000000-0008-0000-1900-00007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41</xdr:row>
          <xdr:rowOff>0</xdr:rowOff>
        </xdr:from>
        <xdr:to>
          <xdr:col>9</xdr:col>
          <xdr:colOff>95250</xdr:colOff>
          <xdr:row>42</xdr:row>
          <xdr:rowOff>9525</xdr:rowOff>
        </xdr:to>
        <xdr:sp macro="" textlink="">
          <xdr:nvSpPr>
            <xdr:cNvPr id="31864" name="Check Box 120" hidden="1">
              <a:extLst>
                <a:ext uri="{63B3BB69-23CF-44E3-9099-C40C66FF867C}">
                  <a14:compatExt spid="_x0000_s31864"/>
                </a:ext>
                <a:ext uri="{FF2B5EF4-FFF2-40B4-BE49-F238E27FC236}">
                  <a16:creationId xmlns:a16="http://schemas.microsoft.com/office/drawing/2014/main" id="{00000000-0008-0000-1900-00007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42</xdr:row>
          <xdr:rowOff>0</xdr:rowOff>
        </xdr:from>
        <xdr:to>
          <xdr:col>9</xdr:col>
          <xdr:colOff>95250</xdr:colOff>
          <xdr:row>43</xdr:row>
          <xdr:rowOff>9525</xdr:rowOff>
        </xdr:to>
        <xdr:sp macro="" textlink="">
          <xdr:nvSpPr>
            <xdr:cNvPr id="31865" name="Check Box 121" hidden="1">
              <a:extLst>
                <a:ext uri="{63B3BB69-23CF-44E3-9099-C40C66FF867C}">
                  <a14:compatExt spid="_x0000_s31865"/>
                </a:ext>
                <a:ext uri="{FF2B5EF4-FFF2-40B4-BE49-F238E27FC236}">
                  <a16:creationId xmlns:a16="http://schemas.microsoft.com/office/drawing/2014/main" id="{00000000-0008-0000-1900-00007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43</xdr:row>
          <xdr:rowOff>0</xdr:rowOff>
        </xdr:from>
        <xdr:to>
          <xdr:col>9</xdr:col>
          <xdr:colOff>95250</xdr:colOff>
          <xdr:row>44</xdr:row>
          <xdr:rowOff>9525</xdr:rowOff>
        </xdr:to>
        <xdr:sp macro="" textlink="">
          <xdr:nvSpPr>
            <xdr:cNvPr id="31866" name="Check Box 122" hidden="1">
              <a:extLst>
                <a:ext uri="{63B3BB69-23CF-44E3-9099-C40C66FF867C}">
                  <a14:compatExt spid="_x0000_s31866"/>
                </a:ext>
                <a:ext uri="{FF2B5EF4-FFF2-40B4-BE49-F238E27FC236}">
                  <a16:creationId xmlns:a16="http://schemas.microsoft.com/office/drawing/2014/main" id="{00000000-0008-0000-1900-00007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44</xdr:row>
          <xdr:rowOff>0</xdr:rowOff>
        </xdr:from>
        <xdr:to>
          <xdr:col>9</xdr:col>
          <xdr:colOff>95250</xdr:colOff>
          <xdr:row>45</xdr:row>
          <xdr:rowOff>9525</xdr:rowOff>
        </xdr:to>
        <xdr:sp macro="" textlink="">
          <xdr:nvSpPr>
            <xdr:cNvPr id="31867" name="Check Box 123" hidden="1">
              <a:extLst>
                <a:ext uri="{63B3BB69-23CF-44E3-9099-C40C66FF867C}">
                  <a14:compatExt spid="_x0000_s31867"/>
                </a:ext>
                <a:ext uri="{FF2B5EF4-FFF2-40B4-BE49-F238E27FC236}">
                  <a16:creationId xmlns:a16="http://schemas.microsoft.com/office/drawing/2014/main" id="{00000000-0008-0000-1900-00007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49</xdr:row>
          <xdr:rowOff>0</xdr:rowOff>
        </xdr:from>
        <xdr:to>
          <xdr:col>9</xdr:col>
          <xdr:colOff>95250</xdr:colOff>
          <xdr:row>50</xdr:row>
          <xdr:rowOff>9525</xdr:rowOff>
        </xdr:to>
        <xdr:sp macro="" textlink="">
          <xdr:nvSpPr>
            <xdr:cNvPr id="31868" name="Check Box 124" hidden="1">
              <a:extLst>
                <a:ext uri="{63B3BB69-23CF-44E3-9099-C40C66FF867C}">
                  <a14:compatExt spid="_x0000_s31868"/>
                </a:ext>
                <a:ext uri="{FF2B5EF4-FFF2-40B4-BE49-F238E27FC236}">
                  <a16:creationId xmlns:a16="http://schemas.microsoft.com/office/drawing/2014/main" id="{00000000-0008-0000-1900-00007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51</xdr:row>
          <xdr:rowOff>0</xdr:rowOff>
        </xdr:from>
        <xdr:to>
          <xdr:col>9</xdr:col>
          <xdr:colOff>95250</xdr:colOff>
          <xdr:row>52</xdr:row>
          <xdr:rowOff>9525</xdr:rowOff>
        </xdr:to>
        <xdr:sp macro="" textlink="">
          <xdr:nvSpPr>
            <xdr:cNvPr id="31869" name="Check Box 125" hidden="1">
              <a:extLst>
                <a:ext uri="{63B3BB69-23CF-44E3-9099-C40C66FF867C}">
                  <a14:compatExt spid="_x0000_s31869"/>
                </a:ext>
                <a:ext uri="{FF2B5EF4-FFF2-40B4-BE49-F238E27FC236}">
                  <a16:creationId xmlns:a16="http://schemas.microsoft.com/office/drawing/2014/main" id="{00000000-0008-0000-1900-00007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52</xdr:row>
          <xdr:rowOff>0</xdr:rowOff>
        </xdr:from>
        <xdr:to>
          <xdr:col>9</xdr:col>
          <xdr:colOff>95250</xdr:colOff>
          <xdr:row>53</xdr:row>
          <xdr:rowOff>9525</xdr:rowOff>
        </xdr:to>
        <xdr:sp macro="" textlink="">
          <xdr:nvSpPr>
            <xdr:cNvPr id="31870" name="Check Box 126" hidden="1">
              <a:extLst>
                <a:ext uri="{63B3BB69-23CF-44E3-9099-C40C66FF867C}">
                  <a14:compatExt spid="_x0000_s31870"/>
                </a:ext>
                <a:ext uri="{FF2B5EF4-FFF2-40B4-BE49-F238E27FC236}">
                  <a16:creationId xmlns:a16="http://schemas.microsoft.com/office/drawing/2014/main" id="{00000000-0008-0000-1900-00007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53</xdr:row>
          <xdr:rowOff>0</xdr:rowOff>
        </xdr:from>
        <xdr:to>
          <xdr:col>9</xdr:col>
          <xdr:colOff>95250</xdr:colOff>
          <xdr:row>54</xdr:row>
          <xdr:rowOff>9525</xdr:rowOff>
        </xdr:to>
        <xdr:sp macro="" textlink="">
          <xdr:nvSpPr>
            <xdr:cNvPr id="31871" name="Check Box 127" hidden="1">
              <a:extLst>
                <a:ext uri="{63B3BB69-23CF-44E3-9099-C40C66FF867C}">
                  <a14:compatExt spid="_x0000_s31871"/>
                </a:ext>
                <a:ext uri="{FF2B5EF4-FFF2-40B4-BE49-F238E27FC236}">
                  <a16:creationId xmlns:a16="http://schemas.microsoft.com/office/drawing/2014/main" id="{00000000-0008-0000-1900-00007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43</xdr:row>
          <xdr:rowOff>0</xdr:rowOff>
        </xdr:from>
        <xdr:to>
          <xdr:col>15</xdr:col>
          <xdr:colOff>95250</xdr:colOff>
          <xdr:row>44</xdr:row>
          <xdr:rowOff>9525</xdr:rowOff>
        </xdr:to>
        <xdr:sp macro="" textlink="">
          <xdr:nvSpPr>
            <xdr:cNvPr id="31872" name="Check Box 128" hidden="1">
              <a:extLst>
                <a:ext uri="{63B3BB69-23CF-44E3-9099-C40C66FF867C}">
                  <a14:compatExt spid="_x0000_s31872"/>
                </a:ext>
                <a:ext uri="{FF2B5EF4-FFF2-40B4-BE49-F238E27FC236}">
                  <a16:creationId xmlns:a16="http://schemas.microsoft.com/office/drawing/2014/main" id="{00000000-0008-0000-1900-00008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45</xdr:row>
          <xdr:rowOff>0</xdr:rowOff>
        </xdr:from>
        <xdr:to>
          <xdr:col>15</xdr:col>
          <xdr:colOff>95250</xdr:colOff>
          <xdr:row>46</xdr:row>
          <xdr:rowOff>9525</xdr:rowOff>
        </xdr:to>
        <xdr:sp macro="" textlink="">
          <xdr:nvSpPr>
            <xdr:cNvPr id="31873" name="Check Box 129" hidden="1">
              <a:extLst>
                <a:ext uri="{63B3BB69-23CF-44E3-9099-C40C66FF867C}">
                  <a14:compatExt spid="_x0000_s31873"/>
                </a:ext>
                <a:ext uri="{FF2B5EF4-FFF2-40B4-BE49-F238E27FC236}">
                  <a16:creationId xmlns:a16="http://schemas.microsoft.com/office/drawing/2014/main" id="{00000000-0008-0000-1900-00008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0</xdr:rowOff>
        </xdr:from>
        <xdr:to>
          <xdr:col>15</xdr:col>
          <xdr:colOff>95250</xdr:colOff>
          <xdr:row>48</xdr:row>
          <xdr:rowOff>9525</xdr:rowOff>
        </xdr:to>
        <xdr:sp macro="" textlink="">
          <xdr:nvSpPr>
            <xdr:cNvPr id="31874" name="Check Box 130" hidden="1">
              <a:extLst>
                <a:ext uri="{63B3BB69-23CF-44E3-9099-C40C66FF867C}">
                  <a14:compatExt spid="_x0000_s31874"/>
                </a:ext>
                <a:ext uri="{FF2B5EF4-FFF2-40B4-BE49-F238E27FC236}">
                  <a16:creationId xmlns:a16="http://schemas.microsoft.com/office/drawing/2014/main" id="{00000000-0008-0000-1900-00008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1875" name="Check Box 131" hidden="1">
              <a:extLst>
                <a:ext uri="{63B3BB69-23CF-44E3-9099-C40C66FF867C}">
                  <a14:compatExt spid="_x0000_s31875"/>
                </a:ext>
                <a:ext uri="{FF2B5EF4-FFF2-40B4-BE49-F238E27FC236}">
                  <a16:creationId xmlns:a16="http://schemas.microsoft.com/office/drawing/2014/main" id="{00000000-0008-0000-1900-00008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39</xdr:row>
          <xdr:rowOff>0</xdr:rowOff>
        </xdr:from>
        <xdr:to>
          <xdr:col>15</xdr:col>
          <xdr:colOff>95250</xdr:colOff>
          <xdr:row>40</xdr:row>
          <xdr:rowOff>9525</xdr:rowOff>
        </xdr:to>
        <xdr:sp macro="" textlink="">
          <xdr:nvSpPr>
            <xdr:cNvPr id="31876" name="Check Box 132" hidden="1">
              <a:extLst>
                <a:ext uri="{63B3BB69-23CF-44E3-9099-C40C66FF867C}">
                  <a14:compatExt spid="_x0000_s31876"/>
                </a:ext>
                <a:ext uri="{FF2B5EF4-FFF2-40B4-BE49-F238E27FC236}">
                  <a16:creationId xmlns:a16="http://schemas.microsoft.com/office/drawing/2014/main" id="{00000000-0008-0000-1900-00008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0</xdr:rowOff>
        </xdr:from>
        <xdr:to>
          <xdr:col>3</xdr:col>
          <xdr:colOff>95250</xdr:colOff>
          <xdr:row>12</xdr:row>
          <xdr:rowOff>9525</xdr:rowOff>
        </xdr:to>
        <xdr:sp macro="" textlink="">
          <xdr:nvSpPr>
            <xdr:cNvPr id="31877" name="Check Box 133" hidden="1">
              <a:extLst>
                <a:ext uri="{63B3BB69-23CF-44E3-9099-C40C66FF867C}">
                  <a14:compatExt spid="_x0000_s31877"/>
                </a:ext>
                <a:ext uri="{FF2B5EF4-FFF2-40B4-BE49-F238E27FC236}">
                  <a16:creationId xmlns:a16="http://schemas.microsoft.com/office/drawing/2014/main" id="{00000000-0008-0000-1900-00008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1878" name="Check Box 134" hidden="1">
              <a:extLst>
                <a:ext uri="{63B3BB69-23CF-44E3-9099-C40C66FF867C}">
                  <a14:compatExt spid="_x0000_s31878"/>
                </a:ext>
                <a:ext uri="{FF2B5EF4-FFF2-40B4-BE49-F238E27FC236}">
                  <a16:creationId xmlns:a16="http://schemas.microsoft.com/office/drawing/2014/main" id="{00000000-0008-0000-1900-00008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9525</xdr:rowOff>
        </xdr:from>
        <xdr:to>
          <xdr:col>3</xdr:col>
          <xdr:colOff>95250</xdr:colOff>
          <xdr:row>23</xdr:row>
          <xdr:rowOff>19050</xdr:rowOff>
        </xdr:to>
        <xdr:sp macro="" textlink="">
          <xdr:nvSpPr>
            <xdr:cNvPr id="31879" name="Check Box 135" hidden="1">
              <a:extLst>
                <a:ext uri="{63B3BB69-23CF-44E3-9099-C40C66FF867C}">
                  <a14:compatExt spid="_x0000_s31879"/>
                </a:ext>
                <a:ext uri="{FF2B5EF4-FFF2-40B4-BE49-F238E27FC236}">
                  <a16:creationId xmlns:a16="http://schemas.microsoft.com/office/drawing/2014/main" id="{00000000-0008-0000-1900-00008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0</xdr:rowOff>
        </xdr:from>
        <xdr:to>
          <xdr:col>3</xdr:col>
          <xdr:colOff>95250</xdr:colOff>
          <xdr:row>30</xdr:row>
          <xdr:rowOff>9525</xdr:rowOff>
        </xdr:to>
        <xdr:sp macro="" textlink="">
          <xdr:nvSpPr>
            <xdr:cNvPr id="31880" name="Check Box 136" hidden="1">
              <a:extLst>
                <a:ext uri="{63B3BB69-23CF-44E3-9099-C40C66FF867C}">
                  <a14:compatExt spid="_x0000_s31880"/>
                </a:ext>
                <a:ext uri="{FF2B5EF4-FFF2-40B4-BE49-F238E27FC236}">
                  <a16:creationId xmlns:a16="http://schemas.microsoft.com/office/drawing/2014/main" id="{00000000-0008-0000-1900-00008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0</xdr:rowOff>
        </xdr:from>
        <xdr:to>
          <xdr:col>3</xdr:col>
          <xdr:colOff>95250</xdr:colOff>
          <xdr:row>39</xdr:row>
          <xdr:rowOff>9525</xdr:rowOff>
        </xdr:to>
        <xdr:sp macro="" textlink="">
          <xdr:nvSpPr>
            <xdr:cNvPr id="31881" name="Check Box 137" hidden="1">
              <a:extLst>
                <a:ext uri="{63B3BB69-23CF-44E3-9099-C40C66FF867C}">
                  <a14:compatExt spid="_x0000_s31881"/>
                </a:ext>
                <a:ext uri="{FF2B5EF4-FFF2-40B4-BE49-F238E27FC236}">
                  <a16:creationId xmlns:a16="http://schemas.microsoft.com/office/drawing/2014/main" id="{00000000-0008-0000-1900-00008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9525</xdr:rowOff>
        </xdr:from>
        <xdr:to>
          <xdr:col>3</xdr:col>
          <xdr:colOff>95250</xdr:colOff>
          <xdr:row>47</xdr:row>
          <xdr:rowOff>19050</xdr:rowOff>
        </xdr:to>
        <xdr:sp macro="" textlink="">
          <xdr:nvSpPr>
            <xdr:cNvPr id="31882" name="Check Box 138" hidden="1">
              <a:extLst>
                <a:ext uri="{63B3BB69-23CF-44E3-9099-C40C66FF867C}">
                  <a14:compatExt spid="_x0000_s31882"/>
                </a:ext>
                <a:ext uri="{FF2B5EF4-FFF2-40B4-BE49-F238E27FC236}">
                  <a16:creationId xmlns:a16="http://schemas.microsoft.com/office/drawing/2014/main" id="{00000000-0008-0000-1900-00008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50</xdr:row>
          <xdr:rowOff>0</xdr:rowOff>
        </xdr:from>
        <xdr:to>
          <xdr:col>3</xdr:col>
          <xdr:colOff>95250</xdr:colOff>
          <xdr:row>51</xdr:row>
          <xdr:rowOff>9525</xdr:rowOff>
        </xdr:to>
        <xdr:sp macro="" textlink="">
          <xdr:nvSpPr>
            <xdr:cNvPr id="31883" name="Check Box 139" hidden="1">
              <a:extLst>
                <a:ext uri="{63B3BB69-23CF-44E3-9099-C40C66FF867C}">
                  <a14:compatExt spid="_x0000_s31883"/>
                </a:ext>
                <a:ext uri="{FF2B5EF4-FFF2-40B4-BE49-F238E27FC236}">
                  <a16:creationId xmlns:a16="http://schemas.microsoft.com/office/drawing/2014/main" id="{00000000-0008-0000-1900-00008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xdr:row>
          <xdr:rowOff>190500</xdr:rowOff>
        </xdr:from>
        <xdr:to>
          <xdr:col>3</xdr:col>
          <xdr:colOff>104775</xdr:colOff>
          <xdr:row>55</xdr:row>
          <xdr:rowOff>0</xdr:rowOff>
        </xdr:to>
        <xdr:sp macro="" textlink="">
          <xdr:nvSpPr>
            <xdr:cNvPr id="31884" name="Check Box 140" hidden="1">
              <a:extLst>
                <a:ext uri="{63B3BB69-23CF-44E3-9099-C40C66FF867C}">
                  <a14:compatExt spid="_x0000_s31884"/>
                </a:ext>
                <a:ext uri="{FF2B5EF4-FFF2-40B4-BE49-F238E27FC236}">
                  <a16:creationId xmlns:a16="http://schemas.microsoft.com/office/drawing/2014/main" id="{00000000-0008-0000-1900-00008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2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2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2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2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2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2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2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21</xdr:row>
          <xdr:rowOff>0</xdr:rowOff>
        </xdr:from>
        <xdr:to>
          <xdr:col>22</xdr:col>
          <xdr:colOff>95250</xdr:colOff>
          <xdr:row>22</xdr:row>
          <xdr:rowOff>9525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2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21</xdr:row>
          <xdr:rowOff>0</xdr:rowOff>
        </xdr:from>
        <xdr:to>
          <xdr:col>30</xdr:col>
          <xdr:colOff>95250</xdr:colOff>
          <xdr:row>22</xdr:row>
          <xdr:rowOff>9525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2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22</xdr:row>
          <xdr:rowOff>0</xdr:rowOff>
        </xdr:from>
        <xdr:to>
          <xdr:col>22</xdr:col>
          <xdr:colOff>95250</xdr:colOff>
          <xdr:row>23</xdr:row>
          <xdr:rowOff>9525</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2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22</xdr:row>
          <xdr:rowOff>0</xdr:rowOff>
        </xdr:from>
        <xdr:to>
          <xdr:col>26</xdr:col>
          <xdr:colOff>95250</xdr:colOff>
          <xdr:row>23</xdr:row>
          <xdr:rowOff>9525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2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xdr:row>
          <xdr:rowOff>0</xdr:rowOff>
        </xdr:from>
        <xdr:to>
          <xdr:col>12</xdr:col>
          <xdr:colOff>95250</xdr:colOff>
          <xdr:row>12</xdr:row>
          <xdr:rowOff>9525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21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17</xdr:row>
          <xdr:rowOff>0</xdr:rowOff>
        </xdr:from>
        <xdr:to>
          <xdr:col>12</xdr:col>
          <xdr:colOff>95250</xdr:colOff>
          <xdr:row>18</xdr:row>
          <xdr:rowOff>9525</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21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21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0</xdr:rowOff>
        </xdr:from>
        <xdr:to>
          <xdr:col>11</xdr:col>
          <xdr:colOff>95250</xdr:colOff>
          <xdr:row>27</xdr:row>
          <xdr:rowOff>9525</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21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26</xdr:row>
          <xdr:rowOff>0</xdr:rowOff>
        </xdr:from>
        <xdr:to>
          <xdr:col>15</xdr:col>
          <xdr:colOff>95250</xdr:colOff>
          <xdr:row>27</xdr:row>
          <xdr:rowOff>9525</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21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21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0</xdr:rowOff>
        </xdr:from>
        <xdr:to>
          <xdr:col>11</xdr:col>
          <xdr:colOff>95250</xdr:colOff>
          <xdr:row>28</xdr:row>
          <xdr:rowOff>9525</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21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27</xdr:row>
          <xdr:rowOff>0</xdr:rowOff>
        </xdr:from>
        <xdr:to>
          <xdr:col>15</xdr:col>
          <xdr:colOff>95250</xdr:colOff>
          <xdr:row>28</xdr:row>
          <xdr:rowOff>9525</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21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21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0</xdr:rowOff>
        </xdr:from>
        <xdr:to>
          <xdr:col>11</xdr:col>
          <xdr:colOff>95250</xdr:colOff>
          <xdr:row>29</xdr:row>
          <xdr:rowOff>9525</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21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28</xdr:row>
          <xdr:rowOff>0</xdr:rowOff>
        </xdr:from>
        <xdr:to>
          <xdr:col>15</xdr:col>
          <xdr:colOff>95250</xdr:colOff>
          <xdr:row>29</xdr:row>
          <xdr:rowOff>9525</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21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29</xdr:row>
          <xdr:rowOff>0</xdr:rowOff>
        </xdr:from>
        <xdr:to>
          <xdr:col>7</xdr:col>
          <xdr:colOff>95250</xdr:colOff>
          <xdr:row>30</xdr:row>
          <xdr:rowOff>9525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21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29</xdr:row>
          <xdr:rowOff>0</xdr:rowOff>
        </xdr:from>
        <xdr:to>
          <xdr:col>11</xdr:col>
          <xdr:colOff>95250</xdr:colOff>
          <xdr:row>30</xdr:row>
          <xdr:rowOff>9525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21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0</xdr:rowOff>
        </xdr:from>
        <xdr:to>
          <xdr:col>15</xdr:col>
          <xdr:colOff>95250</xdr:colOff>
          <xdr:row>30</xdr:row>
          <xdr:rowOff>9525</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21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30</xdr:row>
          <xdr:rowOff>0</xdr:rowOff>
        </xdr:from>
        <xdr:to>
          <xdr:col>7</xdr:col>
          <xdr:colOff>95250</xdr:colOff>
          <xdr:row>31</xdr:row>
          <xdr:rowOff>9525</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21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30</xdr:row>
          <xdr:rowOff>0</xdr:rowOff>
        </xdr:from>
        <xdr:to>
          <xdr:col>11</xdr:col>
          <xdr:colOff>95250</xdr:colOff>
          <xdr:row>31</xdr:row>
          <xdr:rowOff>9525</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21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0</xdr:rowOff>
        </xdr:from>
        <xdr:to>
          <xdr:col>15</xdr:col>
          <xdr:colOff>95250</xdr:colOff>
          <xdr:row>31</xdr:row>
          <xdr:rowOff>9525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21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31</xdr:row>
          <xdr:rowOff>0</xdr:rowOff>
        </xdr:from>
        <xdr:to>
          <xdr:col>7</xdr:col>
          <xdr:colOff>95250</xdr:colOff>
          <xdr:row>32</xdr:row>
          <xdr:rowOff>9525</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21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31</xdr:row>
          <xdr:rowOff>0</xdr:rowOff>
        </xdr:from>
        <xdr:to>
          <xdr:col>11</xdr:col>
          <xdr:colOff>95250</xdr:colOff>
          <xdr:row>32</xdr:row>
          <xdr:rowOff>9525</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21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31</xdr:row>
          <xdr:rowOff>0</xdr:rowOff>
        </xdr:from>
        <xdr:to>
          <xdr:col>15</xdr:col>
          <xdr:colOff>95250</xdr:colOff>
          <xdr:row>32</xdr:row>
          <xdr:rowOff>9525</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21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32</xdr:row>
          <xdr:rowOff>0</xdr:rowOff>
        </xdr:from>
        <xdr:to>
          <xdr:col>7</xdr:col>
          <xdr:colOff>95250</xdr:colOff>
          <xdr:row>33</xdr:row>
          <xdr:rowOff>9525</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21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32</xdr:row>
          <xdr:rowOff>0</xdr:rowOff>
        </xdr:from>
        <xdr:to>
          <xdr:col>11</xdr:col>
          <xdr:colOff>95250</xdr:colOff>
          <xdr:row>33</xdr:row>
          <xdr:rowOff>9525</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21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0</xdr:rowOff>
        </xdr:from>
        <xdr:to>
          <xdr:col>15</xdr:col>
          <xdr:colOff>95250</xdr:colOff>
          <xdr:row>33</xdr:row>
          <xdr:rowOff>9525</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21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33</xdr:row>
          <xdr:rowOff>0</xdr:rowOff>
        </xdr:from>
        <xdr:to>
          <xdr:col>7</xdr:col>
          <xdr:colOff>95250</xdr:colOff>
          <xdr:row>34</xdr:row>
          <xdr:rowOff>9525</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21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33</xdr:row>
          <xdr:rowOff>0</xdr:rowOff>
        </xdr:from>
        <xdr:to>
          <xdr:col>11</xdr:col>
          <xdr:colOff>95250</xdr:colOff>
          <xdr:row>34</xdr:row>
          <xdr:rowOff>9525</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21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0</xdr:rowOff>
        </xdr:from>
        <xdr:to>
          <xdr:col>15</xdr:col>
          <xdr:colOff>95250</xdr:colOff>
          <xdr:row>34</xdr:row>
          <xdr:rowOff>9525</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21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34</xdr:row>
          <xdr:rowOff>0</xdr:rowOff>
        </xdr:from>
        <xdr:to>
          <xdr:col>7</xdr:col>
          <xdr:colOff>95250</xdr:colOff>
          <xdr:row>35</xdr:row>
          <xdr:rowOff>9525</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21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34</xdr:row>
          <xdr:rowOff>0</xdr:rowOff>
        </xdr:from>
        <xdr:to>
          <xdr:col>11</xdr:col>
          <xdr:colOff>95250</xdr:colOff>
          <xdr:row>35</xdr:row>
          <xdr:rowOff>9525</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21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21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35</xdr:row>
          <xdr:rowOff>0</xdr:rowOff>
        </xdr:from>
        <xdr:to>
          <xdr:col>7</xdr:col>
          <xdr:colOff>95250</xdr:colOff>
          <xdr:row>36</xdr:row>
          <xdr:rowOff>9525</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21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35</xdr:row>
          <xdr:rowOff>0</xdr:rowOff>
        </xdr:from>
        <xdr:to>
          <xdr:col>11</xdr:col>
          <xdr:colOff>95250</xdr:colOff>
          <xdr:row>36</xdr:row>
          <xdr:rowOff>9525</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21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35</xdr:row>
          <xdr:rowOff>0</xdr:rowOff>
        </xdr:from>
        <xdr:to>
          <xdr:col>15</xdr:col>
          <xdr:colOff>95250</xdr:colOff>
          <xdr:row>36</xdr:row>
          <xdr:rowOff>9525</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21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36</xdr:row>
          <xdr:rowOff>0</xdr:rowOff>
        </xdr:from>
        <xdr:to>
          <xdr:col>7</xdr:col>
          <xdr:colOff>95250</xdr:colOff>
          <xdr:row>37</xdr:row>
          <xdr:rowOff>9525</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21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36</xdr:row>
          <xdr:rowOff>0</xdr:rowOff>
        </xdr:from>
        <xdr:to>
          <xdr:col>11</xdr:col>
          <xdr:colOff>95250</xdr:colOff>
          <xdr:row>37</xdr:row>
          <xdr:rowOff>9525</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21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36</xdr:row>
          <xdr:rowOff>0</xdr:rowOff>
        </xdr:from>
        <xdr:to>
          <xdr:col>15</xdr:col>
          <xdr:colOff>95250</xdr:colOff>
          <xdr:row>37</xdr:row>
          <xdr:rowOff>9525</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21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21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21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21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21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21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21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38</xdr:row>
          <xdr:rowOff>0</xdr:rowOff>
        </xdr:from>
        <xdr:to>
          <xdr:col>7</xdr:col>
          <xdr:colOff>95250</xdr:colOff>
          <xdr:row>39</xdr:row>
          <xdr:rowOff>9525</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21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38</xdr:row>
          <xdr:rowOff>0</xdr:rowOff>
        </xdr:from>
        <xdr:to>
          <xdr:col>11</xdr:col>
          <xdr:colOff>95250</xdr:colOff>
          <xdr:row>39</xdr:row>
          <xdr:rowOff>9525</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21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38</xdr:row>
          <xdr:rowOff>0</xdr:rowOff>
        </xdr:from>
        <xdr:to>
          <xdr:col>15</xdr:col>
          <xdr:colOff>95250</xdr:colOff>
          <xdr:row>39</xdr:row>
          <xdr:rowOff>9525</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21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17</xdr:row>
          <xdr:rowOff>0</xdr:rowOff>
        </xdr:from>
        <xdr:to>
          <xdr:col>22</xdr:col>
          <xdr:colOff>95250</xdr:colOff>
          <xdr:row>18</xdr:row>
          <xdr:rowOff>9525</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21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17</xdr:row>
          <xdr:rowOff>0</xdr:rowOff>
        </xdr:from>
        <xdr:to>
          <xdr:col>30</xdr:col>
          <xdr:colOff>95250</xdr:colOff>
          <xdr:row>18</xdr:row>
          <xdr:rowOff>9525</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21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18</xdr:row>
          <xdr:rowOff>0</xdr:rowOff>
        </xdr:from>
        <xdr:to>
          <xdr:col>22</xdr:col>
          <xdr:colOff>95250</xdr:colOff>
          <xdr:row>19</xdr:row>
          <xdr:rowOff>9525</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21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18</xdr:row>
          <xdr:rowOff>0</xdr:rowOff>
        </xdr:from>
        <xdr:to>
          <xdr:col>26</xdr:col>
          <xdr:colOff>95250</xdr:colOff>
          <xdr:row>19</xdr:row>
          <xdr:rowOff>9525</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21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19</xdr:row>
          <xdr:rowOff>0</xdr:rowOff>
        </xdr:from>
        <xdr:to>
          <xdr:col>22</xdr:col>
          <xdr:colOff>95250</xdr:colOff>
          <xdr:row>20</xdr:row>
          <xdr:rowOff>9525</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21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19</xdr:row>
          <xdr:rowOff>0</xdr:rowOff>
        </xdr:from>
        <xdr:to>
          <xdr:col>30</xdr:col>
          <xdr:colOff>95250</xdr:colOff>
          <xdr:row>20</xdr:row>
          <xdr:rowOff>9525</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21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20</xdr:row>
          <xdr:rowOff>0</xdr:rowOff>
        </xdr:from>
        <xdr:to>
          <xdr:col>22</xdr:col>
          <xdr:colOff>95250</xdr:colOff>
          <xdr:row>21</xdr:row>
          <xdr:rowOff>9525</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21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20</xdr:row>
          <xdr:rowOff>0</xdr:rowOff>
        </xdr:from>
        <xdr:to>
          <xdr:col>26</xdr:col>
          <xdr:colOff>95250</xdr:colOff>
          <xdr:row>21</xdr:row>
          <xdr:rowOff>9525</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21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xdr:row>
          <xdr:rowOff>0</xdr:rowOff>
        </xdr:from>
        <xdr:to>
          <xdr:col>22</xdr:col>
          <xdr:colOff>95250</xdr:colOff>
          <xdr:row>16</xdr:row>
          <xdr:rowOff>9525</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21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15</xdr:row>
          <xdr:rowOff>0</xdr:rowOff>
        </xdr:from>
        <xdr:to>
          <xdr:col>30</xdr:col>
          <xdr:colOff>95250</xdr:colOff>
          <xdr:row>16</xdr:row>
          <xdr:rowOff>9525</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21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16</xdr:row>
          <xdr:rowOff>0</xdr:rowOff>
        </xdr:from>
        <xdr:to>
          <xdr:col>22</xdr:col>
          <xdr:colOff>95250</xdr:colOff>
          <xdr:row>17</xdr:row>
          <xdr:rowOff>9525</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21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16</xdr:row>
          <xdr:rowOff>0</xdr:rowOff>
        </xdr:from>
        <xdr:to>
          <xdr:col>26</xdr:col>
          <xdr:colOff>95250</xdr:colOff>
          <xdr:row>17</xdr:row>
          <xdr:rowOff>9525</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21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11</xdr:row>
          <xdr:rowOff>0</xdr:rowOff>
        </xdr:from>
        <xdr:to>
          <xdr:col>22</xdr:col>
          <xdr:colOff>95250</xdr:colOff>
          <xdr:row>12</xdr:row>
          <xdr:rowOff>9525</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21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11</xdr:row>
          <xdr:rowOff>0</xdr:rowOff>
        </xdr:from>
        <xdr:to>
          <xdr:col>30</xdr:col>
          <xdr:colOff>95250</xdr:colOff>
          <xdr:row>12</xdr:row>
          <xdr:rowOff>9525</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21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12</xdr:row>
          <xdr:rowOff>0</xdr:rowOff>
        </xdr:from>
        <xdr:to>
          <xdr:col>22</xdr:col>
          <xdr:colOff>95250</xdr:colOff>
          <xdr:row>13</xdr:row>
          <xdr:rowOff>9525</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21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12</xdr:row>
          <xdr:rowOff>0</xdr:rowOff>
        </xdr:from>
        <xdr:to>
          <xdr:col>26</xdr:col>
          <xdr:colOff>95250</xdr:colOff>
          <xdr:row>13</xdr:row>
          <xdr:rowOff>9525</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21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13</xdr:row>
          <xdr:rowOff>0</xdr:rowOff>
        </xdr:from>
        <xdr:to>
          <xdr:col>22</xdr:col>
          <xdr:colOff>95250</xdr:colOff>
          <xdr:row>14</xdr:row>
          <xdr:rowOff>9525</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21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xdr:row>
          <xdr:rowOff>0</xdr:rowOff>
        </xdr:from>
        <xdr:to>
          <xdr:col>30</xdr:col>
          <xdr:colOff>95250</xdr:colOff>
          <xdr:row>14</xdr:row>
          <xdr:rowOff>9525</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21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14</xdr:row>
          <xdr:rowOff>0</xdr:rowOff>
        </xdr:from>
        <xdr:to>
          <xdr:col>22</xdr:col>
          <xdr:colOff>95250</xdr:colOff>
          <xdr:row>15</xdr:row>
          <xdr:rowOff>9525</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21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14</xdr:row>
          <xdr:rowOff>0</xdr:rowOff>
        </xdr:from>
        <xdr:to>
          <xdr:col>26</xdr:col>
          <xdr:colOff>95250</xdr:colOff>
          <xdr:row>15</xdr:row>
          <xdr:rowOff>9525</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21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9</xdr:row>
          <xdr:rowOff>0</xdr:rowOff>
        </xdr:from>
        <xdr:to>
          <xdr:col>22</xdr:col>
          <xdr:colOff>95250</xdr:colOff>
          <xdr:row>10</xdr:row>
          <xdr:rowOff>9525</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21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9</xdr:row>
          <xdr:rowOff>0</xdr:rowOff>
        </xdr:from>
        <xdr:to>
          <xdr:col>30</xdr:col>
          <xdr:colOff>95250</xdr:colOff>
          <xdr:row>10</xdr:row>
          <xdr:rowOff>9525</xdr:rowOff>
        </xdr:to>
        <xdr:sp macro="" textlink="">
          <xdr:nvSpPr>
            <xdr:cNvPr id="32845" name="Check Box 77" hidden="1">
              <a:extLst>
                <a:ext uri="{63B3BB69-23CF-44E3-9099-C40C66FF867C}">
                  <a14:compatExt spid="_x0000_s32845"/>
                </a:ext>
                <a:ext uri="{FF2B5EF4-FFF2-40B4-BE49-F238E27FC236}">
                  <a16:creationId xmlns:a16="http://schemas.microsoft.com/office/drawing/2014/main" id="{00000000-0008-0000-21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10</xdr:row>
          <xdr:rowOff>0</xdr:rowOff>
        </xdr:from>
        <xdr:to>
          <xdr:col>22</xdr:col>
          <xdr:colOff>95250</xdr:colOff>
          <xdr:row>11</xdr:row>
          <xdr:rowOff>9525</xdr:rowOff>
        </xdr:to>
        <xdr:sp macro="" textlink="">
          <xdr:nvSpPr>
            <xdr:cNvPr id="32846" name="Check Box 78" hidden="1">
              <a:extLst>
                <a:ext uri="{63B3BB69-23CF-44E3-9099-C40C66FF867C}">
                  <a14:compatExt spid="_x0000_s32846"/>
                </a:ext>
                <a:ext uri="{FF2B5EF4-FFF2-40B4-BE49-F238E27FC236}">
                  <a16:creationId xmlns:a16="http://schemas.microsoft.com/office/drawing/2014/main" id="{00000000-0008-0000-21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2847" name="Check Box 79" hidden="1">
              <a:extLst>
                <a:ext uri="{63B3BB69-23CF-44E3-9099-C40C66FF867C}">
                  <a14:compatExt spid="_x0000_s32847"/>
                </a:ext>
                <a:ext uri="{FF2B5EF4-FFF2-40B4-BE49-F238E27FC236}">
                  <a16:creationId xmlns:a16="http://schemas.microsoft.com/office/drawing/2014/main" id="{00000000-0008-0000-21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5</xdr:row>
          <xdr:rowOff>0</xdr:rowOff>
        </xdr:from>
        <xdr:to>
          <xdr:col>22</xdr:col>
          <xdr:colOff>95250</xdr:colOff>
          <xdr:row>6</xdr:row>
          <xdr:rowOff>9525</xdr:rowOff>
        </xdr:to>
        <xdr:sp macro="" textlink="">
          <xdr:nvSpPr>
            <xdr:cNvPr id="32848" name="Check Box 80" hidden="1">
              <a:extLst>
                <a:ext uri="{63B3BB69-23CF-44E3-9099-C40C66FF867C}">
                  <a14:compatExt spid="_x0000_s32848"/>
                </a:ext>
                <a:ext uri="{FF2B5EF4-FFF2-40B4-BE49-F238E27FC236}">
                  <a16:creationId xmlns:a16="http://schemas.microsoft.com/office/drawing/2014/main" id="{00000000-0008-0000-21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xdr:row>
          <xdr:rowOff>0</xdr:rowOff>
        </xdr:from>
        <xdr:to>
          <xdr:col>30</xdr:col>
          <xdr:colOff>95250</xdr:colOff>
          <xdr:row>6</xdr:row>
          <xdr:rowOff>9525</xdr:rowOff>
        </xdr:to>
        <xdr:sp macro="" textlink="">
          <xdr:nvSpPr>
            <xdr:cNvPr id="32849" name="Check Box 81" hidden="1">
              <a:extLst>
                <a:ext uri="{63B3BB69-23CF-44E3-9099-C40C66FF867C}">
                  <a14:compatExt spid="_x0000_s32849"/>
                </a:ext>
                <a:ext uri="{FF2B5EF4-FFF2-40B4-BE49-F238E27FC236}">
                  <a16:creationId xmlns:a16="http://schemas.microsoft.com/office/drawing/2014/main" id="{00000000-0008-0000-21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6</xdr:row>
          <xdr:rowOff>0</xdr:rowOff>
        </xdr:from>
        <xdr:to>
          <xdr:col>22</xdr:col>
          <xdr:colOff>95250</xdr:colOff>
          <xdr:row>7</xdr:row>
          <xdr:rowOff>9525</xdr:rowOff>
        </xdr:to>
        <xdr:sp macro="" textlink="">
          <xdr:nvSpPr>
            <xdr:cNvPr id="32850" name="Check Box 82" hidden="1">
              <a:extLst>
                <a:ext uri="{63B3BB69-23CF-44E3-9099-C40C66FF867C}">
                  <a14:compatExt spid="_x0000_s32850"/>
                </a:ext>
                <a:ext uri="{FF2B5EF4-FFF2-40B4-BE49-F238E27FC236}">
                  <a16:creationId xmlns:a16="http://schemas.microsoft.com/office/drawing/2014/main" id="{00000000-0008-0000-21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6</xdr:row>
          <xdr:rowOff>0</xdr:rowOff>
        </xdr:from>
        <xdr:to>
          <xdr:col>26</xdr:col>
          <xdr:colOff>95250</xdr:colOff>
          <xdr:row>7</xdr:row>
          <xdr:rowOff>9525</xdr:rowOff>
        </xdr:to>
        <xdr:sp macro="" textlink="">
          <xdr:nvSpPr>
            <xdr:cNvPr id="32851" name="Check Box 83" hidden="1">
              <a:extLst>
                <a:ext uri="{63B3BB69-23CF-44E3-9099-C40C66FF867C}">
                  <a14:compatExt spid="_x0000_s32851"/>
                </a:ext>
                <a:ext uri="{FF2B5EF4-FFF2-40B4-BE49-F238E27FC236}">
                  <a16:creationId xmlns:a16="http://schemas.microsoft.com/office/drawing/2014/main" id="{00000000-0008-0000-2100-00005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7</xdr:row>
          <xdr:rowOff>0</xdr:rowOff>
        </xdr:from>
        <xdr:to>
          <xdr:col>22</xdr:col>
          <xdr:colOff>95250</xdr:colOff>
          <xdr:row>8</xdr:row>
          <xdr:rowOff>9525</xdr:rowOff>
        </xdr:to>
        <xdr:sp macro="" textlink="">
          <xdr:nvSpPr>
            <xdr:cNvPr id="32852" name="Check Box 84" hidden="1">
              <a:extLst>
                <a:ext uri="{63B3BB69-23CF-44E3-9099-C40C66FF867C}">
                  <a14:compatExt spid="_x0000_s32852"/>
                </a:ext>
                <a:ext uri="{FF2B5EF4-FFF2-40B4-BE49-F238E27FC236}">
                  <a16:creationId xmlns:a16="http://schemas.microsoft.com/office/drawing/2014/main" id="{00000000-0008-0000-2100-00005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xdr:row>
          <xdr:rowOff>0</xdr:rowOff>
        </xdr:from>
        <xdr:to>
          <xdr:col>30</xdr:col>
          <xdr:colOff>95250</xdr:colOff>
          <xdr:row>8</xdr:row>
          <xdr:rowOff>9525</xdr:rowOff>
        </xdr:to>
        <xdr:sp macro="" textlink="">
          <xdr:nvSpPr>
            <xdr:cNvPr id="32853" name="Check Box 85" hidden="1">
              <a:extLst>
                <a:ext uri="{63B3BB69-23CF-44E3-9099-C40C66FF867C}">
                  <a14:compatExt spid="_x0000_s32853"/>
                </a:ext>
                <a:ext uri="{FF2B5EF4-FFF2-40B4-BE49-F238E27FC236}">
                  <a16:creationId xmlns:a16="http://schemas.microsoft.com/office/drawing/2014/main" id="{00000000-0008-0000-2100-00005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8</xdr:row>
          <xdr:rowOff>0</xdr:rowOff>
        </xdr:from>
        <xdr:to>
          <xdr:col>22</xdr:col>
          <xdr:colOff>95250</xdr:colOff>
          <xdr:row>9</xdr:row>
          <xdr:rowOff>9525</xdr:rowOff>
        </xdr:to>
        <xdr:sp macro="" textlink="">
          <xdr:nvSpPr>
            <xdr:cNvPr id="32854" name="Check Box 86" hidden="1">
              <a:extLst>
                <a:ext uri="{63B3BB69-23CF-44E3-9099-C40C66FF867C}">
                  <a14:compatExt spid="_x0000_s32854"/>
                </a:ext>
                <a:ext uri="{FF2B5EF4-FFF2-40B4-BE49-F238E27FC236}">
                  <a16:creationId xmlns:a16="http://schemas.microsoft.com/office/drawing/2014/main" id="{00000000-0008-0000-2100-00005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8</xdr:row>
          <xdr:rowOff>0</xdr:rowOff>
        </xdr:from>
        <xdr:to>
          <xdr:col>26</xdr:col>
          <xdr:colOff>95250</xdr:colOff>
          <xdr:row>9</xdr:row>
          <xdr:rowOff>9525</xdr:rowOff>
        </xdr:to>
        <xdr:sp macro="" textlink="">
          <xdr:nvSpPr>
            <xdr:cNvPr id="32855" name="Check Box 87" hidden="1">
              <a:extLst>
                <a:ext uri="{63B3BB69-23CF-44E3-9099-C40C66FF867C}">
                  <a14:compatExt spid="_x0000_s32855"/>
                </a:ext>
                <a:ext uri="{FF2B5EF4-FFF2-40B4-BE49-F238E27FC236}">
                  <a16:creationId xmlns:a16="http://schemas.microsoft.com/office/drawing/2014/main" id="{00000000-0008-0000-2100-00005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2856" name="Check Box 88" hidden="1">
              <a:extLst>
                <a:ext uri="{63B3BB69-23CF-44E3-9099-C40C66FF867C}">
                  <a14:compatExt spid="_x0000_s32856"/>
                </a:ext>
                <a:ext uri="{FF2B5EF4-FFF2-40B4-BE49-F238E27FC236}">
                  <a16:creationId xmlns:a16="http://schemas.microsoft.com/office/drawing/2014/main" id="{00000000-0008-0000-2100-00005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2857" name="Check Box 89" hidden="1">
              <a:extLst>
                <a:ext uri="{63B3BB69-23CF-44E3-9099-C40C66FF867C}">
                  <a14:compatExt spid="_x0000_s32857"/>
                </a:ext>
                <a:ext uri="{FF2B5EF4-FFF2-40B4-BE49-F238E27FC236}">
                  <a16:creationId xmlns:a16="http://schemas.microsoft.com/office/drawing/2014/main" id="{00000000-0008-0000-2100-00005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28</xdr:row>
          <xdr:rowOff>0</xdr:rowOff>
        </xdr:from>
        <xdr:to>
          <xdr:col>31</xdr:col>
          <xdr:colOff>95250</xdr:colOff>
          <xdr:row>29</xdr:row>
          <xdr:rowOff>9525</xdr:rowOff>
        </xdr:to>
        <xdr:sp macro="" textlink="">
          <xdr:nvSpPr>
            <xdr:cNvPr id="32858" name="Check Box 90" hidden="1">
              <a:extLst>
                <a:ext uri="{63B3BB69-23CF-44E3-9099-C40C66FF867C}">
                  <a14:compatExt spid="_x0000_s32858"/>
                </a:ext>
                <a:ext uri="{FF2B5EF4-FFF2-40B4-BE49-F238E27FC236}">
                  <a16:creationId xmlns:a16="http://schemas.microsoft.com/office/drawing/2014/main" id="{00000000-0008-0000-2100-00005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29</xdr:row>
          <xdr:rowOff>0</xdr:rowOff>
        </xdr:from>
        <xdr:to>
          <xdr:col>31</xdr:col>
          <xdr:colOff>95250</xdr:colOff>
          <xdr:row>30</xdr:row>
          <xdr:rowOff>9525</xdr:rowOff>
        </xdr:to>
        <xdr:sp macro="" textlink="">
          <xdr:nvSpPr>
            <xdr:cNvPr id="32859" name="Check Box 91" hidden="1">
              <a:extLst>
                <a:ext uri="{63B3BB69-23CF-44E3-9099-C40C66FF867C}">
                  <a14:compatExt spid="_x0000_s32859"/>
                </a:ext>
                <a:ext uri="{FF2B5EF4-FFF2-40B4-BE49-F238E27FC236}">
                  <a16:creationId xmlns:a16="http://schemas.microsoft.com/office/drawing/2014/main" id="{00000000-0008-0000-2100-00005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30</xdr:row>
          <xdr:rowOff>0</xdr:rowOff>
        </xdr:from>
        <xdr:to>
          <xdr:col>31</xdr:col>
          <xdr:colOff>95250</xdr:colOff>
          <xdr:row>31</xdr:row>
          <xdr:rowOff>9525</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21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31</xdr:row>
          <xdr:rowOff>0</xdr:rowOff>
        </xdr:from>
        <xdr:to>
          <xdr:col>31</xdr:col>
          <xdr:colOff>95250</xdr:colOff>
          <xdr:row>32</xdr:row>
          <xdr:rowOff>9525</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21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32</xdr:row>
          <xdr:rowOff>0</xdr:rowOff>
        </xdr:from>
        <xdr:to>
          <xdr:col>31</xdr:col>
          <xdr:colOff>95250</xdr:colOff>
          <xdr:row>33</xdr:row>
          <xdr:rowOff>9525</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21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33</xdr:row>
          <xdr:rowOff>0</xdr:rowOff>
        </xdr:from>
        <xdr:to>
          <xdr:col>31</xdr:col>
          <xdr:colOff>95250</xdr:colOff>
          <xdr:row>34</xdr:row>
          <xdr:rowOff>9525</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21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34</xdr:row>
          <xdr:rowOff>0</xdr:rowOff>
        </xdr:from>
        <xdr:to>
          <xdr:col>31</xdr:col>
          <xdr:colOff>95250</xdr:colOff>
          <xdr:row>35</xdr:row>
          <xdr:rowOff>9525</xdr:rowOff>
        </xdr:to>
        <xdr:sp macro="" textlink="">
          <xdr:nvSpPr>
            <xdr:cNvPr id="32864" name="Check Box 96" hidden="1">
              <a:extLst>
                <a:ext uri="{63B3BB69-23CF-44E3-9099-C40C66FF867C}">
                  <a14:compatExt spid="_x0000_s32864"/>
                </a:ext>
                <a:ext uri="{FF2B5EF4-FFF2-40B4-BE49-F238E27FC236}">
                  <a16:creationId xmlns:a16="http://schemas.microsoft.com/office/drawing/2014/main" id="{00000000-0008-0000-21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35</xdr:row>
          <xdr:rowOff>0</xdr:rowOff>
        </xdr:from>
        <xdr:to>
          <xdr:col>31</xdr:col>
          <xdr:colOff>95250</xdr:colOff>
          <xdr:row>36</xdr:row>
          <xdr:rowOff>9525</xdr:rowOff>
        </xdr:to>
        <xdr:sp macro="" textlink="">
          <xdr:nvSpPr>
            <xdr:cNvPr id="32865" name="Check Box 97" hidden="1">
              <a:extLst>
                <a:ext uri="{63B3BB69-23CF-44E3-9099-C40C66FF867C}">
                  <a14:compatExt spid="_x0000_s32865"/>
                </a:ext>
                <a:ext uri="{FF2B5EF4-FFF2-40B4-BE49-F238E27FC236}">
                  <a16:creationId xmlns:a16="http://schemas.microsoft.com/office/drawing/2014/main" id="{00000000-0008-0000-21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36</xdr:row>
          <xdr:rowOff>0</xdr:rowOff>
        </xdr:from>
        <xdr:to>
          <xdr:col>31</xdr:col>
          <xdr:colOff>95250</xdr:colOff>
          <xdr:row>37</xdr:row>
          <xdr:rowOff>9525</xdr:rowOff>
        </xdr:to>
        <xdr:sp macro="" textlink="">
          <xdr:nvSpPr>
            <xdr:cNvPr id="32866" name="Check Box 98" hidden="1">
              <a:extLst>
                <a:ext uri="{63B3BB69-23CF-44E3-9099-C40C66FF867C}">
                  <a14:compatExt spid="_x0000_s32866"/>
                </a:ext>
                <a:ext uri="{FF2B5EF4-FFF2-40B4-BE49-F238E27FC236}">
                  <a16:creationId xmlns:a16="http://schemas.microsoft.com/office/drawing/2014/main" id="{00000000-0008-0000-21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7" name="Check Box 99" hidden="1">
              <a:extLst>
                <a:ext uri="{63B3BB69-23CF-44E3-9099-C40C66FF867C}">
                  <a14:compatExt spid="_x0000_s32867"/>
                </a:ext>
                <a:ext uri="{FF2B5EF4-FFF2-40B4-BE49-F238E27FC236}">
                  <a16:creationId xmlns:a16="http://schemas.microsoft.com/office/drawing/2014/main" id="{00000000-0008-0000-2100-00006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8" name="Check Box 100" hidden="1">
              <a:extLst>
                <a:ext uri="{63B3BB69-23CF-44E3-9099-C40C66FF867C}">
                  <a14:compatExt spid="_x0000_s32868"/>
                </a:ext>
                <a:ext uri="{FF2B5EF4-FFF2-40B4-BE49-F238E27FC236}">
                  <a16:creationId xmlns:a16="http://schemas.microsoft.com/office/drawing/2014/main" id="{00000000-0008-0000-2100-00006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38</xdr:row>
          <xdr:rowOff>0</xdr:rowOff>
        </xdr:from>
        <xdr:to>
          <xdr:col>31</xdr:col>
          <xdr:colOff>95250</xdr:colOff>
          <xdr:row>39</xdr:row>
          <xdr:rowOff>9525</xdr:rowOff>
        </xdr:to>
        <xdr:sp macro="" textlink="">
          <xdr:nvSpPr>
            <xdr:cNvPr id="32869" name="Check Box 101" hidden="1">
              <a:extLst>
                <a:ext uri="{63B3BB69-23CF-44E3-9099-C40C66FF867C}">
                  <a14:compatExt spid="_x0000_s32869"/>
                </a:ext>
                <a:ext uri="{FF2B5EF4-FFF2-40B4-BE49-F238E27FC236}">
                  <a16:creationId xmlns:a16="http://schemas.microsoft.com/office/drawing/2014/main" id="{00000000-0008-0000-2100-00006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26</xdr:row>
          <xdr:rowOff>0</xdr:rowOff>
        </xdr:from>
        <xdr:to>
          <xdr:col>35</xdr:col>
          <xdr:colOff>95250</xdr:colOff>
          <xdr:row>27</xdr:row>
          <xdr:rowOff>9525</xdr:rowOff>
        </xdr:to>
        <xdr:sp macro="" textlink="">
          <xdr:nvSpPr>
            <xdr:cNvPr id="32870" name="Check Box 102" hidden="1">
              <a:extLst>
                <a:ext uri="{63B3BB69-23CF-44E3-9099-C40C66FF867C}">
                  <a14:compatExt spid="_x0000_s32870"/>
                </a:ext>
                <a:ext uri="{FF2B5EF4-FFF2-40B4-BE49-F238E27FC236}">
                  <a16:creationId xmlns:a16="http://schemas.microsoft.com/office/drawing/2014/main" id="{00000000-0008-0000-2100-00006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27</xdr:row>
          <xdr:rowOff>0</xdr:rowOff>
        </xdr:from>
        <xdr:to>
          <xdr:col>35</xdr:col>
          <xdr:colOff>95250</xdr:colOff>
          <xdr:row>28</xdr:row>
          <xdr:rowOff>9525</xdr:rowOff>
        </xdr:to>
        <xdr:sp macro="" textlink="">
          <xdr:nvSpPr>
            <xdr:cNvPr id="32871" name="Check Box 103" hidden="1">
              <a:extLst>
                <a:ext uri="{63B3BB69-23CF-44E3-9099-C40C66FF867C}">
                  <a14:compatExt spid="_x0000_s32871"/>
                </a:ext>
                <a:ext uri="{FF2B5EF4-FFF2-40B4-BE49-F238E27FC236}">
                  <a16:creationId xmlns:a16="http://schemas.microsoft.com/office/drawing/2014/main" id="{00000000-0008-0000-2100-00006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28</xdr:row>
          <xdr:rowOff>0</xdr:rowOff>
        </xdr:from>
        <xdr:to>
          <xdr:col>35</xdr:col>
          <xdr:colOff>95250</xdr:colOff>
          <xdr:row>29</xdr:row>
          <xdr:rowOff>9525</xdr:rowOff>
        </xdr:to>
        <xdr:sp macro="" textlink="">
          <xdr:nvSpPr>
            <xdr:cNvPr id="32872" name="Check Box 104" hidden="1">
              <a:extLst>
                <a:ext uri="{63B3BB69-23CF-44E3-9099-C40C66FF867C}">
                  <a14:compatExt spid="_x0000_s32872"/>
                </a:ext>
                <a:ext uri="{FF2B5EF4-FFF2-40B4-BE49-F238E27FC236}">
                  <a16:creationId xmlns:a16="http://schemas.microsoft.com/office/drawing/2014/main" id="{00000000-0008-0000-2100-00006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29</xdr:row>
          <xdr:rowOff>0</xdr:rowOff>
        </xdr:from>
        <xdr:to>
          <xdr:col>35</xdr:col>
          <xdr:colOff>95250</xdr:colOff>
          <xdr:row>30</xdr:row>
          <xdr:rowOff>9525</xdr:rowOff>
        </xdr:to>
        <xdr:sp macro="" textlink="">
          <xdr:nvSpPr>
            <xdr:cNvPr id="32873" name="Check Box 105" hidden="1">
              <a:extLst>
                <a:ext uri="{63B3BB69-23CF-44E3-9099-C40C66FF867C}">
                  <a14:compatExt spid="_x0000_s32873"/>
                </a:ext>
                <a:ext uri="{FF2B5EF4-FFF2-40B4-BE49-F238E27FC236}">
                  <a16:creationId xmlns:a16="http://schemas.microsoft.com/office/drawing/2014/main" id="{00000000-0008-0000-2100-00006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30</xdr:row>
          <xdr:rowOff>0</xdr:rowOff>
        </xdr:from>
        <xdr:to>
          <xdr:col>35</xdr:col>
          <xdr:colOff>95250</xdr:colOff>
          <xdr:row>31</xdr:row>
          <xdr:rowOff>9525</xdr:rowOff>
        </xdr:to>
        <xdr:sp macro="" textlink="">
          <xdr:nvSpPr>
            <xdr:cNvPr id="32874" name="Check Box 106" hidden="1">
              <a:extLst>
                <a:ext uri="{63B3BB69-23CF-44E3-9099-C40C66FF867C}">
                  <a14:compatExt spid="_x0000_s32874"/>
                </a:ext>
                <a:ext uri="{FF2B5EF4-FFF2-40B4-BE49-F238E27FC236}">
                  <a16:creationId xmlns:a16="http://schemas.microsoft.com/office/drawing/2014/main" id="{00000000-0008-0000-2100-00006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31</xdr:row>
          <xdr:rowOff>0</xdr:rowOff>
        </xdr:from>
        <xdr:to>
          <xdr:col>35</xdr:col>
          <xdr:colOff>95250</xdr:colOff>
          <xdr:row>32</xdr:row>
          <xdr:rowOff>9525</xdr:rowOff>
        </xdr:to>
        <xdr:sp macro="" textlink="">
          <xdr:nvSpPr>
            <xdr:cNvPr id="32875" name="Check Box 107" hidden="1">
              <a:extLst>
                <a:ext uri="{63B3BB69-23CF-44E3-9099-C40C66FF867C}">
                  <a14:compatExt spid="_x0000_s32875"/>
                </a:ext>
                <a:ext uri="{FF2B5EF4-FFF2-40B4-BE49-F238E27FC236}">
                  <a16:creationId xmlns:a16="http://schemas.microsoft.com/office/drawing/2014/main" id="{00000000-0008-0000-2100-00006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32</xdr:row>
          <xdr:rowOff>0</xdr:rowOff>
        </xdr:from>
        <xdr:to>
          <xdr:col>35</xdr:col>
          <xdr:colOff>95250</xdr:colOff>
          <xdr:row>33</xdr:row>
          <xdr:rowOff>9525</xdr:rowOff>
        </xdr:to>
        <xdr:sp macro="" textlink="">
          <xdr:nvSpPr>
            <xdr:cNvPr id="32876" name="Check Box 108" hidden="1">
              <a:extLst>
                <a:ext uri="{63B3BB69-23CF-44E3-9099-C40C66FF867C}">
                  <a14:compatExt spid="_x0000_s32876"/>
                </a:ext>
                <a:ext uri="{FF2B5EF4-FFF2-40B4-BE49-F238E27FC236}">
                  <a16:creationId xmlns:a16="http://schemas.microsoft.com/office/drawing/2014/main" id="{00000000-0008-0000-2100-00006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33</xdr:row>
          <xdr:rowOff>0</xdr:rowOff>
        </xdr:from>
        <xdr:to>
          <xdr:col>35</xdr:col>
          <xdr:colOff>95250</xdr:colOff>
          <xdr:row>34</xdr:row>
          <xdr:rowOff>9525</xdr:rowOff>
        </xdr:to>
        <xdr:sp macro="" textlink="">
          <xdr:nvSpPr>
            <xdr:cNvPr id="32877" name="Check Box 109" hidden="1">
              <a:extLst>
                <a:ext uri="{63B3BB69-23CF-44E3-9099-C40C66FF867C}">
                  <a14:compatExt spid="_x0000_s32877"/>
                </a:ext>
                <a:ext uri="{FF2B5EF4-FFF2-40B4-BE49-F238E27FC236}">
                  <a16:creationId xmlns:a16="http://schemas.microsoft.com/office/drawing/2014/main" id="{00000000-0008-0000-2100-00006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34</xdr:row>
          <xdr:rowOff>0</xdr:rowOff>
        </xdr:from>
        <xdr:to>
          <xdr:col>35</xdr:col>
          <xdr:colOff>95250</xdr:colOff>
          <xdr:row>35</xdr:row>
          <xdr:rowOff>9525</xdr:rowOff>
        </xdr:to>
        <xdr:sp macro="" textlink="">
          <xdr:nvSpPr>
            <xdr:cNvPr id="32878" name="Check Box 110" hidden="1">
              <a:extLst>
                <a:ext uri="{63B3BB69-23CF-44E3-9099-C40C66FF867C}">
                  <a14:compatExt spid="_x0000_s32878"/>
                </a:ext>
                <a:ext uri="{FF2B5EF4-FFF2-40B4-BE49-F238E27FC236}">
                  <a16:creationId xmlns:a16="http://schemas.microsoft.com/office/drawing/2014/main" id="{00000000-0008-0000-2100-00006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35</xdr:row>
          <xdr:rowOff>0</xdr:rowOff>
        </xdr:from>
        <xdr:to>
          <xdr:col>35</xdr:col>
          <xdr:colOff>95250</xdr:colOff>
          <xdr:row>36</xdr:row>
          <xdr:rowOff>9525</xdr:rowOff>
        </xdr:to>
        <xdr:sp macro="" textlink="">
          <xdr:nvSpPr>
            <xdr:cNvPr id="32879" name="Check Box 111" hidden="1">
              <a:extLst>
                <a:ext uri="{63B3BB69-23CF-44E3-9099-C40C66FF867C}">
                  <a14:compatExt spid="_x0000_s32879"/>
                </a:ext>
                <a:ext uri="{FF2B5EF4-FFF2-40B4-BE49-F238E27FC236}">
                  <a16:creationId xmlns:a16="http://schemas.microsoft.com/office/drawing/2014/main" id="{00000000-0008-0000-2100-00006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36</xdr:row>
          <xdr:rowOff>0</xdr:rowOff>
        </xdr:from>
        <xdr:to>
          <xdr:col>35</xdr:col>
          <xdr:colOff>95250</xdr:colOff>
          <xdr:row>37</xdr:row>
          <xdr:rowOff>9525</xdr:rowOff>
        </xdr:to>
        <xdr:sp macro="" textlink="">
          <xdr:nvSpPr>
            <xdr:cNvPr id="32880" name="Check Box 112" hidden="1">
              <a:extLst>
                <a:ext uri="{63B3BB69-23CF-44E3-9099-C40C66FF867C}">
                  <a14:compatExt spid="_x0000_s32880"/>
                </a:ext>
                <a:ext uri="{FF2B5EF4-FFF2-40B4-BE49-F238E27FC236}">
                  <a16:creationId xmlns:a16="http://schemas.microsoft.com/office/drawing/2014/main" id="{00000000-0008-0000-2100-00007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1" name="Check Box 113" hidden="1">
              <a:extLst>
                <a:ext uri="{63B3BB69-23CF-44E3-9099-C40C66FF867C}">
                  <a14:compatExt spid="_x0000_s32881"/>
                </a:ext>
                <a:ext uri="{FF2B5EF4-FFF2-40B4-BE49-F238E27FC236}">
                  <a16:creationId xmlns:a16="http://schemas.microsoft.com/office/drawing/2014/main" id="{00000000-0008-0000-2100-00007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2" name="Check Box 114" hidden="1">
              <a:extLst>
                <a:ext uri="{63B3BB69-23CF-44E3-9099-C40C66FF867C}">
                  <a14:compatExt spid="_x0000_s32882"/>
                </a:ext>
                <a:ext uri="{FF2B5EF4-FFF2-40B4-BE49-F238E27FC236}">
                  <a16:creationId xmlns:a16="http://schemas.microsoft.com/office/drawing/2014/main" id="{00000000-0008-0000-2100-00007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38</xdr:row>
          <xdr:rowOff>0</xdr:rowOff>
        </xdr:from>
        <xdr:to>
          <xdr:col>35</xdr:col>
          <xdr:colOff>95250</xdr:colOff>
          <xdr:row>39</xdr:row>
          <xdr:rowOff>9525</xdr:rowOff>
        </xdr:to>
        <xdr:sp macro="" textlink="">
          <xdr:nvSpPr>
            <xdr:cNvPr id="32883" name="Check Box 115" hidden="1">
              <a:extLst>
                <a:ext uri="{63B3BB69-23CF-44E3-9099-C40C66FF867C}">
                  <a14:compatExt spid="_x0000_s32883"/>
                </a:ext>
                <a:ext uri="{FF2B5EF4-FFF2-40B4-BE49-F238E27FC236}">
                  <a16:creationId xmlns:a16="http://schemas.microsoft.com/office/drawing/2014/main" id="{00000000-0008-0000-2100-00007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4" name="Check Box 116" hidden="1">
              <a:extLst>
                <a:ext uri="{63B3BB69-23CF-44E3-9099-C40C66FF867C}">
                  <a14:compatExt spid="_x0000_s32884"/>
                </a:ext>
                <a:ext uri="{FF2B5EF4-FFF2-40B4-BE49-F238E27FC236}">
                  <a16:creationId xmlns:a16="http://schemas.microsoft.com/office/drawing/2014/main" id="{00000000-0008-0000-2100-00007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5" name="Check Box 117" hidden="1">
              <a:extLst>
                <a:ext uri="{63B3BB69-23CF-44E3-9099-C40C66FF867C}">
                  <a14:compatExt spid="_x0000_s32885"/>
                </a:ext>
                <a:ext uri="{FF2B5EF4-FFF2-40B4-BE49-F238E27FC236}">
                  <a16:creationId xmlns:a16="http://schemas.microsoft.com/office/drawing/2014/main" id="{00000000-0008-0000-2100-00007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6" name="Check Box 118" hidden="1">
              <a:extLst>
                <a:ext uri="{63B3BB69-23CF-44E3-9099-C40C66FF867C}">
                  <a14:compatExt spid="_x0000_s32886"/>
                </a:ext>
                <a:ext uri="{FF2B5EF4-FFF2-40B4-BE49-F238E27FC236}">
                  <a16:creationId xmlns:a16="http://schemas.microsoft.com/office/drawing/2014/main" id="{00000000-0008-0000-2100-00007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7" name="Check Box 119" hidden="1">
              <a:extLst>
                <a:ext uri="{63B3BB69-23CF-44E3-9099-C40C66FF867C}">
                  <a14:compatExt spid="_x0000_s32887"/>
                </a:ext>
                <a:ext uri="{FF2B5EF4-FFF2-40B4-BE49-F238E27FC236}">
                  <a16:creationId xmlns:a16="http://schemas.microsoft.com/office/drawing/2014/main" id="{00000000-0008-0000-2100-00007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8" name="Check Box 120" hidden="1">
              <a:extLst>
                <a:ext uri="{63B3BB69-23CF-44E3-9099-C40C66FF867C}">
                  <a14:compatExt spid="_x0000_s32888"/>
                </a:ext>
                <a:ext uri="{FF2B5EF4-FFF2-40B4-BE49-F238E27FC236}">
                  <a16:creationId xmlns:a16="http://schemas.microsoft.com/office/drawing/2014/main" id="{00000000-0008-0000-2100-00007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9" name="Check Box 121" hidden="1">
              <a:extLst>
                <a:ext uri="{63B3BB69-23CF-44E3-9099-C40C66FF867C}">
                  <a14:compatExt spid="_x0000_s32889"/>
                </a:ext>
                <a:ext uri="{FF2B5EF4-FFF2-40B4-BE49-F238E27FC236}">
                  <a16:creationId xmlns:a16="http://schemas.microsoft.com/office/drawing/2014/main" id="{00000000-0008-0000-2100-00007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0" name="Check Box 122" hidden="1">
              <a:extLst>
                <a:ext uri="{63B3BB69-23CF-44E3-9099-C40C66FF867C}">
                  <a14:compatExt spid="_x0000_s32890"/>
                </a:ext>
                <a:ext uri="{FF2B5EF4-FFF2-40B4-BE49-F238E27FC236}">
                  <a16:creationId xmlns:a16="http://schemas.microsoft.com/office/drawing/2014/main" id="{00000000-0008-0000-2100-00007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1" name="Check Box 123" hidden="1">
              <a:extLst>
                <a:ext uri="{63B3BB69-23CF-44E3-9099-C40C66FF867C}">
                  <a14:compatExt spid="_x0000_s32891"/>
                </a:ext>
                <a:ext uri="{FF2B5EF4-FFF2-40B4-BE49-F238E27FC236}">
                  <a16:creationId xmlns:a16="http://schemas.microsoft.com/office/drawing/2014/main" id="{00000000-0008-0000-2100-00007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2" name="Check Box 124" hidden="1">
              <a:extLst>
                <a:ext uri="{63B3BB69-23CF-44E3-9099-C40C66FF867C}">
                  <a14:compatExt spid="_x0000_s32892"/>
                </a:ext>
                <a:ext uri="{FF2B5EF4-FFF2-40B4-BE49-F238E27FC236}">
                  <a16:creationId xmlns:a16="http://schemas.microsoft.com/office/drawing/2014/main" id="{00000000-0008-0000-2100-00007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3" name="Check Box 125" hidden="1">
              <a:extLst>
                <a:ext uri="{63B3BB69-23CF-44E3-9099-C40C66FF867C}">
                  <a14:compatExt spid="_x0000_s32893"/>
                </a:ext>
                <a:ext uri="{FF2B5EF4-FFF2-40B4-BE49-F238E27FC236}">
                  <a16:creationId xmlns:a16="http://schemas.microsoft.com/office/drawing/2014/main" id="{00000000-0008-0000-2100-00007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4" name="Check Box 126" hidden="1">
              <a:extLst>
                <a:ext uri="{63B3BB69-23CF-44E3-9099-C40C66FF867C}">
                  <a14:compatExt spid="_x0000_s32894"/>
                </a:ext>
                <a:ext uri="{FF2B5EF4-FFF2-40B4-BE49-F238E27FC236}">
                  <a16:creationId xmlns:a16="http://schemas.microsoft.com/office/drawing/2014/main" id="{00000000-0008-0000-2100-00007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5" name="Check Box 127" hidden="1">
              <a:extLst>
                <a:ext uri="{63B3BB69-23CF-44E3-9099-C40C66FF867C}">
                  <a14:compatExt spid="_x0000_s32895"/>
                </a:ext>
                <a:ext uri="{FF2B5EF4-FFF2-40B4-BE49-F238E27FC236}">
                  <a16:creationId xmlns:a16="http://schemas.microsoft.com/office/drawing/2014/main" id="{00000000-0008-0000-2100-00007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0</xdr:rowOff>
        </xdr:from>
        <xdr:to>
          <xdr:col>3</xdr:col>
          <xdr:colOff>95250</xdr:colOff>
          <xdr:row>10</xdr:row>
          <xdr:rowOff>9525</xdr:rowOff>
        </xdr:to>
        <xdr:sp macro="" textlink="">
          <xdr:nvSpPr>
            <xdr:cNvPr id="32896" name="Check Box 128" hidden="1">
              <a:extLst>
                <a:ext uri="{63B3BB69-23CF-44E3-9099-C40C66FF867C}">
                  <a14:compatExt spid="_x0000_s32896"/>
                </a:ext>
                <a:ext uri="{FF2B5EF4-FFF2-40B4-BE49-F238E27FC236}">
                  <a16:creationId xmlns:a16="http://schemas.microsoft.com/office/drawing/2014/main" id="{00000000-0008-0000-2100-00008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22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22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22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5</xdr:row>
          <xdr:rowOff>0</xdr:rowOff>
        </xdr:from>
        <xdr:to>
          <xdr:col>19</xdr:col>
          <xdr:colOff>95250</xdr:colOff>
          <xdr:row>6</xdr:row>
          <xdr:rowOff>9525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22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xdr:row>
          <xdr:rowOff>0</xdr:rowOff>
        </xdr:from>
        <xdr:to>
          <xdr:col>19</xdr:col>
          <xdr:colOff>95250</xdr:colOff>
          <xdr:row>7</xdr:row>
          <xdr:rowOff>9525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22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0</xdr:rowOff>
        </xdr:from>
        <xdr:to>
          <xdr:col>19</xdr:col>
          <xdr:colOff>95250</xdr:colOff>
          <xdr:row>10</xdr:row>
          <xdr:rowOff>9525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22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0</xdr:rowOff>
        </xdr:from>
        <xdr:to>
          <xdr:col>19</xdr:col>
          <xdr:colOff>95250</xdr:colOff>
          <xdr:row>11</xdr:row>
          <xdr:rowOff>9525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22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22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0</xdr:rowOff>
        </xdr:from>
        <xdr:to>
          <xdr:col>19</xdr:col>
          <xdr:colOff>95250</xdr:colOff>
          <xdr:row>15</xdr:row>
          <xdr:rowOff>9525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22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22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0</xdr:rowOff>
        </xdr:from>
        <xdr:to>
          <xdr:col>19</xdr:col>
          <xdr:colOff>95250</xdr:colOff>
          <xdr:row>19</xdr:row>
          <xdr:rowOff>9525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22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0</xdr:rowOff>
        </xdr:from>
        <xdr:to>
          <xdr:col>3</xdr:col>
          <xdr:colOff>95250</xdr:colOff>
          <xdr:row>20</xdr:row>
          <xdr:rowOff>9525</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22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22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22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0</xdr:rowOff>
        </xdr:from>
        <xdr:to>
          <xdr:col>3</xdr:col>
          <xdr:colOff>95250</xdr:colOff>
          <xdr:row>19</xdr:row>
          <xdr:rowOff>9525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22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22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22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22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xdr:row>
          <xdr:rowOff>0</xdr:rowOff>
        </xdr:from>
        <xdr:to>
          <xdr:col>7</xdr:col>
          <xdr:colOff>95250</xdr:colOff>
          <xdr:row>11</xdr:row>
          <xdr:rowOff>9525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22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xdr:row>
          <xdr:rowOff>0</xdr:rowOff>
        </xdr:from>
        <xdr:to>
          <xdr:col>7</xdr:col>
          <xdr:colOff>95250</xdr:colOff>
          <xdr:row>12</xdr:row>
          <xdr:rowOff>9525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22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0</xdr:rowOff>
        </xdr:from>
        <xdr:to>
          <xdr:col>7</xdr:col>
          <xdr:colOff>95250</xdr:colOff>
          <xdr:row>13</xdr:row>
          <xdr:rowOff>9525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22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0</xdr:rowOff>
        </xdr:from>
        <xdr:to>
          <xdr:col>7</xdr:col>
          <xdr:colOff>95250</xdr:colOff>
          <xdr:row>15</xdr:row>
          <xdr:rowOff>9525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22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15</xdr:row>
          <xdr:rowOff>0</xdr:rowOff>
        </xdr:from>
        <xdr:to>
          <xdr:col>7</xdr:col>
          <xdr:colOff>95250</xdr:colOff>
          <xdr:row>16</xdr:row>
          <xdr:rowOff>9525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22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16</xdr:row>
          <xdr:rowOff>0</xdr:rowOff>
        </xdr:from>
        <xdr:to>
          <xdr:col>7</xdr:col>
          <xdr:colOff>95250</xdr:colOff>
          <xdr:row>17</xdr:row>
          <xdr:rowOff>9525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22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18</xdr:row>
          <xdr:rowOff>0</xdr:rowOff>
        </xdr:from>
        <xdr:to>
          <xdr:col>7</xdr:col>
          <xdr:colOff>95250</xdr:colOff>
          <xdr:row>19</xdr:row>
          <xdr:rowOff>9525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22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22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22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22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22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22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22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190500</xdr:rowOff>
        </xdr:from>
        <xdr:to>
          <xdr:col>19</xdr:col>
          <xdr:colOff>95250</xdr:colOff>
          <xdr:row>22</xdr:row>
          <xdr:rowOff>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22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190500</xdr:rowOff>
        </xdr:from>
        <xdr:to>
          <xdr:col>3</xdr:col>
          <xdr:colOff>95250</xdr:colOff>
          <xdr:row>22</xdr:row>
          <xdr:rowOff>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22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0</xdr:col>
      <xdr:colOff>147814</xdr:colOff>
      <xdr:row>0</xdr:row>
      <xdr:rowOff>152399</xdr:rowOff>
    </xdr:from>
    <xdr:to>
      <xdr:col>13</xdr:col>
      <xdr:colOff>353315</xdr:colOff>
      <xdr:row>30</xdr:row>
      <xdr:rowOff>47624</xdr:rowOff>
    </xdr:to>
    <xdr:pic>
      <xdr:nvPicPr>
        <xdr:cNvPr id="2" name="図 1">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814" y="152399"/>
          <a:ext cx="9120901" cy="5038725"/>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133349</xdr:colOff>
      <xdr:row>31</xdr:row>
      <xdr:rowOff>57150</xdr:rowOff>
    </xdr:from>
    <xdr:to>
      <xdr:col>7</xdr:col>
      <xdr:colOff>638174</xdr:colOff>
      <xdr:row>34</xdr:row>
      <xdr:rowOff>155448</xdr:rowOff>
    </xdr:to>
    <xdr:sp macro="" textlink="">
      <xdr:nvSpPr>
        <xdr:cNvPr id="3" name="吹き出し: 折線 2">
          <a:extLst>
            <a:ext uri="{FF2B5EF4-FFF2-40B4-BE49-F238E27FC236}">
              <a16:creationId xmlns:a16="http://schemas.microsoft.com/office/drawing/2014/main" id="{00000000-0008-0000-2200-000003000000}"/>
            </a:ext>
          </a:extLst>
        </xdr:cNvPr>
        <xdr:cNvSpPr/>
      </xdr:nvSpPr>
      <xdr:spPr>
        <a:xfrm>
          <a:off x="4248149" y="5372100"/>
          <a:ext cx="1190625" cy="612648"/>
        </a:xfrm>
        <a:prstGeom prst="borderCallout2">
          <a:avLst>
            <a:gd name="adj1" fmla="val 54508"/>
            <a:gd name="adj2" fmla="val 109267"/>
            <a:gd name="adj3" fmla="val 56064"/>
            <a:gd name="adj4" fmla="val 151333"/>
            <a:gd name="adj5" fmla="val 187126"/>
            <a:gd name="adj6" fmla="val 194699"/>
          </a:avLst>
        </a:prstGeom>
        <a:solidFill>
          <a:srgbClr val="FFFF00"/>
        </a:solidFill>
        <a:ln>
          <a:solidFill>
            <a:srgbClr val="FF0000"/>
          </a:solidFill>
          <a:tailEnd type="stealth"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どれかのシートタブを右クリックをする</a:t>
          </a:r>
        </a:p>
      </xdr:txBody>
    </xdr:sp>
    <xdr:clientData/>
  </xdr:twoCellAnchor>
  <xdr:twoCellAnchor editAs="oneCell">
    <xdr:from>
      <xdr:col>11</xdr:col>
      <xdr:colOff>152400</xdr:colOff>
      <xdr:row>4</xdr:row>
      <xdr:rowOff>28574</xdr:rowOff>
    </xdr:from>
    <xdr:to>
      <xdr:col>22</xdr:col>
      <xdr:colOff>190500</xdr:colOff>
      <xdr:row>34</xdr:row>
      <xdr:rowOff>126713</xdr:rowOff>
    </xdr:to>
    <xdr:pic>
      <xdr:nvPicPr>
        <xdr:cNvPr id="5" name="図 4">
          <a:extLst>
            <a:ext uri="{FF2B5EF4-FFF2-40B4-BE49-F238E27FC236}">
              <a16:creationId xmlns:a16="http://schemas.microsoft.com/office/drawing/2014/main" id="{00000000-0008-0000-2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714374"/>
          <a:ext cx="7581900" cy="5241639"/>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409575</xdr:colOff>
      <xdr:row>26</xdr:row>
      <xdr:rowOff>161925</xdr:rowOff>
    </xdr:from>
    <xdr:to>
      <xdr:col>8</xdr:col>
      <xdr:colOff>28575</xdr:colOff>
      <xdr:row>28</xdr:row>
      <xdr:rowOff>114300</xdr:rowOff>
    </xdr:to>
    <xdr:sp macro="" textlink="">
      <xdr:nvSpPr>
        <xdr:cNvPr id="6" name="正方形/長方形 5">
          <a:extLst>
            <a:ext uri="{FF2B5EF4-FFF2-40B4-BE49-F238E27FC236}">
              <a16:creationId xmlns:a16="http://schemas.microsoft.com/office/drawing/2014/main" id="{00000000-0008-0000-2200-000006000000}"/>
            </a:ext>
          </a:extLst>
        </xdr:cNvPr>
        <xdr:cNvSpPr/>
      </xdr:nvSpPr>
      <xdr:spPr>
        <a:xfrm>
          <a:off x="3838575" y="4619625"/>
          <a:ext cx="1676400" cy="2952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247650</xdr:colOff>
      <xdr:row>27</xdr:row>
      <xdr:rowOff>161925</xdr:rowOff>
    </xdr:from>
    <xdr:to>
      <xdr:col>17</xdr:col>
      <xdr:colOff>466725</xdr:colOff>
      <xdr:row>30</xdr:row>
      <xdr:rowOff>19050</xdr:rowOff>
    </xdr:to>
    <xdr:cxnSp macro="">
      <xdr:nvCxnSpPr>
        <xdr:cNvPr id="8" name="直線矢印コネクタ 7">
          <a:extLst>
            <a:ext uri="{FF2B5EF4-FFF2-40B4-BE49-F238E27FC236}">
              <a16:creationId xmlns:a16="http://schemas.microsoft.com/office/drawing/2014/main" id="{00000000-0008-0000-2200-000008000000}"/>
            </a:ext>
          </a:extLst>
        </xdr:cNvPr>
        <xdr:cNvCxnSpPr/>
      </xdr:nvCxnSpPr>
      <xdr:spPr>
        <a:xfrm>
          <a:off x="5734050" y="4791075"/>
          <a:ext cx="6391275" cy="37147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542925</xdr:colOff>
      <xdr:row>25</xdr:row>
      <xdr:rowOff>19050</xdr:rowOff>
    </xdr:from>
    <xdr:to>
      <xdr:col>21</xdr:col>
      <xdr:colOff>257175</xdr:colOff>
      <xdr:row>35</xdr:row>
      <xdr:rowOff>95250</xdr:rowOff>
    </xdr:to>
    <xdr:sp macro="" textlink="">
      <xdr:nvSpPr>
        <xdr:cNvPr id="9" name="正方形/長方形 8">
          <a:extLst>
            <a:ext uri="{FF2B5EF4-FFF2-40B4-BE49-F238E27FC236}">
              <a16:creationId xmlns:a16="http://schemas.microsoft.com/office/drawing/2014/main" id="{00000000-0008-0000-2200-000009000000}"/>
            </a:ext>
          </a:extLst>
        </xdr:cNvPr>
        <xdr:cNvSpPr/>
      </xdr:nvSpPr>
      <xdr:spPr>
        <a:xfrm>
          <a:off x="12201525" y="4305300"/>
          <a:ext cx="2457450" cy="1790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9524</xdr:colOff>
      <xdr:row>11</xdr:row>
      <xdr:rowOff>152399</xdr:rowOff>
    </xdr:from>
    <xdr:to>
      <xdr:col>23</xdr:col>
      <xdr:colOff>514349</xdr:colOff>
      <xdr:row>19</xdr:row>
      <xdr:rowOff>161924</xdr:rowOff>
    </xdr:to>
    <xdr:sp macro="" textlink="">
      <xdr:nvSpPr>
        <xdr:cNvPr id="11" name="吹き出し: 折線 10">
          <a:extLst>
            <a:ext uri="{FF2B5EF4-FFF2-40B4-BE49-F238E27FC236}">
              <a16:creationId xmlns:a16="http://schemas.microsoft.com/office/drawing/2014/main" id="{00000000-0008-0000-2200-00000B000000}"/>
            </a:ext>
          </a:extLst>
        </xdr:cNvPr>
        <xdr:cNvSpPr/>
      </xdr:nvSpPr>
      <xdr:spPr>
        <a:xfrm>
          <a:off x="15097124" y="2038349"/>
          <a:ext cx="1190625" cy="1381125"/>
        </a:xfrm>
        <a:prstGeom prst="borderCallout2">
          <a:avLst>
            <a:gd name="adj1" fmla="val 57617"/>
            <a:gd name="adj2" fmla="val -14733"/>
            <a:gd name="adj3" fmla="val 57104"/>
            <a:gd name="adj4" fmla="val -47067"/>
            <a:gd name="adj5" fmla="val 149466"/>
            <a:gd name="adj6" fmla="val -119701"/>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表示させるシートを選択してください。</a:t>
          </a:r>
          <a:r>
            <a:rPr kumimoji="1" lang="en-US" altLang="ja-JP" sz="1100" b="1">
              <a:solidFill>
                <a:schemeClr val="tx1"/>
              </a:solidFill>
            </a:rPr>
            <a:t>【</a:t>
          </a:r>
          <a:r>
            <a:rPr kumimoji="1" lang="ja-JP" altLang="en-US" sz="1100" b="1">
              <a:solidFill>
                <a:schemeClr val="tx1"/>
              </a:solidFill>
            </a:rPr>
            <a:t>ｃｔｒｌ</a:t>
          </a:r>
          <a:r>
            <a:rPr kumimoji="1" lang="en-US" altLang="ja-JP" sz="1100" b="1">
              <a:solidFill>
                <a:schemeClr val="tx1"/>
              </a:solidFill>
            </a:rPr>
            <a:t>】</a:t>
          </a:r>
          <a:r>
            <a:rPr kumimoji="1" lang="ja-JP" altLang="en-US" sz="1100" b="1">
              <a:solidFill>
                <a:schemeClr val="tx1"/>
              </a:solidFill>
            </a:rPr>
            <a:t>を押しながら選択すると複数選択できます。</a:t>
          </a:r>
        </a:p>
      </xdr:txBody>
    </xdr:sp>
    <xdr:clientData/>
  </xdr:twoCellAnchor>
  <xdr:oneCellAnchor>
    <xdr:from>
      <xdr:col>0</xdr:col>
      <xdr:colOff>381000</xdr:colOff>
      <xdr:row>2</xdr:row>
      <xdr:rowOff>123825</xdr:rowOff>
    </xdr:from>
    <xdr:ext cx="5867400" cy="759182"/>
    <xdr:sp macro="" textlink="">
      <xdr:nvSpPr>
        <xdr:cNvPr id="4" name="テキスト ボックス 3">
          <a:extLst>
            <a:ext uri="{FF2B5EF4-FFF2-40B4-BE49-F238E27FC236}">
              <a16:creationId xmlns:a16="http://schemas.microsoft.com/office/drawing/2014/main" id="{00000000-0008-0000-2200-000004000000}"/>
            </a:ext>
          </a:extLst>
        </xdr:cNvPr>
        <xdr:cNvSpPr txBox="1"/>
      </xdr:nvSpPr>
      <xdr:spPr>
        <a:xfrm>
          <a:off x="381000" y="466725"/>
          <a:ext cx="5867400" cy="75918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4000"/>
            <a:t>非表示シートの表示方法</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3645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33</xdr:col>
      <xdr:colOff>628650</xdr:colOff>
      <xdr:row>0</xdr:row>
      <xdr:rowOff>171449</xdr:rowOff>
    </xdr:from>
    <xdr:to>
      <xdr:col>38</xdr:col>
      <xdr:colOff>28575</xdr:colOff>
      <xdr:row>8</xdr:row>
      <xdr:rowOff>104774</xdr:rowOff>
    </xdr:to>
    <xdr:sp macro="" textlink="">
      <xdr:nvSpPr>
        <xdr:cNvPr id="2" name="吹き出し: 四角形 1">
          <a:extLst>
            <a:ext uri="{FF2B5EF4-FFF2-40B4-BE49-F238E27FC236}">
              <a16:creationId xmlns:a16="http://schemas.microsoft.com/office/drawing/2014/main" id="{00000000-0008-0000-2D00-000002000000}"/>
            </a:ext>
          </a:extLst>
        </xdr:cNvPr>
        <xdr:cNvSpPr/>
      </xdr:nvSpPr>
      <xdr:spPr bwMode="auto">
        <a:xfrm>
          <a:off x="8553450"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638175</xdr:colOff>
      <xdr:row>9</xdr:row>
      <xdr:rowOff>9525</xdr:rowOff>
    </xdr:from>
    <xdr:to>
      <xdr:col>38</xdr:col>
      <xdr:colOff>38100</xdr:colOff>
      <xdr:row>13</xdr:row>
      <xdr:rowOff>38100</xdr:rowOff>
    </xdr:to>
    <xdr:sp macro="" textlink="">
      <xdr:nvSpPr>
        <xdr:cNvPr id="3" name="吹き出し: 四角形 2">
          <a:extLst>
            <a:ext uri="{FF2B5EF4-FFF2-40B4-BE49-F238E27FC236}">
              <a16:creationId xmlns:a16="http://schemas.microsoft.com/office/drawing/2014/main" id="{00000000-0008-0000-2D00-000003000000}"/>
            </a:ext>
          </a:extLst>
        </xdr:cNvPr>
        <xdr:cNvSpPr/>
      </xdr:nvSpPr>
      <xdr:spPr bwMode="auto">
        <a:xfrm>
          <a:off x="8562975"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352424</xdr:colOff>
      <xdr:row>9</xdr:row>
      <xdr:rowOff>95250</xdr:rowOff>
    </xdr:from>
    <xdr:to>
      <xdr:col>42</xdr:col>
      <xdr:colOff>628649</xdr:colOff>
      <xdr:row>15</xdr:row>
      <xdr:rowOff>76200</xdr:rowOff>
    </xdr:to>
    <xdr:sp macro="" textlink="">
      <xdr:nvSpPr>
        <xdr:cNvPr id="4" name="吹き出し: 四角形 3">
          <a:extLst>
            <a:ext uri="{FF2B5EF4-FFF2-40B4-BE49-F238E27FC236}">
              <a16:creationId xmlns:a16="http://schemas.microsoft.com/office/drawing/2014/main" id="{00000000-0008-0000-2D00-000004000000}"/>
            </a:ext>
          </a:extLst>
        </xdr:cNvPr>
        <xdr:cNvSpPr/>
      </xdr:nvSpPr>
      <xdr:spPr bwMode="auto">
        <a:xfrm>
          <a:off x="11706224"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342900</xdr:colOff>
      <xdr:row>0</xdr:row>
      <xdr:rowOff>104775</xdr:rowOff>
    </xdr:from>
    <xdr:to>
      <xdr:col>42</xdr:col>
      <xdr:colOff>638175</xdr:colOff>
      <xdr:row>9</xdr:row>
      <xdr:rowOff>9525</xdr:rowOff>
    </xdr:to>
    <xdr:sp macro="" textlink="">
      <xdr:nvSpPr>
        <xdr:cNvPr id="5" name="吹き出し: 四角形 4">
          <a:extLst>
            <a:ext uri="{FF2B5EF4-FFF2-40B4-BE49-F238E27FC236}">
              <a16:creationId xmlns:a16="http://schemas.microsoft.com/office/drawing/2014/main" id="{00000000-0008-0000-2D00-000005000000}"/>
            </a:ext>
          </a:extLst>
        </xdr:cNvPr>
        <xdr:cNvSpPr/>
      </xdr:nvSpPr>
      <xdr:spPr bwMode="auto">
        <a:xfrm>
          <a:off x="11696700"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62</xdr:col>
      <xdr:colOff>57150</xdr:colOff>
      <xdr:row>10</xdr:row>
      <xdr:rowOff>85725</xdr:rowOff>
    </xdr:from>
    <xdr:ext cx="6343650" cy="2245102"/>
    <xdr:sp macro="" textlink="">
      <xdr:nvSpPr>
        <xdr:cNvPr id="2" name="テキスト ボックス 1">
          <a:extLst>
            <a:ext uri="{FF2B5EF4-FFF2-40B4-BE49-F238E27FC236}">
              <a16:creationId xmlns:a16="http://schemas.microsoft.com/office/drawing/2014/main" id="{00000000-0008-0000-2E00-000002000000}"/>
            </a:ext>
          </a:extLst>
        </xdr:cNvPr>
        <xdr:cNvSpPr txBox="1"/>
      </xdr:nvSpPr>
      <xdr:spPr>
        <a:xfrm>
          <a:off x="7734300" y="1800225"/>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twoCellAnchor>
    <xdr:from>
      <xdr:col>78</xdr:col>
      <xdr:colOff>47625</xdr:colOff>
      <xdr:row>42</xdr:row>
      <xdr:rowOff>114300</xdr:rowOff>
    </xdr:from>
    <xdr:to>
      <xdr:col>88</xdr:col>
      <xdr:colOff>95250</xdr:colOff>
      <xdr:row>53</xdr:row>
      <xdr:rowOff>66675</xdr:rowOff>
    </xdr:to>
    <xdr:sp macro="" textlink="">
      <xdr:nvSpPr>
        <xdr:cNvPr id="3" name="吹き出し: 線 2">
          <a:extLst>
            <a:ext uri="{FF2B5EF4-FFF2-40B4-BE49-F238E27FC236}">
              <a16:creationId xmlns:a16="http://schemas.microsoft.com/office/drawing/2014/main" id="{00000000-0008-0000-2E00-000003000000}"/>
            </a:ext>
          </a:extLst>
        </xdr:cNvPr>
        <xdr:cNvSpPr/>
      </xdr:nvSpPr>
      <xdr:spPr bwMode="auto">
        <a:xfrm>
          <a:off x="9705975" y="7315200"/>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180975</xdr:colOff>
      <xdr:row>5</xdr:row>
      <xdr:rowOff>238125</xdr:rowOff>
    </xdr:from>
    <xdr:to>
      <xdr:col>32</xdr:col>
      <xdr:colOff>95250</xdr:colOff>
      <xdr:row>13</xdr:row>
      <xdr:rowOff>228600</xdr:rowOff>
    </xdr:to>
    <xdr:sp macro="" textlink="">
      <xdr:nvSpPr>
        <xdr:cNvPr id="2" name="吹き出し: 線 1">
          <a:extLst>
            <a:ext uri="{FF2B5EF4-FFF2-40B4-BE49-F238E27FC236}">
              <a16:creationId xmlns:a16="http://schemas.microsoft.com/office/drawing/2014/main" id="{00000000-0008-0000-0100-000002000000}"/>
            </a:ext>
          </a:extLst>
        </xdr:cNvPr>
        <xdr:cNvSpPr/>
      </xdr:nvSpPr>
      <xdr:spPr bwMode="auto">
        <a:xfrm>
          <a:off x="14097000" y="1885950"/>
          <a:ext cx="1285875" cy="2209800"/>
        </a:xfrm>
        <a:prstGeom prst="borderCallout1">
          <a:avLst>
            <a:gd name="adj1" fmla="val 21628"/>
            <a:gd name="adj2" fmla="val -1491"/>
            <a:gd name="adj3" fmla="val -26567"/>
            <a:gd name="adj4" fmla="val -57819"/>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p>
        <a:p>
          <a:pPr algn="l"/>
          <a:endParaRPr kumimoji="0" lang="en-US" altLang="ja-JP" sz="1100" b="1" i="0" u="none" strike="noStrike">
            <a:solidFill>
              <a:srgbClr val="FF0000"/>
            </a:solidFill>
            <a:effectLst/>
            <a:latin typeface="+mn-lt"/>
            <a:ea typeface="+mn-ea"/>
            <a:cs typeface="+mn-cs"/>
          </a:endParaRPr>
        </a:p>
        <a:p>
          <a:pPr algn="l"/>
          <a:r>
            <a:rPr kumimoji="0" lang="en-US" altLang="ja-JP" sz="1100" b="1" i="0" u="none" strike="noStrike">
              <a:solidFill>
                <a:srgbClr val="FF0000"/>
              </a:solidFill>
              <a:effectLst/>
              <a:latin typeface="+mn-lt"/>
              <a:ea typeface="+mn-ea"/>
              <a:cs typeface="+mn-cs"/>
            </a:rPr>
            <a:t>CTRL+;</a:t>
          </a:r>
          <a:r>
            <a:rPr kumimoji="0" lang="ja-JP" altLang="en-US" sz="1100" b="1" i="0" u="none" strike="noStrike">
              <a:solidFill>
                <a:srgbClr val="FF0000"/>
              </a:solidFill>
              <a:effectLst/>
              <a:latin typeface="+mn-lt"/>
              <a:ea typeface="+mn-ea"/>
              <a:cs typeface="+mn-cs"/>
            </a:rPr>
            <a:t>で本日の日付が入ります。</a:t>
          </a:r>
          <a:endParaRPr kumimoji="1" lang="ja-JP" altLang="en-US" sz="1100" b="1">
            <a:solidFill>
              <a:srgbClr val="FF0000"/>
            </a:solidFill>
          </a:endParaRPr>
        </a:p>
      </xdr:txBody>
    </xdr:sp>
    <xdr:clientData/>
  </xdr:twoCellAnchor>
  <xdr:twoCellAnchor>
    <xdr:from>
      <xdr:col>29</xdr:col>
      <xdr:colOff>95250</xdr:colOff>
      <xdr:row>6</xdr:row>
      <xdr:rowOff>152400</xdr:rowOff>
    </xdr:from>
    <xdr:to>
      <xdr:col>30</xdr:col>
      <xdr:colOff>142875</xdr:colOff>
      <xdr:row>7</xdr:row>
      <xdr:rowOff>142875</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H="1" flipV="1">
          <a:off x="13325475" y="2114550"/>
          <a:ext cx="733425" cy="3048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0</xdr:row>
      <xdr:rowOff>161925</xdr:rowOff>
    </xdr:from>
    <xdr:to>
      <xdr:col>24</xdr:col>
      <xdr:colOff>352425</xdr:colOff>
      <xdr:row>13</xdr:row>
      <xdr:rowOff>57151</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47675" y="161925"/>
          <a:ext cx="102203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oneCellAnchor>
    <xdr:from>
      <xdr:col>28</xdr:col>
      <xdr:colOff>57150</xdr:colOff>
      <xdr:row>18</xdr:row>
      <xdr:rowOff>190500</xdr:rowOff>
    </xdr:from>
    <xdr:ext cx="4086225" cy="167640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2906375" y="4524375"/>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25</xdr:col>
      <xdr:colOff>447675</xdr:colOff>
      <xdr:row>7</xdr:row>
      <xdr:rowOff>190500</xdr:rowOff>
    </xdr:from>
    <xdr:to>
      <xdr:col>30</xdr:col>
      <xdr:colOff>57150</xdr:colOff>
      <xdr:row>14</xdr:row>
      <xdr:rowOff>161925</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bwMode="auto">
        <a:xfrm>
          <a:off x="14135100" y="2838450"/>
          <a:ext cx="3038475" cy="27717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30</xdr:col>
      <xdr:colOff>161925</xdr:colOff>
      <xdr:row>0</xdr:row>
      <xdr:rowOff>85725</xdr:rowOff>
    </xdr:from>
    <xdr:to>
      <xdr:col>32</xdr:col>
      <xdr:colOff>76200</xdr:colOff>
      <xdr:row>7</xdr:row>
      <xdr:rowOff>180975</xdr:rowOff>
    </xdr:to>
    <xdr:sp macro="" textlink="">
      <xdr:nvSpPr>
        <xdr:cNvPr id="3" name="吹き出し: 線 2">
          <a:extLst>
            <a:ext uri="{FF2B5EF4-FFF2-40B4-BE49-F238E27FC236}">
              <a16:creationId xmlns:a16="http://schemas.microsoft.com/office/drawing/2014/main" id="{00000000-0008-0000-0200-000003000000}"/>
            </a:ext>
          </a:extLst>
        </xdr:cNvPr>
        <xdr:cNvSpPr/>
      </xdr:nvSpPr>
      <xdr:spPr bwMode="auto">
        <a:xfrm>
          <a:off x="17278350" y="85725"/>
          <a:ext cx="1285875" cy="2743200"/>
        </a:xfrm>
        <a:prstGeom prst="borderCallout1">
          <a:avLst>
            <a:gd name="adj1" fmla="val 21628"/>
            <a:gd name="adj2" fmla="val -1491"/>
            <a:gd name="adj3" fmla="val 10323"/>
            <a:gd name="adj4" fmla="val -11115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238125</xdr:colOff>
      <xdr:row>1</xdr:row>
      <xdr:rowOff>47626</xdr:rowOff>
    </xdr:from>
    <xdr:to>
      <xdr:col>65</xdr:col>
      <xdr:colOff>300038</xdr:colOff>
      <xdr:row>16</xdr:row>
      <xdr:rowOff>117703</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7419975" y="219076"/>
          <a:ext cx="3062288" cy="282280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twoCellAnchor>
    <xdr:from>
      <xdr:col>7</xdr:col>
      <xdr:colOff>13607</xdr:colOff>
      <xdr:row>0</xdr:row>
      <xdr:rowOff>95250</xdr:rowOff>
    </xdr:from>
    <xdr:to>
      <xdr:col>22</xdr:col>
      <xdr:colOff>489858</xdr:colOff>
      <xdr:row>5</xdr:row>
      <xdr:rowOff>408215</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762500" y="95250"/>
          <a:ext cx="8028215" cy="115660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電子申請の場合、令和７年</a:t>
          </a:r>
          <a:r>
            <a:rPr kumimoji="1" lang="en-US" altLang="ja-JP" sz="2000" b="1">
              <a:solidFill>
                <a:srgbClr val="FF0000"/>
              </a:solidFill>
            </a:rPr>
            <a:t>9</a:t>
          </a:r>
          <a:r>
            <a:rPr kumimoji="1" lang="ja-JP" altLang="en-US" sz="2000" b="1">
              <a:solidFill>
                <a:srgbClr val="FF0000"/>
              </a:solidFill>
            </a:rPr>
            <a:t>月１日交付分より、原則電子交付となります。</a:t>
          </a:r>
          <a:endParaRPr kumimoji="1" lang="en-US" altLang="ja-JP" sz="2000" b="1">
            <a:solidFill>
              <a:srgbClr val="FF0000"/>
            </a:solidFill>
          </a:endParaRPr>
        </a:p>
        <a:p>
          <a:pPr algn="l"/>
          <a:r>
            <a:rPr kumimoji="1" lang="ja-JP" altLang="en-US" sz="2000" b="1">
              <a:solidFill>
                <a:srgbClr val="FF0000"/>
              </a:solidFill>
            </a:rPr>
            <a:t>（紙面での交付の場合、有料（</a:t>
          </a:r>
          <a:r>
            <a:rPr kumimoji="1" lang="en-US" altLang="ja-JP" sz="2000" b="1">
              <a:solidFill>
                <a:srgbClr val="FF0000"/>
              </a:solidFill>
            </a:rPr>
            <a:t>5</a:t>
          </a:r>
          <a:r>
            <a:rPr kumimoji="1" lang="ja-JP" altLang="en-US" sz="2000" b="1">
              <a:solidFill>
                <a:srgbClr val="FF0000"/>
              </a:solidFill>
            </a:rPr>
            <a:t>，</a:t>
          </a:r>
          <a:r>
            <a:rPr kumimoji="1" lang="en-US" altLang="ja-JP" sz="2000" b="1">
              <a:solidFill>
                <a:srgbClr val="FF0000"/>
              </a:solidFill>
            </a:rPr>
            <a:t>500</a:t>
          </a:r>
          <a:r>
            <a:rPr kumimoji="1" lang="ja-JP" altLang="en-US" sz="2000" b="1">
              <a:solidFill>
                <a:srgbClr val="FF0000"/>
              </a:solidFill>
            </a:rPr>
            <a:t>円）となります。）</a:t>
          </a:r>
          <a:endParaRPr kumimoji="1" lang="en-US" altLang="ja-JP" sz="2000" b="1">
            <a:solidFill>
              <a:srgbClr val="FF0000"/>
            </a:solidFill>
          </a:endParaRPr>
        </a:p>
        <a:p>
          <a:pPr algn="l"/>
          <a:r>
            <a:rPr kumimoji="1" lang="ja-JP" altLang="en-US" sz="2000" b="1">
              <a:solidFill>
                <a:srgbClr val="FF0000"/>
              </a:solidFill>
            </a:rPr>
            <a:t>ご理解、ご協力の程、宜しくお願いいたします。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78</xdr:col>
      <xdr:colOff>95250</xdr:colOff>
      <xdr:row>1</xdr:row>
      <xdr:rowOff>66675</xdr:rowOff>
    </xdr:from>
    <xdr:to>
      <xdr:col>89</xdr:col>
      <xdr:colOff>19050</xdr:colOff>
      <xdr:row>12</xdr:row>
      <xdr:rowOff>19050</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9753600" y="23812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69</xdr:col>
      <xdr:colOff>19050</xdr:colOff>
      <xdr:row>14</xdr:row>
      <xdr:rowOff>28575</xdr:rowOff>
    </xdr:from>
    <xdr:to>
      <xdr:col>91</xdr:col>
      <xdr:colOff>47625</xdr:colOff>
      <xdr:row>16</xdr:row>
      <xdr:rowOff>38100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562975" y="2428875"/>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0</xdr:colOff>
      <xdr:row>1</xdr:row>
      <xdr:rowOff>66675</xdr:rowOff>
    </xdr:from>
    <xdr:to>
      <xdr:col>116</xdr:col>
      <xdr:colOff>66675</xdr:colOff>
      <xdr:row>11</xdr:row>
      <xdr:rowOff>57150</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391900" y="2381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69</xdr:col>
      <xdr:colOff>0</xdr:colOff>
      <xdr:row>14</xdr:row>
      <xdr:rowOff>76200</xdr:rowOff>
    </xdr:from>
    <xdr:to>
      <xdr:col>91</xdr:col>
      <xdr:colOff>28575</xdr:colOff>
      <xdr:row>16</xdr:row>
      <xdr:rowOff>85725</xdr:rowOff>
    </xdr:to>
    <xdr:sp macro="" textlink="">
      <xdr:nvSpPr>
        <xdr:cNvPr id="2" name="吹き出し: 四角形 1">
          <a:extLst>
            <a:ext uri="{FF2B5EF4-FFF2-40B4-BE49-F238E27FC236}">
              <a16:creationId xmlns:a16="http://schemas.microsoft.com/office/drawing/2014/main" id="{00000000-0008-0000-0600-000002000000}"/>
            </a:ext>
          </a:extLst>
        </xdr:cNvPr>
        <xdr:cNvSpPr/>
      </xdr:nvSpPr>
      <xdr:spPr bwMode="auto">
        <a:xfrm>
          <a:off x="8543925" y="2476500"/>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76200</xdr:colOff>
      <xdr:row>1</xdr:row>
      <xdr:rowOff>104775</xdr:rowOff>
    </xdr:from>
    <xdr:to>
      <xdr:col>117</xdr:col>
      <xdr:colOff>19050</xdr:colOff>
      <xdr:row>11</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11468100" y="2762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80</xdr:col>
      <xdr:colOff>9525</xdr:colOff>
      <xdr:row>1</xdr:row>
      <xdr:rowOff>85725</xdr:rowOff>
    </xdr:from>
    <xdr:to>
      <xdr:col>90</xdr:col>
      <xdr:colOff>57150</xdr:colOff>
      <xdr:row>12</xdr:row>
      <xdr:rowOff>38100</xdr:rowOff>
    </xdr:to>
    <xdr:sp macro="" textlink="">
      <xdr:nvSpPr>
        <xdr:cNvPr id="4" name="吹き出し: 線 3">
          <a:extLst>
            <a:ext uri="{FF2B5EF4-FFF2-40B4-BE49-F238E27FC236}">
              <a16:creationId xmlns:a16="http://schemas.microsoft.com/office/drawing/2014/main" id="{00000000-0008-0000-0600-000004000000}"/>
            </a:ext>
          </a:extLst>
        </xdr:cNvPr>
        <xdr:cNvSpPr/>
      </xdr:nvSpPr>
      <xdr:spPr bwMode="auto">
        <a:xfrm>
          <a:off x="9915525" y="257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79</xdr:col>
      <xdr:colOff>114300</xdr:colOff>
      <xdr:row>25</xdr:row>
      <xdr:rowOff>123825</xdr:rowOff>
    </xdr:from>
    <xdr:to>
      <xdr:col>90</xdr:col>
      <xdr:colOff>38100</xdr:colOff>
      <xdr:row>36</xdr:row>
      <xdr:rowOff>76200</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bwMode="auto">
        <a:xfrm>
          <a:off x="9896475" y="44100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102</xdr:col>
      <xdr:colOff>114300</xdr:colOff>
      <xdr:row>20</xdr:row>
      <xdr:rowOff>28575</xdr:rowOff>
    </xdr:from>
    <xdr:to>
      <xdr:col>107</xdr:col>
      <xdr:colOff>419100</xdr:colOff>
      <xdr:row>23</xdr:row>
      <xdr:rowOff>142875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20793075" y="3457575"/>
          <a:ext cx="2828925" cy="628650"/>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86</xdr:col>
      <xdr:colOff>266700</xdr:colOff>
      <xdr:row>1</xdr:row>
      <xdr:rowOff>95250</xdr:rowOff>
    </xdr:from>
    <xdr:to>
      <xdr:col>92</xdr:col>
      <xdr:colOff>276225</xdr:colOff>
      <xdr:row>11</xdr:row>
      <xdr:rowOff>85725</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bwMode="auto">
        <a:xfrm>
          <a:off x="12868275" y="2667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99</xdr:col>
      <xdr:colOff>485775</xdr:colOff>
      <xdr:row>4</xdr:row>
      <xdr:rowOff>38100</xdr:rowOff>
    </xdr:from>
    <xdr:to>
      <xdr:col>100</xdr:col>
      <xdr:colOff>390525</xdr:colOff>
      <xdr:row>42</xdr:row>
      <xdr:rowOff>9526</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19650075" y="723900"/>
          <a:ext cx="409575" cy="6486526"/>
        </a:xfrm>
        <a:prstGeom prst="rightBrace">
          <a:avLst>
            <a:gd name="adj1" fmla="val 8333"/>
            <a:gd name="adj2" fmla="val 27406"/>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81</xdr:col>
      <xdr:colOff>104775</xdr:colOff>
      <xdr:row>51</xdr:row>
      <xdr:rowOff>9524</xdr:rowOff>
    </xdr:from>
    <xdr:to>
      <xdr:col>117</xdr:col>
      <xdr:colOff>28575</xdr:colOff>
      <xdr:row>54</xdr:row>
      <xdr:rowOff>152399</xdr:rowOff>
    </xdr:to>
    <xdr:sp macro="" textlink="">
      <xdr:nvSpPr>
        <xdr:cNvPr id="27650" name="Text Box 2">
          <a:extLst>
            <a:ext uri="{FF2B5EF4-FFF2-40B4-BE49-F238E27FC236}">
              <a16:creationId xmlns:a16="http://schemas.microsoft.com/office/drawing/2014/main" id="{00000000-0008-0000-0800-0000026C0000}"/>
            </a:ext>
          </a:extLst>
        </xdr:cNvPr>
        <xdr:cNvSpPr txBox="1">
          <a:spLocks noChangeArrowheads="1"/>
        </xdr:cNvSpPr>
      </xdr:nvSpPr>
      <xdr:spPr bwMode="auto">
        <a:xfrm>
          <a:off x="8896350" y="8753474"/>
          <a:ext cx="4381500" cy="6572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第二面６欄において、「要」のチェックボックスに「レ」マークを入れ、かつ、５欄において「共同住宅等」のチェックボックスを入れた場合は、１２欄に区分所有住宅であるかどうかについて記載してください。</a:t>
          </a:r>
        </a:p>
      </xdr:txBody>
    </xdr:sp>
    <xdr:clientData/>
  </xdr:twoCellAnchor>
  <xdr:twoCellAnchor>
    <xdr:from>
      <xdr:col>58</xdr:col>
      <xdr:colOff>85725</xdr:colOff>
      <xdr:row>52</xdr:row>
      <xdr:rowOff>152400</xdr:rowOff>
    </xdr:from>
    <xdr:to>
      <xdr:col>81</xdr:col>
      <xdr:colOff>9525</xdr:colOff>
      <xdr:row>53</xdr:row>
      <xdr:rowOff>9525</xdr:rowOff>
    </xdr:to>
    <xdr:cxnSp macro="">
      <xdr:nvCxnSpPr>
        <xdr:cNvPr id="5" name="直線矢印コネクタ 4">
          <a:extLst>
            <a:ext uri="{FF2B5EF4-FFF2-40B4-BE49-F238E27FC236}">
              <a16:creationId xmlns:a16="http://schemas.microsoft.com/office/drawing/2014/main" id="{00000000-0008-0000-0800-000005000000}"/>
            </a:ext>
          </a:extLst>
        </xdr:cNvPr>
        <xdr:cNvCxnSpPr/>
      </xdr:nvCxnSpPr>
      <xdr:spPr>
        <a:xfrm flipH="1">
          <a:off x="7267575" y="9067800"/>
          <a:ext cx="1533525" cy="285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24.bin"/><Relationship Id="rId4"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0.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17" Type="http://schemas.openxmlformats.org/officeDocument/2006/relationships/ctrlProp" Target="../ctrlProps/ctrlProp254.xml"/><Relationship Id="rId21" Type="http://schemas.openxmlformats.org/officeDocument/2006/relationships/ctrlProp" Target="../ctrlProps/ctrlProp158.xml"/><Relationship Id="rId42" Type="http://schemas.openxmlformats.org/officeDocument/2006/relationships/ctrlProp" Target="../ctrlProps/ctrlProp179.xml"/><Relationship Id="rId47" Type="http://schemas.openxmlformats.org/officeDocument/2006/relationships/ctrlProp" Target="../ctrlProps/ctrlProp184.xml"/><Relationship Id="rId63" Type="http://schemas.openxmlformats.org/officeDocument/2006/relationships/ctrlProp" Target="../ctrlProps/ctrlProp200.xml"/><Relationship Id="rId68" Type="http://schemas.openxmlformats.org/officeDocument/2006/relationships/ctrlProp" Target="../ctrlProps/ctrlProp205.xml"/><Relationship Id="rId84" Type="http://schemas.openxmlformats.org/officeDocument/2006/relationships/ctrlProp" Target="../ctrlProps/ctrlProp221.xml"/><Relationship Id="rId89" Type="http://schemas.openxmlformats.org/officeDocument/2006/relationships/ctrlProp" Target="../ctrlProps/ctrlProp226.xml"/><Relationship Id="rId112" Type="http://schemas.openxmlformats.org/officeDocument/2006/relationships/ctrlProp" Target="../ctrlProps/ctrlProp249.xml"/><Relationship Id="rId16" Type="http://schemas.openxmlformats.org/officeDocument/2006/relationships/ctrlProp" Target="../ctrlProps/ctrlProp153.xml"/><Relationship Id="rId107" Type="http://schemas.openxmlformats.org/officeDocument/2006/relationships/ctrlProp" Target="../ctrlProps/ctrlProp244.xml"/><Relationship Id="rId11" Type="http://schemas.openxmlformats.org/officeDocument/2006/relationships/ctrlProp" Target="../ctrlProps/ctrlProp148.xml"/><Relationship Id="rId32" Type="http://schemas.openxmlformats.org/officeDocument/2006/relationships/ctrlProp" Target="../ctrlProps/ctrlProp169.xml"/><Relationship Id="rId37" Type="http://schemas.openxmlformats.org/officeDocument/2006/relationships/ctrlProp" Target="../ctrlProps/ctrlProp174.xml"/><Relationship Id="rId53" Type="http://schemas.openxmlformats.org/officeDocument/2006/relationships/ctrlProp" Target="../ctrlProps/ctrlProp190.xml"/><Relationship Id="rId58" Type="http://schemas.openxmlformats.org/officeDocument/2006/relationships/ctrlProp" Target="../ctrlProps/ctrlProp195.xml"/><Relationship Id="rId74" Type="http://schemas.openxmlformats.org/officeDocument/2006/relationships/ctrlProp" Target="../ctrlProps/ctrlProp211.xml"/><Relationship Id="rId79" Type="http://schemas.openxmlformats.org/officeDocument/2006/relationships/ctrlProp" Target="../ctrlProps/ctrlProp216.xml"/><Relationship Id="rId102" Type="http://schemas.openxmlformats.org/officeDocument/2006/relationships/ctrlProp" Target="../ctrlProps/ctrlProp239.xml"/><Relationship Id="rId123" Type="http://schemas.openxmlformats.org/officeDocument/2006/relationships/ctrlProp" Target="../ctrlProps/ctrlProp260.xml"/><Relationship Id="rId128" Type="http://schemas.openxmlformats.org/officeDocument/2006/relationships/ctrlProp" Target="../ctrlProps/ctrlProp265.xml"/><Relationship Id="rId5" Type="http://schemas.openxmlformats.org/officeDocument/2006/relationships/ctrlProp" Target="../ctrlProps/ctrlProp142.xml"/><Relationship Id="rId90" Type="http://schemas.openxmlformats.org/officeDocument/2006/relationships/ctrlProp" Target="../ctrlProps/ctrlProp227.xml"/><Relationship Id="rId95" Type="http://schemas.openxmlformats.org/officeDocument/2006/relationships/ctrlProp" Target="../ctrlProps/ctrlProp232.xml"/><Relationship Id="rId22" Type="http://schemas.openxmlformats.org/officeDocument/2006/relationships/ctrlProp" Target="../ctrlProps/ctrlProp159.xml"/><Relationship Id="rId27" Type="http://schemas.openxmlformats.org/officeDocument/2006/relationships/ctrlProp" Target="../ctrlProps/ctrlProp164.xml"/><Relationship Id="rId43" Type="http://schemas.openxmlformats.org/officeDocument/2006/relationships/ctrlProp" Target="../ctrlProps/ctrlProp180.xml"/><Relationship Id="rId48" Type="http://schemas.openxmlformats.org/officeDocument/2006/relationships/ctrlProp" Target="../ctrlProps/ctrlProp185.xml"/><Relationship Id="rId64" Type="http://schemas.openxmlformats.org/officeDocument/2006/relationships/ctrlProp" Target="../ctrlProps/ctrlProp201.xml"/><Relationship Id="rId69" Type="http://schemas.openxmlformats.org/officeDocument/2006/relationships/ctrlProp" Target="../ctrlProps/ctrlProp206.xml"/><Relationship Id="rId113" Type="http://schemas.openxmlformats.org/officeDocument/2006/relationships/ctrlProp" Target="../ctrlProps/ctrlProp250.xml"/><Relationship Id="rId118" Type="http://schemas.openxmlformats.org/officeDocument/2006/relationships/ctrlProp" Target="../ctrlProps/ctrlProp255.xml"/><Relationship Id="rId80" Type="http://schemas.openxmlformats.org/officeDocument/2006/relationships/ctrlProp" Target="../ctrlProps/ctrlProp217.xml"/><Relationship Id="rId85" Type="http://schemas.openxmlformats.org/officeDocument/2006/relationships/ctrlProp" Target="../ctrlProps/ctrlProp222.xml"/><Relationship Id="rId12" Type="http://schemas.openxmlformats.org/officeDocument/2006/relationships/ctrlProp" Target="../ctrlProps/ctrlProp149.xml"/><Relationship Id="rId17" Type="http://schemas.openxmlformats.org/officeDocument/2006/relationships/ctrlProp" Target="../ctrlProps/ctrlProp154.xml"/><Relationship Id="rId33" Type="http://schemas.openxmlformats.org/officeDocument/2006/relationships/ctrlProp" Target="../ctrlProps/ctrlProp170.xml"/><Relationship Id="rId38" Type="http://schemas.openxmlformats.org/officeDocument/2006/relationships/ctrlProp" Target="../ctrlProps/ctrlProp175.xml"/><Relationship Id="rId59" Type="http://schemas.openxmlformats.org/officeDocument/2006/relationships/ctrlProp" Target="../ctrlProps/ctrlProp196.xml"/><Relationship Id="rId103" Type="http://schemas.openxmlformats.org/officeDocument/2006/relationships/ctrlProp" Target="../ctrlProps/ctrlProp240.xml"/><Relationship Id="rId108" Type="http://schemas.openxmlformats.org/officeDocument/2006/relationships/ctrlProp" Target="../ctrlProps/ctrlProp245.xml"/><Relationship Id="rId124" Type="http://schemas.openxmlformats.org/officeDocument/2006/relationships/ctrlProp" Target="../ctrlProps/ctrlProp261.xml"/><Relationship Id="rId129" Type="http://schemas.openxmlformats.org/officeDocument/2006/relationships/ctrlProp" Target="../ctrlProps/ctrlProp266.xml"/><Relationship Id="rId54" Type="http://schemas.openxmlformats.org/officeDocument/2006/relationships/ctrlProp" Target="../ctrlProps/ctrlProp191.xml"/><Relationship Id="rId70" Type="http://schemas.openxmlformats.org/officeDocument/2006/relationships/ctrlProp" Target="../ctrlProps/ctrlProp207.xml"/><Relationship Id="rId75" Type="http://schemas.openxmlformats.org/officeDocument/2006/relationships/ctrlProp" Target="../ctrlProps/ctrlProp212.xml"/><Relationship Id="rId91" Type="http://schemas.openxmlformats.org/officeDocument/2006/relationships/ctrlProp" Target="../ctrlProps/ctrlProp228.xml"/><Relationship Id="rId96" Type="http://schemas.openxmlformats.org/officeDocument/2006/relationships/ctrlProp" Target="../ctrlProps/ctrlProp233.xml"/><Relationship Id="rId1" Type="http://schemas.openxmlformats.org/officeDocument/2006/relationships/printerSettings" Target="../printerSettings/printerSettings33.bin"/><Relationship Id="rId6" Type="http://schemas.openxmlformats.org/officeDocument/2006/relationships/ctrlProp" Target="../ctrlProps/ctrlProp143.xml"/><Relationship Id="rId23" Type="http://schemas.openxmlformats.org/officeDocument/2006/relationships/ctrlProp" Target="../ctrlProps/ctrlProp160.xml"/><Relationship Id="rId28" Type="http://schemas.openxmlformats.org/officeDocument/2006/relationships/ctrlProp" Target="../ctrlProps/ctrlProp165.xml"/><Relationship Id="rId49" Type="http://schemas.openxmlformats.org/officeDocument/2006/relationships/ctrlProp" Target="../ctrlProps/ctrlProp186.xml"/><Relationship Id="rId114" Type="http://schemas.openxmlformats.org/officeDocument/2006/relationships/ctrlProp" Target="../ctrlProps/ctrlProp251.xml"/><Relationship Id="rId119" Type="http://schemas.openxmlformats.org/officeDocument/2006/relationships/ctrlProp" Target="../ctrlProps/ctrlProp256.xml"/><Relationship Id="rId44" Type="http://schemas.openxmlformats.org/officeDocument/2006/relationships/ctrlProp" Target="../ctrlProps/ctrlProp181.xml"/><Relationship Id="rId60" Type="http://schemas.openxmlformats.org/officeDocument/2006/relationships/ctrlProp" Target="../ctrlProps/ctrlProp197.xml"/><Relationship Id="rId65" Type="http://schemas.openxmlformats.org/officeDocument/2006/relationships/ctrlProp" Target="../ctrlProps/ctrlProp202.xml"/><Relationship Id="rId81" Type="http://schemas.openxmlformats.org/officeDocument/2006/relationships/ctrlProp" Target="../ctrlProps/ctrlProp218.xml"/><Relationship Id="rId86" Type="http://schemas.openxmlformats.org/officeDocument/2006/relationships/ctrlProp" Target="../ctrlProps/ctrlProp223.xml"/><Relationship Id="rId130" Type="http://schemas.openxmlformats.org/officeDocument/2006/relationships/ctrlProp" Target="../ctrlProps/ctrlProp267.xml"/><Relationship Id="rId13" Type="http://schemas.openxmlformats.org/officeDocument/2006/relationships/ctrlProp" Target="../ctrlProps/ctrlProp150.xml"/><Relationship Id="rId18" Type="http://schemas.openxmlformats.org/officeDocument/2006/relationships/ctrlProp" Target="../ctrlProps/ctrlProp155.xml"/><Relationship Id="rId39" Type="http://schemas.openxmlformats.org/officeDocument/2006/relationships/ctrlProp" Target="../ctrlProps/ctrlProp176.xml"/><Relationship Id="rId109" Type="http://schemas.openxmlformats.org/officeDocument/2006/relationships/ctrlProp" Target="../ctrlProps/ctrlProp246.xml"/><Relationship Id="rId34" Type="http://schemas.openxmlformats.org/officeDocument/2006/relationships/ctrlProp" Target="../ctrlProps/ctrlProp171.xml"/><Relationship Id="rId50" Type="http://schemas.openxmlformats.org/officeDocument/2006/relationships/ctrlProp" Target="../ctrlProps/ctrlProp187.xml"/><Relationship Id="rId55" Type="http://schemas.openxmlformats.org/officeDocument/2006/relationships/ctrlProp" Target="../ctrlProps/ctrlProp192.xml"/><Relationship Id="rId76" Type="http://schemas.openxmlformats.org/officeDocument/2006/relationships/ctrlProp" Target="../ctrlProps/ctrlProp213.xml"/><Relationship Id="rId97" Type="http://schemas.openxmlformats.org/officeDocument/2006/relationships/ctrlProp" Target="../ctrlProps/ctrlProp234.xml"/><Relationship Id="rId104" Type="http://schemas.openxmlformats.org/officeDocument/2006/relationships/ctrlProp" Target="../ctrlProps/ctrlProp241.xml"/><Relationship Id="rId120" Type="http://schemas.openxmlformats.org/officeDocument/2006/relationships/ctrlProp" Target="../ctrlProps/ctrlProp257.xml"/><Relationship Id="rId125" Type="http://schemas.openxmlformats.org/officeDocument/2006/relationships/ctrlProp" Target="../ctrlProps/ctrlProp262.xml"/><Relationship Id="rId7" Type="http://schemas.openxmlformats.org/officeDocument/2006/relationships/ctrlProp" Target="../ctrlProps/ctrlProp144.xml"/><Relationship Id="rId71" Type="http://schemas.openxmlformats.org/officeDocument/2006/relationships/ctrlProp" Target="../ctrlProps/ctrlProp208.xml"/><Relationship Id="rId92" Type="http://schemas.openxmlformats.org/officeDocument/2006/relationships/ctrlProp" Target="../ctrlProps/ctrlProp229.xml"/><Relationship Id="rId2" Type="http://schemas.openxmlformats.org/officeDocument/2006/relationships/drawing" Target="../drawings/drawing14.xml"/><Relationship Id="rId29" Type="http://schemas.openxmlformats.org/officeDocument/2006/relationships/ctrlProp" Target="../ctrlProps/ctrlProp166.xml"/><Relationship Id="rId24" Type="http://schemas.openxmlformats.org/officeDocument/2006/relationships/ctrlProp" Target="../ctrlProps/ctrlProp161.xml"/><Relationship Id="rId40" Type="http://schemas.openxmlformats.org/officeDocument/2006/relationships/ctrlProp" Target="../ctrlProps/ctrlProp177.xml"/><Relationship Id="rId45" Type="http://schemas.openxmlformats.org/officeDocument/2006/relationships/ctrlProp" Target="../ctrlProps/ctrlProp182.xml"/><Relationship Id="rId66" Type="http://schemas.openxmlformats.org/officeDocument/2006/relationships/ctrlProp" Target="../ctrlProps/ctrlProp203.xml"/><Relationship Id="rId87" Type="http://schemas.openxmlformats.org/officeDocument/2006/relationships/ctrlProp" Target="../ctrlProps/ctrlProp224.xml"/><Relationship Id="rId110" Type="http://schemas.openxmlformats.org/officeDocument/2006/relationships/ctrlProp" Target="../ctrlProps/ctrlProp247.xml"/><Relationship Id="rId115" Type="http://schemas.openxmlformats.org/officeDocument/2006/relationships/ctrlProp" Target="../ctrlProps/ctrlProp252.xml"/><Relationship Id="rId131" Type="http://schemas.openxmlformats.org/officeDocument/2006/relationships/ctrlProp" Target="../ctrlProps/ctrlProp268.xml"/><Relationship Id="rId61" Type="http://schemas.openxmlformats.org/officeDocument/2006/relationships/ctrlProp" Target="../ctrlProps/ctrlProp198.xml"/><Relationship Id="rId82" Type="http://schemas.openxmlformats.org/officeDocument/2006/relationships/ctrlProp" Target="../ctrlProps/ctrlProp219.xml"/><Relationship Id="rId19" Type="http://schemas.openxmlformats.org/officeDocument/2006/relationships/ctrlProp" Target="../ctrlProps/ctrlProp156.xml"/><Relationship Id="rId14" Type="http://schemas.openxmlformats.org/officeDocument/2006/relationships/ctrlProp" Target="../ctrlProps/ctrlProp151.xml"/><Relationship Id="rId30" Type="http://schemas.openxmlformats.org/officeDocument/2006/relationships/ctrlProp" Target="../ctrlProps/ctrlProp167.xml"/><Relationship Id="rId35" Type="http://schemas.openxmlformats.org/officeDocument/2006/relationships/ctrlProp" Target="../ctrlProps/ctrlProp172.xml"/><Relationship Id="rId56" Type="http://schemas.openxmlformats.org/officeDocument/2006/relationships/ctrlProp" Target="../ctrlProps/ctrlProp193.xml"/><Relationship Id="rId77" Type="http://schemas.openxmlformats.org/officeDocument/2006/relationships/ctrlProp" Target="../ctrlProps/ctrlProp214.xml"/><Relationship Id="rId100" Type="http://schemas.openxmlformats.org/officeDocument/2006/relationships/ctrlProp" Target="../ctrlProps/ctrlProp237.xml"/><Relationship Id="rId105" Type="http://schemas.openxmlformats.org/officeDocument/2006/relationships/ctrlProp" Target="../ctrlProps/ctrlProp242.xml"/><Relationship Id="rId126" Type="http://schemas.openxmlformats.org/officeDocument/2006/relationships/ctrlProp" Target="../ctrlProps/ctrlProp263.xml"/><Relationship Id="rId8" Type="http://schemas.openxmlformats.org/officeDocument/2006/relationships/ctrlProp" Target="../ctrlProps/ctrlProp145.xml"/><Relationship Id="rId51" Type="http://schemas.openxmlformats.org/officeDocument/2006/relationships/ctrlProp" Target="../ctrlProps/ctrlProp188.xml"/><Relationship Id="rId72" Type="http://schemas.openxmlformats.org/officeDocument/2006/relationships/ctrlProp" Target="../ctrlProps/ctrlProp209.xml"/><Relationship Id="rId93" Type="http://schemas.openxmlformats.org/officeDocument/2006/relationships/ctrlProp" Target="../ctrlProps/ctrlProp230.xml"/><Relationship Id="rId98" Type="http://schemas.openxmlformats.org/officeDocument/2006/relationships/ctrlProp" Target="../ctrlProps/ctrlProp235.xml"/><Relationship Id="rId121" Type="http://schemas.openxmlformats.org/officeDocument/2006/relationships/ctrlProp" Target="../ctrlProps/ctrlProp258.xml"/><Relationship Id="rId3" Type="http://schemas.openxmlformats.org/officeDocument/2006/relationships/vmlDrawing" Target="../drawings/vmlDrawing11.vml"/><Relationship Id="rId25" Type="http://schemas.openxmlformats.org/officeDocument/2006/relationships/ctrlProp" Target="../ctrlProps/ctrlProp162.xml"/><Relationship Id="rId46" Type="http://schemas.openxmlformats.org/officeDocument/2006/relationships/ctrlProp" Target="../ctrlProps/ctrlProp183.xml"/><Relationship Id="rId67" Type="http://schemas.openxmlformats.org/officeDocument/2006/relationships/ctrlProp" Target="../ctrlProps/ctrlProp204.xml"/><Relationship Id="rId116" Type="http://schemas.openxmlformats.org/officeDocument/2006/relationships/ctrlProp" Target="../ctrlProps/ctrlProp253.xml"/><Relationship Id="rId20" Type="http://schemas.openxmlformats.org/officeDocument/2006/relationships/ctrlProp" Target="../ctrlProps/ctrlProp157.xml"/><Relationship Id="rId41" Type="http://schemas.openxmlformats.org/officeDocument/2006/relationships/ctrlProp" Target="../ctrlProps/ctrlProp178.xml"/><Relationship Id="rId62" Type="http://schemas.openxmlformats.org/officeDocument/2006/relationships/ctrlProp" Target="../ctrlProps/ctrlProp199.xml"/><Relationship Id="rId83" Type="http://schemas.openxmlformats.org/officeDocument/2006/relationships/ctrlProp" Target="../ctrlProps/ctrlProp220.xml"/><Relationship Id="rId88" Type="http://schemas.openxmlformats.org/officeDocument/2006/relationships/ctrlProp" Target="../ctrlProps/ctrlProp225.xml"/><Relationship Id="rId111" Type="http://schemas.openxmlformats.org/officeDocument/2006/relationships/ctrlProp" Target="../ctrlProps/ctrlProp248.xml"/><Relationship Id="rId15" Type="http://schemas.openxmlformats.org/officeDocument/2006/relationships/ctrlProp" Target="../ctrlProps/ctrlProp152.xml"/><Relationship Id="rId36" Type="http://schemas.openxmlformats.org/officeDocument/2006/relationships/ctrlProp" Target="../ctrlProps/ctrlProp173.xml"/><Relationship Id="rId57" Type="http://schemas.openxmlformats.org/officeDocument/2006/relationships/ctrlProp" Target="../ctrlProps/ctrlProp194.xml"/><Relationship Id="rId106" Type="http://schemas.openxmlformats.org/officeDocument/2006/relationships/ctrlProp" Target="../ctrlProps/ctrlProp243.xml"/><Relationship Id="rId127" Type="http://schemas.openxmlformats.org/officeDocument/2006/relationships/ctrlProp" Target="../ctrlProps/ctrlProp264.xml"/><Relationship Id="rId10" Type="http://schemas.openxmlformats.org/officeDocument/2006/relationships/ctrlProp" Target="../ctrlProps/ctrlProp147.xml"/><Relationship Id="rId31" Type="http://schemas.openxmlformats.org/officeDocument/2006/relationships/ctrlProp" Target="../ctrlProps/ctrlProp168.xml"/><Relationship Id="rId52" Type="http://schemas.openxmlformats.org/officeDocument/2006/relationships/ctrlProp" Target="../ctrlProps/ctrlProp189.xml"/><Relationship Id="rId73" Type="http://schemas.openxmlformats.org/officeDocument/2006/relationships/ctrlProp" Target="../ctrlProps/ctrlProp210.xml"/><Relationship Id="rId78" Type="http://schemas.openxmlformats.org/officeDocument/2006/relationships/ctrlProp" Target="../ctrlProps/ctrlProp215.xml"/><Relationship Id="rId94" Type="http://schemas.openxmlformats.org/officeDocument/2006/relationships/ctrlProp" Target="../ctrlProps/ctrlProp231.xml"/><Relationship Id="rId99" Type="http://schemas.openxmlformats.org/officeDocument/2006/relationships/ctrlProp" Target="../ctrlProps/ctrlProp236.xml"/><Relationship Id="rId101" Type="http://schemas.openxmlformats.org/officeDocument/2006/relationships/ctrlProp" Target="../ctrlProps/ctrlProp238.xml"/><Relationship Id="rId122" Type="http://schemas.openxmlformats.org/officeDocument/2006/relationships/ctrlProp" Target="../ctrlProps/ctrlProp259.xml"/><Relationship Id="rId4" Type="http://schemas.openxmlformats.org/officeDocument/2006/relationships/ctrlProp" Target="../ctrlProps/ctrlProp141.xml"/><Relationship Id="rId9" Type="http://schemas.openxmlformats.org/officeDocument/2006/relationships/ctrlProp" Target="../ctrlProps/ctrlProp146.xml"/><Relationship Id="rId26" Type="http://schemas.openxmlformats.org/officeDocument/2006/relationships/ctrlProp" Target="../ctrlProps/ctrlProp163.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 Type="http://schemas.openxmlformats.org/officeDocument/2006/relationships/vmlDrawing" Target="../drawings/vmlDrawing12.vml"/><Relationship Id="rId21" Type="http://schemas.openxmlformats.org/officeDocument/2006/relationships/ctrlProp" Target="../ctrlProps/ctrlProp286.xml"/><Relationship Id="rId34" Type="http://schemas.openxmlformats.org/officeDocument/2006/relationships/ctrlProp" Target="../ctrlProps/ctrlProp299.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2" Type="http://schemas.openxmlformats.org/officeDocument/2006/relationships/drawing" Target="../drawings/drawing15.xml"/><Relationship Id="rId16" Type="http://schemas.openxmlformats.org/officeDocument/2006/relationships/ctrlProp" Target="../ctrlProps/ctrlProp281.xml"/><Relationship Id="rId20" Type="http://schemas.openxmlformats.org/officeDocument/2006/relationships/ctrlProp" Target="../ctrlProps/ctrlProp285.xml"/><Relationship Id="rId29" Type="http://schemas.openxmlformats.org/officeDocument/2006/relationships/ctrlProp" Target="../ctrlProps/ctrlProp294.xml"/><Relationship Id="rId1" Type="http://schemas.openxmlformats.org/officeDocument/2006/relationships/printerSettings" Target="../printerSettings/printerSettings34.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10" Type="http://schemas.openxmlformats.org/officeDocument/2006/relationships/ctrlProp" Target="../ctrlProps/ctrlProp275.xml"/><Relationship Id="rId19" Type="http://schemas.openxmlformats.org/officeDocument/2006/relationships/ctrlProp" Target="../ctrlProps/ctrlProp284.xml"/><Relationship Id="rId31" Type="http://schemas.openxmlformats.org/officeDocument/2006/relationships/ctrlProp" Target="../ctrlProps/ctrlProp296.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8" Type="http://schemas.openxmlformats.org/officeDocument/2006/relationships/ctrlProp" Target="../ctrlProps/ctrlProp27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43.bin"/><Relationship Id="rId4" Type="http://schemas.openxmlformats.org/officeDocument/2006/relationships/comments" Target="../comments10.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398C-6ED0-400B-8079-70EC13EC8CCC}">
  <sheetPr>
    <tabColor rgb="FFFF0000"/>
  </sheetPr>
  <dimension ref="A1:AM58"/>
  <sheetViews>
    <sheetView tabSelected="1" view="pageBreakPreview" zoomScaleNormal="100" zoomScaleSheetLayoutView="100" workbookViewId="0">
      <selection activeCell="A2" sqref="A2"/>
    </sheetView>
  </sheetViews>
  <sheetFormatPr defaultRowHeight="13.5"/>
  <cols>
    <col min="1" max="27" width="3" style="1270" customWidth="1"/>
    <col min="28" max="256" width="9" style="1270"/>
    <col min="257" max="283" width="3" style="1270" customWidth="1"/>
    <col min="284" max="512" width="9" style="1270"/>
    <col min="513" max="539" width="3" style="1270" customWidth="1"/>
    <col min="540" max="768" width="9" style="1270"/>
    <col min="769" max="795" width="3" style="1270" customWidth="1"/>
    <col min="796" max="1024" width="9" style="1270"/>
    <col min="1025" max="1051" width="3" style="1270" customWidth="1"/>
    <col min="1052" max="1280" width="9" style="1270"/>
    <col min="1281" max="1307" width="3" style="1270" customWidth="1"/>
    <col min="1308" max="1536" width="9" style="1270"/>
    <col min="1537" max="1563" width="3" style="1270" customWidth="1"/>
    <col min="1564" max="1792" width="9" style="1270"/>
    <col min="1793" max="1819" width="3" style="1270" customWidth="1"/>
    <col min="1820" max="2048" width="9" style="1270"/>
    <col min="2049" max="2075" width="3" style="1270" customWidth="1"/>
    <col min="2076" max="2304" width="9" style="1270"/>
    <col min="2305" max="2331" width="3" style="1270" customWidth="1"/>
    <col min="2332" max="2560" width="9" style="1270"/>
    <col min="2561" max="2587" width="3" style="1270" customWidth="1"/>
    <col min="2588" max="2816" width="9" style="1270"/>
    <col min="2817" max="2843" width="3" style="1270" customWidth="1"/>
    <col min="2844" max="3072" width="9" style="1270"/>
    <col min="3073" max="3099" width="3" style="1270" customWidth="1"/>
    <col min="3100" max="3328" width="9" style="1270"/>
    <col min="3329" max="3355" width="3" style="1270" customWidth="1"/>
    <col min="3356" max="3584" width="9" style="1270"/>
    <col min="3585" max="3611" width="3" style="1270" customWidth="1"/>
    <col min="3612" max="3840" width="9" style="1270"/>
    <col min="3841" max="3867" width="3" style="1270" customWidth="1"/>
    <col min="3868" max="4096" width="9" style="1270"/>
    <col min="4097" max="4123" width="3" style="1270" customWidth="1"/>
    <col min="4124" max="4352" width="9" style="1270"/>
    <col min="4353" max="4379" width="3" style="1270" customWidth="1"/>
    <col min="4380" max="4608" width="9" style="1270"/>
    <col min="4609" max="4635" width="3" style="1270" customWidth="1"/>
    <col min="4636" max="4864" width="9" style="1270"/>
    <col min="4865" max="4891" width="3" style="1270" customWidth="1"/>
    <col min="4892" max="5120" width="9" style="1270"/>
    <col min="5121" max="5147" width="3" style="1270" customWidth="1"/>
    <col min="5148" max="5376" width="9" style="1270"/>
    <col min="5377" max="5403" width="3" style="1270" customWidth="1"/>
    <col min="5404" max="5632" width="9" style="1270"/>
    <col min="5633" max="5659" width="3" style="1270" customWidth="1"/>
    <col min="5660" max="5888" width="9" style="1270"/>
    <col min="5889" max="5915" width="3" style="1270" customWidth="1"/>
    <col min="5916" max="6144" width="9" style="1270"/>
    <col min="6145" max="6171" width="3" style="1270" customWidth="1"/>
    <col min="6172" max="6400" width="9" style="1270"/>
    <col min="6401" max="6427" width="3" style="1270" customWidth="1"/>
    <col min="6428" max="6656" width="9" style="1270"/>
    <col min="6657" max="6683" width="3" style="1270" customWidth="1"/>
    <col min="6684" max="6912" width="9" style="1270"/>
    <col min="6913" max="6939" width="3" style="1270" customWidth="1"/>
    <col min="6940" max="7168" width="9" style="1270"/>
    <col min="7169" max="7195" width="3" style="1270" customWidth="1"/>
    <col min="7196" max="7424" width="9" style="1270"/>
    <col min="7425" max="7451" width="3" style="1270" customWidth="1"/>
    <col min="7452" max="7680" width="9" style="1270"/>
    <col min="7681" max="7707" width="3" style="1270" customWidth="1"/>
    <col min="7708" max="7936" width="9" style="1270"/>
    <col min="7937" max="7963" width="3" style="1270" customWidth="1"/>
    <col min="7964" max="8192" width="9" style="1270"/>
    <col min="8193" max="8219" width="3" style="1270" customWidth="1"/>
    <col min="8220" max="8448" width="9" style="1270"/>
    <col min="8449" max="8475" width="3" style="1270" customWidth="1"/>
    <col min="8476" max="8704" width="9" style="1270"/>
    <col min="8705" max="8731" width="3" style="1270" customWidth="1"/>
    <col min="8732" max="8960" width="9" style="1270"/>
    <col min="8961" max="8987" width="3" style="1270" customWidth="1"/>
    <col min="8988" max="9216" width="9" style="1270"/>
    <col min="9217" max="9243" width="3" style="1270" customWidth="1"/>
    <col min="9244" max="9472" width="9" style="1270"/>
    <col min="9473" max="9499" width="3" style="1270" customWidth="1"/>
    <col min="9500" max="9728" width="9" style="1270"/>
    <col min="9729" max="9755" width="3" style="1270" customWidth="1"/>
    <col min="9756" max="9984" width="9" style="1270"/>
    <col min="9985" max="10011" width="3" style="1270" customWidth="1"/>
    <col min="10012" max="10240" width="9" style="1270"/>
    <col min="10241" max="10267" width="3" style="1270" customWidth="1"/>
    <col min="10268" max="10496" width="9" style="1270"/>
    <col min="10497" max="10523" width="3" style="1270" customWidth="1"/>
    <col min="10524" max="10752" width="9" style="1270"/>
    <col min="10753" max="10779" width="3" style="1270" customWidth="1"/>
    <col min="10780" max="11008" width="9" style="1270"/>
    <col min="11009" max="11035" width="3" style="1270" customWidth="1"/>
    <col min="11036" max="11264" width="9" style="1270"/>
    <col min="11265" max="11291" width="3" style="1270" customWidth="1"/>
    <col min="11292" max="11520" width="9" style="1270"/>
    <col min="11521" max="11547" width="3" style="1270" customWidth="1"/>
    <col min="11548" max="11776" width="9" style="1270"/>
    <col min="11777" max="11803" width="3" style="1270" customWidth="1"/>
    <col min="11804" max="12032" width="9" style="1270"/>
    <col min="12033" max="12059" width="3" style="1270" customWidth="1"/>
    <col min="12060" max="12288" width="9" style="1270"/>
    <col min="12289" max="12315" width="3" style="1270" customWidth="1"/>
    <col min="12316" max="12544" width="9" style="1270"/>
    <col min="12545" max="12571" width="3" style="1270" customWidth="1"/>
    <col min="12572" max="12800" width="9" style="1270"/>
    <col min="12801" max="12827" width="3" style="1270" customWidth="1"/>
    <col min="12828" max="13056" width="9" style="1270"/>
    <col min="13057" max="13083" width="3" style="1270" customWidth="1"/>
    <col min="13084" max="13312" width="9" style="1270"/>
    <col min="13313" max="13339" width="3" style="1270" customWidth="1"/>
    <col min="13340" max="13568" width="9" style="1270"/>
    <col min="13569" max="13595" width="3" style="1270" customWidth="1"/>
    <col min="13596" max="13824" width="9" style="1270"/>
    <col min="13825" max="13851" width="3" style="1270" customWidth="1"/>
    <col min="13852" max="14080" width="9" style="1270"/>
    <col min="14081" max="14107" width="3" style="1270" customWidth="1"/>
    <col min="14108" max="14336" width="9" style="1270"/>
    <col min="14337" max="14363" width="3" style="1270" customWidth="1"/>
    <col min="14364" max="14592" width="9" style="1270"/>
    <col min="14593" max="14619" width="3" style="1270" customWidth="1"/>
    <col min="14620" max="14848" width="9" style="1270"/>
    <col min="14849" max="14875" width="3" style="1270" customWidth="1"/>
    <col min="14876" max="15104" width="9" style="1270"/>
    <col min="15105" max="15131" width="3" style="1270" customWidth="1"/>
    <col min="15132" max="15360" width="9" style="1270"/>
    <col min="15361" max="15387" width="3" style="1270" customWidth="1"/>
    <col min="15388" max="15616" width="9" style="1270"/>
    <col min="15617" max="15643" width="3" style="1270" customWidth="1"/>
    <col min="15644" max="15872" width="9" style="1270"/>
    <col min="15873" max="15899" width="3" style="1270" customWidth="1"/>
    <col min="15900" max="16128" width="9" style="1270"/>
    <col min="16129" max="16155" width="3" style="1270" customWidth="1"/>
    <col min="16156" max="16384" width="9" style="1270"/>
  </cols>
  <sheetData>
    <row r="1" spans="1:39" ht="15" customHeight="1" thickBot="1">
      <c r="A1" s="1419" t="s">
        <v>2258</v>
      </c>
    </row>
    <row r="2" spans="1:39" ht="15" customHeight="1" thickBot="1">
      <c r="AC2" s="1271" t="s">
        <v>1780</v>
      </c>
      <c r="AD2" s="1271" t="s">
        <v>2354</v>
      </c>
    </row>
    <row r="3" spans="1:39" ht="15" customHeight="1">
      <c r="A3" s="1516" t="s">
        <v>1789</v>
      </c>
      <c r="B3" s="1516"/>
      <c r="C3" s="1516"/>
      <c r="D3" s="1516"/>
      <c r="E3" s="1516"/>
      <c r="F3" s="1516"/>
      <c r="G3" s="1516"/>
      <c r="H3" s="1516"/>
      <c r="I3" s="1516"/>
      <c r="J3" s="1516"/>
      <c r="K3" s="1516"/>
      <c r="L3" s="1516"/>
      <c r="M3" s="1516"/>
      <c r="N3" s="1516"/>
      <c r="O3" s="1516"/>
      <c r="P3" s="1516"/>
      <c r="Q3" s="1516"/>
      <c r="R3" s="1516"/>
      <c r="S3" s="1516"/>
      <c r="T3" s="1516"/>
      <c r="U3" s="1516"/>
      <c r="V3" s="1516"/>
      <c r="W3" s="1516"/>
      <c r="X3" s="1516"/>
      <c r="Y3" s="1516"/>
      <c r="Z3" s="1516"/>
      <c r="AA3" s="1516"/>
    </row>
    <row r="4" spans="1:39" ht="15" customHeight="1">
      <c r="A4" s="1516"/>
      <c r="B4" s="1516"/>
      <c r="C4" s="1516"/>
      <c r="D4" s="1516"/>
      <c r="E4" s="1516"/>
      <c r="F4" s="1516"/>
      <c r="G4" s="1516"/>
      <c r="H4" s="1516"/>
      <c r="I4" s="1516"/>
      <c r="J4" s="1516"/>
      <c r="K4" s="1516"/>
      <c r="L4" s="1516"/>
      <c r="M4" s="1516"/>
      <c r="N4" s="1516"/>
      <c r="O4" s="1516"/>
      <c r="P4" s="1516"/>
      <c r="Q4" s="1516"/>
      <c r="R4" s="1516"/>
      <c r="S4" s="1516"/>
      <c r="T4" s="1516"/>
      <c r="U4" s="1516"/>
      <c r="V4" s="1516"/>
      <c r="W4" s="1516"/>
      <c r="X4" s="1516"/>
      <c r="Y4" s="1516"/>
      <c r="Z4" s="1516"/>
      <c r="AA4" s="1516"/>
    </row>
    <row r="5" spans="1:39" ht="15" customHeight="1">
      <c r="A5" s="1516"/>
      <c r="B5" s="1516"/>
      <c r="C5" s="1516"/>
      <c r="D5" s="1516"/>
      <c r="E5" s="1516"/>
      <c r="F5" s="1516"/>
      <c r="G5" s="1516"/>
      <c r="H5" s="1516"/>
      <c r="I5" s="1516"/>
      <c r="J5" s="1516"/>
      <c r="K5" s="1516"/>
      <c r="L5" s="1516"/>
      <c r="M5" s="1516"/>
      <c r="N5" s="1516"/>
      <c r="O5" s="1516"/>
      <c r="P5" s="1516"/>
      <c r="Q5" s="1516"/>
      <c r="R5" s="1516"/>
      <c r="S5" s="1516"/>
      <c r="T5" s="1516"/>
      <c r="U5" s="1516"/>
      <c r="V5" s="1516"/>
      <c r="W5" s="1516"/>
      <c r="X5" s="1516"/>
      <c r="Y5" s="1516"/>
      <c r="Z5" s="1516"/>
      <c r="AA5" s="1516"/>
    </row>
    <row r="6" spans="1:39" ht="15" customHeight="1">
      <c r="A6" s="1516"/>
      <c r="B6" s="1516"/>
      <c r="C6" s="1516"/>
      <c r="D6" s="1516"/>
      <c r="E6" s="1516"/>
      <c r="F6" s="1516"/>
      <c r="G6" s="1516"/>
      <c r="H6" s="1516"/>
      <c r="I6" s="1516"/>
      <c r="J6" s="1516"/>
      <c r="K6" s="1516"/>
      <c r="L6" s="1516"/>
      <c r="M6" s="1516"/>
      <c r="N6" s="1516"/>
      <c r="O6" s="1516"/>
      <c r="P6" s="1516"/>
      <c r="Q6" s="1516"/>
      <c r="R6" s="1516"/>
      <c r="S6" s="1516"/>
      <c r="T6" s="1516"/>
      <c r="U6" s="1516"/>
      <c r="V6" s="1516"/>
      <c r="W6" s="1516"/>
      <c r="X6" s="1516"/>
      <c r="Y6" s="1516"/>
      <c r="Z6" s="1516"/>
      <c r="AA6" s="1516"/>
    </row>
    <row r="7" spans="1:39" ht="15" customHeight="1">
      <c r="A7" s="1272"/>
      <c r="B7" s="1272"/>
      <c r="C7" s="1272"/>
      <c r="D7" s="1272"/>
      <c r="E7" s="1272"/>
      <c r="F7" s="1272"/>
      <c r="G7" s="1272"/>
      <c r="H7" s="1272"/>
      <c r="I7" s="1272"/>
      <c r="J7" s="1517" t="s">
        <v>2356</v>
      </c>
      <c r="K7" s="1518"/>
      <c r="L7" s="1518"/>
      <c r="M7" s="1518"/>
      <c r="N7" s="1518"/>
      <c r="O7" s="1518"/>
      <c r="P7" s="1518"/>
      <c r="Q7" s="1518"/>
      <c r="R7" s="1518"/>
      <c r="S7" s="1272"/>
      <c r="T7" s="1272"/>
      <c r="U7" s="1272"/>
      <c r="V7" s="1272"/>
      <c r="W7" s="1272"/>
      <c r="X7" s="1272"/>
      <c r="Y7" s="1272"/>
      <c r="Z7" s="1272"/>
      <c r="AA7" s="1272"/>
    </row>
    <row r="8" spans="1:39" ht="15" customHeight="1"/>
    <row r="9" spans="1:39" ht="15" customHeight="1">
      <c r="A9" s="1519" t="s">
        <v>2259</v>
      </c>
      <c r="B9" s="1519"/>
      <c r="C9" s="1519"/>
      <c r="D9" s="1519"/>
      <c r="E9" s="1519"/>
      <c r="F9" s="1519"/>
      <c r="G9" s="1519"/>
      <c r="H9" s="1519"/>
      <c r="I9" s="1519"/>
      <c r="J9" s="1519"/>
      <c r="K9" s="1519"/>
      <c r="L9" s="1519"/>
      <c r="M9" s="1519"/>
      <c r="N9" s="1519"/>
      <c r="O9" s="1519"/>
      <c r="P9" s="1519"/>
      <c r="Q9" s="1519"/>
      <c r="R9" s="1519"/>
      <c r="S9" s="1519"/>
      <c r="T9" s="1519"/>
      <c r="U9" s="1519"/>
      <c r="V9" s="1519"/>
      <c r="W9" s="1519"/>
      <c r="X9" s="1519"/>
      <c r="Y9" s="1519"/>
      <c r="Z9" s="1519"/>
      <c r="AA9" s="1519"/>
    </row>
    <row r="10" spans="1:39" ht="15" customHeight="1">
      <c r="A10" s="1519"/>
      <c r="B10" s="1519"/>
      <c r="C10" s="1519"/>
      <c r="D10" s="1519"/>
      <c r="E10" s="1519"/>
      <c r="F10" s="1519"/>
      <c r="G10" s="1519"/>
      <c r="H10" s="1519"/>
      <c r="I10" s="1519"/>
      <c r="J10" s="1519"/>
      <c r="K10" s="1519"/>
      <c r="L10" s="1519"/>
      <c r="M10" s="1519"/>
      <c r="N10" s="1519"/>
      <c r="O10" s="1519"/>
      <c r="P10" s="1519"/>
      <c r="Q10" s="1519"/>
      <c r="R10" s="1519"/>
      <c r="S10" s="1519"/>
      <c r="T10" s="1519"/>
      <c r="U10" s="1519"/>
      <c r="V10" s="1519"/>
      <c r="W10" s="1519"/>
      <c r="X10" s="1519"/>
      <c r="Y10" s="1519"/>
      <c r="Z10" s="1519"/>
      <c r="AA10" s="1519"/>
    </row>
    <row r="11" spans="1:39" ht="15" customHeight="1">
      <c r="A11" s="1519"/>
      <c r="B11" s="1519"/>
      <c r="C11" s="1519"/>
      <c r="D11" s="1519"/>
      <c r="E11" s="1519"/>
      <c r="F11" s="1519"/>
      <c r="G11" s="1519"/>
      <c r="H11" s="1519"/>
      <c r="I11" s="1519"/>
      <c r="J11" s="1519"/>
      <c r="K11" s="1519"/>
      <c r="L11" s="1519"/>
      <c r="M11" s="1519"/>
      <c r="N11" s="1519"/>
      <c r="O11" s="1519"/>
      <c r="P11" s="1519"/>
      <c r="Q11" s="1519"/>
      <c r="R11" s="1519"/>
      <c r="S11" s="1519"/>
      <c r="T11" s="1519"/>
      <c r="U11" s="1519"/>
      <c r="V11" s="1519"/>
      <c r="W11" s="1519"/>
      <c r="X11" s="1519"/>
      <c r="Y11" s="1519"/>
      <c r="Z11" s="1519"/>
      <c r="AA11" s="1519"/>
    </row>
    <row r="12" spans="1:39" ht="15" customHeight="1">
      <c r="A12" s="1519"/>
      <c r="B12" s="1519"/>
      <c r="C12" s="1519"/>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row>
    <row r="13" spans="1:39" ht="15" customHeight="1">
      <c r="A13" s="1519"/>
      <c r="B13" s="1519"/>
      <c r="C13" s="1519"/>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row>
    <row r="14" spans="1:39" ht="15" customHeight="1">
      <c r="A14" s="1519"/>
      <c r="B14" s="1519"/>
      <c r="C14" s="1519"/>
      <c r="D14" s="1519"/>
      <c r="E14" s="1519"/>
      <c r="F14" s="1519"/>
      <c r="G14" s="1519"/>
      <c r="H14" s="1519"/>
      <c r="I14" s="1519"/>
      <c r="J14" s="1519"/>
      <c r="K14" s="1519"/>
      <c r="L14" s="1519"/>
      <c r="M14" s="1519"/>
      <c r="N14" s="1519"/>
      <c r="O14" s="1519"/>
      <c r="P14" s="1519"/>
      <c r="Q14" s="1519"/>
      <c r="R14" s="1519"/>
      <c r="S14" s="1519"/>
      <c r="T14" s="1519"/>
      <c r="U14" s="1519"/>
      <c r="V14" s="1519"/>
      <c r="W14" s="1519"/>
      <c r="X14" s="1519"/>
      <c r="Y14" s="1519"/>
      <c r="Z14" s="1519"/>
      <c r="AA14" s="1519"/>
    </row>
    <row r="15" spans="1:39" ht="15" customHeight="1">
      <c r="A15" s="1519"/>
      <c r="B15" s="1519"/>
      <c r="C15" s="1519"/>
      <c r="D15" s="1519"/>
      <c r="E15" s="1519"/>
      <c r="F15" s="1519"/>
      <c r="G15" s="1519"/>
      <c r="H15" s="1519"/>
      <c r="I15" s="1519"/>
      <c r="J15" s="1519"/>
      <c r="K15" s="1519"/>
      <c r="L15" s="1519"/>
      <c r="M15" s="1519"/>
      <c r="N15" s="1519"/>
      <c r="O15" s="1519"/>
      <c r="P15" s="1519"/>
      <c r="Q15" s="1519"/>
      <c r="R15" s="1519"/>
      <c r="S15" s="1519"/>
      <c r="T15" s="1519"/>
      <c r="U15" s="1519"/>
      <c r="V15" s="1519"/>
      <c r="W15" s="1519"/>
      <c r="X15" s="1519"/>
      <c r="Y15" s="1519"/>
      <c r="Z15" s="1519"/>
      <c r="AA15" s="1519"/>
    </row>
    <row r="16" spans="1:39" ht="15" customHeight="1">
      <c r="A16" s="1519"/>
      <c r="B16" s="1519"/>
      <c r="C16" s="1519"/>
      <c r="D16" s="1519"/>
      <c r="E16" s="1519"/>
      <c r="F16" s="1519"/>
      <c r="G16" s="1519"/>
      <c r="H16" s="1519"/>
      <c r="I16" s="1519"/>
      <c r="J16" s="1519"/>
      <c r="K16" s="1519"/>
      <c r="L16" s="1519"/>
      <c r="M16" s="1519"/>
      <c r="N16" s="1519"/>
      <c r="O16" s="1519"/>
      <c r="P16" s="1519"/>
      <c r="Q16" s="1519"/>
      <c r="R16" s="1519"/>
      <c r="S16" s="1519"/>
      <c r="T16" s="1519"/>
      <c r="U16" s="1519"/>
      <c r="V16" s="1519"/>
      <c r="W16" s="1519"/>
      <c r="X16" s="1519"/>
      <c r="Y16" s="1519"/>
      <c r="Z16" s="1519"/>
      <c r="AA16" s="1519"/>
      <c r="AC16" s="1273"/>
      <c r="AD16" s="1273"/>
      <c r="AE16" s="1273"/>
      <c r="AF16" s="1273"/>
      <c r="AG16" s="1273"/>
      <c r="AH16" s="1273"/>
      <c r="AI16" s="1273"/>
      <c r="AJ16" s="1273"/>
      <c r="AK16" s="1273"/>
      <c r="AL16" s="1273"/>
      <c r="AM16" s="1273"/>
    </row>
    <row r="17" spans="1:39" ht="15" customHeight="1">
      <c r="A17" s="1519"/>
      <c r="B17" s="1519"/>
      <c r="C17" s="1519"/>
      <c r="D17" s="1519"/>
      <c r="E17" s="1519"/>
      <c r="F17" s="1519"/>
      <c r="G17" s="1519"/>
      <c r="H17" s="1519"/>
      <c r="I17" s="1519"/>
      <c r="J17" s="1519"/>
      <c r="K17" s="1519"/>
      <c r="L17" s="1519"/>
      <c r="M17" s="1519"/>
      <c r="N17" s="1519"/>
      <c r="O17" s="1519"/>
      <c r="P17" s="1519"/>
      <c r="Q17" s="1519"/>
      <c r="R17" s="1519"/>
      <c r="S17" s="1519"/>
      <c r="T17" s="1519"/>
      <c r="U17" s="1519"/>
      <c r="V17" s="1519"/>
      <c r="W17" s="1519"/>
      <c r="X17" s="1519"/>
      <c r="Y17" s="1519"/>
      <c r="Z17" s="1519"/>
      <c r="AA17" s="1519"/>
      <c r="AC17" s="1273"/>
      <c r="AD17" s="1273"/>
      <c r="AE17" s="1273"/>
      <c r="AF17" s="1273"/>
      <c r="AG17" s="1273"/>
      <c r="AH17" s="1273"/>
      <c r="AI17" s="1273"/>
      <c r="AJ17" s="1273"/>
      <c r="AK17" s="1273"/>
      <c r="AL17" s="1273"/>
      <c r="AM17" s="1273"/>
    </row>
    <row r="18" spans="1:39" ht="15" customHeight="1">
      <c r="A18" s="1519"/>
      <c r="B18" s="1519"/>
      <c r="C18" s="1519"/>
      <c r="D18" s="1519"/>
      <c r="E18" s="1519"/>
      <c r="F18" s="1519"/>
      <c r="G18" s="1519"/>
      <c r="H18" s="1519"/>
      <c r="I18" s="1519"/>
      <c r="J18" s="1519"/>
      <c r="K18" s="1519"/>
      <c r="L18" s="1519"/>
      <c r="M18" s="1519"/>
      <c r="N18" s="1519"/>
      <c r="O18" s="1519"/>
      <c r="P18" s="1519"/>
      <c r="Q18" s="1519"/>
      <c r="R18" s="1519"/>
      <c r="S18" s="1519"/>
      <c r="T18" s="1519"/>
      <c r="U18" s="1519"/>
      <c r="V18" s="1519"/>
      <c r="W18" s="1519"/>
      <c r="X18" s="1519"/>
      <c r="Y18" s="1519"/>
      <c r="Z18" s="1519"/>
      <c r="AA18" s="1519"/>
      <c r="AC18" s="1273"/>
      <c r="AD18" s="1273"/>
      <c r="AE18" s="1273"/>
      <c r="AF18" s="1273"/>
      <c r="AG18" s="1273"/>
      <c r="AH18" s="1273"/>
      <c r="AI18" s="1273"/>
      <c r="AJ18" s="1273"/>
      <c r="AK18" s="1273"/>
      <c r="AL18" s="1273"/>
      <c r="AM18" s="1273"/>
    </row>
    <row r="19" spans="1:39" ht="15" customHeight="1">
      <c r="A19" s="1519"/>
      <c r="B19" s="1519"/>
      <c r="C19" s="1519"/>
      <c r="D19" s="1519"/>
      <c r="E19" s="1519"/>
      <c r="F19" s="1519"/>
      <c r="G19" s="1519"/>
      <c r="H19" s="1519"/>
      <c r="I19" s="1519"/>
      <c r="J19" s="1519"/>
      <c r="K19" s="1519"/>
      <c r="L19" s="1519"/>
      <c r="M19" s="1519"/>
      <c r="N19" s="1519"/>
      <c r="O19" s="1519"/>
      <c r="P19" s="1519"/>
      <c r="Q19" s="1519"/>
      <c r="R19" s="1519"/>
      <c r="S19" s="1519"/>
      <c r="T19" s="1519"/>
      <c r="U19" s="1519"/>
      <c r="V19" s="1519"/>
      <c r="W19" s="1519"/>
      <c r="X19" s="1519"/>
      <c r="Y19" s="1519"/>
      <c r="Z19" s="1519"/>
      <c r="AA19" s="1519"/>
      <c r="AC19" s="1273"/>
      <c r="AD19" s="1273"/>
      <c r="AE19" s="1273"/>
      <c r="AF19" s="1273"/>
      <c r="AG19" s="1273"/>
      <c r="AH19" s="1273"/>
      <c r="AI19" s="1273"/>
      <c r="AJ19" s="1273"/>
      <c r="AK19" s="1273"/>
      <c r="AL19" s="1273"/>
      <c r="AM19" s="1273"/>
    </row>
    <row r="20" spans="1:39" ht="15" customHeight="1">
      <c r="A20" s="1519"/>
      <c r="B20" s="1519"/>
      <c r="C20" s="1519"/>
      <c r="D20" s="1519"/>
      <c r="E20" s="1519"/>
      <c r="F20" s="1519"/>
      <c r="G20" s="1519"/>
      <c r="H20" s="1519"/>
      <c r="I20" s="1519"/>
      <c r="J20" s="1519"/>
      <c r="K20" s="1519"/>
      <c r="L20" s="1519"/>
      <c r="M20" s="1519"/>
      <c r="N20" s="1519"/>
      <c r="O20" s="1519"/>
      <c r="P20" s="1519"/>
      <c r="Q20" s="1519"/>
      <c r="R20" s="1519"/>
      <c r="S20" s="1519"/>
      <c r="T20" s="1519"/>
      <c r="U20" s="1519"/>
      <c r="V20" s="1519"/>
      <c r="W20" s="1519"/>
      <c r="X20" s="1519"/>
      <c r="Y20" s="1519"/>
      <c r="Z20" s="1519"/>
      <c r="AA20" s="1519"/>
      <c r="AC20" s="1273"/>
      <c r="AD20" s="1273"/>
      <c r="AE20" s="1273"/>
      <c r="AF20" s="1273"/>
      <c r="AG20" s="1273"/>
      <c r="AH20" s="1273"/>
      <c r="AI20" s="1273"/>
      <c r="AJ20" s="1273"/>
      <c r="AK20" s="1273"/>
      <c r="AL20" s="1273"/>
      <c r="AM20" s="1273"/>
    </row>
    <row r="21" spans="1:39" ht="15" customHeight="1">
      <c r="A21" s="1519"/>
      <c r="B21" s="1519"/>
      <c r="C21" s="1519"/>
      <c r="D21" s="1519"/>
      <c r="E21" s="1519"/>
      <c r="F21" s="1519"/>
      <c r="G21" s="1519"/>
      <c r="H21" s="1519"/>
      <c r="I21" s="1519"/>
      <c r="J21" s="1519"/>
      <c r="K21" s="1519"/>
      <c r="L21" s="1519"/>
      <c r="M21" s="1519"/>
      <c r="N21" s="1519"/>
      <c r="O21" s="1519"/>
      <c r="P21" s="1519"/>
      <c r="Q21" s="1519"/>
      <c r="R21" s="1519"/>
      <c r="S21" s="1519"/>
      <c r="T21" s="1519"/>
      <c r="U21" s="1519"/>
      <c r="V21" s="1519"/>
      <c r="W21" s="1519"/>
      <c r="X21" s="1519"/>
      <c r="Y21" s="1519"/>
      <c r="Z21" s="1519"/>
      <c r="AA21" s="1519"/>
      <c r="AC21" s="1273"/>
      <c r="AD21" s="1273"/>
      <c r="AE21" s="1273"/>
      <c r="AF21" s="1273"/>
      <c r="AG21" s="1273"/>
      <c r="AH21" s="1273"/>
      <c r="AI21" s="1273"/>
      <c r="AJ21" s="1273"/>
      <c r="AK21" s="1273"/>
      <c r="AL21" s="1273"/>
      <c r="AM21" s="1273"/>
    </row>
    <row r="22" spans="1:39" ht="15" customHeight="1">
      <c r="A22" s="1519"/>
      <c r="B22" s="1519"/>
      <c r="C22" s="1519"/>
      <c r="D22" s="1519"/>
      <c r="E22" s="1519"/>
      <c r="F22" s="1519"/>
      <c r="G22" s="1519"/>
      <c r="H22" s="1519"/>
      <c r="I22" s="1519"/>
      <c r="J22" s="1519"/>
      <c r="K22" s="1519"/>
      <c r="L22" s="1519"/>
      <c r="M22" s="1519"/>
      <c r="N22" s="1519"/>
      <c r="O22" s="1519"/>
      <c r="P22" s="1519"/>
      <c r="Q22" s="1519"/>
      <c r="R22" s="1519"/>
      <c r="S22" s="1519"/>
      <c r="T22" s="1519"/>
      <c r="U22" s="1519"/>
      <c r="V22" s="1519"/>
      <c r="W22" s="1519"/>
      <c r="X22" s="1519"/>
      <c r="Y22" s="1519"/>
      <c r="Z22" s="1519"/>
      <c r="AA22" s="1519"/>
      <c r="AC22" s="1273"/>
      <c r="AD22" s="1273"/>
      <c r="AE22" s="1273"/>
      <c r="AF22" s="1273"/>
      <c r="AG22" s="1273"/>
      <c r="AH22" s="1273"/>
      <c r="AI22" s="1273"/>
      <c r="AJ22" s="1273"/>
      <c r="AK22" s="1273"/>
      <c r="AL22" s="1273"/>
      <c r="AM22" s="1273"/>
    </row>
    <row r="23" spans="1:39" ht="15" customHeight="1">
      <c r="A23" s="1519"/>
      <c r="B23" s="1519"/>
      <c r="C23" s="1519"/>
      <c r="D23" s="1519"/>
      <c r="E23" s="1519"/>
      <c r="F23" s="1519"/>
      <c r="G23" s="1519"/>
      <c r="H23" s="1519"/>
      <c r="I23" s="1519"/>
      <c r="J23" s="1519"/>
      <c r="K23" s="1519"/>
      <c r="L23" s="1519"/>
      <c r="M23" s="1519"/>
      <c r="N23" s="1519"/>
      <c r="O23" s="1519"/>
      <c r="P23" s="1519"/>
      <c r="Q23" s="1519"/>
      <c r="R23" s="1519"/>
      <c r="S23" s="1519"/>
      <c r="T23" s="1519"/>
      <c r="U23" s="1519"/>
      <c r="V23" s="1519"/>
      <c r="W23" s="1519"/>
      <c r="X23" s="1519"/>
      <c r="Y23" s="1519"/>
      <c r="Z23" s="1519"/>
      <c r="AA23" s="1519"/>
      <c r="AC23" s="1273"/>
      <c r="AD23" s="1273"/>
      <c r="AE23" s="1273"/>
      <c r="AF23" s="1273"/>
      <c r="AG23" s="1273"/>
      <c r="AH23" s="1273"/>
      <c r="AI23" s="1273"/>
      <c r="AJ23" s="1273"/>
      <c r="AK23" s="1273"/>
      <c r="AL23" s="1273"/>
      <c r="AM23" s="1273"/>
    </row>
    <row r="24" spans="1:39" ht="15" customHeight="1">
      <c r="A24" s="1519"/>
      <c r="B24" s="1519"/>
      <c r="C24" s="1519"/>
      <c r="D24" s="1519"/>
      <c r="E24" s="1519"/>
      <c r="F24" s="1519"/>
      <c r="G24" s="1519"/>
      <c r="H24" s="1519"/>
      <c r="I24" s="1519"/>
      <c r="J24" s="1519"/>
      <c r="K24" s="1519"/>
      <c r="L24" s="1519"/>
      <c r="M24" s="1519"/>
      <c r="N24" s="1519"/>
      <c r="O24" s="1519"/>
      <c r="P24" s="1519"/>
      <c r="Q24" s="1519"/>
      <c r="R24" s="1519"/>
      <c r="S24" s="1519"/>
      <c r="T24" s="1519"/>
      <c r="U24" s="1519"/>
      <c r="V24" s="1519"/>
      <c r="W24" s="1519"/>
      <c r="X24" s="1519"/>
      <c r="Y24" s="1519"/>
      <c r="Z24" s="1519"/>
      <c r="AA24" s="1519"/>
      <c r="AC24" s="1273"/>
      <c r="AD24" s="1273"/>
      <c r="AE24" s="1273"/>
      <c r="AF24" s="1273"/>
      <c r="AG24" s="1273"/>
      <c r="AH24" s="1273"/>
      <c r="AI24" s="1273"/>
      <c r="AJ24" s="1273"/>
      <c r="AK24" s="1273"/>
      <c r="AL24" s="1273"/>
      <c r="AM24" s="1273"/>
    </row>
    <row r="25" spans="1:39" ht="15" customHeight="1">
      <c r="A25" s="1519"/>
      <c r="B25" s="1519"/>
      <c r="C25" s="1519"/>
      <c r="D25" s="1519"/>
      <c r="E25" s="1519"/>
      <c r="F25" s="1519"/>
      <c r="G25" s="1519"/>
      <c r="H25" s="1519"/>
      <c r="I25" s="1519"/>
      <c r="J25" s="1519"/>
      <c r="K25" s="1519"/>
      <c r="L25" s="1519"/>
      <c r="M25" s="1519"/>
      <c r="N25" s="1519"/>
      <c r="O25" s="1519"/>
      <c r="P25" s="1519"/>
      <c r="Q25" s="1519"/>
      <c r="R25" s="1519"/>
      <c r="S25" s="1519"/>
      <c r="T25" s="1519"/>
      <c r="U25" s="1519"/>
      <c r="V25" s="1519"/>
      <c r="W25" s="1519"/>
      <c r="X25" s="1519"/>
      <c r="Y25" s="1519"/>
      <c r="Z25" s="1519"/>
      <c r="AA25" s="1519"/>
      <c r="AC25" s="1273"/>
      <c r="AD25" s="1273"/>
      <c r="AE25" s="1273"/>
      <c r="AF25" s="1273"/>
      <c r="AG25" s="1273"/>
      <c r="AH25" s="1273"/>
      <c r="AI25" s="1273"/>
      <c r="AJ25" s="1273"/>
      <c r="AK25" s="1273"/>
      <c r="AL25" s="1273"/>
      <c r="AM25" s="1273"/>
    </row>
    <row r="26" spans="1:39" ht="15" customHeight="1">
      <c r="A26" s="1519"/>
      <c r="B26" s="1519"/>
      <c r="C26" s="1519"/>
      <c r="D26" s="1519"/>
      <c r="E26" s="1519"/>
      <c r="F26" s="1519"/>
      <c r="G26" s="1519"/>
      <c r="H26" s="1519"/>
      <c r="I26" s="1519"/>
      <c r="J26" s="1519"/>
      <c r="K26" s="1519"/>
      <c r="L26" s="1519"/>
      <c r="M26" s="1519"/>
      <c r="N26" s="1519"/>
      <c r="O26" s="1519"/>
      <c r="P26" s="1519"/>
      <c r="Q26" s="1519"/>
      <c r="R26" s="1519"/>
      <c r="S26" s="1519"/>
      <c r="T26" s="1519"/>
      <c r="U26" s="1519"/>
      <c r="V26" s="1519"/>
      <c r="W26" s="1519"/>
      <c r="X26" s="1519"/>
      <c r="Y26" s="1519"/>
      <c r="Z26" s="1519"/>
      <c r="AA26" s="1519"/>
    </row>
    <row r="27" spans="1:39" ht="15" customHeight="1">
      <c r="A27" s="1519"/>
      <c r="B27" s="1519"/>
      <c r="C27" s="1519"/>
      <c r="D27" s="1519"/>
      <c r="E27" s="1519"/>
      <c r="F27" s="1519"/>
      <c r="G27" s="1519"/>
      <c r="H27" s="1519"/>
      <c r="I27" s="1519"/>
      <c r="J27" s="1519"/>
      <c r="K27" s="1519"/>
      <c r="L27" s="1519"/>
      <c r="M27" s="1519"/>
      <c r="N27" s="1519"/>
      <c r="O27" s="1519"/>
      <c r="P27" s="1519"/>
      <c r="Q27" s="1519"/>
      <c r="R27" s="1519"/>
      <c r="S27" s="1519"/>
      <c r="T27" s="1519"/>
      <c r="U27" s="1519"/>
      <c r="V27" s="1519"/>
      <c r="W27" s="1519"/>
      <c r="X27" s="1519"/>
      <c r="Y27" s="1519"/>
      <c r="Z27" s="1519"/>
      <c r="AA27" s="1519"/>
    </row>
    <row r="28" spans="1:39" ht="15" customHeight="1">
      <c r="A28" s="1519"/>
      <c r="B28" s="1519"/>
      <c r="C28" s="1519"/>
      <c r="D28" s="1519"/>
      <c r="E28" s="1519"/>
      <c r="F28" s="1519"/>
      <c r="G28" s="1519"/>
      <c r="H28" s="1519"/>
      <c r="I28" s="1519"/>
      <c r="J28" s="1519"/>
      <c r="K28" s="1519"/>
      <c r="L28" s="1519"/>
      <c r="M28" s="1519"/>
      <c r="N28" s="1519"/>
      <c r="O28" s="1519"/>
      <c r="P28" s="1519"/>
      <c r="Q28" s="1519"/>
      <c r="R28" s="1519"/>
      <c r="S28" s="1519"/>
      <c r="T28" s="1519"/>
      <c r="U28" s="1519"/>
      <c r="V28" s="1519"/>
      <c r="W28" s="1519"/>
      <c r="X28" s="1519"/>
      <c r="Y28" s="1519"/>
      <c r="Z28" s="1519"/>
      <c r="AA28" s="1519"/>
    </row>
    <row r="29" spans="1:39" ht="15" customHeight="1">
      <c r="A29" s="1519"/>
      <c r="B29" s="1519"/>
      <c r="C29" s="1519"/>
      <c r="D29" s="1519"/>
      <c r="E29" s="1519"/>
      <c r="F29" s="1519"/>
      <c r="G29" s="1519"/>
      <c r="H29" s="1519"/>
      <c r="I29" s="1519"/>
      <c r="J29" s="1519"/>
      <c r="K29" s="1519"/>
      <c r="L29" s="1519"/>
      <c r="M29" s="1519"/>
      <c r="N29" s="1519"/>
      <c r="O29" s="1519"/>
      <c r="P29" s="1519"/>
      <c r="Q29" s="1519"/>
      <c r="R29" s="1519"/>
      <c r="S29" s="1519"/>
      <c r="T29" s="1519"/>
      <c r="U29" s="1519"/>
      <c r="V29" s="1519"/>
      <c r="W29" s="1519"/>
      <c r="X29" s="1519"/>
      <c r="Y29" s="1519"/>
      <c r="Z29" s="1519"/>
      <c r="AA29" s="1519"/>
      <c r="AC29" s="1274"/>
    </row>
    <row r="30" spans="1:39" ht="15" customHeight="1">
      <c r="A30" s="1519"/>
      <c r="B30" s="1519"/>
      <c r="C30" s="1519"/>
      <c r="D30" s="1519"/>
      <c r="E30" s="1519"/>
      <c r="F30" s="1519"/>
      <c r="G30" s="1519"/>
      <c r="H30" s="1519"/>
      <c r="I30" s="1519"/>
      <c r="J30" s="1519"/>
      <c r="K30" s="1519"/>
      <c r="L30" s="1519"/>
      <c r="M30" s="1519"/>
      <c r="N30" s="1519"/>
      <c r="O30" s="1519"/>
      <c r="P30" s="1519"/>
      <c r="Q30" s="1519"/>
      <c r="R30" s="1519"/>
      <c r="S30" s="1519"/>
      <c r="T30" s="1519"/>
      <c r="U30" s="1519"/>
      <c r="V30" s="1519"/>
      <c r="W30" s="1519"/>
      <c r="X30" s="1519"/>
      <c r="Y30" s="1519"/>
      <c r="Z30" s="1519"/>
      <c r="AA30" s="1519"/>
      <c r="AC30" s="1513"/>
      <c r="AD30" s="1513"/>
      <c r="AE30" s="1513"/>
      <c r="AF30" s="1513"/>
      <c r="AG30" s="1513"/>
      <c r="AH30" s="1513"/>
      <c r="AI30" s="1513"/>
      <c r="AJ30" s="1513"/>
    </row>
    <row r="31" spans="1:39" ht="15" customHeight="1">
      <c r="A31" s="1519"/>
      <c r="B31" s="1519"/>
      <c r="C31" s="1519"/>
      <c r="D31" s="1519"/>
      <c r="E31" s="1519"/>
      <c r="F31" s="1519"/>
      <c r="G31" s="1519"/>
      <c r="H31" s="1519"/>
      <c r="I31" s="1519"/>
      <c r="J31" s="1519"/>
      <c r="K31" s="1519"/>
      <c r="L31" s="1519"/>
      <c r="M31" s="1519"/>
      <c r="N31" s="1519"/>
      <c r="O31" s="1519"/>
      <c r="P31" s="1519"/>
      <c r="Q31" s="1519"/>
      <c r="R31" s="1519"/>
      <c r="S31" s="1519"/>
      <c r="T31" s="1519"/>
      <c r="U31" s="1519"/>
      <c r="V31" s="1519"/>
      <c r="W31" s="1519"/>
      <c r="X31" s="1519"/>
      <c r="Y31" s="1519"/>
      <c r="Z31" s="1519"/>
      <c r="AA31" s="1519"/>
    </row>
    <row r="32" spans="1:39" ht="15" customHeight="1">
      <c r="A32" s="1519"/>
      <c r="B32" s="1519"/>
      <c r="C32" s="1519"/>
      <c r="D32" s="1519"/>
      <c r="E32" s="1519"/>
      <c r="F32" s="1519"/>
      <c r="G32" s="1519"/>
      <c r="H32" s="1519"/>
      <c r="I32" s="1519"/>
      <c r="J32" s="1519"/>
      <c r="K32" s="1519"/>
      <c r="L32" s="1519"/>
      <c r="M32" s="1519"/>
      <c r="N32" s="1519"/>
      <c r="O32" s="1519"/>
      <c r="P32" s="1519"/>
      <c r="Q32" s="1519"/>
      <c r="R32" s="1519"/>
      <c r="S32" s="1519"/>
      <c r="T32" s="1519"/>
      <c r="U32" s="1519"/>
      <c r="V32" s="1519"/>
      <c r="W32" s="1519"/>
      <c r="X32" s="1519"/>
      <c r="Y32" s="1519"/>
      <c r="Z32" s="1519"/>
      <c r="AA32" s="1519"/>
    </row>
    <row r="33" spans="1:27" ht="15" customHeight="1">
      <c r="A33" s="1519"/>
      <c r="B33" s="1519"/>
      <c r="C33" s="1519"/>
      <c r="D33" s="1519"/>
      <c r="E33" s="1519"/>
      <c r="F33" s="1519"/>
      <c r="G33" s="1519"/>
      <c r="H33" s="1519"/>
      <c r="I33" s="1519"/>
      <c r="J33" s="1519"/>
      <c r="K33" s="1519"/>
      <c r="L33" s="1519"/>
      <c r="M33" s="1519"/>
      <c r="N33" s="1519"/>
      <c r="O33" s="1519"/>
      <c r="P33" s="1519"/>
      <c r="Q33" s="1519"/>
      <c r="R33" s="1519"/>
      <c r="S33" s="1519"/>
      <c r="T33" s="1519"/>
      <c r="U33" s="1519"/>
      <c r="V33" s="1519"/>
      <c r="W33" s="1519"/>
      <c r="X33" s="1519"/>
      <c r="Y33" s="1519"/>
      <c r="Z33" s="1519"/>
      <c r="AA33" s="1519"/>
    </row>
    <row r="34" spans="1:27" ht="15" customHeight="1">
      <c r="A34" s="1519"/>
      <c r="B34" s="1519"/>
      <c r="C34" s="1519"/>
      <c r="D34" s="1519"/>
      <c r="E34" s="1519"/>
      <c r="F34" s="1519"/>
      <c r="G34" s="1519"/>
      <c r="H34" s="1519"/>
      <c r="I34" s="1519"/>
      <c r="J34" s="1519"/>
      <c r="K34" s="1519"/>
      <c r="L34" s="1519"/>
      <c r="M34" s="1519"/>
      <c r="N34" s="1519"/>
      <c r="O34" s="1519"/>
      <c r="P34" s="1519"/>
      <c r="Q34" s="1519"/>
      <c r="R34" s="1519"/>
      <c r="S34" s="1519"/>
      <c r="T34" s="1519"/>
      <c r="U34" s="1519"/>
      <c r="V34" s="1519"/>
      <c r="W34" s="1519"/>
      <c r="X34" s="1519"/>
      <c r="Y34" s="1519"/>
      <c r="Z34" s="1519"/>
      <c r="AA34" s="1519"/>
    </row>
    <row r="35" spans="1:27" ht="20.25" customHeight="1">
      <c r="A35" s="1514" t="s">
        <v>1781</v>
      </c>
      <c r="B35" s="1514"/>
      <c r="C35" s="1514"/>
      <c r="D35" s="1514"/>
      <c r="E35" s="1514"/>
      <c r="F35" s="1514"/>
      <c r="G35" s="1514"/>
      <c r="H35" s="1514"/>
      <c r="I35" s="1514"/>
      <c r="J35" s="1514"/>
      <c r="K35" s="1514"/>
      <c r="L35" s="1514"/>
      <c r="M35" s="1515" t="s">
        <v>1782</v>
      </c>
      <c r="N35" s="1515"/>
      <c r="O35" s="1515"/>
      <c r="P35" s="1515"/>
      <c r="Q35" s="1515"/>
      <c r="R35" s="1515"/>
      <c r="S35" s="1515"/>
      <c r="T35" s="1515"/>
      <c r="U35" s="1515"/>
      <c r="V35" s="1515"/>
      <c r="W35" s="1515"/>
      <c r="X35" s="1515"/>
      <c r="Y35" s="1515"/>
      <c r="Z35" s="1515"/>
      <c r="AA35" s="1515"/>
    </row>
    <row r="36" spans="1:27" ht="20.25" customHeight="1">
      <c r="A36" s="1508" t="s">
        <v>1791</v>
      </c>
      <c r="B36" s="1508"/>
      <c r="C36" s="1508"/>
      <c r="D36" s="1508"/>
      <c r="E36" s="1508"/>
      <c r="F36" s="1508"/>
      <c r="G36" s="1508"/>
      <c r="H36" s="1508"/>
      <c r="I36" s="1508"/>
      <c r="J36" s="1508"/>
      <c r="K36" s="1508"/>
      <c r="L36" s="1508"/>
      <c r="M36" s="1508"/>
      <c r="N36" s="1508"/>
      <c r="O36" s="1508"/>
      <c r="P36" s="1508"/>
      <c r="Q36" s="1508"/>
      <c r="R36" s="1508"/>
      <c r="S36" s="1508"/>
      <c r="T36" s="1508"/>
      <c r="U36" s="1508"/>
      <c r="V36" s="1508"/>
      <c r="W36" s="1508"/>
      <c r="X36" s="1508"/>
      <c r="Y36" s="1508"/>
      <c r="Z36" s="1508"/>
      <c r="AA36" s="1508"/>
    </row>
    <row r="37" spans="1:27" ht="15" customHeight="1">
      <c r="A37" s="1508"/>
      <c r="B37" s="1508"/>
      <c r="C37" s="1508"/>
      <c r="D37" s="1508"/>
      <c r="E37" s="1508"/>
      <c r="F37" s="1508"/>
      <c r="G37" s="1508"/>
      <c r="H37" s="1508"/>
      <c r="I37" s="1508"/>
      <c r="J37" s="1508"/>
      <c r="K37" s="1508"/>
      <c r="L37" s="1508"/>
      <c r="M37" s="1508"/>
      <c r="N37" s="1508"/>
      <c r="O37" s="1508"/>
      <c r="P37" s="1508"/>
      <c r="Q37" s="1508"/>
      <c r="R37" s="1508"/>
      <c r="S37" s="1508"/>
      <c r="T37" s="1508"/>
      <c r="U37" s="1508"/>
      <c r="V37" s="1508"/>
      <c r="W37" s="1508"/>
      <c r="X37" s="1508"/>
      <c r="Y37" s="1508"/>
      <c r="Z37" s="1508"/>
      <c r="AA37" s="1508"/>
    </row>
    <row r="38" spans="1:27" ht="18.75">
      <c r="A38" s="1509" t="s">
        <v>1783</v>
      </c>
      <c r="B38" s="1509"/>
      <c r="C38" s="1509"/>
      <c r="D38" s="1509"/>
      <c r="E38" s="1509"/>
      <c r="F38" s="1509"/>
      <c r="G38" s="1509"/>
      <c r="H38" s="1509"/>
      <c r="I38" s="1509"/>
      <c r="J38" s="1509"/>
      <c r="K38" s="1509"/>
      <c r="L38" s="1509"/>
      <c r="M38" s="1509"/>
      <c r="N38" s="1509"/>
      <c r="O38" s="1509"/>
      <c r="P38" s="1509"/>
      <c r="Q38" s="1509"/>
      <c r="R38" s="1509"/>
      <c r="S38" s="1509"/>
      <c r="T38" s="1509"/>
      <c r="U38" s="1509"/>
      <c r="V38" s="1509"/>
      <c r="W38" s="1509"/>
      <c r="X38" s="1509"/>
      <c r="Y38" s="1509"/>
      <c r="Z38" s="1509"/>
      <c r="AA38" s="1509"/>
    </row>
    <row r="39" spans="1:27" ht="15" customHeight="1">
      <c r="A39" s="1275"/>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row>
    <row r="40" spans="1:27" ht="15"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row>
    <row r="41" spans="1:27" ht="21">
      <c r="A41" s="1275"/>
      <c r="B41" s="1507" t="s">
        <v>1790</v>
      </c>
      <c r="C41" s="1507"/>
      <c r="D41" s="1507"/>
      <c r="E41" s="1507"/>
      <c r="F41" s="1275"/>
      <c r="H41" s="1510" t="s">
        <v>1784</v>
      </c>
      <c r="I41" s="1511"/>
      <c r="J41" s="1511"/>
      <c r="K41" s="1511"/>
      <c r="L41" s="1511"/>
      <c r="M41" s="1511"/>
      <c r="N41" s="1511"/>
      <c r="O41" s="1511"/>
      <c r="P41" s="1511"/>
      <c r="Q41" s="1511"/>
      <c r="R41" s="1511"/>
      <c r="S41" s="1511"/>
      <c r="T41" s="1511"/>
      <c r="Y41" s="1275"/>
      <c r="Z41" s="1275"/>
      <c r="AA41" s="1275"/>
    </row>
    <row r="42" spans="1:27" ht="15"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row>
    <row r="43" spans="1:27" ht="21">
      <c r="A43" s="1275"/>
      <c r="C43" s="1507" t="s">
        <v>1785</v>
      </c>
      <c r="D43" s="1507"/>
      <c r="E43" s="1507"/>
      <c r="F43" s="1276"/>
      <c r="G43" s="1276"/>
      <c r="I43" s="1512" t="s">
        <v>1786</v>
      </c>
      <c r="J43" s="1512"/>
      <c r="K43" s="1512"/>
      <c r="L43" s="1512"/>
      <c r="M43" s="1512"/>
      <c r="N43" s="1512"/>
      <c r="O43" s="1512"/>
      <c r="P43" s="1512"/>
      <c r="Q43" s="1276"/>
      <c r="Z43" s="1275"/>
      <c r="AA43" s="1275"/>
    </row>
    <row r="44" spans="1:27" ht="15" customHeight="1">
      <c r="A44" s="1275"/>
      <c r="B44" s="1275"/>
      <c r="C44" s="1275"/>
      <c r="D44" s="1275"/>
      <c r="E44" s="1275"/>
      <c r="F44" s="1275"/>
      <c r="G44" s="1275"/>
      <c r="H44" s="1275"/>
      <c r="I44" s="1275"/>
      <c r="J44" s="1275"/>
      <c r="S44" s="1275"/>
      <c r="T44" s="1275"/>
      <c r="U44" s="1275"/>
      <c r="V44" s="1275"/>
      <c r="W44" s="1275"/>
      <c r="X44" s="1275"/>
      <c r="Y44" s="1275"/>
      <c r="Z44" s="1275"/>
      <c r="AA44" s="1275"/>
    </row>
    <row r="45" spans="1:27" ht="21" customHeight="1">
      <c r="A45" s="1275"/>
      <c r="B45" s="1276"/>
      <c r="C45" s="1276"/>
      <c r="D45" s="1276"/>
      <c r="E45" s="1276"/>
      <c r="F45" s="1276"/>
      <c r="G45" s="1276"/>
      <c r="H45" s="1276"/>
      <c r="I45" s="1276"/>
      <c r="J45" s="1276"/>
      <c r="K45" s="1276"/>
      <c r="L45" s="1276"/>
      <c r="M45" s="1276"/>
      <c r="N45" s="1276"/>
      <c r="T45" s="1275"/>
      <c r="U45" s="1275"/>
      <c r="V45" s="1275"/>
      <c r="W45" s="1275"/>
      <c r="X45" s="1275"/>
      <c r="Y45" s="1275"/>
      <c r="Z45" s="1275"/>
      <c r="AA45" s="1275"/>
    </row>
    <row r="46" spans="1:27" ht="15" customHeight="1">
      <c r="A46" s="1275"/>
      <c r="B46" s="1275"/>
      <c r="C46" s="1275"/>
      <c r="D46" s="1275"/>
      <c r="E46" s="1275"/>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row>
    <row r="47" spans="1:27" ht="15" customHeight="1">
      <c r="A47" s="1275"/>
      <c r="B47" s="1275"/>
      <c r="C47" s="1275"/>
      <c r="D47" s="1275"/>
      <c r="E47" s="1275"/>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row>
    <row r="48" spans="1:27" ht="15" customHeight="1" thickBot="1"/>
    <row r="49" spans="1:27" ht="15" customHeight="1">
      <c r="A49" s="1497" t="s">
        <v>1787</v>
      </c>
      <c r="B49" s="1498"/>
      <c r="C49" s="1498"/>
      <c r="D49" s="1498"/>
      <c r="E49" s="1498"/>
      <c r="F49" s="1498"/>
      <c r="G49" s="1498"/>
      <c r="H49" s="1498"/>
      <c r="I49" s="1498"/>
      <c r="J49" s="1498"/>
      <c r="K49" s="1498"/>
      <c r="L49" s="1498"/>
      <c r="M49" s="1498"/>
      <c r="N49" s="1498"/>
      <c r="O49" s="1498"/>
      <c r="P49" s="1498"/>
      <c r="Q49" s="1498"/>
      <c r="R49" s="1498"/>
      <c r="S49" s="1498"/>
      <c r="T49" s="1498"/>
      <c r="U49" s="1498"/>
      <c r="V49" s="1498"/>
      <c r="W49" s="1498"/>
      <c r="X49" s="1498"/>
      <c r="Y49" s="1498"/>
      <c r="Z49" s="1498"/>
      <c r="AA49" s="1499"/>
    </row>
    <row r="50" spans="1:27" ht="15" customHeight="1">
      <c r="A50" s="1500"/>
      <c r="B50" s="1501"/>
      <c r="C50" s="1501"/>
      <c r="D50" s="1501"/>
      <c r="E50" s="1501"/>
      <c r="F50" s="1501"/>
      <c r="G50" s="1501"/>
      <c r="H50" s="1501"/>
      <c r="I50" s="1501"/>
      <c r="J50" s="1501"/>
      <c r="K50" s="1501"/>
      <c r="L50" s="1501"/>
      <c r="M50" s="1501"/>
      <c r="N50" s="1501"/>
      <c r="O50" s="1501"/>
      <c r="P50" s="1501"/>
      <c r="Q50" s="1501"/>
      <c r="R50" s="1501"/>
      <c r="S50" s="1501"/>
      <c r="T50" s="1501"/>
      <c r="U50" s="1501"/>
      <c r="V50" s="1501"/>
      <c r="W50" s="1501"/>
      <c r="X50" s="1501"/>
      <c r="Y50" s="1501"/>
      <c r="Z50" s="1501"/>
      <c r="AA50" s="1502"/>
    </row>
    <row r="51" spans="1:27" ht="15" customHeight="1">
      <c r="A51" s="1500"/>
      <c r="B51" s="1501"/>
      <c r="C51" s="1501"/>
      <c r="D51" s="1501"/>
      <c r="E51" s="1501"/>
      <c r="F51" s="1501"/>
      <c r="G51" s="1501"/>
      <c r="H51" s="1501"/>
      <c r="I51" s="1501"/>
      <c r="J51" s="1501"/>
      <c r="K51" s="1501"/>
      <c r="L51" s="1501"/>
      <c r="M51" s="1501"/>
      <c r="N51" s="1501"/>
      <c r="O51" s="1501"/>
      <c r="P51" s="1501"/>
      <c r="Q51" s="1501"/>
      <c r="R51" s="1501"/>
      <c r="S51" s="1501"/>
      <c r="T51" s="1501"/>
      <c r="U51" s="1501"/>
      <c r="V51" s="1501"/>
      <c r="W51" s="1501"/>
      <c r="X51" s="1501"/>
      <c r="Y51" s="1501"/>
      <c r="Z51" s="1501"/>
      <c r="AA51" s="1502"/>
    </row>
    <row r="52" spans="1:27" ht="15" customHeight="1">
      <c r="A52" s="1277"/>
      <c r="B52" s="1278"/>
      <c r="C52" s="1278"/>
      <c r="D52" s="1278"/>
      <c r="E52" s="1278"/>
      <c r="F52" s="1278"/>
      <c r="G52" s="1278"/>
      <c r="H52" s="1278"/>
      <c r="I52" s="1278"/>
      <c r="J52" s="1278"/>
      <c r="K52" s="1278"/>
      <c r="L52" s="1278"/>
      <c r="M52" s="1278"/>
      <c r="N52" s="1278"/>
      <c r="O52" s="1278"/>
      <c r="P52" s="1278"/>
      <c r="Q52" s="1278"/>
      <c r="R52" s="1278"/>
      <c r="S52" s="1278"/>
      <c r="T52" s="1278"/>
      <c r="U52" s="1278"/>
      <c r="V52" s="1278"/>
      <c r="W52" s="1278"/>
      <c r="X52" s="1278"/>
      <c r="Y52" s="1278"/>
      <c r="Z52" s="1278"/>
      <c r="AA52" s="1279"/>
    </row>
    <row r="53" spans="1:27" ht="20.25" customHeight="1" thickBot="1">
      <c r="A53" s="1503" t="s">
        <v>1781</v>
      </c>
      <c r="B53" s="1504"/>
      <c r="C53" s="1504"/>
      <c r="D53" s="1504"/>
      <c r="E53" s="1504"/>
      <c r="F53" s="1504"/>
      <c r="G53" s="1504"/>
      <c r="H53" s="1504"/>
      <c r="I53" s="1504"/>
      <c r="J53" s="1504"/>
      <c r="K53" s="1504"/>
      <c r="L53" s="1504"/>
      <c r="M53" s="1505" t="s">
        <v>1782</v>
      </c>
      <c r="N53" s="1505"/>
      <c r="O53" s="1505"/>
      <c r="P53" s="1505"/>
      <c r="Q53" s="1505"/>
      <c r="R53" s="1505"/>
      <c r="S53" s="1505"/>
      <c r="T53" s="1505"/>
      <c r="U53" s="1505"/>
      <c r="V53" s="1505"/>
      <c r="W53" s="1505"/>
      <c r="X53" s="1505"/>
      <c r="Y53" s="1505"/>
      <c r="Z53" s="1505"/>
      <c r="AA53" s="1506"/>
    </row>
    <row r="54" spans="1:27" ht="15" customHeight="1"/>
    <row r="55" spans="1:27" ht="15" customHeight="1"/>
    <row r="56" spans="1:27" ht="15" customHeight="1"/>
    <row r="57" spans="1:27" ht="21">
      <c r="C57" s="1507" t="s">
        <v>1788</v>
      </c>
      <c r="D57" s="1507"/>
      <c r="E57" s="1507"/>
      <c r="F57" s="1507"/>
      <c r="G57" s="1507"/>
      <c r="H57" s="1507"/>
    </row>
    <row r="58" spans="1:27" ht="15" customHeight="1"/>
  </sheetData>
  <mergeCells count="16">
    <mergeCell ref="AC30:AJ30"/>
    <mergeCell ref="A35:L35"/>
    <mergeCell ref="M35:AA35"/>
    <mergeCell ref="A3:AA6"/>
    <mergeCell ref="J7:R7"/>
    <mergeCell ref="A9:AA34"/>
    <mergeCell ref="A49:AA51"/>
    <mergeCell ref="A53:L53"/>
    <mergeCell ref="M53:AA53"/>
    <mergeCell ref="C57:H57"/>
    <mergeCell ref="A36:AA37"/>
    <mergeCell ref="A38:AA38"/>
    <mergeCell ref="B41:E41"/>
    <mergeCell ref="H41:T41"/>
    <mergeCell ref="C43:E43"/>
    <mergeCell ref="I43:P43"/>
  </mergeCells>
  <phoneticPr fontId="5"/>
  <dataValidations count="3">
    <dataValidation type="list" allowBlank="1" showInputMessage="1" showErrorMessage="1" sqref="WWL98304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xr:uid="{8F12FE40-929F-447D-80ED-DC849EB07B7C}">
      <formula1>"有"</formula1>
    </dataValidation>
    <dataValidation type="list" allowBlank="1" showInputMessage="1" showErrorMessage="1" sqref="WWM983042:WWO98304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xr:uid="{D85D90BB-53CD-45EE-A469-D89727F2C50C}">
      <formula1>"ダイレクトクラウドボックス,ファイル送信サービス,紙面"</formula1>
    </dataValidation>
    <dataValidation type="list" allowBlank="1" showInputMessage="1" showErrorMessage="1" sqref="AD2" xr:uid="{F690417F-4C21-46FF-A577-96F8D438ED72}">
      <formula1>"電子交付,紙交付"</formula1>
    </dataValidation>
  </dataValidations>
  <hyperlinks>
    <hyperlink ref="M35" r:id="rId1" xr:uid="{D11D2A97-1F8F-4CF0-8FAF-5D27CBE17ABD}"/>
    <hyperlink ref="B41" location="第一面!A1" display="申請書" xr:uid="{8DD1C7D2-813F-42C6-A2D6-F63D04E05B19}"/>
    <hyperlink ref="C43" location="工第一面!A1" display="工事届" xr:uid="{82C234E3-5946-4A42-93F1-5DA9A17A3EFF}"/>
    <hyperlink ref="C43:E43" location="委任状!A1" display="委任状" xr:uid="{85C1C196-0678-4778-BAD9-B266793BAAF4}"/>
    <hyperlink ref="C57" location="第一面!A1" display="申請書" xr:uid="{A8D8BE21-E6E3-4D3D-80DC-80B3DBFBF9D6}"/>
    <hyperlink ref="C57:F57" location="建築物データ!A1" display="建築物データ" xr:uid="{30E4BEAE-642C-44B1-B283-3FDB9B1BCAFC}"/>
    <hyperlink ref="M53" r:id="rId2" xr:uid="{5A3C80F7-0014-4D3B-A6CD-1B2CCA4CFAEA}"/>
    <hyperlink ref="I43:P43" location="'→設計内容説明書 表紙'!A1" display="設計内容説明書" xr:uid="{5C813A6A-E39B-4759-A2E0-60BBA00DFF6E}"/>
    <hyperlink ref="H41" location="第一面!A1" display="申請書" xr:uid="{870A8CE7-DDA3-43C6-8481-B1A94DF7974A}"/>
    <hyperlink ref="H41:T41" location="申込書!A1" display="電子申請システム登録申込書" xr:uid="{D58F15EA-83CA-4CE7-81A2-13BB3086F547}"/>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832E-61A9-4435-AD4B-CDE431A88385}">
  <sheetPr>
    <tabColor rgb="FF00B050"/>
  </sheetPr>
  <dimension ref="B2:BF53"/>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99" t="s">
        <v>262</v>
      </c>
      <c r="C3" s="1899"/>
      <c r="D3" s="1899"/>
      <c r="E3" s="1899"/>
      <c r="F3" s="1899"/>
      <c r="G3" s="1899"/>
      <c r="H3" s="1899"/>
      <c r="I3" s="1899"/>
      <c r="J3" s="1899"/>
      <c r="K3" s="1899"/>
      <c r="L3" s="1899"/>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1899"/>
      <c r="AO3" s="1899"/>
      <c r="AP3" s="1899"/>
      <c r="AQ3" s="1899"/>
      <c r="AR3" s="1899"/>
      <c r="AS3" s="1899"/>
      <c r="AT3" s="1899"/>
      <c r="AU3" s="1899"/>
      <c r="AV3" s="1899"/>
      <c r="AW3" s="1899"/>
      <c r="AX3" s="1899"/>
      <c r="AY3" s="1899"/>
      <c r="AZ3" s="1899"/>
      <c r="BA3" s="1899"/>
      <c r="BB3" s="1899"/>
      <c r="BC3" s="1899"/>
      <c r="BD3" s="1899"/>
      <c r="BE3" s="1899"/>
      <c r="BF3" s="1899"/>
    </row>
    <row r="4" spans="2:58" s="5" customFormat="1" ht="13.5" customHeight="1">
      <c r="B4" s="1900" t="s">
        <v>93</v>
      </c>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c r="AR4" s="1900"/>
      <c r="AS4" s="1900"/>
      <c r="AT4" s="1900"/>
      <c r="AU4" s="1900"/>
      <c r="AV4" s="1900"/>
      <c r="AW4" s="1900"/>
      <c r="AX4" s="1900"/>
      <c r="AY4" s="1900"/>
      <c r="AZ4" s="1900"/>
      <c r="BA4" s="1900"/>
      <c r="BB4" s="1900"/>
      <c r="BC4" s="1900"/>
      <c r="BD4" s="1900"/>
      <c r="BE4" s="1900"/>
      <c r="BF4" s="1900"/>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93" t="s">
        <v>94</v>
      </c>
      <c r="C6" s="1893"/>
      <c r="D6" s="1893"/>
      <c r="E6" s="1893"/>
      <c r="F6" s="1893"/>
      <c r="G6" s="1893"/>
      <c r="H6" s="1893"/>
      <c r="I6" s="1893"/>
      <c r="J6" s="1893"/>
      <c r="K6" s="1893"/>
      <c r="L6" s="1893"/>
      <c r="M6" s="1893"/>
      <c r="N6" s="1893"/>
      <c r="O6" s="1893"/>
      <c r="P6" s="1893"/>
      <c r="Q6" s="1893"/>
      <c r="R6" s="1882"/>
      <c r="S6" s="1882"/>
      <c r="T6" s="1882"/>
      <c r="U6" s="1882"/>
      <c r="V6" s="1882"/>
      <c r="W6" s="1882"/>
      <c r="X6" s="1882"/>
      <c r="Y6" s="1882"/>
      <c r="Z6" s="1882"/>
      <c r="AA6" s="1882"/>
      <c r="AB6" s="1882"/>
      <c r="AC6" s="1882"/>
      <c r="AD6" s="1882"/>
      <c r="AE6" s="1882"/>
      <c r="AF6" s="1882"/>
      <c r="AG6" s="1882"/>
      <c r="AH6" s="1882"/>
      <c r="AI6" s="1882"/>
      <c r="AJ6" s="1882"/>
      <c r="AK6" s="1882"/>
      <c r="AL6" s="1882"/>
      <c r="AM6" s="1882"/>
      <c r="AN6" s="1882"/>
      <c r="AO6" s="1882"/>
      <c r="AP6" s="1882"/>
      <c r="AQ6" s="1882"/>
      <c r="AR6" s="1882"/>
      <c r="AS6" s="1882"/>
      <c r="AT6" s="1882"/>
      <c r="AU6" s="1882"/>
      <c r="AV6" s="1882"/>
      <c r="AW6" s="1882"/>
      <c r="AX6" s="1882"/>
      <c r="AY6" s="1882"/>
      <c r="AZ6" s="1882"/>
      <c r="BA6" s="1882"/>
      <c r="BB6" s="1882"/>
      <c r="BC6" s="1882"/>
      <c r="BD6" s="1882"/>
      <c r="BE6" s="1882"/>
      <c r="BF6" s="1882"/>
    </row>
    <row r="7" spans="2:58" s="5" customFormat="1" ht="13.5" customHeight="1">
      <c r="B7" s="1315"/>
      <c r="C7" s="1315"/>
      <c r="D7" s="1326"/>
      <c r="E7" s="1326"/>
      <c r="F7" s="1326"/>
      <c r="G7" s="1318"/>
      <c r="H7" s="1318"/>
      <c r="I7" s="1318"/>
      <c r="J7" s="1318"/>
      <c r="K7" s="1318"/>
      <c r="L7" s="1318"/>
      <c r="M7" s="1318"/>
      <c r="N7" s="1318"/>
      <c r="O7" s="1318"/>
      <c r="P7" s="1318"/>
      <c r="Q7" s="1318"/>
      <c r="R7" s="1318"/>
      <c r="S7" s="1318"/>
      <c r="T7" s="1318"/>
      <c r="U7" s="1318"/>
      <c r="V7" s="1318"/>
      <c r="W7" s="1318"/>
      <c r="X7" s="1318"/>
      <c r="Y7" s="1318"/>
      <c r="Z7" s="1318"/>
      <c r="AA7" s="1318"/>
      <c r="AB7" s="1318"/>
      <c r="AC7" s="1318"/>
      <c r="AD7" s="1318"/>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93" t="s">
        <v>95</v>
      </c>
      <c r="C9" s="1893"/>
      <c r="D9" s="1893"/>
      <c r="E9" s="1893"/>
      <c r="F9" s="1893"/>
      <c r="G9" s="1893"/>
      <c r="H9" s="1893"/>
      <c r="I9" s="1893"/>
      <c r="J9" s="1893"/>
      <c r="K9" s="1893"/>
      <c r="L9" s="1893"/>
      <c r="M9" s="1893"/>
      <c r="N9" s="1893"/>
      <c r="O9" s="1893"/>
      <c r="P9" s="1893"/>
      <c r="Q9" s="1893"/>
      <c r="R9" s="1878"/>
      <c r="S9" s="1878"/>
      <c r="T9" s="1878"/>
      <c r="U9" s="1878"/>
      <c r="V9" s="1313" t="s">
        <v>7</v>
      </c>
      <c r="W9" s="1314"/>
      <c r="X9" s="1314"/>
      <c r="Y9" s="1313" t="s">
        <v>96</v>
      </c>
      <c r="Z9" s="1314"/>
      <c r="AA9" s="1878"/>
      <c r="AB9" s="1878"/>
      <c r="AC9" s="1878"/>
      <c r="AD9" s="1878"/>
      <c r="AE9" s="1313" t="s">
        <v>7</v>
      </c>
      <c r="AF9" s="1314"/>
      <c r="AG9" s="1314"/>
      <c r="AH9" s="1314"/>
      <c r="AI9" s="1314"/>
      <c r="AJ9" s="1314"/>
      <c r="AK9" s="1314"/>
      <c r="AL9" s="1314"/>
      <c r="AM9" s="1320"/>
      <c r="AN9" s="1314"/>
      <c r="AO9" s="1314"/>
      <c r="AP9" s="1314"/>
      <c r="AQ9" s="1314"/>
      <c r="AR9" s="1314"/>
      <c r="AS9" s="1314"/>
      <c r="AT9" s="1314"/>
      <c r="AU9" s="1314"/>
      <c r="AV9" s="1314"/>
      <c r="AW9" s="1314"/>
      <c r="AX9" s="1314"/>
      <c r="AY9" s="1314"/>
      <c r="AZ9" s="1314"/>
      <c r="BA9" s="1314"/>
      <c r="BB9" s="1314"/>
      <c r="BC9" s="1314"/>
      <c r="BD9" s="1314"/>
      <c r="BE9" s="1314"/>
      <c r="BF9" s="1314"/>
    </row>
    <row r="10" spans="2:58" s="5" customFormat="1" ht="13.5" customHeight="1">
      <c r="B10" s="1315"/>
      <c r="C10" s="1315"/>
      <c r="D10" s="1315"/>
      <c r="E10" s="1315"/>
      <c r="F10" s="1315"/>
      <c r="G10" s="1315"/>
      <c r="H10" s="1315"/>
      <c r="I10" s="1315"/>
      <c r="J10" s="1315"/>
      <c r="K10" s="1315"/>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8"/>
      <c r="AN10" s="1318"/>
      <c r="AO10" s="1318"/>
      <c r="AP10" s="1318"/>
      <c r="AQ10" s="1318"/>
      <c r="AR10" s="1318"/>
      <c r="AS10" s="1318"/>
      <c r="AT10" s="1318"/>
      <c r="AU10" s="1318"/>
      <c r="AV10" s="1318"/>
      <c r="AW10" s="1318"/>
      <c r="AX10" s="1318"/>
      <c r="AY10" s="1318"/>
      <c r="AZ10" s="1318"/>
      <c r="BA10" s="1318"/>
      <c r="BB10" s="1318"/>
      <c r="BC10" s="1318"/>
      <c r="BD10" s="1318"/>
      <c r="BE10" s="1318"/>
      <c r="BF10" s="1318"/>
    </row>
    <row r="11" spans="2:58" s="5" customFormat="1" ht="13.5" customHeight="1">
      <c r="B11" s="1316"/>
      <c r="C11" s="1323"/>
      <c r="D11" s="1323"/>
      <c r="E11" s="1316"/>
      <c r="F11" s="1323"/>
      <c r="G11" s="1323"/>
      <c r="H11" s="1316"/>
      <c r="I11" s="1323"/>
      <c r="J11" s="1323"/>
      <c r="K11" s="1313"/>
      <c r="L11" s="1314"/>
      <c r="M11" s="1314"/>
      <c r="N11" s="1314"/>
      <c r="O11" s="1314"/>
      <c r="P11" s="1314"/>
      <c r="Q11" s="1314"/>
      <c r="R11" s="1314"/>
      <c r="S11" s="1314"/>
      <c r="T11" s="1314"/>
      <c r="U11" s="1314"/>
      <c r="V11" s="1314"/>
      <c r="W11" s="1314"/>
      <c r="X11" s="1314"/>
      <c r="Y11" s="1314"/>
      <c r="Z11" s="1314"/>
      <c r="AA11" s="1314"/>
      <c r="AB11" s="1314"/>
      <c r="AC11" s="1314"/>
      <c r="AD11" s="1314"/>
      <c r="AE11" s="1314"/>
      <c r="AF11" s="1314"/>
      <c r="AG11" s="1314"/>
      <c r="AH11" s="1314"/>
      <c r="AI11" s="1314"/>
      <c r="AJ11" s="1314"/>
      <c r="AK11" s="1314"/>
      <c r="AL11" s="1314"/>
      <c r="AM11" s="1314"/>
      <c r="AN11" s="1314"/>
      <c r="AO11" s="1314"/>
      <c r="AP11" s="1314"/>
      <c r="AQ11" s="1314"/>
      <c r="AR11" s="1314"/>
      <c r="AS11" s="1314"/>
      <c r="AT11" s="1314"/>
      <c r="AU11" s="1314"/>
      <c r="AV11" s="1314"/>
      <c r="AW11" s="1314"/>
      <c r="AX11" s="1314"/>
      <c r="AY11" s="1314"/>
      <c r="AZ11" s="1314"/>
      <c r="BA11" s="1314"/>
      <c r="BB11" s="1314"/>
      <c r="BC11" s="1314"/>
      <c r="BD11" s="1314"/>
      <c r="BE11" s="1314"/>
      <c r="BF11" s="1314"/>
    </row>
    <row r="12" spans="2:58" s="5" customFormat="1" ht="13.5" customHeight="1">
      <c r="B12" s="1893" t="s">
        <v>123</v>
      </c>
      <c r="C12" s="1893"/>
      <c r="D12" s="1893"/>
      <c r="E12" s="1893"/>
      <c r="F12" s="1893"/>
      <c r="G12" s="1893"/>
      <c r="H12" s="1893"/>
      <c r="I12" s="1893"/>
      <c r="J12" s="1893"/>
      <c r="K12" s="1893"/>
      <c r="L12" s="1893"/>
      <c r="M12" s="1893"/>
      <c r="N12" s="1893"/>
      <c r="O12" s="1893"/>
      <c r="P12" s="1893"/>
      <c r="Q12" s="1893"/>
      <c r="R12" s="1893"/>
      <c r="S12" s="1893"/>
      <c r="T12" s="1893"/>
      <c r="U12" s="1893"/>
      <c r="V12" s="1893"/>
      <c r="W12" s="1893"/>
      <c r="X12" s="1893"/>
      <c r="Y12" s="1893"/>
      <c r="Z12" s="1893"/>
      <c r="AA12" s="1893"/>
      <c r="AB12" s="1893"/>
      <c r="AC12" s="1893"/>
      <c r="AD12" s="1893"/>
      <c r="AE12" s="1893"/>
      <c r="AF12" s="1893"/>
      <c r="AG12" s="1893"/>
      <c r="AH12" s="1893"/>
      <c r="AI12" s="1893"/>
      <c r="AJ12" s="1893"/>
      <c r="AK12" s="1893"/>
      <c r="AL12" s="1893"/>
      <c r="AM12" s="1893"/>
      <c r="AN12" s="1893"/>
      <c r="AO12" s="1893"/>
      <c r="AP12" s="1893"/>
      <c r="AQ12" s="1893"/>
      <c r="AR12" s="1893"/>
      <c r="AS12" s="1893"/>
      <c r="AT12" s="1893"/>
      <c r="AU12" s="1893"/>
      <c r="AV12" s="1893"/>
      <c r="AW12" s="1893"/>
      <c r="AX12" s="1893"/>
      <c r="AY12" s="1893"/>
      <c r="AZ12" s="1893"/>
      <c r="BA12" s="1893"/>
      <c r="BB12" s="1893"/>
      <c r="BC12" s="1893"/>
      <c r="BD12" s="1893"/>
      <c r="BE12" s="1893"/>
      <c r="BF12" s="1893"/>
    </row>
    <row r="13" spans="2:58" s="5" customFormat="1" ht="13.5" customHeight="1">
      <c r="B13" s="1314"/>
      <c r="C13" s="1314"/>
      <c r="D13" s="1313"/>
      <c r="E13" s="1313"/>
      <c r="F13" s="1881" t="s">
        <v>97</v>
      </c>
      <c r="G13" s="1881"/>
      <c r="H13" s="1881"/>
      <c r="I13" s="1881"/>
      <c r="J13" s="1881"/>
      <c r="K13" s="1881"/>
      <c r="L13" s="1881"/>
      <c r="M13" s="1881"/>
      <c r="N13" s="1881"/>
      <c r="O13" s="1881"/>
      <c r="P13" s="1881"/>
      <c r="Q13" s="1313"/>
      <c r="R13" s="1313"/>
      <c r="S13" s="1313"/>
      <c r="T13" s="1313"/>
      <c r="U13" s="1313"/>
      <c r="V13" s="1313"/>
      <c r="W13" s="1313"/>
      <c r="X13" s="1314"/>
      <c r="Y13" s="1314"/>
      <c r="Z13" s="1907"/>
      <c r="AA13" s="1907"/>
      <c r="AB13" s="1907"/>
      <c r="AC13" s="1907"/>
      <c r="AD13" s="1907"/>
      <c r="AE13" s="1907"/>
      <c r="AF13" s="1907"/>
      <c r="AG13" s="1907"/>
      <c r="AH13" s="1907"/>
      <c r="AI13" s="1907"/>
      <c r="AJ13" s="1907"/>
      <c r="AK13" s="1313" t="s">
        <v>5</v>
      </c>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3"/>
      <c r="C14" s="1314"/>
      <c r="D14" s="1314"/>
      <c r="E14" s="1314"/>
      <c r="F14" s="1314"/>
      <c r="G14" s="1314"/>
      <c r="H14" s="1314"/>
      <c r="I14" s="1314"/>
      <c r="J14" s="1314"/>
      <c r="K14" s="1314"/>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4"/>
      <c r="C15" s="1314"/>
      <c r="D15" s="1313"/>
      <c r="E15" s="1313"/>
      <c r="F15" s="1881" t="s">
        <v>98</v>
      </c>
      <c r="G15" s="1881"/>
      <c r="H15" s="1881"/>
      <c r="I15" s="1881"/>
      <c r="J15" s="1881"/>
      <c r="K15" s="1881"/>
      <c r="L15" s="1881"/>
      <c r="M15" s="1881"/>
      <c r="N15" s="1881"/>
      <c r="O15" s="1881"/>
      <c r="P15" s="1881"/>
      <c r="Q15" s="1881"/>
      <c r="R15" s="1881"/>
      <c r="S15" s="1881"/>
      <c r="T15" s="1881"/>
      <c r="U15" s="1881"/>
      <c r="V15" s="1881"/>
      <c r="W15" s="1881"/>
      <c r="X15" s="1881"/>
      <c r="Y15" s="1314"/>
      <c r="Z15" s="1907"/>
      <c r="AA15" s="1907"/>
      <c r="AB15" s="1907"/>
      <c r="AC15" s="1907"/>
      <c r="AD15" s="1907"/>
      <c r="AE15" s="1907"/>
      <c r="AF15" s="1907"/>
      <c r="AG15" s="1907"/>
      <c r="AH15" s="1907"/>
      <c r="AI15" s="1907"/>
      <c r="AJ15" s="1907"/>
      <c r="AK15" s="1313" t="s">
        <v>5</v>
      </c>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6"/>
      <c r="C16" s="1314"/>
      <c r="D16" s="1314"/>
      <c r="E16" s="1314"/>
      <c r="F16" s="1314"/>
      <c r="G16" s="1314"/>
      <c r="H16" s="1314"/>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4"/>
      <c r="C17" s="1314"/>
      <c r="D17" s="1313"/>
      <c r="E17" s="1313"/>
      <c r="F17" s="1881" t="s">
        <v>42</v>
      </c>
      <c r="G17" s="1881"/>
      <c r="H17" s="1881"/>
      <c r="I17" s="1881"/>
      <c r="J17" s="1881"/>
      <c r="K17" s="1881"/>
      <c r="L17" s="1881"/>
      <c r="M17" s="1881"/>
      <c r="N17" s="1881"/>
      <c r="O17" s="1881"/>
      <c r="P17" s="1881"/>
      <c r="Q17" s="1313"/>
      <c r="R17" s="1313"/>
      <c r="S17" s="1313"/>
      <c r="T17" s="1313"/>
      <c r="U17" s="1313"/>
      <c r="V17" s="1313"/>
      <c r="W17" s="1313"/>
      <c r="X17" s="1314"/>
      <c r="Y17" s="1314"/>
      <c r="Z17" s="1907"/>
      <c r="AA17" s="1907"/>
      <c r="AB17" s="1907"/>
      <c r="AC17" s="1907"/>
      <c r="AD17" s="1907"/>
      <c r="AE17" s="1907"/>
      <c r="AF17" s="1907"/>
      <c r="AG17" s="1907"/>
      <c r="AH17" s="1907"/>
      <c r="AI17" s="1907"/>
      <c r="AJ17" s="1907"/>
      <c r="AK17" s="1313" t="s">
        <v>5</v>
      </c>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93" t="s">
        <v>99</v>
      </c>
      <c r="C20" s="1893"/>
      <c r="D20" s="1893"/>
      <c r="E20" s="1893"/>
      <c r="F20" s="1893"/>
      <c r="G20" s="1893"/>
      <c r="H20" s="1893"/>
      <c r="I20" s="1893"/>
      <c r="J20" s="1893"/>
      <c r="K20" s="1893"/>
      <c r="L20" s="1893"/>
      <c r="M20" s="1893"/>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c r="AL20" s="1893"/>
      <c r="AM20" s="1893"/>
      <c r="AN20" s="1893"/>
      <c r="AO20" s="1893"/>
      <c r="AP20" s="1893"/>
      <c r="AQ20" s="1893"/>
      <c r="AR20" s="1893"/>
      <c r="AS20" s="1893"/>
      <c r="AT20" s="1893"/>
      <c r="AU20" s="1893"/>
      <c r="AV20" s="1893"/>
      <c r="AW20" s="1893"/>
      <c r="AX20" s="1893"/>
      <c r="AY20" s="1893"/>
      <c r="AZ20" s="1893"/>
      <c r="BA20" s="1893"/>
      <c r="BB20" s="1893"/>
      <c r="BC20" s="1893"/>
      <c r="BD20" s="1893"/>
      <c r="BE20" s="1893"/>
      <c r="BF20" s="1893"/>
    </row>
    <row r="21" spans="2:58" s="5" customFormat="1" ht="13.5" customHeight="1">
      <c r="B21" s="1314"/>
      <c r="C21" s="1314"/>
      <c r="D21" s="1313"/>
      <c r="E21" s="1313"/>
      <c r="F21" s="1881" t="s">
        <v>100</v>
      </c>
      <c r="G21" s="1881"/>
      <c r="H21" s="1881"/>
      <c r="I21" s="1881"/>
      <c r="J21" s="1881"/>
      <c r="K21" s="1881"/>
      <c r="L21" s="1881"/>
      <c r="M21" s="1881"/>
      <c r="N21" s="1881"/>
      <c r="O21" s="1881"/>
      <c r="P21" s="1881"/>
      <c r="Q21" s="1313"/>
      <c r="R21" s="1313"/>
      <c r="S21" s="1314"/>
      <c r="T21" s="1314"/>
      <c r="U21" s="1314"/>
      <c r="V21" s="1905" t="s">
        <v>4</v>
      </c>
      <c r="W21" s="1905"/>
      <c r="X21" s="1313" t="s">
        <v>101</v>
      </c>
      <c r="Y21" s="1314"/>
      <c r="Z21" s="1314"/>
      <c r="AA21" s="1314"/>
      <c r="AB21" s="1314"/>
      <c r="AC21" s="1905" t="s">
        <v>4</v>
      </c>
      <c r="AD21" s="1905"/>
      <c r="AE21" s="1313" t="s">
        <v>102</v>
      </c>
      <c r="AF21" s="1314"/>
      <c r="AG21" s="1314"/>
      <c r="AH21" s="1314"/>
      <c r="AI21" s="1314"/>
      <c r="AJ21" s="1314"/>
      <c r="AK21" s="1314"/>
      <c r="AL21" s="1314"/>
      <c r="AM21" s="1314"/>
      <c r="AN21" s="1314"/>
      <c r="AO21" s="1314"/>
      <c r="AP21" s="1314"/>
      <c r="AQ21" s="1314"/>
      <c r="AR21" s="1314"/>
      <c r="AS21" s="1314"/>
      <c r="AT21" s="1314"/>
      <c r="AU21" s="1314"/>
      <c r="AV21" s="1314"/>
      <c r="AW21" s="1324"/>
      <c r="AX21" s="1314"/>
      <c r="AY21" s="1314"/>
      <c r="AZ21" s="1314"/>
      <c r="BA21" s="1314"/>
      <c r="BB21" s="1314"/>
      <c r="BC21" s="1314"/>
      <c r="BD21" s="1314"/>
      <c r="BE21" s="1314"/>
      <c r="BF21" s="1314"/>
    </row>
    <row r="22" spans="2:58" s="5" customFormat="1" ht="13.5" customHeight="1">
      <c r="B22" s="1316"/>
      <c r="C22" s="1314"/>
      <c r="D22" s="1314"/>
      <c r="E22" s="1314"/>
      <c r="F22" s="1314"/>
      <c r="G22" s="1314"/>
      <c r="H22" s="1314"/>
      <c r="I22" s="1314"/>
      <c r="J22" s="1314"/>
      <c r="K22" s="1314"/>
      <c r="L22" s="1314"/>
      <c r="M22" s="1314"/>
      <c r="N22" s="1314"/>
      <c r="O22" s="1314"/>
      <c r="P22" s="1314"/>
      <c r="Q22" s="1314"/>
      <c r="R22" s="1314"/>
      <c r="S22" s="1314"/>
      <c r="T22" s="1314"/>
      <c r="U22" s="1314"/>
      <c r="V22" s="1324"/>
      <c r="W22" s="132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4"/>
      <c r="C23" s="1314"/>
      <c r="D23" s="1313"/>
      <c r="E23" s="1313"/>
      <c r="F23" s="1881" t="s">
        <v>103</v>
      </c>
      <c r="G23" s="1881"/>
      <c r="H23" s="1881"/>
      <c r="I23" s="1881"/>
      <c r="J23" s="1881"/>
      <c r="K23" s="1881"/>
      <c r="L23" s="1881"/>
      <c r="M23" s="1881"/>
      <c r="N23" s="1881"/>
      <c r="O23" s="1881"/>
      <c r="P23" s="1881"/>
      <c r="Q23" s="1313"/>
      <c r="R23" s="1313"/>
      <c r="S23" s="1314"/>
      <c r="T23" s="1314"/>
      <c r="U23" s="1314"/>
      <c r="V23" s="1905" t="s">
        <v>4</v>
      </c>
      <c r="W23" s="1905"/>
      <c r="X23" s="1313" t="s">
        <v>101</v>
      </c>
      <c r="Y23" s="1314"/>
      <c r="Z23" s="1314"/>
      <c r="AA23" s="1314"/>
      <c r="AB23" s="1314"/>
      <c r="AC23" s="1905" t="s">
        <v>4</v>
      </c>
      <c r="AD23" s="1905"/>
      <c r="AE23" s="1313" t="s">
        <v>102</v>
      </c>
      <c r="AF23" s="1314"/>
      <c r="AG23" s="1314"/>
      <c r="AH23" s="1314"/>
      <c r="AI23" s="1314"/>
      <c r="AJ23" s="1314"/>
      <c r="AK23" s="1314"/>
      <c r="AL23" s="1314"/>
      <c r="AM23" s="1314"/>
      <c r="AN23" s="1314"/>
      <c r="AO23" s="1314"/>
      <c r="AP23" s="1314"/>
      <c r="AQ23" s="1314"/>
      <c r="AR23" s="1314"/>
      <c r="AS23" s="1314"/>
      <c r="AT23" s="1314"/>
      <c r="AU23" s="1314"/>
      <c r="AV23" s="1314"/>
      <c r="AW23" s="1314"/>
      <c r="AX23" s="1314"/>
      <c r="AY23" s="1314"/>
      <c r="AZ23" s="1314"/>
      <c r="BA23" s="1314"/>
      <c r="BB23" s="1314"/>
      <c r="BC23" s="1314"/>
      <c r="BD23" s="1314"/>
      <c r="BE23" s="1314"/>
      <c r="BF23" s="1314"/>
    </row>
    <row r="24" spans="2:58" s="5" customFormat="1" ht="13.5" customHeight="1">
      <c r="B24" s="1316"/>
      <c r="C24" s="1314"/>
      <c r="D24" s="1314"/>
      <c r="E24" s="1314"/>
      <c r="F24" s="1314"/>
      <c r="G24" s="1314"/>
      <c r="H24" s="1314"/>
      <c r="I24" s="1314"/>
      <c r="J24" s="1314"/>
      <c r="K24" s="1314"/>
      <c r="L24" s="1314"/>
      <c r="M24" s="1314"/>
      <c r="N24" s="1314"/>
      <c r="O24" s="1314"/>
      <c r="P24" s="1314"/>
      <c r="Q24" s="1314"/>
      <c r="R24" s="1314"/>
      <c r="S24" s="1314"/>
      <c r="T24" s="1314"/>
      <c r="U24" s="1314"/>
      <c r="V24" s="1324"/>
      <c r="W24" s="132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4"/>
      <c r="C25" s="1314"/>
      <c r="D25" s="1313"/>
      <c r="E25" s="1313"/>
      <c r="F25" s="1881" t="s">
        <v>104</v>
      </c>
      <c r="G25" s="1881"/>
      <c r="H25" s="1881"/>
      <c r="I25" s="1881"/>
      <c r="J25" s="1881"/>
      <c r="K25" s="1881"/>
      <c r="L25" s="1881"/>
      <c r="M25" s="1881"/>
      <c r="N25" s="1881"/>
      <c r="O25" s="1881"/>
      <c r="P25" s="1881"/>
      <c r="Q25" s="1313"/>
      <c r="R25" s="1313"/>
      <c r="S25" s="1314"/>
      <c r="T25" s="1314"/>
      <c r="U25" s="1314"/>
      <c r="V25" s="1905" t="s">
        <v>4</v>
      </c>
      <c r="W25" s="1905"/>
      <c r="X25" s="1313" t="s">
        <v>101</v>
      </c>
      <c r="Y25" s="1314"/>
      <c r="Z25" s="1314"/>
      <c r="AA25" s="1314"/>
      <c r="AB25" s="1314"/>
      <c r="AC25" s="1905" t="s">
        <v>4</v>
      </c>
      <c r="AD25" s="1905"/>
      <c r="AE25" s="1313" t="s">
        <v>102</v>
      </c>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58" s="5" customFormat="1" ht="13.5" customHeight="1">
      <c r="B26" s="1315"/>
      <c r="C26" s="1315"/>
      <c r="D26" s="1315"/>
      <c r="E26" s="1315"/>
      <c r="F26" s="1315"/>
      <c r="G26" s="1315"/>
      <c r="H26" s="1315"/>
      <c r="I26" s="1315"/>
      <c r="J26" s="1315"/>
      <c r="K26" s="1315"/>
      <c r="L26" s="1318"/>
      <c r="M26" s="1318"/>
      <c r="N26" s="1318"/>
      <c r="O26" s="1318"/>
      <c r="P26" s="1318"/>
      <c r="Q26" s="1318"/>
      <c r="R26" s="1318"/>
      <c r="S26" s="1318"/>
      <c r="T26" s="1318"/>
      <c r="U26" s="1318"/>
      <c r="V26" s="1318"/>
      <c r="W26" s="1318"/>
      <c r="X26" s="1318"/>
      <c r="Y26" s="1318"/>
      <c r="Z26" s="1318"/>
      <c r="AA26" s="1318"/>
      <c r="AB26" s="1318"/>
      <c r="AC26" s="1318"/>
      <c r="AD26" s="1318"/>
      <c r="AE26" s="1318"/>
      <c r="AF26" s="1318"/>
      <c r="AG26" s="1318"/>
      <c r="AH26" s="1318"/>
      <c r="AI26" s="1318"/>
      <c r="AJ26" s="1318"/>
      <c r="AK26" s="1318"/>
      <c r="AL26" s="1318"/>
      <c r="AM26" s="1318"/>
      <c r="AN26" s="1318"/>
      <c r="AO26" s="1318"/>
      <c r="AP26" s="1318"/>
      <c r="AQ26" s="1318"/>
      <c r="AR26" s="1318"/>
      <c r="AS26" s="1318"/>
      <c r="AT26" s="1318"/>
      <c r="AU26" s="1318"/>
      <c r="AV26" s="1318"/>
      <c r="AW26" s="1318"/>
      <c r="AX26" s="1318"/>
      <c r="AY26" s="1318"/>
      <c r="AZ26" s="1318"/>
      <c r="BA26" s="1318"/>
      <c r="BB26" s="1318"/>
      <c r="BC26" s="1318"/>
      <c r="BD26" s="1318"/>
      <c r="BE26" s="1318"/>
      <c r="BF26" s="1318"/>
    </row>
    <row r="27" spans="2:58" s="5" customFormat="1" ht="13.5" customHeight="1">
      <c r="B27" s="1313"/>
      <c r="C27" s="1323"/>
      <c r="D27" s="1323"/>
      <c r="E27" s="1313"/>
      <c r="F27" s="1323"/>
      <c r="G27" s="1323"/>
      <c r="H27" s="1323"/>
      <c r="I27" s="1323"/>
      <c r="J27" s="1323"/>
      <c r="K27" s="1323"/>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893" t="s">
        <v>105</v>
      </c>
      <c r="C28" s="1893"/>
      <c r="D28" s="1893"/>
      <c r="E28" s="1893"/>
      <c r="F28" s="1893"/>
      <c r="G28" s="1893"/>
      <c r="H28" s="1893"/>
      <c r="I28" s="1893"/>
      <c r="J28" s="1893"/>
      <c r="K28" s="1893"/>
      <c r="L28" s="1893"/>
      <c r="M28" s="1893"/>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c r="AL28" s="1893"/>
      <c r="AM28" s="1893"/>
      <c r="AN28" s="1893"/>
      <c r="AO28" s="1893"/>
      <c r="AP28" s="1893"/>
      <c r="AQ28" s="1893"/>
      <c r="AR28" s="1893"/>
      <c r="AS28" s="1893"/>
      <c r="AT28" s="1893"/>
      <c r="AU28" s="1893"/>
      <c r="AV28" s="1893"/>
      <c r="AW28" s="1893"/>
      <c r="AX28" s="1893"/>
      <c r="AY28" s="1893"/>
      <c r="AZ28" s="1893"/>
      <c r="BA28" s="1893"/>
      <c r="BB28" s="1893"/>
      <c r="BC28" s="1893"/>
      <c r="BD28" s="1893"/>
      <c r="BE28" s="1893"/>
      <c r="BF28" s="1893"/>
    </row>
    <row r="29" spans="2:58" s="5" customFormat="1" ht="13.5" customHeight="1">
      <c r="B29" s="1314"/>
      <c r="C29" s="1314"/>
      <c r="D29" s="1313"/>
      <c r="E29" s="1313"/>
      <c r="F29" s="1881" t="s">
        <v>106</v>
      </c>
      <c r="G29" s="1881"/>
      <c r="H29" s="1881"/>
      <c r="I29" s="1881"/>
      <c r="J29" s="1881"/>
      <c r="K29" s="1881"/>
      <c r="L29" s="1881"/>
      <c r="M29" s="1881"/>
      <c r="N29" s="1881"/>
      <c r="O29" s="1881"/>
      <c r="P29" s="1881"/>
      <c r="Q29" s="1313"/>
      <c r="R29" s="1313"/>
      <c r="S29" s="1314"/>
      <c r="T29" s="1314"/>
      <c r="U29" s="1314"/>
      <c r="V29" s="1905" t="s">
        <v>4</v>
      </c>
      <c r="W29" s="1905"/>
      <c r="X29" s="1313" t="s">
        <v>101</v>
      </c>
      <c r="Y29" s="1314"/>
      <c r="Z29" s="1314"/>
      <c r="AA29" s="1314"/>
      <c r="AB29" s="1314"/>
      <c r="AC29" s="1905" t="s">
        <v>4</v>
      </c>
      <c r="AD29" s="1905"/>
      <c r="AE29" s="1313" t="s">
        <v>102</v>
      </c>
      <c r="AF29" s="1314"/>
      <c r="AG29" s="1314"/>
      <c r="AH29" s="1313"/>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313"/>
      <c r="C30" s="1314"/>
      <c r="D30" s="1314"/>
      <c r="E30" s="1314"/>
      <c r="F30" s="1314"/>
      <c r="G30" s="1314"/>
      <c r="H30" s="1314"/>
      <c r="I30" s="1314"/>
      <c r="J30" s="1314"/>
      <c r="K30" s="1314"/>
      <c r="L30" s="1314"/>
      <c r="M30" s="1314"/>
      <c r="N30" s="1314"/>
      <c r="O30" s="1314"/>
      <c r="P30" s="1314"/>
      <c r="Q30" s="1314"/>
      <c r="R30" s="1314"/>
      <c r="S30" s="1314"/>
      <c r="T30" s="1314"/>
      <c r="U30" s="1314"/>
      <c r="V30" s="1324"/>
      <c r="W30" s="1324"/>
      <c r="X30" s="1314"/>
      <c r="Y30" s="1314"/>
      <c r="Z30" s="1314"/>
      <c r="AA30" s="1314"/>
      <c r="AB30" s="1314"/>
      <c r="AC30" s="1314"/>
      <c r="AD30" s="1314"/>
      <c r="AE30" s="1314"/>
      <c r="AF30" s="1314"/>
      <c r="AG30" s="1314"/>
      <c r="AH30" s="1313"/>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4"/>
      <c r="C31" s="1314"/>
      <c r="D31" s="1313"/>
      <c r="E31" s="1313"/>
      <c r="F31" s="1881" t="s">
        <v>107</v>
      </c>
      <c r="G31" s="1881"/>
      <c r="H31" s="1881"/>
      <c r="I31" s="1881"/>
      <c r="J31" s="1881"/>
      <c r="K31" s="1881"/>
      <c r="L31" s="1881"/>
      <c r="M31" s="1881"/>
      <c r="N31" s="1881"/>
      <c r="O31" s="1881"/>
      <c r="P31" s="1881"/>
      <c r="Q31" s="1313"/>
      <c r="R31" s="1313"/>
      <c r="S31" s="1314"/>
      <c r="T31" s="1314"/>
      <c r="U31" s="1314"/>
      <c r="V31" s="1905" t="s">
        <v>4</v>
      </c>
      <c r="W31" s="1905"/>
      <c r="X31" s="1313" t="s">
        <v>101</v>
      </c>
      <c r="Y31" s="1314"/>
      <c r="Z31" s="1314"/>
      <c r="AA31" s="1314"/>
      <c r="AB31" s="1314"/>
      <c r="AC31" s="1905" t="s">
        <v>4</v>
      </c>
      <c r="AD31" s="1905"/>
      <c r="AE31" s="1313" t="s">
        <v>102</v>
      </c>
      <c r="AF31" s="1314"/>
      <c r="AG31" s="1314"/>
      <c r="AH31" s="1906" t="s">
        <v>256</v>
      </c>
      <c r="AI31" s="1905" t="s">
        <v>4</v>
      </c>
      <c r="AJ31" s="1905"/>
      <c r="AK31" s="1313" t="s">
        <v>108</v>
      </c>
      <c r="AL31" s="1314"/>
      <c r="AM31" s="1314"/>
      <c r="AN31" s="1906" t="s">
        <v>255</v>
      </c>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23"/>
      <c r="C32" s="1323"/>
      <c r="D32" s="1313"/>
      <c r="E32" s="1313"/>
      <c r="F32" s="1313"/>
      <c r="G32" s="1313"/>
      <c r="H32" s="1324"/>
      <c r="I32" s="1324"/>
      <c r="J32" s="1324"/>
      <c r="K32" s="1324"/>
      <c r="L32" s="132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906"/>
      <c r="AI32" s="1905" t="s">
        <v>4</v>
      </c>
      <c r="AJ32" s="1905"/>
      <c r="AK32" s="1313" t="s">
        <v>109</v>
      </c>
      <c r="AL32" s="1314"/>
      <c r="AM32" s="1314"/>
      <c r="AN32" s="1906"/>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5"/>
      <c r="C33" s="1315"/>
      <c r="D33" s="1315"/>
      <c r="E33" s="1315"/>
      <c r="F33" s="1321"/>
      <c r="G33" s="1321"/>
      <c r="H33" s="1321"/>
      <c r="I33" s="1321"/>
      <c r="J33" s="1321"/>
      <c r="K33" s="1321"/>
      <c r="L33" s="1318"/>
      <c r="M33" s="1318"/>
      <c r="N33" s="1318"/>
      <c r="O33" s="1318"/>
      <c r="P33" s="1318"/>
      <c r="Q33" s="1318"/>
      <c r="R33" s="1318"/>
      <c r="S33" s="1318"/>
      <c r="T33" s="1318"/>
      <c r="U33" s="1318"/>
      <c r="V33" s="1318"/>
      <c r="W33" s="1318"/>
      <c r="X33" s="1318"/>
      <c r="Y33" s="1318"/>
      <c r="Z33" s="1318"/>
      <c r="AA33" s="1318"/>
      <c r="AB33" s="1318"/>
      <c r="AC33" s="1318"/>
      <c r="AD33" s="1318"/>
      <c r="AE33" s="1318"/>
      <c r="AF33" s="1318"/>
      <c r="AG33" s="1318"/>
      <c r="AH33" s="1318"/>
      <c r="AI33" s="1318"/>
      <c r="AJ33" s="1318"/>
      <c r="AK33" s="1318"/>
      <c r="AL33" s="1318"/>
      <c r="AM33" s="1318"/>
      <c r="AN33" s="1318"/>
      <c r="AO33" s="1318"/>
      <c r="AP33" s="1318"/>
      <c r="AQ33" s="1318"/>
      <c r="AR33" s="1318"/>
      <c r="AS33" s="1318"/>
      <c r="AT33" s="1318"/>
      <c r="AU33" s="1318"/>
      <c r="AV33" s="1318"/>
      <c r="AW33" s="1318"/>
      <c r="AX33" s="1318"/>
      <c r="AY33" s="1318"/>
      <c r="AZ33" s="1318"/>
      <c r="BA33" s="1318"/>
      <c r="BB33" s="1318"/>
      <c r="BC33" s="1318"/>
      <c r="BD33" s="1318"/>
      <c r="BE33" s="1318"/>
      <c r="BF33" s="1318"/>
    </row>
    <row r="34" spans="2:58" s="5" customFormat="1" ht="13.5" customHeight="1">
      <c r="B34" s="1323"/>
      <c r="C34" s="132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893" t="s">
        <v>110</v>
      </c>
      <c r="C35" s="1893"/>
      <c r="D35" s="1893"/>
      <c r="E35" s="1893"/>
      <c r="F35" s="1893"/>
      <c r="G35" s="1893"/>
      <c r="H35" s="1893"/>
      <c r="I35" s="1893"/>
      <c r="J35" s="1893"/>
      <c r="K35" s="1893"/>
      <c r="L35" s="1893"/>
      <c r="M35" s="1893"/>
      <c r="N35" s="1893"/>
      <c r="O35" s="1893"/>
      <c r="P35" s="1893"/>
      <c r="Q35" s="1893"/>
      <c r="R35" s="1893"/>
      <c r="S35" s="1893"/>
      <c r="T35" s="1893"/>
      <c r="U35" s="1893"/>
      <c r="V35" s="1893"/>
      <c r="W35" s="1893"/>
      <c r="X35" s="1893"/>
      <c r="Y35" s="1893"/>
      <c r="Z35" s="1893"/>
      <c r="AA35" s="1893"/>
      <c r="AB35" s="1893"/>
      <c r="AC35" s="1893"/>
      <c r="AD35" s="1893"/>
      <c r="AE35" s="1893"/>
      <c r="AF35" s="1893"/>
      <c r="AG35" s="1893"/>
      <c r="AH35" s="1893"/>
      <c r="AI35" s="1893"/>
      <c r="AJ35" s="1893"/>
      <c r="AK35" s="1893"/>
      <c r="AL35" s="1893"/>
      <c r="AM35" s="1893"/>
      <c r="AN35" s="1893"/>
      <c r="AO35" s="1893"/>
      <c r="AP35" s="1893"/>
      <c r="AQ35" s="1893"/>
      <c r="AR35" s="1893"/>
      <c r="AS35" s="1893"/>
      <c r="AT35" s="1893"/>
      <c r="AU35" s="1893"/>
      <c r="AV35" s="1893"/>
      <c r="AW35" s="1893"/>
      <c r="AX35" s="1893"/>
      <c r="AY35" s="1893"/>
      <c r="AZ35" s="1893"/>
      <c r="BA35" s="1893"/>
      <c r="BB35" s="1893"/>
      <c r="BC35" s="1893"/>
      <c r="BD35" s="1893"/>
      <c r="BE35" s="1893"/>
      <c r="BF35" s="1893"/>
    </row>
    <row r="36" spans="2:58" s="5" customFormat="1" ht="13.5" customHeight="1">
      <c r="B36" s="1882"/>
      <c r="C36" s="1882"/>
      <c r="D36" s="1882"/>
      <c r="E36" s="1882"/>
      <c r="F36" s="1882"/>
      <c r="G36" s="1882"/>
      <c r="H36" s="1882"/>
      <c r="I36" s="1882"/>
      <c r="J36" s="1882"/>
      <c r="K36" s="1882"/>
      <c r="L36" s="1882"/>
      <c r="M36" s="1882"/>
      <c r="N36" s="1882"/>
      <c r="O36" s="1882"/>
      <c r="P36" s="1882"/>
      <c r="Q36" s="1882"/>
      <c r="R36" s="1882"/>
      <c r="S36" s="1882"/>
      <c r="T36" s="1882"/>
      <c r="U36" s="1882"/>
      <c r="V36" s="1882"/>
      <c r="W36" s="1882"/>
      <c r="X36" s="1882"/>
      <c r="Y36" s="1882"/>
      <c r="Z36" s="1882"/>
      <c r="AA36" s="1882"/>
      <c r="AB36" s="1882"/>
      <c r="AC36" s="1882"/>
      <c r="AD36" s="1882"/>
      <c r="AE36" s="1882"/>
      <c r="AF36" s="1882"/>
      <c r="AG36" s="1882"/>
      <c r="AH36" s="1882"/>
      <c r="AI36" s="1882"/>
      <c r="AJ36" s="1882"/>
      <c r="AK36" s="1882"/>
      <c r="AL36" s="1882"/>
      <c r="AM36" s="1882"/>
      <c r="AN36" s="1882"/>
      <c r="AO36" s="1882"/>
      <c r="AP36" s="1882"/>
      <c r="AQ36" s="1882"/>
      <c r="AR36" s="1882"/>
      <c r="AS36" s="1882"/>
      <c r="AT36" s="1882"/>
      <c r="AU36" s="1882"/>
      <c r="AV36" s="1882"/>
      <c r="AW36" s="1882"/>
      <c r="AX36" s="1882"/>
      <c r="AY36" s="1882"/>
      <c r="AZ36" s="1882"/>
      <c r="BA36" s="1882"/>
      <c r="BB36" s="1882"/>
      <c r="BC36" s="1882"/>
      <c r="BD36" s="1882"/>
      <c r="BE36" s="1882"/>
      <c r="BF36" s="1882"/>
    </row>
    <row r="37" spans="2:58" s="5" customFormat="1" ht="13.5" customHeight="1">
      <c r="B37" s="1882"/>
      <c r="C37" s="1882"/>
      <c r="D37" s="1882"/>
      <c r="E37" s="1882"/>
      <c r="F37" s="1882"/>
      <c r="G37" s="1882"/>
      <c r="H37" s="1882"/>
      <c r="I37" s="1882"/>
      <c r="J37" s="1882"/>
      <c r="K37" s="1882"/>
      <c r="L37" s="1882"/>
      <c r="M37" s="1882"/>
      <c r="N37" s="1882"/>
      <c r="O37" s="1882"/>
      <c r="P37" s="1882"/>
      <c r="Q37" s="1882"/>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c r="AN37" s="1882"/>
      <c r="AO37" s="1882"/>
      <c r="AP37" s="1882"/>
      <c r="AQ37" s="1882"/>
      <c r="AR37" s="1882"/>
      <c r="AS37" s="1882"/>
      <c r="AT37" s="1882"/>
      <c r="AU37" s="1882"/>
      <c r="AV37" s="1882"/>
      <c r="AW37" s="1882"/>
      <c r="AX37" s="1882"/>
      <c r="AY37" s="1882"/>
      <c r="AZ37" s="1882"/>
      <c r="BA37" s="1882"/>
      <c r="BB37" s="1882"/>
      <c r="BC37" s="1882"/>
      <c r="BD37" s="1882"/>
      <c r="BE37" s="1882"/>
      <c r="BF37" s="1882"/>
    </row>
    <row r="38" spans="2:58" s="5" customFormat="1" ht="13.5" customHeight="1">
      <c r="B38" s="1882"/>
      <c r="C38" s="1882"/>
      <c r="D38" s="1882"/>
      <c r="E38" s="1882"/>
      <c r="F38" s="1882"/>
      <c r="G38" s="1882"/>
      <c r="H38" s="1882"/>
      <c r="I38" s="1882"/>
      <c r="J38" s="1882"/>
      <c r="K38" s="1882"/>
      <c r="L38" s="1882"/>
      <c r="M38" s="1882"/>
      <c r="N38" s="1882"/>
      <c r="O38" s="1882"/>
      <c r="P38" s="1882"/>
      <c r="Q38" s="1882"/>
      <c r="R38" s="1882"/>
      <c r="S38" s="1882"/>
      <c r="T38" s="1882"/>
      <c r="U38" s="1882"/>
      <c r="V38" s="1882"/>
      <c r="W38" s="1882"/>
      <c r="X38" s="1882"/>
      <c r="Y38" s="1882"/>
      <c r="Z38" s="1882"/>
      <c r="AA38" s="1882"/>
      <c r="AB38" s="1882"/>
      <c r="AC38" s="1882"/>
      <c r="AD38" s="1882"/>
      <c r="AE38" s="1882"/>
      <c r="AF38" s="1882"/>
      <c r="AG38" s="1882"/>
      <c r="AH38" s="1882"/>
      <c r="AI38" s="1882"/>
      <c r="AJ38" s="1882"/>
      <c r="AK38" s="1882"/>
      <c r="AL38" s="1882"/>
      <c r="AM38" s="1882"/>
      <c r="AN38" s="1882"/>
      <c r="AO38" s="1882"/>
      <c r="AP38" s="1882"/>
      <c r="AQ38" s="1882"/>
      <c r="AR38" s="1882"/>
      <c r="AS38" s="1882"/>
      <c r="AT38" s="1882"/>
      <c r="AU38" s="1882"/>
      <c r="AV38" s="1882"/>
      <c r="AW38" s="1882"/>
      <c r="AX38" s="1882"/>
      <c r="AY38" s="1882"/>
      <c r="AZ38" s="1882"/>
      <c r="BA38" s="1882"/>
      <c r="BB38" s="1882"/>
      <c r="BC38" s="1882"/>
      <c r="BD38" s="1882"/>
      <c r="BE38" s="1882"/>
      <c r="BF38" s="1882"/>
    </row>
    <row r="39" spans="2:58" s="5" customFormat="1" ht="13.5" customHeight="1">
      <c r="B39" s="1896"/>
      <c r="C39" s="1896"/>
      <c r="D39" s="1896"/>
      <c r="E39" s="1896"/>
      <c r="F39" s="1896"/>
      <c r="G39" s="1896"/>
      <c r="H39" s="1896"/>
      <c r="I39" s="1896"/>
      <c r="J39" s="1896"/>
      <c r="K39" s="1896"/>
      <c r="L39" s="1896"/>
      <c r="M39" s="1896"/>
      <c r="N39" s="1896"/>
      <c r="O39" s="1896"/>
      <c r="P39" s="1896"/>
      <c r="Q39" s="1896"/>
      <c r="R39" s="1896"/>
      <c r="S39" s="1896"/>
      <c r="T39" s="1896"/>
      <c r="U39" s="1896"/>
      <c r="V39" s="1896"/>
      <c r="W39" s="1896"/>
      <c r="X39" s="1896"/>
      <c r="Y39" s="1896"/>
      <c r="Z39" s="1896"/>
      <c r="AA39" s="1896"/>
      <c r="AB39" s="1896"/>
      <c r="AC39" s="1896"/>
      <c r="AD39" s="1896"/>
      <c r="AE39" s="1896"/>
      <c r="AF39" s="1896"/>
      <c r="AG39" s="1896"/>
      <c r="AH39" s="1896"/>
      <c r="AI39" s="1896"/>
      <c r="AJ39" s="1896"/>
      <c r="AK39" s="1896"/>
      <c r="AL39" s="1896"/>
      <c r="AM39" s="1896"/>
      <c r="AN39" s="1896"/>
      <c r="AO39" s="1896"/>
      <c r="AP39" s="1896"/>
      <c r="AQ39" s="1896"/>
      <c r="AR39" s="1896"/>
      <c r="AS39" s="1896"/>
      <c r="AT39" s="1896"/>
      <c r="AU39" s="1896"/>
      <c r="AV39" s="1896"/>
      <c r="AW39" s="1896"/>
      <c r="AX39" s="1896"/>
      <c r="AY39" s="1896"/>
      <c r="AZ39" s="1896"/>
      <c r="BA39" s="1896"/>
      <c r="BB39" s="1896"/>
      <c r="BC39" s="1896"/>
      <c r="BD39" s="1896"/>
      <c r="BE39" s="1896"/>
      <c r="BF39" s="1896"/>
    </row>
    <row r="40" spans="2:58" s="5" customFormat="1" ht="13.5" customHeight="1">
      <c r="B40" s="1313"/>
      <c r="C40" s="1316"/>
      <c r="D40" s="1316"/>
      <c r="E40" s="1313"/>
      <c r="F40" s="1323"/>
      <c r="G40" s="1323"/>
      <c r="H40" s="1323"/>
      <c r="I40" s="1323"/>
      <c r="J40" s="1323"/>
      <c r="K40" s="1323"/>
      <c r="L40" s="1314"/>
      <c r="M40" s="1314"/>
      <c r="N40" s="1314"/>
      <c r="O40" s="1314"/>
      <c r="P40" s="1314"/>
      <c r="Q40" s="1314"/>
      <c r="R40" s="1314"/>
      <c r="S40" s="1314"/>
      <c r="T40" s="1314"/>
      <c r="U40" s="1314"/>
      <c r="V40" s="1314"/>
      <c r="W40" s="1314"/>
      <c r="X40" s="1314"/>
      <c r="Y40" s="1314"/>
      <c r="Z40" s="1314"/>
      <c r="AA40" s="1314"/>
      <c r="AB40" s="1314"/>
      <c r="AC40" s="1314"/>
      <c r="AD40" s="1314"/>
      <c r="AE40" s="1314"/>
      <c r="AF40" s="1314"/>
      <c r="AG40" s="1314"/>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58" s="5" customFormat="1" ht="13.5" customHeight="1">
      <c r="B41" s="1893" t="s">
        <v>111</v>
      </c>
      <c r="C41" s="1893"/>
      <c r="D41" s="1893"/>
      <c r="E41" s="1893"/>
      <c r="F41" s="1893"/>
      <c r="G41" s="1893"/>
      <c r="H41" s="1893"/>
      <c r="I41" s="1893"/>
      <c r="J41" s="1893"/>
      <c r="K41" s="1893"/>
      <c r="L41" s="1893"/>
      <c r="M41" s="1893"/>
      <c r="N41" s="1893"/>
      <c r="O41" s="1893"/>
      <c r="P41" s="1893"/>
      <c r="Q41" s="1893"/>
      <c r="R41" s="1893"/>
      <c r="S41" s="1893"/>
      <c r="T41" s="1893"/>
      <c r="U41" s="1893"/>
      <c r="V41" s="1893"/>
      <c r="W41" s="1893"/>
      <c r="X41" s="1893"/>
      <c r="Y41" s="1893"/>
      <c r="Z41" s="1893"/>
      <c r="AA41" s="1893"/>
      <c r="AB41" s="1893"/>
      <c r="AC41" s="1893"/>
      <c r="AD41" s="1893"/>
      <c r="AE41" s="1893"/>
      <c r="AF41" s="1893"/>
      <c r="AG41" s="1893"/>
      <c r="AH41" s="1893"/>
      <c r="AI41" s="1893"/>
      <c r="AJ41" s="1893"/>
      <c r="AK41" s="1893"/>
      <c r="AL41" s="1893"/>
      <c r="AM41" s="1893"/>
      <c r="AN41" s="1893"/>
      <c r="AO41" s="1893"/>
      <c r="AP41" s="1893"/>
      <c r="AQ41" s="1893"/>
      <c r="AR41" s="1893"/>
      <c r="AS41" s="1893"/>
      <c r="AT41" s="1893"/>
      <c r="AU41" s="1893"/>
      <c r="AV41" s="1893"/>
      <c r="AW41" s="1893"/>
      <c r="AX41" s="1893"/>
      <c r="AY41" s="1893"/>
      <c r="AZ41" s="1893"/>
      <c r="BA41" s="1893"/>
      <c r="BB41" s="1893"/>
      <c r="BC41" s="1893"/>
      <c r="BD41" s="1893"/>
      <c r="BE41" s="1893"/>
      <c r="BF41" s="1893"/>
    </row>
    <row r="42" spans="2:58" s="5" customFormat="1" ht="13.5" customHeight="1">
      <c r="B42" s="1882"/>
      <c r="C42" s="1882"/>
      <c r="D42" s="1882"/>
      <c r="E42" s="1882"/>
      <c r="F42" s="1882"/>
      <c r="G42" s="1882"/>
      <c r="H42" s="1882"/>
      <c r="I42" s="1882"/>
      <c r="J42" s="1882"/>
      <c r="K42" s="1882"/>
      <c r="L42" s="1882"/>
      <c r="M42" s="1882"/>
      <c r="N42" s="1882"/>
      <c r="O42" s="1882"/>
      <c r="P42" s="1882"/>
      <c r="Q42" s="1882"/>
      <c r="R42" s="1882"/>
      <c r="S42" s="1882"/>
      <c r="T42" s="1882"/>
      <c r="U42" s="1882"/>
      <c r="V42" s="1882"/>
      <c r="W42" s="1882"/>
      <c r="X42" s="1882"/>
      <c r="Y42" s="1882"/>
      <c r="Z42" s="1882"/>
      <c r="AA42" s="1882"/>
      <c r="AB42" s="1882"/>
      <c r="AC42" s="1882"/>
      <c r="AD42" s="1882"/>
      <c r="AE42" s="1882"/>
      <c r="AF42" s="1882"/>
      <c r="AG42" s="1882"/>
      <c r="AH42" s="1882"/>
      <c r="AI42" s="1882"/>
      <c r="AJ42" s="1882"/>
      <c r="AK42" s="1882"/>
      <c r="AL42" s="1882"/>
      <c r="AM42" s="1882"/>
      <c r="AN42" s="1882"/>
      <c r="AO42" s="1882"/>
      <c r="AP42" s="1882"/>
      <c r="AQ42" s="1882"/>
      <c r="AR42" s="1882"/>
      <c r="AS42" s="1882"/>
      <c r="AT42" s="1882"/>
      <c r="AU42" s="1882"/>
      <c r="AV42" s="1882"/>
      <c r="AW42" s="1882"/>
      <c r="AX42" s="1882"/>
      <c r="AY42" s="1882"/>
      <c r="AZ42" s="1882"/>
      <c r="BA42" s="1882"/>
      <c r="BB42" s="1882"/>
      <c r="BC42" s="1882"/>
      <c r="BD42" s="1882"/>
      <c r="BE42" s="1882"/>
      <c r="BF42" s="1882"/>
    </row>
    <row r="43" spans="2:58" s="5" customFormat="1" ht="13.5" customHeight="1">
      <c r="B43" s="1882"/>
      <c r="C43" s="1882"/>
      <c r="D43" s="1882"/>
      <c r="E43" s="1882"/>
      <c r="F43" s="1882"/>
      <c r="G43" s="1882"/>
      <c r="H43" s="1882"/>
      <c r="I43" s="1882"/>
      <c r="J43" s="1882"/>
      <c r="K43" s="1882"/>
      <c r="L43" s="1882"/>
      <c r="M43" s="1882"/>
      <c r="N43" s="1882"/>
      <c r="O43" s="1882"/>
      <c r="P43" s="1882"/>
      <c r="Q43" s="1882"/>
      <c r="R43" s="1882"/>
      <c r="S43" s="1882"/>
      <c r="T43" s="1882"/>
      <c r="U43" s="1882"/>
      <c r="V43" s="1882"/>
      <c r="W43" s="1882"/>
      <c r="X43" s="1882"/>
      <c r="Y43" s="1882"/>
      <c r="Z43" s="1882"/>
      <c r="AA43" s="1882"/>
      <c r="AB43" s="1882"/>
      <c r="AC43" s="1882"/>
      <c r="AD43" s="1882"/>
      <c r="AE43" s="1882"/>
      <c r="AF43" s="1882"/>
      <c r="AG43" s="1882"/>
      <c r="AH43" s="1882"/>
      <c r="AI43" s="1882"/>
      <c r="AJ43" s="1882"/>
      <c r="AK43" s="1882"/>
      <c r="AL43" s="1882"/>
      <c r="AM43" s="1882"/>
      <c r="AN43" s="1882"/>
      <c r="AO43" s="1882"/>
      <c r="AP43" s="1882"/>
      <c r="AQ43" s="1882"/>
      <c r="AR43" s="1882"/>
      <c r="AS43" s="1882"/>
      <c r="AT43" s="1882"/>
      <c r="AU43" s="1882"/>
      <c r="AV43" s="1882"/>
      <c r="AW43" s="1882"/>
      <c r="AX43" s="1882"/>
      <c r="AY43" s="1882"/>
      <c r="AZ43" s="1882"/>
      <c r="BA43" s="1882"/>
      <c r="BB43" s="1882"/>
      <c r="BC43" s="1882"/>
      <c r="BD43" s="1882"/>
      <c r="BE43" s="1882"/>
      <c r="BF43" s="1882"/>
    </row>
    <row r="44" spans="2:58" s="5" customFormat="1" ht="13.5" customHeight="1">
      <c r="B44" s="1882"/>
      <c r="C44" s="1882"/>
      <c r="D44" s="1882"/>
      <c r="E44" s="1882"/>
      <c r="F44" s="1882"/>
      <c r="G44" s="1882"/>
      <c r="H44" s="1882"/>
      <c r="I44" s="1882"/>
      <c r="J44" s="1882"/>
      <c r="K44" s="1882"/>
      <c r="L44" s="1882"/>
      <c r="M44" s="1882"/>
      <c r="N44" s="1882"/>
      <c r="O44" s="1882"/>
      <c r="P44" s="1882"/>
      <c r="Q44" s="1882"/>
      <c r="R44" s="1882"/>
      <c r="S44" s="1882"/>
      <c r="T44" s="1882"/>
      <c r="U44" s="1882"/>
      <c r="V44" s="1882"/>
      <c r="W44" s="1882"/>
      <c r="X44" s="1882"/>
      <c r="Y44" s="1882"/>
      <c r="Z44" s="1882"/>
      <c r="AA44" s="1882"/>
      <c r="AB44" s="1882"/>
      <c r="AC44" s="1882"/>
      <c r="AD44" s="1882"/>
      <c r="AE44" s="1882"/>
      <c r="AF44" s="1882"/>
      <c r="AG44" s="1882"/>
      <c r="AH44" s="1882"/>
      <c r="AI44" s="1882"/>
      <c r="AJ44" s="1882"/>
      <c r="AK44" s="1882"/>
      <c r="AL44" s="1882"/>
      <c r="AM44" s="1882"/>
      <c r="AN44" s="1882"/>
      <c r="AO44" s="1882"/>
      <c r="AP44" s="1882"/>
      <c r="AQ44" s="1882"/>
      <c r="AR44" s="1882"/>
      <c r="AS44" s="1882"/>
      <c r="AT44" s="1882"/>
      <c r="AU44" s="1882"/>
      <c r="AV44" s="1882"/>
      <c r="AW44" s="1882"/>
      <c r="AX44" s="1882"/>
      <c r="AY44" s="1882"/>
      <c r="AZ44" s="1882"/>
      <c r="BA44" s="1882"/>
      <c r="BB44" s="1882"/>
      <c r="BC44" s="1882"/>
      <c r="BD44" s="1882"/>
      <c r="BE44" s="1882"/>
      <c r="BF44" s="1882"/>
    </row>
    <row r="45" spans="2:58" s="5" customFormat="1" ht="13.5" customHeight="1">
      <c r="B45" s="1882"/>
      <c r="C45" s="1882"/>
      <c r="D45" s="1882"/>
      <c r="E45" s="1882"/>
      <c r="F45" s="1882"/>
      <c r="G45" s="1882"/>
      <c r="H45" s="1882"/>
      <c r="I45" s="1882"/>
      <c r="J45" s="1882"/>
      <c r="K45" s="1882"/>
      <c r="L45" s="1882"/>
      <c r="M45" s="1882"/>
      <c r="N45" s="1882"/>
      <c r="O45" s="1882"/>
      <c r="P45" s="1882"/>
      <c r="Q45" s="1882"/>
      <c r="R45" s="1882"/>
      <c r="S45" s="1882"/>
      <c r="T45" s="1882"/>
      <c r="U45" s="1882"/>
      <c r="V45" s="1882"/>
      <c r="W45" s="1882"/>
      <c r="X45" s="1882"/>
      <c r="Y45" s="1882"/>
      <c r="Z45" s="1882"/>
      <c r="AA45" s="1882"/>
      <c r="AB45" s="1882"/>
      <c r="AC45" s="1882"/>
      <c r="AD45" s="1882"/>
      <c r="AE45" s="1882"/>
      <c r="AF45" s="1882"/>
      <c r="AG45" s="1882"/>
      <c r="AH45" s="1882"/>
      <c r="AI45" s="1882"/>
      <c r="AJ45" s="1882"/>
      <c r="AK45" s="1882"/>
      <c r="AL45" s="1882"/>
      <c r="AM45" s="1882"/>
      <c r="AN45" s="1882"/>
      <c r="AO45" s="1882"/>
      <c r="AP45" s="1882"/>
      <c r="AQ45" s="1882"/>
      <c r="AR45" s="1882"/>
      <c r="AS45" s="1882"/>
      <c r="AT45" s="1882"/>
      <c r="AU45" s="1882"/>
      <c r="AV45" s="1882"/>
      <c r="AW45" s="1882"/>
      <c r="AX45" s="1882"/>
      <c r="AY45" s="1882"/>
      <c r="AZ45" s="1882"/>
      <c r="BA45" s="1882"/>
      <c r="BB45" s="1882"/>
      <c r="BC45" s="1882"/>
      <c r="BD45" s="1882"/>
      <c r="BE45" s="1882"/>
      <c r="BF45" s="1882"/>
    </row>
    <row r="46" spans="2:58" s="5" customFormat="1" ht="13.5" customHeight="1">
      <c r="B46" s="1882"/>
      <c r="C46" s="1882"/>
      <c r="D46" s="1882"/>
      <c r="E46" s="1882"/>
      <c r="F46" s="1882"/>
      <c r="G46" s="1882"/>
      <c r="H46" s="1882"/>
      <c r="I46" s="1882"/>
      <c r="J46" s="1882"/>
      <c r="K46" s="1882"/>
      <c r="L46" s="1882"/>
      <c r="M46" s="1882"/>
      <c r="N46" s="1882"/>
      <c r="O46" s="1882"/>
      <c r="P46" s="1882"/>
      <c r="Q46" s="1882"/>
      <c r="R46" s="1882"/>
      <c r="S46" s="1882"/>
      <c r="T46" s="1882"/>
      <c r="U46" s="1882"/>
      <c r="V46" s="1882"/>
      <c r="W46" s="1882"/>
      <c r="X46" s="1882"/>
      <c r="Y46" s="1882"/>
      <c r="Z46" s="1882"/>
      <c r="AA46" s="1882"/>
      <c r="AB46" s="1882"/>
      <c r="AC46" s="1882"/>
      <c r="AD46" s="1882"/>
      <c r="AE46" s="1882"/>
      <c r="AF46" s="1882"/>
      <c r="AG46" s="1882"/>
      <c r="AH46" s="1882"/>
      <c r="AI46" s="1882"/>
      <c r="AJ46" s="1882"/>
      <c r="AK46" s="1882"/>
      <c r="AL46" s="1882"/>
      <c r="AM46" s="1882"/>
      <c r="AN46" s="1882"/>
      <c r="AO46" s="1882"/>
      <c r="AP46" s="1882"/>
      <c r="AQ46" s="1882"/>
      <c r="AR46" s="1882"/>
      <c r="AS46" s="1882"/>
      <c r="AT46" s="1882"/>
      <c r="AU46" s="1882"/>
      <c r="AV46" s="1882"/>
      <c r="AW46" s="1882"/>
      <c r="AX46" s="1882"/>
      <c r="AY46" s="1882"/>
      <c r="AZ46" s="1882"/>
      <c r="BA46" s="1882"/>
      <c r="BB46" s="1882"/>
      <c r="BC46" s="1882"/>
      <c r="BD46" s="1882"/>
      <c r="BE46" s="1882"/>
      <c r="BF46" s="1882"/>
    </row>
    <row r="47" spans="2:58" s="5" customFormat="1" ht="13.5" customHeight="1">
      <c r="B47" s="1882"/>
      <c r="C47" s="1882"/>
      <c r="D47" s="1882"/>
      <c r="E47" s="1882"/>
      <c r="F47" s="1882"/>
      <c r="G47" s="1882"/>
      <c r="H47" s="1882"/>
      <c r="I47" s="1882"/>
      <c r="J47" s="1882"/>
      <c r="K47" s="1882"/>
      <c r="L47" s="1882"/>
      <c r="M47" s="1882"/>
      <c r="N47" s="1882"/>
      <c r="O47" s="1882"/>
      <c r="P47" s="1882"/>
      <c r="Q47" s="1882"/>
      <c r="R47" s="1882"/>
      <c r="S47" s="1882"/>
      <c r="T47" s="1882"/>
      <c r="U47" s="1882"/>
      <c r="V47" s="1882"/>
      <c r="W47" s="1882"/>
      <c r="X47" s="1882"/>
      <c r="Y47" s="1882"/>
      <c r="Z47" s="1882"/>
      <c r="AA47" s="1882"/>
      <c r="AB47" s="1882"/>
      <c r="AC47" s="1882"/>
      <c r="AD47" s="1882"/>
      <c r="AE47" s="1882"/>
      <c r="AF47" s="1882"/>
      <c r="AG47" s="1882"/>
      <c r="AH47" s="1882"/>
      <c r="AI47" s="1882"/>
      <c r="AJ47" s="1882"/>
      <c r="AK47" s="1882"/>
      <c r="AL47" s="1882"/>
      <c r="AM47" s="1882"/>
      <c r="AN47" s="1882"/>
      <c r="AO47" s="1882"/>
      <c r="AP47" s="1882"/>
      <c r="AQ47" s="1882"/>
      <c r="AR47" s="1882"/>
      <c r="AS47" s="1882"/>
      <c r="AT47" s="1882"/>
      <c r="AU47" s="1882"/>
      <c r="AV47" s="1882"/>
      <c r="AW47" s="1882"/>
      <c r="AX47" s="1882"/>
      <c r="AY47" s="1882"/>
      <c r="AZ47" s="1882"/>
      <c r="BA47" s="1882"/>
      <c r="BB47" s="1882"/>
      <c r="BC47" s="1882"/>
      <c r="BD47" s="1882"/>
      <c r="BE47" s="1882"/>
      <c r="BF47" s="1882"/>
    </row>
    <row r="48" spans="2:58" s="5" customFormat="1" ht="13.5" customHeight="1">
      <c r="B48" s="1882"/>
      <c r="C48" s="1882"/>
      <c r="D48" s="1882"/>
      <c r="E48" s="1882"/>
      <c r="F48" s="1882"/>
      <c r="G48" s="1882"/>
      <c r="H48" s="1882"/>
      <c r="I48" s="1882"/>
      <c r="J48" s="1882"/>
      <c r="K48" s="1882"/>
      <c r="L48" s="1882"/>
      <c r="M48" s="1882"/>
      <c r="N48" s="1882"/>
      <c r="O48" s="1882"/>
      <c r="P48" s="1882"/>
      <c r="Q48" s="1882"/>
      <c r="R48" s="1882"/>
      <c r="S48" s="1882"/>
      <c r="T48" s="1882"/>
      <c r="U48" s="1882"/>
      <c r="V48" s="1882"/>
      <c r="W48" s="1882"/>
      <c r="X48" s="1882"/>
      <c r="Y48" s="1882"/>
      <c r="Z48" s="1882"/>
      <c r="AA48" s="1882"/>
      <c r="AB48" s="1882"/>
      <c r="AC48" s="1882"/>
      <c r="AD48" s="1882"/>
      <c r="AE48" s="1882"/>
      <c r="AF48" s="1882"/>
      <c r="AG48" s="1882"/>
      <c r="AH48" s="1882"/>
      <c r="AI48" s="1882"/>
      <c r="AJ48" s="1882"/>
      <c r="AK48" s="1882"/>
      <c r="AL48" s="1882"/>
      <c r="AM48" s="1882"/>
      <c r="AN48" s="1882"/>
      <c r="AO48" s="1882"/>
      <c r="AP48" s="1882"/>
      <c r="AQ48" s="1882"/>
      <c r="AR48" s="1882"/>
      <c r="AS48" s="1882"/>
      <c r="AT48" s="1882"/>
      <c r="AU48" s="1882"/>
      <c r="AV48" s="1882"/>
      <c r="AW48" s="1882"/>
      <c r="AX48" s="1882"/>
      <c r="AY48" s="1882"/>
      <c r="AZ48" s="1882"/>
      <c r="BA48" s="1882"/>
      <c r="BB48" s="1882"/>
      <c r="BC48" s="1882"/>
      <c r="BD48" s="1882"/>
      <c r="BE48" s="1882"/>
      <c r="BF48" s="1882"/>
    </row>
    <row r="49" spans="2:58" s="5" customFormat="1" ht="13.5" customHeight="1">
      <c r="B49" s="1882"/>
      <c r="C49" s="1882"/>
      <c r="D49" s="1882"/>
      <c r="E49" s="1882"/>
      <c r="F49" s="1882"/>
      <c r="G49" s="1882"/>
      <c r="H49" s="1882"/>
      <c r="I49" s="1882"/>
      <c r="J49" s="1882"/>
      <c r="K49" s="1882"/>
      <c r="L49" s="1882"/>
      <c r="M49" s="1882"/>
      <c r="N49" s="1882"/>
      <c r="O49" s="1882"/>
      <c r="P49" s="1882"/>
      <c r="Q49" s="1882"/>
      <c r="R49" s="1882"/>
      <c r="S49" s="1882"/>
      <c r="T49" s="1882"/>
      <c r="U49" s="1882"/>
      <c r="V49" s="1882"/>
      <c r="W49" s="1882"/>
      <c r="X49" s="1882"/>
      <c r="Y49" s="1882"/>
      <c r="Z49" s="1882"/>
      <c r="AA49" s="1882"/>
      <c r="AB49" s="1882"/>
      <c r="AC49" s="1882"/>
      <c r="AD49" s="1882"/>
      <c r="AE49" s="1882"/>
      <c r="AF49" s="1882"/>
      <c r="AG49" s="1882"/>
      <c r="AH49" s="1882"/>
      <c r="AI49" s="1882"/>
      <c r="AJ49" s="1882"/>
      <c r="AK49" s="1882"/>
      <c r="AL49" s="1882"/>
      <c r="AM49" s="1882"/>
      <c r="AN49" s="1882"/>
      <c r="AO49" s="1882"/>
      <c r="AP49" s="1882"/>
      <c r="AQ49" s="1882"/>
      <c r="AR49" s="1882"/>
      <c r="AS49" s="1882"/>
      <c r="AT49" s="1882"/>
      <c r="AU49" s="1882"/>
      <c r="AV49" s="1882"/>
      <c r="AW49" s="1882"/>
      <c r="AX49" s="1882"/>
      <c r="AY49" s="1882"/>
      <c r="AZ49" s="1882"/>
      <c r="BA49" s="1882"/>
      <c r="BB49" s="1882"/>
      <c r="BC49" s="1882"/>
      <c r="BD49" s="1882"/>
      <c r="BE49" s="1882"/>
      <c r="BF49" s="1882"/>
    </row>
    <row r="50" spans="2:58" s="5" customFormat="1" ht="13.5" customHeight="1">
      <c r="B50" s="1882"/>
      <c r="C50" s="1882"/>
      <c r="D50" s="1882"/>
      <c r="E50" s="1882"/>
      <c r="F50" s="1882"/>
      <c r="G50" s="1882"/>
      <c r="H50" s="1882"/>
      <c r="I50" s="1882"/>
      <c r="J50" s="1882"/>
      <c r="K50" s="1882"/>
      <c r="L50" s="1882"/>
      <c r="M50" s="1882"/>
      <c r="N50" s="1882"/>
      <c r="O50" s="1882"/>
      <c r="P50" s="1882"/>
      <c r="Q50" s="1882"/>
      <c r="R50" s="1882"/>
      <c r="S50" s="1882"/>
      <c r="T50" s="1882"/>
      <c r="U50" s="1882"/>
      <c r="V50" s="1882"/>
      <c r="W50" s="1882"/>
      <c r="X50" s="1882"/>
      <c r="Y50" s="1882"/>
      <c r="Z50" s="1882"/>
      <c r="AA50" s="1882"/>
      <c r="AB50" s="1882"/>
      <c r="AC50" s="1882"/>
      <c r="AD50" s="1882"/>
      <c r="AE50" s="1882"/>
      <c r="AF50" s="1882"/>
      <c r="AG50" s="1882"/>
      <c r="AH50" s="1882"/>
      <c r="AI50" s="1882"/>
      <c r="AJ50" s="1882"/>
      <c r="AK50" s="1882"/>
      <c r="AL50" s="1882"/>
      <c r="AM50" s="1882"/>
      <c r="AN50" s="1882"/>
      <c r="AO50" s="1882"/>
      <c r="AP50" s="1882"/>
      <c r="AQ50" s="1882"/>
      <c r="AR50" s="1882"/>
      <c r="AS50" s="1882"/>
      <c r="AT50" s="1882"/>
      <c r="AU50" s="1882"/>
      <c r="AV50" s="1882"/>
      <c r="AW50" s="1882"/>
      <c r="AX50" s="1882"/>
      <c r="AY50" s="1882"/>
      <c r="AZ50" s="1882"/>
      <c r="BA50" s="1882"/>
      <c r="BB50" s="1882"/>
      <c r="BC50" s="1882"/>
      <c r="BD50" s="1882"/>
      <c r="BE50" s="1882"/>
      <c r="BF50" s="1882"/>
    </row>
    <row r="51" spans="2:58" s="5" customFormat="1" ht="13.5" customHeight="1">
      <c r="B51" s="1882"/>
      <c r="C51" s="1882"/>
      <c r="D51" s="1882"/>
      <c r="E51" s="1882"/>
      <c r="F51" s="1882"/>
      <c r="G51" s="1882"/>
      <c r="H51" s="1882"/>
      <c r="I51" s="1882"/>
      <c r="J51" s="1882"/>
      <c r="K51" s="1882"/>
      <c r="L51" s="1882"/>
      <c r="M51" s="1882"/>
      <c r="N51" s="1882"/>
      <c r="O51" s="1882"/>
      <c r="P51" s="1882"/>
      <c r="Q51" s="1882"/>
      <c r="R51" s="1882"/>
      <c r="S51" s="1882"/>
      <c r="T51" s="1882"/>
      <c r="U51" s="1882"/>
      <c r="V51" s="1882"/>
      <c r="W51" s="1882"/>
      <c r="X51" s="1882"/>
      <c r="Y51" s="1882"/>
      <c r="Z51" s="1882"/>
      <c r="AA51" s="1882"/>
      <c r="AB51" s="1882"/>
      <c r="AC51" s="1882"/>
      <c r="AD51" s="1882"/>
      <c r="AE51" s="1882"/>
      <c r="AF51" s="1882"/>
      <c r="AG51" s="1882"/>
      <c r="AH51" s="1882"/>
      <c r="AI51" s="1882"/>
      <c r="AJ51" s="1882"/>
      <c r="AK51" s="1882"/>
      <c r="AL51" s="1882"/>
      <c r="AM51" s="1882"/>
      <c r="AN51" s="1882"/>
      <c r="AO51" s="1882"/>
      <c r="AP51" s="1882"/>
      <c r="AQ51" s="1882"/>
      <c r="AR51" s="1882"/>
      <c r="AS51" s="1882"/>
      <c r="AT51" s="1882"/>
      <c r="AU51" s="1882"/>
      <c r="AV51" s="1882"/>
      <c r="AW51" s="1882"/>
      <c r="AX51" s="1882"/>
      <c r="AY51" s="1882"/>
      <c r="AZ51" s="1882"/>
      <c r="BA51" s="1882"/>
      <c r="BB51" s="1882"/>
      <c r="BC51" s="1882"/>
      <c r="BD51" s="1882"/>
      <c r="BE51" s="1882"/>
      <c r="BF51" s="1882"/>
    </row>
    <row r="52" spans="2:58" s="5" customFormat="1" ht="13.5" customHeight="1">
      <c r="B52" s="1896"/>
      <c r="C52" s="1896"/>
      <c r="D52" s="1896"/>
      <c r="E52" s="1896"/>
      <c r="F52" s="1896"/>
      <c r="G52" s="1896"/>
      <c r="H52" s="1896"/>
      <c r="I52" s="1896"/>
      <c r="J52" s="1896"/>
      <c r="K52" s="1896"/>
      <c r="L52" s="1896"/>
      <c r="M52" s="1896"/>
      <c r="N52" s="1896"/>
      <c r="O52" s="1896"/>
      <c r="P52" s="1896"/>
      <c r="Q52" s="1896"/>
      <c r="R52" s="1896"/>
      <c r="S52" s="1896"/>
      <c r="T52" s="1896"/>
      <c r="U52" s="1896"/>
      <c r="V52" s="1896"/>
      <c r="W52" s="1896"/>
      <c r="X52" s="1896"/>
      <c r="Y52" s="1896"/>
      <c r="Z52" s="1896"/>
      <c r="AA52" s="1896"/>
      <c r="AB52" s="1896"/>
      <c r="AC52" s="1896"/>
      <c r="AD52" s="1896"/>
      <c r="AE52" s="1896"/>
      <c r="AF52" s="1896"/>
      <c r="AG52" s="1896"/>
      <c r="AH52" s="1896"/>
      <c r="AI52" s="1896"/>
      <c r="AJ52" s="1896"/>
      <c r="AK52" s="1896"/>
      <c r="AL52" s="1896"/>
      <c r="AM52" s="1896"/>
      <c r="AN52" s="1896"/>
      <c r="AO52" s="1896"/>
      <c r="AP52" s="1896"/>
      <c r="AQ52" s="1896"/>
      <c r="AR52" s="1896"/>
      <c r="AS52" s="1896"/>
      <c r="AT52" s="1896"/>
      <c r="AU52" s="1896"/>
      <c r="AV52" s="1896"/>
      <c r="AW52" s="1896"/>
      <c r="AX52" s="1896"/>
      <c r="AY52" s="1896"/>
      <c r="AZ52" s="1896"/>
      <c r="BA52" s="1896"/>
      <c r="BB52" s="1896"/>
      <c r="BC52" s="1896"/>
      <c r="BD52" s="1896"/>
      <c r="BE52" s="1896"/>
      <c r="BF52" s="1896"/>
    </row>
    <row r="53" spans="2:58" s="5" customFormat="1"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sheetData>
  <mergeCells count="52">
    <mergeCell ref="B36:BF36"/>
    <mergeCell ref="B37:BF37"/>
    <mergeCell ref="B38:BF38"/>
    <mergeCell ref="B52:BF52"/>
    <mergeCell ref="B41:BF41"/>
    <mergeCell ref="B42:BF42"/>
    <mergeCell ref="B43:BF43"/>
    <mergeCell ref="B44:BF44"/>
    <mergeCell ref="B45:BF45"/>
    <mergeCell ref="B46:BF46"/>
    <mergeCell ref="B47:BF47"/>
    <mergeCell ref="B48:BF48"/>
    <mergeCell ref="B49:BF49"/>
    <mergeCell ref="B50:BF50"/>
    <mergeCell ref="B51:BF51"/>
    <mergeCell ref="F25:P25"/>
    <mergeCell ref="V25:W25"/>
    <mergeCell ref="AC25:AD25"/>
    <mergeCell ref="B39:BF39"/>
    <mergeCell ref="B28:BF28"/>
    <mergeCell ref="F29:P29"/>
    <mergeCell ref="V29:W29"/>
    <mergeCell ref="AC29:AD29"/>
    <mergeCell ref="F31:P31"/>
    <mergeCell ref="V31:W31"/>
    <mergeCell ref="AC31:AD31"/>
    <mergeCell ref="AH31:AH32"/>
    <mergeCell ref="AI31:AJ31"/>
    <mergeCell ref="AN31:AN32"/>
    <mergeCell ref="AI32:AJ32"/>
    <mergeCell ref="B35:BF35"/>
    <mergeCell ref="Z17:AJ17"/>
    <mergeCell ref="B20:BF20"/>
    <mergeCell ref="F23:P23"/>
    <mergeCell ref="V23:W23"/>
    <mergeCell ref="AC23:AD23"/>
    <mergeCell ref="B3:BF3"/>
    <mergeCell ref="B4:BF4"/>
    <mergeCell ref="B6:Q6"/>
    <mergeCell ref="R6:BF6"/>
    <mergeCell ref="F21:P21"/>
    <mergeCell ref="V21:W21"/>
    <mergeCell ref="AC21:AD21"/>
    <mergeCell ref="B9:Q9"/>
    <mergeCell ref="R9:U9"/>
    <mergeCell ref="AA9:AD9"/>
    <mergeCell ref="B12:BF12"/>
    <mergeCell ref="F13:P13"/>
    <mergeCell ref="Z13:AJ13"/>
    <mergeCell ref="F15:X15"/>
    <mergeCell ref="Z15:AJ15"/>
    <mergeCell ref="F17:P17"/>
  </mergeCells>
  <phoneticPr fontId="5"/>
  <dataValidations count="1">
    <dataValidation type="list" allowBlank="1" showInputMessage="1" showErrorMessage="1" sqref="AC21 V21 AC31 V29 AC29 V31 V25 AC23 V23 AC25 AI31:AI32" xr:uid="{6F91B7B3-E23F-4F36-8015-01CA25C2657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BF65"/>
  <sheetViews>
    <sheetView showGridLines="0" showZeros="0" view="pageBreakPreview" zoomScale="115" zoomScaleNormal="100" zoomScaleSheetLayoutView="115" workbookViewId="0"/>
  </sheetViews>
  <sheetFormatPr defaultColWidth="1.625" defaultRowHeight="13.5" customHeight="1"/>
  <cols>
    <col min="1" max="16384" width="1.625" style="11"/>
  </cols>
  <sheetData>
    <row r="1" spans="2:58" ht="13.5" customHeight="1">
      <c r="D1" s="3" t="s">
        <v>11</v>
      </c>
    </row>
    <row r="2" spans="2:58" ht="13.5" customHeight="1">
      <c r="H2" s="4" t="s">
        <v>191</v>
      </c>
    </row>
    <row r="3" spans="2:58" ht="13.5" customHeight="1">
      <c r="D3" s="12"/>
    </row>
    <row r="4" spans="2:58" ht="13.5" customHeight="1">
      <c r="B4" s="1914" t="s">
        <v>263</v>
      </c>
      <c r="C4" s="1914"/>
      <c r="D4" s="1914"/>
      <c r="E4" s="1914"/>
      <c r="F4" s="1914"/>
      <c r="G4" s="1914"/>
      <c r="H4" s="1914"/>
      <c r="I4" s="1914"/>
      <c r="J4" s="1914"/>
      <c r="K4" s="1914"/>
      <c r="L4" s="1914"/>
      <c r="M4" s="1914"/>
      <c r="N4" s="1914"/>
      <c r="O4" s="1914"/>
      <c r="P4" s="1914"/>
      <c r="Q4" s="1914"/>
      <c r="R4" s="1914"/>
      <c r="S4" s="1914"/>
      <c r="T4" s="1914"/>
      <c r="U4" s="1914"/>
      <c r="V4" s="1914"/>
      <c r="W4" s="1914"/>
      <c r="X4" s="1914"/>
      <c r="Y4" s="1914"/>
      <c r="Z4" s="1914"/>
      <c r="AA4" s="1914"/>
      <c r="AB4" s="1914"/>
      <c r="AC4" s="1914"/>
      <c r="AD4" s="1914"/>
      <c r="AE4" s="1914"/>
      <c r="AF4" s="1914"/>
      <c r="AG4" s="1914"/>
      <c r="AH4" s="1914"/>
      <c r="AI4" s="1914"/>
      <c r="AJ4" s="1914"/>
      <c r="AK4" s="1914"/>
      <c r="AL4" s="1914"/>
      <c r="AM4" s="1914"/>
      <c r="AN4" s="1914"/>
      <c r="AO4" s="1914"/>
      <c r="AP4" s="1914"/>
      <c r="AQ4" s="1914"/>
      <c r="AR4" s="1914"/>
      <c r="AS4" s="1914"/>
      <c r="AT4" s="1914"/>
      <c r="AU4" s="1914"/>
      <c r="AV4" s="1914"/>
      <c r="AW4" s="1914"/>
      <c r="AX4" s="1914"/>
      <c r="AY4" s="1914"/>
      <c r="AZ4" s="1914"/>
      <c r="BA4" s="1914"/>
      <c r="BB4" s="1914"/>
      <c r="BC4" s="1914"/>
      <c r="BD4" s="1914"/>
      <c r="BE4" s="1914"/>
      <c r="BF4" s="1914"/>
    </row>
    <row r="5" spans="2:58" ht="13.5" customHeight="1">
      <c r="B5" s="1329"/>
      <c r="C5" s="1329"/>
      <c r="D5" s="1329"/>
      <c r="E5" s="1329"/>
      <c r="F5" s="1329"/>
      <c r="G5" s="1329"/>
      <c r="H5" s="1329"/>
      <c r="I5" s="1329"/>
      <c r="J5" s="1329"/>
      <c r="K5" s="1329"/>
      <c r="L5" s="1329"/>
      <c r="M5" s="1329"/>
      <c r="N5" s="1329"/>
      <c r="O5" s="1329"/>
      <c r="P5" s="1329"/>
      <c r="Q5" s="1329"/>
      <c r="R5" s="1329"/>
      <c r="S5" s="1329"/>
      <c r="T5" s="1329"/>
      <c r="U5" s="1329"/>
      <c r="V5" s="1329"/>
      <c r="W5" s="1329"/>
      <c r="X5" s="1330"/>
      <c r="Y5" s="1330"/>
      <c r="Z5" s="1330"/>
      <c r="AA5" s="1330"/>
      <c r="AB5" s="1330"/>
      <c r="AC5" s="1329"/>
      <c r="AD5" s="1330"/>
      <c r="AE5" s="1330"/>
      <c r="AF5" s="1331"/>
      <c r="AG5" s="1329"/>
      <c r="AH5" s="1329"/>
      <c r="AI5" s="1329"/>
      <c r="AJ5" s="1329"/>
      <c r="AK5" s="1329"/>
      <c r="AL5" s="1329"/>
      <c r="AM5" s="1329"/>
      <c r="AN5" s="1329"/>
      <c r="AO5" s="1329"/>
      <c r="AP5" s="1329"/>
      <c r="AQ5" s="1329"/>
      <c r="AR5" s="1329"/>
      <c r="AS5" s="1329"/>
      <c r="AT5" s="1329"/>
      <c r="AU5" s="1329"/>
      <c r="AV5" s="1329"/>
      <c r="AW5" s="1329"/>
      <c r="AX5" s="1329"/>
      <c r="AY5" s="1329"/>
      <c r="AZ5" s="1329"/>
      <c r="BA5" s="1329"/>
      <c r="BB5" s="1329"/>
      <c r="BC5" s="1329"/>
      <c r="BD5" s="1329"/>
      <c r="BE5" s="1329"/>
      <c r="BF5" s="1329"/>
    </row>
    <row r="6" spans="2:58" ht="13.5" customHeight="1">
      <c r="B6" s="1329"/>
      <c r="C6" s="1329"/>
      <c r="D6" s="1332" t="s">
        <v>265</v>
      </c>
      <c r="E6" s="1333"/>
      <c r="F6" s="1333"/>
      <c r="G6" s="1333"/>
      <c r="H6" s="1333"/>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3"/>
      <c r="AZ6" s="1333"/>
      <c r="BA6" s="1333"/>
      <c r="BB6" s="1333"/>
      <c r="BC6" s="1333"/>
      <c r="BD6" s="1333"/>
      <c r="BE6" s="1333"/>
      <c r="BF6" s="1333"/>
    </row>
    <row r="7" spans="2:58" ht="13.5" customHeight="1">
      <c r="B7" s="1329"/>
      <c r="C7" s="1329"/>
      <c r="D7" s="1329"/>
      <c r="E7" s="1329"/>
      <c r="F7" s="1329"/>
      <c r="G7" s="1329"/>
      <c r="H7" s="1329"/>
      <c r="I7" s="1915" t="s">
        <v>4</v>
      </c>
      <c r="J7" s="1915"/>
      <c r="K7" s="1341" t="s">
        <v>139</v>
      </c>
      <c r="L7" s="1341"/>
      <c r="M7" s="1341"/>
      <c r="N7" s="1341"/>
      <c r="O7" s="1341"/>
      <c r="P7" s="1341"/>
      <c r="Q7" s="1341"/>
      <c r="R7" s="1341"/>
      <c r="S7" s="1341"/>
      <c r="T7" s="1341"/>
      <c r="U7" s="1341"/>
      <c r="V7" s="1341"/>
      <c r="W7" s="1341"/>
      <c r="X7" s="1341"/>
      <c r="Y7" s="1341"/>
      <c r="Z7" s="1341"/>
      <c r="AA7" s="1341"/>
      <c r="AB7" s="1341"/>
      <c r="AC7" s="1341"/>
      <c r="AD7" s="1341"/>
      <c r="AE7" s="1341"/>
      <c r="AF7" s="1341"/>
      <c r="AG7" s="1341"/>
      <c r="AH7" s="1341"/>
      <c r="AI7" s="1341"/>
      <c r="AJ7" s="1341"/>
      <c r="AK7" s="1341"/>
      <c r="AL7" s="1341"/>
      <c r="AM7" s="1341"/>
      <c r="AN7" s="1341"/>
      <c r="AO7" s="1341"/>
      <c r="AP7" s="1341"/>
      <c r="AQ7" s="1341"/>
      <c r="AR7" s="1341"/>
      <c r="AS7" s="1341"/>
      <c r="AT7" s="1341"/>
      <c r="AU7" s="1341"/>
      <c r="AV7" s="1341"/>
      <c r="AW7" s="1341"/>
      <c r="AX7" s="1341"/>
      <c r="AY7" s="1341"/>
      <c r="AZ7" s="1341"/>
      <c r="BA7" s="1342"/>
      <c r="BB7" s="1341"/>
      <c r="BC7" s="1341"/>
      <c r="BD7" s="1343"/>
      <c r="BE7" s="1342"/>
      <c r="BF7" s="1342"/>
    </row>
    <row r="8" spans="2:58" ht="13.5" customHeight="1">
      <c r="B8" s="1329"/>
      <c r="C8" s="1329"/>
      <c r="D8" s="1329"/>
      <c r="E8" s="1329"/>
      <c r="F8" s="1329"/>
      <c r="G8" s="1329"/>
      <c r="H8" s="1329"/>
      <c r="I8" s="1912" t="s">
        <v>4</v>
      </c>
      <c r="J8" s="1912"/>
      <c r="K8" s="1344" t="s">
        <v>140</v>
      </c>
      <c r="L8" s="1344"/>
      <c r="M8" s="1344"/>
      <c r="N8" s="1344"/>
      <c r="O8" s="1344"/>
      <c r="P8" s="1344"/>
      <c r="Q8" s="1344"/>
      <c r="R8" s="1344"/>
      <c r="S8" s="1344"/>
      <c r="T8" s="1344"/>
      <c r="U8" s="1344"/>
      <c r="V8" s="1344"/>
      <c r="W8" s="1344"/>
      <c r="X8" s="1344"/>
      <c r="Y8" s="1344"/>
      <c r="Z8" s="1344"/>
      <c r="AA8" s="1344"/>
      <c r="AB8" s="1344"/>
      <c r="AC8" s="1344"/>
      <c r="AD8" s="1344"/>
      <c r="AE8" s="1344"/>
      <c r="AF8" s="1344"/>
      <c r="AG8" s="1344"/>
      <c r="AH8" s="1344"/>
      <c r="AI8" s="1344"/>
      <c r="AJ8" s="1344"/>
      <c r="AK8" s="1344"/>
      <c r="AL8" s="1344"/>
      <c r="AM8" s="1344"/>
      <c r="AN8" s="1344"/>
      <c r="AO8" s="1344"/>
      <c r="AP8" s="1344"/>
      <c r="AQ8" s="1344"/>
      <c r="AR8" s="1344"/>
      <c r="AS8" s="1344"/>
      <c r="AT8" s="1344"/>
      <c r="AU8" s="1344"/>
      <c r="AV8" s="1344"/>
      <c r="AW8" s="1344"/>
      <c r="AX8" s="1344"/>
      <c r="AY8" s="1344"/>
      <c r="AZ8" s="1344"/>
      <c r="BA8" s="1345"/>
      <c r="BB8" s="1344"/>
      <c r="BC8" s="1344"/>
      <c r="BD8" s="1346"/>
      <c r="BE8" s="1345"/>
      <c r="BF8" s="1345"/>
    </row>
    <row r="9" spans="2:58" ht="13.5" customHeight="1">
      <c r="B9" s="1329"/>
      <c r="C9" s="1329"/>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c r="AT9" s="1330"/>
      <c r="AU9" s="1330"/>
      <c r="AV9" s="1329"/>
      <c r="AW9" s="1329"/>
      <c r="AX9" s="1329"/>
      <c r="AY9" s="1329"/>
      <c r="AZ9" s="1329"/>
      <c r="BA9" s="1329"/>
      <c r="BB9" s="1329"/>
      <c r="BC9" s="1329"/>
      <c r="BD9" s="1329"/>
      <c r="BE9" s="1329"/>
      <c r="BF9" s="1329"/>
    </row>
    <row r="10" spans="2:58" ht="13.5" customHeight="1">
      <c r="B10" s="1329"/>
      <c r="C10" s="1329"/>
      <c r="D10" s="1332" t="s">
        <v>266</v>
      </c>
      <c r="E10" s="1333"/>
      <c r="F10" s="1333"/>
      <c r="G10" s="1333"/>
      <c r="H10" s="1333"/>
      <c r="I10" s="1333"/>
      <c r="J10" s="1333"/>
      <c r="K10" s="1333"/>
      <c r="L10" s="1333"/>
      <c r="M10" s="1333"/>
      <c r="N10" s="1333"/>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33"/>
      <c r="BF10" s="1333"/>
    </row>
    <row r="11" spans="2:58" ht="13.5" customHeight="1">
      <c r="B11" s="1329"/>
      <c r="C11" s="1329"/>
      <c r="D11" s="1329"/>
      <c r="E11" s="1329" t="s">
        <v>141</v>
      </c>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29"/>
      <c r="AL11" s="1329"/>
      <c r="AM11" s="1329"/>
      <c r="AN11" s="1329"/>
      <c r="AO11" s="1329"/>
      <c r="AP11" s="1329"/>
      <c r="AQ11" s="1329"/>
      <c r="AR11" s="1329"/>
      <c r="AS11" s="1329"/>
      <c r="AT11" s="1329"/>
      <c r="AU11" s="1329"/>
      <c r="AV11" s="1329"/>
      <c r="AW11" s="1329"/>
      <c r="AX11" s="1329"/>
      <c r="AY11" s="1329"/>
      <c r="AZ11" s="1329"/>
      <c r="BA11" s="1329"/>
      <c r="BB11" s="1329"/>
      <c r="BC11" s="1329"/>
      <c r="BD11" s="1329"/>
      <c r="BE11" s="1329"/>
      <c r="BF11" s="1329"/>
    </row>
    <row r="12" spans="2:58" ht="13.5" customHeight="1">
      <c r="B12" s="1329"/>
      <c r="C12" s="1329"/>
      <c r="D12" s="1329"/>
      <c r="E12" s="1329"/>
      <c r="F12" s="1329"/>
      <c r="G12" s="1329"/>
      <c r="H12" s="1334" t="s">
        <v>185</v>
      </c>
      <c r="I12" s="1911" t="s">
        <v>124</v>
      </c>
      <c r="J12" s="1911"/>
      <c r="K12" s="1347" t="s">
        <v>181</v>
      </c>
      <c r="L12" s="1347"/>
      <c r="M12" s="1347"/>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AK12" s="1347"/>
      <c r="AL12" s="1347"/>
      <c r="AM12" s="1347"/>
      <c r="AN12" s="1347"/>
      <c r="AO12" s="1347"/>
      <c r="AP12" s="1347"/>
      <c r="AQ12" s="1347"/>
      <c r="AR12" s="1347"/>
      <c r="AS12" s="1347"/>
      <c r="AT12" s="1347"/>
      <c r="AU12" s="1347"/>
      <c r="AV12" s="1347"/>
      <c r="AW12" s="1347"/>
      <c r="AX12" s="1347"/>
      <c r="AY12" s="1347"/>
      <c r="AZ12" s="1347"/>
      <c r="BA12" s="1347"/>
      <c r="BB12" s="1347"/>
      <c r="BC12" s="1347"/>
      <c r="BD12" s="1347"/>
      <c r="BE12" s="1347"/>
      <c r="BF12" s="1348" t="s">
        <v>192</v>
      </c>
    </row>
    <row r="13" spans="2:58" ht="13.5" customHeight="1">
      <c r="B13" s="1329"/>
      <c r="C13" s="1329"/>
      <c r="D13" s="1329"/>
      <c r="E13" s="1329"/>
      <c r="F13" s="1329"/>
      <c r="G13" s="1329"/>
      <c r="H13" s="1331"/>
      <c r="I13" s="1912" t="s">
        <v>4</v>
      </c>
      <c r="J13" s="1912"/>
      <c r="K13" s="1345" t="s">
        <v>142</v>
      </c>
      <c r="L13" s="1345"/>
      <c r="M13" s="1345"/>
      <c r="N13" s="1345"/>
      <c r="O13" s="1345"/>
      <c r="P13" s="1345"/>
      <c r="Q13" s="1345"/>
      <c r="R13" s="1345"/>
      <c r="S13" s="1345"/>
      <c r="T13" s="1345"/>
      <c r="U13" s="1349"/>
      <c r="V13" s="1349"/>
      <c r="W13" s="1349"/>
      <c r="X13" s="1349"/>
      <c r="Y13" s="1349"/>
      <c r="Z13" s="1349"/>
      <c r="AA13" s="1349"/>
      <c r="AB13" s="1349"/>
      <c r="AC13" s="1349"/>
      <c r="AD13" s="1349"/>
      <c r="AE13" s="1349"/>
      <c r="AF13" s="1349"/>
      <c r="AG13" s="1349"/>
      <c r="AH13" s="1349"/>
      <c r="AI13" s="1349"/>
      <c r="AJ13" s="1349"/>
      <c r="AK13" s="1349"/>
      <c r="AL13" s="1349"/>
      <c r="AM13" s="1349"/>
      <c r="AN13" s="1349"/>
      <c r="AO13" s="1349"/>
      <c r="AP13" s="1349"/>
      <c r="AQ13" s="1349"/>
      <c r="AR13" s="1349"/>
      <c r="AS13" s="1349"/>
      <c r="AT13" s="1349"/>
      <c r="AU13" s="1349"/>
      <c r="AV13" s="1349"/>
      <c r="AW13" s="1349"/>
      <c r="AX13" s="1349"/>
      <c r="AY13" s="1349"/>
      <c r="AZ13" s="1349"/>
      <c r="BA13" s="1349"/>
      <c r="BB13" s="1349"/>
      <c r="BC13" s="1349"/>
      <c r="BD13" s="1349"/>
      <c r="BE13" s="1349"/>
      <c r="BF13" s="1348" t="s">
        <v>192</v>
      </c>
    </row>
    <row r="14" spans="2:58" ht="13.5" customHeight="1">
      <c r="B14" s="1329"/>
      <c r="C14" s="1329"/>
      <c r="D14" s="1329"/>
      <c r="E14" s="1329"/>
      <c r="F14" s="1329"/>
      <c r="G14" s="1329"/>
      <c r="H14" s="1334" t="s">
        <v>185</v>
      </c>
      <c r="I14" s="1912" t="s">
        <v>124</v>
      </c>
      <c r="J14" s="1912"/>
      <c r="K14" s="1345" t="s">
        <v>182</v>
      </c>
      <c r="L14" s="1345"/>
      <c r="M14" s="1345"/>
      <c r="N14" s="1345"/>
      <c r="O14" s="1345"/>
      <c r="P14" s="1345"/>
      <c r="Q14" s="1345"/>
      <c r="R14" s="1345"/>
      <c r="S14" s="1345"/>
      <c r="T14" s="1345"/>
      <c r="U14" s="1349"/>
      <c r="V14" s="1349"/>
      <c r="W14" s="1349"/>
      <c r="X14" s="1349"/>
      <c r="Y14" s="1349"/>
      <c r="Z14" s="1349"/>
      <c r="AA14" s="1349"/>
      <c r="AB14" s="1349"/>
      <c r="AC14" s="1349"/>
      <c r="AD14" s="1349"/>
      <c r="AE14" s="1349"/>
      <c r="AF14" s="1349"/>
      <c r="AG14" s="1349"/>
      <c r="AH14" s="1349"/>
      <c r="AI14" s="1349"/>
      <c r="AJ14" s="1349"/>
      <c r="AK14" s="1349"/>
      <c r="AL14" s="1349"/>
      <c r="AM14" s="1349"/>
      <c r="AN14" s="1349"/>
      <c r="AO14" s="1349"/>
      <c r="AP14" s="1349"/>
      <c r="AQ14" s="1349"/>
      <c r="AR14" s="1349"/>
      <c r="AS14" s="1349"/>
      <c r="AT14" s="1349"/>
      <c r="AU14" s="1349"/>
      <c r="AV14" s="1349"/>
      <c r="AW14" s="1349"/>
      <c r="AX14" s="1349"/>
      <c r="AY14" s="1349"/>
      <c r="AZ14" s="1349"/>
      <c r="BA14" s="1349"/>
      <c r="BB14" s="1349"/>
      <c r="BC14" s="1349"/>
      <c r="BD14" s="1349"/>
      <c r="BE14" s="1349"/>
      <c r="BF14" s="1348" t="s">
        <v>192</v>
      </c>
    </row>
    <row r="15" spans="2:58" ht="13.5" customHeight="1">
      <c r="B15" s="1329"/>
      <c r="C15" s="1329"/>
      <c r="D15" s="1329"/>
      <c r="E15" s="1329"/>
      <c r="F15" s="1329"/>
      <c r="G15" s="1329"/>
      <c r="H15" s="1331"/>
      <c r="I15" s="1912" t="s">
        <v>4</v>
      </c>
      <c r="J15" s="1912"/>
      <c r="K15" s="1345" t="s">
        <v>143</v>
      </c>
      <c r="L15" s="1345"/>
      <c r="M15" s="1345"/>
      <c r="N15" s="1345"/>
      <c r="O15" s="1345"/>
      <c r="P15" s="1345"/>
      <c r="Q15" s="1345"/>
      <c r="R15" s="1345"/>
      <c r="S15" s="1345"/>
      <c r="T15" s="1345"/>
      <c r="U15" s="1349"/>
      <c r="V15" s="1349"/>
      <c r="W15" s="1349"/>
      <c r="X15" s="1349"/>
      <c r="Y15" s="1349"/>
      <c r="Z15" s="1349"/>
      <c r="AA15" s="1349"/>
      <c r="AB15" s="1349"/>
      <c r="AC15" s="1349"/>
      <c r="AD15" s="1349"/>
      <c r="AE15" s="1349"/>
      <c r="AF15" s="1349"/>
      <c r="AG15" s="1349"/>
      <c r="AH15" s="1349"/>
      <c r="AI15" s="1349"/>
      <c r="AJ15" s="1349"/>
      <c r="AK15" s="1349"/>
      <c r="AL15" s="1349"/>
      <c r="AM15" s="1349"/>
      <c r="AN15" s="1349"/>
      <c r="AO15" s="1349"/>
      <c r="AP15" s="1349"/>
      <c r="AQ15" s="1349"/>
      <c r="AR15" s="1349"/>
      <c r="AS15" s="1349"/>
      <c r="AT15" s="1349"/>
      <c r="AU15" s="1349"/>
      <c r="AV15" s="1349"/>
      <c r="AW15" s="1349"/>
      <c r="AX15" s="1349"/>
      <c r="AY15" s="1349"/>
      <c r="AZ15" s="1349"/>
      <c r="BA15" s="1349"/>
      <c r="BB15" s="1349"/>
      <c r="BC15" s="1349"/>
      <c r="BD15" s="1349"/>
      <c r="BE15" s="1349"/>
      <c r="BF15" s="1348" t="s">
        <v>192</v>
      </c>
    </row>
    <row r="16" spans="2:58" ht="13.5" customHeight="1">
      <c r="B16" s="1329"/>
      <c r="C16" s="1329"/>
      <c r="D16" s="1329"/>
      <c r="E16" s="1329"/>
      <c r="F16" s="1329"/>
      <c r="G16" s="1329"/>
      <c r="H16" s="1331"/>
      <c r="I16" s="1912" t="s">
        <v>4</v>
      </c>
      <c r="J16" s="1912"/>
      <c r="K16" s="1345" t="s">
        <v>144</v>
      </c>
      <c r="L16" s="1345"/>
      <c r="M16" s="1345"/>
      <c r="N16" s="1345"/>
      <c r="O16" s="1345"/>
      <c r="P16" s="1345"/>
      <c r="Q16" s="1345"/>
      <c r="R16" s="1349"/>
      <c r="S16" s="1349"/>
      <c r="T16" s="1349"/>
      <c r="U16" s="1349"/>
      <c r="V16" s="1349"/>
      <c r="W16" s="1349"/>
      <c r="X16" s="1349"/>
      <c r="Y16" s="1349"/>
      <c r="Z16" s="1349"/>
      <c r="AA16" s="1349"/>
      <c r="AB16" s="1349"/>
      <c r="AC16" s="1349"/>
      <c r="AD16" s="1349"/>
      <c r="AE16" s="1349"/>
      <c r="AF16" s="1349"/>
      <c r="AG16" s="1349"/>
      <c r="AH16" s="1349"/>
      <c r="AI16" s="1349"/>
      <c r="AJ16" s="1349"/>
      <c r="AK16" s="1349"/>
      <c r="AL16" s="1349"/>
      <c r="AM16" s="1349"/>
      <c r="AN16" s="1349"/>
      <c r="AO16" s="1349"/>
      <c r="AP16" s="1349"/>
      <c r="AQ16" s="1349"/>
      <c r="AR16" s="1349"/>
      <c r="AS16" s="1349"/>
      <c r="AT16" s="1349"/>
      <c r="AU16" s="1349"/>
      <c r="AV16" s="1349"/>
      <c r="AW16" s="1349"/>
      <c r="AX16" s="1349"/>
      <c r="AY16" s="1349"/>
      <c r="AZ16" s="1349"/>
      <c r="BA16" s="1349"/>
      <c r="BB16" s="1349"/>
      <c r="BC16" s="1349"/>
      <c r="BD16" s="1349"/>
      <c r="BE16" s="1349"/>
      <c r="BF16" s="1348" t="s">
        <v>192</v>
      </c>
    </row>
    <row r="17" spans="2:58" ht="13.5" customHeight="1">
      <c r="B17" s="1329"/>
      <c r="C17" s="1329"/>
      <c r="D17" s="1329"/>
      <c r="E17" s="1329"/>
      <c r="F17" s="1329"/>
      <c r="G17" s="1329"/>
      <c r="H17" s="1334" t="s">
        <v>185</v>
      </c>
      <c r="I17" s="1912" t="s">
        <v>124</v>
      </c>
      <c r="J17" s="1912"/>
      <c r="K17" s="1345" t="s">
        <v>183</v>
      </c>
      <c r="L17" s="1345"/>
      <c r="M17" s="1345"/>
      <c r="N17" s="1345"/>
      <c r="O17" s="1345"/>
      <c r="P17" s="1345"/>
      <c r="Q17" s="1345"/>
      <c r="R17" s="1349"/>
      <c r="S17" s="1349"/>
      <c r="T17" s="1349"/>
      <c r="U17" s="1349"/>
      <c r="V17" s="1349"/>
      <c r="W17" s="1349"/>
      <c r="X17" s="1349"/>
      <c r="Y17" s="1349"/>
      <c r="Z17" s="1349"/>
      <c r="AA17" s="1349"/>
      <c r="AB17" s="1349"/>
      <c r="AC17" s="1349"/>
      <c r="AD17" s="1349"/>
      <c r="AE17" s="1349"/>
      <c r="AF17" s="1349"/>
      <c r="AG17" s="1349"/>
      <c r="AH17" s="1349"/>
      <c r="AI17" s="1349"/>
      <c r="AJ17" s="1349"/>
      <c r="AK17" s="1349"/>
      <c r="AL17" s="1349"/>
      <c r="AM17" s="1349"/>
      <c r="AN17" s="1349"/>
      <c r="AO17" s="1349"/>
      <c r="AP17" s="1349"/>
      <c r="AQ17" s="1349"/>
      <c r="AR17" s="1349"/>
      <c r="AS17" s="1349"/>
      <c r="AT17" s="1349"/>
      <c r="AU17" s="1349"/>
      <c r="AV17" s="1349"/>
      <c r="AW17" s="1349"/>
      <c r="AX17" s="1349"/>
      <c r="AY17" s="1349"/>
      <c r="AZ17" s="1349"/>
      <c r="BA17" s="1349"/>
      <c r="BB17" s="1349"/>
      <c r="BC17" s="1349"/>
      <c r="BD17" s="1349"/>
      <c r="BE17" s="1349"/>
      <c r="BF17" s="1348" t="s">
        <v>192</v>
      </c>
    </row>
    <row r="18" spans="2:58" ht="13.5" customHeight="1">
      <c r="B18" s="1329"/>
      <c r="C18" s="1329"/>
      <c r="D18" s="1329"/>
      <c r="E18" s="1329"/>
      <c r="F18" s="1329"/>
      <c r="G18" s="1329"/>
      <c r="H18" s="1334" t="s">
        <v>185</v>
      </c>
      <c r="I18" s="1912" t="s">
        <v>124</v>
      </c>
      <c r="J18" s="1912"/>
      <c r="K18" s="1345" t="s">
        <v>184</v>
      </c>
      <c r="L18" s="1345"/>
      <c r="M18" s="1345"/>
      <c r="N18" s="1345"/>
      <c r="O18" s="1345"/>
      <c r="P18" s="1345"/>
      <c r="Q18" s="1345"/>
      <c r="R18" s="1349"/>
      <c r="S18" s="1349"/>
      <c r="T18" s="1349"/>
      <c r="U18" s="1349"/>
      <c r="V18" s="1349"/>
      <c r="W18" s="1349"/>
      <c r="X18" s="1349"/>
      <c r="Y18" s="1349"/>
      <c r="Z18" s="1349"/>
      <c r="AA18" s="1349"/>
      <c r="AB18" s="1349"/>
      <c r="AC18" s="1349"/>
      <c r="AD18" s="1349"/>
      <c r="AE18" s="1349"/>
      <c r="AF18" s="1349"/>
      <c r="AG18" s="1349"/>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8" t="s">
        <v>192</v>
      </c>
    </row>
    <row r="19" spans="2:58" ht="13.5" customHeight="1">
      <c r="B19" s="1329"/>
      <c r="C19" s="1329"/>
      <c r="D19" s="1335"/>
      <c r="E19" s="1336"/>
      <c r="F19" s="1329"/>
      <c r="G19" s="1329"/>
      <c r="H19" s="1329"/>
      <c r="I19" s="1329"/>
      <c r="J19" s="1329"/>
      <c r="K19" s="1329"/>
      <c r="L19" s="1329"/>
      <c r="M19" s="1329"/>
      <c r="N19" s="1329"/>
      <c r="O19" s="1329"/>
      <c r="P19" s="1350"/>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1"/>
      <c r="AR19" s="1351"/>
      <c r="AS19" s="1351"/>
      <c r="AT19" s="1351"/>
      <c r="AU19" s="1351"/>
      <c r="AV19" s="1351"/>
      <c r="AW19" s="1351"/>
      <c r="AX19" s="1351"/>
      <c r="AY19" s="1351"/>
      <c r="AZ19" s="1351"/>
      <c r="BA19" s="1351"/>
      <c r="BB19" s="1351"/>
      <c r="BC19" s="1351"/>
      <c r="BD19" s="1351"/>
      <c r="BE19" s="1351"/>
      <c r="BF19" s="1351"/>
    </row>
    <row r="20" spans="2:58" ht="13.5" customHeight="1">
      <c r="B20" s="1329"/>
      <c r="C20" s="1329"/>
      <c r="D20" s="1329"/>
      <c r="E20" s="1337" t="s">
        <v>180</v>
      </c>
      <c r="F20" s="1337"/>
      <c r="G20" s="1337"/>
      <c r="H20" s="1337"/>
      <c r="I20" s="1337"/>
      <c r="J20" s="1337"/>
      <c r="K20" s="1337"/>
      <c r="L20" s="1337"/>
      <c r="M20" s="1337"/>
      <c r="N20" s="1337"/>
      <c r="O20" s="1337"/>
      <c r="P20" s="1352"/>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c r="AL20" s="1353"/>
      <c r="AM20" s="1353"/>
      <c r="AN20" s="1353"/>
      <c r="AO20" s="1353"/>
      <c r="AP20" s="1353"/>
      <c r="AQ20" s="1353"/>
      <c r="AR20" s="1353"/>
      <c r="AS20" s="1353"/>
      <c r="AT20" s="1353"/>
      <c r="AU20" s="1353"/>
      <c r="AV20" s="1353"/>
      <c r="AW20" s="1353"/>
      <c r="AX20" s="1353"/>
      <c r="AY20" s="1353"/>
      <c r="AZ20" s="1353"/>
      <c r="BA20" s="1353"/>
      <c r="BB20" s="1353"/>
      <c r="BC20" s="1353"/>
      <c r="BD20" s="1353"/>
      <c r="BE20" s="1353"/>
      <c r="BF20" s="1353"/>
    </row>
    <row r="21" spans="2:58" ht="13.5" customHeight="1">
      <c r="B21" s="1329"/>
      <c r="C21" s="1329"/>
      <c r="D21" s="1329"/>
      <c r="E21" s="1329"/>
      <c r="F21" s="1329"/>
      <c r="G21" s="1329"/>
      <c r="H21" s="1329"/>
      <c r="I21" s="1911" t="s">
        <v>4</v>
      </c>
      <c r="J21" s="1911"/>
      <c r="K21" s="1347" t="s">
        <v>145</v>
      </c>
      <c r="L21" s="1347"/>
      <c r="M21" s="1347"/>
      <c r="N21" s="1347"/>
      <c r="O21" s="1347"/>
      <c r="P21" s="1347"/>
      <c r="Q21" s="1347"/>
      <c r="R21" s="1347"/>
      <c r="S21" s="1354"/>
      <c r="T21" s="1354"/>
      <c r="U21" s="1354"/>
      <c r="V21" s="1354"/>
      <c r="W21" s="1354"/>
      <c r="X21" s="1347"/>
      <c r="Y21" s="1347"/>
      <c r="Z21" s="1347"/>
      <c r="AA21" s="1347"/>
      <c r="AB21" s="1347"/>
      <c r="AC21" s="1347"/>
      <c r="AD21" s="1347"/>
      <c r="AE21" s="1347"/>
      <c r="AF21" s="1347"/>
      <c r="AG21" s="1347"/>
      <c r="AH21" s="1347"/>
      <c r="AI21" s="1347"/>
      <c r="AJ21" s="1347"/>
      <c r="AK21" s="1347"/>
      <c r="AL21" s="1347"/>
      <c r="AM21" s="1347"/>
      <c r="AN21" s="1347"/>
      <c r="AO21" s="1347"/>
      <c r="AP21" s="1347"/>
      <c r="AQ21" s="1347"/>
      <c r="AR21" s="1347"/>
      <c r="AS21" s="1347"/>
      <c r="AT21" s="1347"/>
      <c r="AU21" s="1347"/>
      <c r="AV21" s="1347"/>
      <c r="AW21" s="1347"/>
      <c r="AX21" s="1347"/>
      <c r="AY21" s="1347"/>
      <c r="AZ21" s="1347"/>
      <c r="BA21" s="1347"/>
      <c r="BB21" s="1347"/>
      <c r="BC21" s="1347"/>
      <c r="BD21" s="1347"/>
      <c r="BE21" s="1347"/>
      <c r="BF21" s="1348" t="s">
        <v>193</v>
      </c>
    </row>
    <row r="22" spans="2:58" ht="13.5" customHeight="1">
      <c r="B22" s="1329"/>
      <c r="C22" s="1329"/>
      <c r="D22" s="1329"/>
      <c r="E22" s="1329"/>
      <c r="F22" s="1329"/>
      <c r="G22" s="1329"/>
      <c r="H22" s="1329"/>
      <c r="I22" s="1912" t="s">
        <v>4</v>
      </c>
      <c r="J22" s="1912"/>
      <c r="K22" s="1345" t="s">
        <v>146</v>
      </c>
      <c r="L22" s="1345"/>
      <c r="M22" s="1345"/>
      <c r="N22" s="1345"/>
      <c r="O22" s="1345"/>
      <c r="P22" s="1345"/>
      <c r="Q22" s="1345"/>
      <c r="R22" s="1345"/>
      <c r="S22" s="1355"/>
      <c r="T22" s="1349"/>
      <c r="U22" s="1349"/>
      <c r="V22" s="1349"/>
      <c r="W22" s="1349"/>
      <c r="X22" s="1349"/>
      <c r="Y22" s="1349"/>
      <c r="Z22" s="1349"/>
      <c r="AA22" s="1349"/>
      <c r="AB22" s="1349"/>
      <c r="AC22" s="1349"/>
      <c r="AD22" s="1349"/>
      <c r="AE22" s="1349"/>
      <c r="AF22" s="1349"/>
      <c r="AG22" s="1349"/>
      <c r="AH22" s="1349"/>
      <c r="AI22" s="1349"/>
      <c r="AJ22" s="1349"/>
      <c r="AK22" s="1349"/>
      <c r="AL22" s="1349"/>
      <c r="AM22" s="1349"/>
      <c r="AN22" s="1349"/>
      <c r="AO22" s="1349"/>
      <c r="AP22" s="1349"/>
      <c r="AQ22" s="1349"/>
      <c r="AR22" s="1349"/>
      <c r="AS22" s="1349"/>
      <c r="AT22" s="1349"/>
      <c r="AU22" s="1349"/>
      <c r="AV22" s="1349"/>
      <c r="AW22" s="1349"/>
      <c r="AX22" s="1349"/>
      <c r="AY22" s="1349"/>
      <c r="AZ22" s="1349"/>
      <c r="BA22" s="1349"/>
      <c r="BB22" s="1349"/>
      <c r="BC22" s="1349"/>
      <c r="BD22" s="1349"/>
      <c r="BE22" s="1349"/>
      <c r="BF22" s="1348" t="s">
        <v>193</v>
      </c>
    </row>
    <row r="23" spans="2:58" ht="13.5" customHeight="1">
      <c r="B23" s="1329"/>
      <c r="C23" s="1329"/>
      <c r="D23" s="1329"/>
      <c r="E23" s="1329"/>
      <c r="F23" s="1329"/>
      <c r="G23" s="1329"/>
      <c r="H23" s="1329"/>
      <c r="I23" s="1912" t="s">
        <v>4</v>
      </c>
      <c r="J23" s="1912"/>
      <c r="K23" s="1345" t="s">
        <v>147</v>
      </c>
      <c r="L23" s="1345"/>
      <c r="M23" s="1345"/>
      <c r="N23" s="1345"/>
      <c r="O23" s="1345"/>
      <c r="P23" s="1345"/>
      <c r="Q23" s="1345"/>
      <c r="R23" s="1345"/>
      <c r="S23" s="1355"/>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349"/>
      <c r="AV23" s="1349"/>
      <c r="AW23" s="1349"/>
      <c r="AX23" s="1349"/>
      <c r="AY23" s="1349"/>
      <c r="AZ23" s="1349"/>
      <c r="BA23" s="1349"/>
      <c r="BB23" s="1349"/>
      <c r="BC23" s="1349"/>
      <c r="BD23" s="1349"/>
      <c r="BE23" s="1349"/>
      <c r="BF23" s="1348" t="s">
        <v>193</v>
      </c>
    </row>
    <row r="24" spans="2:58" ht="13.5" customHeight="1">
      <c r="B24" s="1329"/>
      <c r="C24" s="1329"/>
      <c r="D24" s="1329"/>
      <c r="E24" s="1329"/>
      <c r="F24" s="1329"/>
      <c r="G24" s="1329"/>
      <c r="H24" s="1329"/>
      <c r="I24" s="1912" t="s">
        <v>4</v>
      </c>
      <c r="J24" s="1912"/>
      <c r="K24" s="1345" t="s">
        <v>148</v>
      </c>
      <c r="L24" s="1345"/>
      <c r="M24" s="1345"/>
      <c r="N24" s="1345"/>
      <c r="O24" s="1345"/>
      <c r="P24" s="1345"/>
      <c r="Q24" s="1345"/>
      <c r="R24" s="1345"/>
      <c r="S24" s="1355"/>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349"/>
      <c r="AV24" s="1349"/>
      <c r="AW24" s="1349"/>
      <c r="AX24" s="1349"/>
      <c r="AY24" s="1349"/>
      <c r="AZ24" s="1349"/>
      <c r="BA24" s="1349"/>
      <c r="BB24" s="1349"/>
      <c r="BC24" s="1349"/>
      <c r="BD24" s="1349"/>
      <c r="BE24" s="1349"/>
      <c r="BF24" s="1348" t="s">
        <v>193</v>
      </c>
    </row>
    <row r="25" spans="2:58" ht="13.5" customHeight="1">
      <c r="B25" s="1329"/>
      <c r="C25" s="1329"/>
      <c r="D25" s="1329"/>
      <c r="E25" s="1329"/>
      <c r="F25" s="1329"/>
      <c r="G25" s="1329"/>
      <c r="H25" s="1329"/>
      <c r="I25" s="1912" t="s">
        <v>4</v>
      </c>
      <c r="J25" s="1912"/>
      <c r="K25" s="1345" t="s">
        <v>149</v>
      </c>
      <c r="L25" s="1345"/>
      <c r="M25" s="1345"/>
      <c r="N25" s="1345"/>
      <c r="O25" s="1345"/>
      <c r="P25" s="1345"/>
      <c r="Q25" s="1345"/>
      <c r="R25" s="1345"/>
      <c r="S25" s="1345"/>
      <c r="T25" s="1345"/>
      <c r="U25" s="1345"/>
      <c r="V25" s="1345"/>
      <c r="W25" s="1345"/>
      <c r="X25" s="1345"/>
      <c r="Y25" s="1345"/>
      <c r="Z25" s="1345"/>
      <c r="AA25" s="1345"/>
      <c r="AB25" s="1345"/>
      <c r="AC25" s="1345"/>
      <c r="AD25" s="1345"/>
      <c r="AE25" s="1345"/>
      <c r="AF25" s="1345"/>
      <c r="AG25" s="1345"/>
      <c r="AH25" s="1345"/>
      <c r="AI25" s="1345"/>
      <c r="AJ25" s="1345"/>
      <c r="AK25" s="1345"/>
      <c r="AL25" s="1345"/>
      <c r="AM25" s="1345"/>
      <c r="AN25" s="1345"/>
      <c r="AO25" s="1345"/>
      <c r="AP25" s="1345"/>
      <c r="AQ25" s="1345"/>
      <c r="AR25" s="1345"/>
      <c r="AS25" s="1345"/>
      <c r="AT25" s="1345"/>
      <c r="AU25" s="1345"/>
      <c r="AV25" s="1345"/>
      <c r="AW25" s="1345"/>
      <c r="AX25" s="1345"/>
      <c r="AY25" s="1345"/>
      <c r="AZ25" s="1345"/>
      <c r="BA25" s="1345"/>
      <c r="BB25" s="1345"/>
      <c r="BC25" s="1345"/>
      <c r="BD25" s="1345"/>
      <c r="BE25" s="1345"/>
      <c r="BF25" s="1348" t="s">
        <v>192</v>
      </c>
    </row>
    <row r="26" spans="2:58" ht="13.5" customHeight="1">
      <c r="B26" s="1329"/>
      <c r="C26" s="1329"/>
      <c r="D26" s="1329"/>
      <c r="E26" s="1329"/>
      <c r="F26" s="1329"/>
      <c r="G26" s="1329"/>
      <c r="H26" s="1329"/>
      <c r="I26" s="1912" t="s">
        <v>4</v>
      </c>
      <c r="J26" s="1912"/>
      <c r="K26" s="1345" t="s">
        <v>150</v>
      </c>
      <c r="L26" s="1345"/>
      <c r="M26" s="1345"/>
      <c r="N26" s="1345"/>
      <c r="O26" s="1345"/>
      <c r="P26" s="1345"/>
      <c r="Q26" s="1345"/>
      <c r="R26" s="1345"/>
      <c r="S26" s="1345"/>
      <c r="T26" s="1345"/>
      <c r="U26" s="1345"/>
      <c r="V26" s="1345"/>
      <c r="W26" s="1345"/>
      <c r="X26" s="1349"/>
      <c r="Y26" s="1349"/>
      <c r="Z26" s="1349"/>
      <c r="AA26" s="1349"/>
      <c r="AB26" s="1349"/>
      <c r="AC26" s="1349"/>
      <c r="AD26" s="1349"/>
      <c r="AE26" s="1349"/>
      <c r="AF26" s="1349"/>
      <c r="AG26" s="1349"/>
      <c r="AH26" s="1349"/>
      <c r="AI26" s="1349"/>
      <c r="AJ26" s="1349"/>
      <c r="AK26" s="1349"/>
      <c r="AL26" s="1349"/>
      <c r="AM26" s="1349"/>
      <c r="AN26" s="1349"/>
      <c r="AO26" s="1349"/>
      <c r="AP26" s="1349"/>
      <c r="AQ26" s="1349"/>
      <c r="AR26" s="1349"/>
      <c r="AS26" s="1349"/>
      <c r="AT26" s="1349"/>
      <c r="AU26" s="1349"/>
      <c r="AV26" s="1349"/>
      <c r="AW26" s="1349"/>
      <c r="AX26" s="1349"/>
      <c r="AY26" s="1349"/>
      <c r="AZ26" s="1349"/>
      <c r="BA26" s="1349"/>
      <c r="BB26" s="1349"/>
      <c r="BC26" s="1349"/>
      <c r="BD26" s="1349"/>
      <c r="BE26" s="1349"/>
      <c r="BF26" s="1348" t="s">
        <v>192</v>
      </c>
    </row>
    <row r="27" spans="2:58" ht="13.5" customHeight="1">
      <c r="B27" s="1329"/>
      <c r="C27" s="1329"/>
      <c r="D27" s="1329"/>
      <c r="E27" s="1329"/>
      <c r="F27" s="1329"/>
      <c r="G27" s="1329"/>
      <c r="H27" s="1329"/>
      <c r="I27" s="1912" t="s">
        <v>4</v>
      </c>
      <c r="J27" s="1912"/>
      <c r="K27" s="1345" t="s">
        <v>179</v>
      </c>
      <c r="L27" s="1345"/>
      <c r="M27" s="1345"/>
      <c r="N27" s="1345"/>
      <c r="O27" s="1345"/>
      <c r="P27" s="1345"/>
      <c r="Q27" s="1349"/>
      <c r="R27" s="1349"/>
      <c r="S27" s="1349"/>
      <c r="T27" s="1349"/>
      <c r="U27" s="1349"/>
      <c r="V27" s="1349"/>
      <c r="W27" s="1349"/>
      <c r="X27" s="1349"/>
      <c r="Y27" s="1349"/>
      <c r="Z27" s="1349"/>
      <c r="AA27" s="1349"/>
      <c r="AB27" s="1349"/>
      <c r="AC27" s="1349"/>
      <c r="AD27" s="1349"/>
      <c r="AE27" s="1349"/>
      <c r="AF27" s="1349"/>
      <c r="AG27" s="1349"/>
      <c r="AH27" s="1349"/>
      <c r="AI27" s="1349"/>
      <c r="AJ27" s="1349"/>
      <c r="AK27" s="1349"/>
      <c r="AL27" s="1349"/>
      <c r="AM27" s="1349"/>
      <c r="AN27" s="1349"/>
      <c r="AO27" s="1349"/>
      <c r="AP27" s="1349"/>
      <c r="AQ27" s="1349"/>
      <c r="AR27" s="1349"/>
      <c r="AS27" s="1349"/>
      <c r="AT27" s="1349"/>
      <c r="AU27" s="1349"/>
      <c r="AV27" s="1349"/>
      <c r="AW27" s="1349"/>
      <c r="AX27" s="1349"/>
      <c r="AY27" s="1349"/>
      <c r="AZ27" s="1349"/>
      <c r="BA27" s="1345"/>
      <c r="BB27" s="1345"/>
      <c r="BC27" s="1345"/>
      <c r="BD27" s="1345"/>
      <c r="BE27" s="1345"/>
      <c r="BF27" s="1348" t="s">
        <v>193</v>
      </c>
    </row>
    <row r="28" spans="2:58" ht="13.5" customHeight="1">
      <c r="B28" s="1329"/>
      <c r="C28" s="1329"/>
      <c r="D28" s="1335"/>
      <c r="E28" s="1336"/>
      <c r="F28" s="1329"/>
      <c r="G28" s="1329"/>
      <c r="H28" s="1329"/>
      <c r="I28" s="1329"/>
      <c r="J28" s="1329"/>
      <c r="K28" s="1329"/>
      <c r="L28" s="1329"/>
      <c r="M28" s="1329"/>
      <c r="N28" s="1329"/>
      <c r="O28" s="1329"/>
      <c r="P28" s="1329"/>
      <c r="Q28" s="1329"/>
      <c r="R28" s="1329"/>
      <c r="S28" s="1329"/>
      <c r="T28" s="1329"/>
      <c r="U28" s="1351"/>
      <c r="V28" s="1351"/>
      <c r="W28" s="1351"/>
      <c r="X28" s="1351"/>
      <c r="Y28" s="1351"/>
      <c r="Z28" s="1351"/>
      <c r="AA28" s="1351"/>
      <c r="AB28" s="1351"/>
      <c r="AC28" s="1351"/>
      <c r="AD28" s="1351"/>
      <c r="AE28" s="1351"/>
      <c r="AF28" s="1351"/>
      <c r="AG28" s="1351"/>
      <c r="AH28" s="1351"/>
      <c r="AI28" s="1351"/>
      <c r="AJ28" s="1351"/>
      <c r="AK28" s="1351"/>
      <c r="AL28" s="1351"/>
      <c r="AM28" s="1351"/>
      <c r="AN28" s="1351"/>
      <c r="AO28" s="1351"/>
      <c r="AP28" s="1351"/>
      <c r="AQ28" s="1351"/>
      <c r="AR28" s="1351"/>
      <c r="AS28" s="1351"/>
      <c r="AT28" s="1351"/>
      <c r="AU28" s="1351"/>
      <c r="AV28" s="1351"/>
      <c r="AW28" s="1351"/>
      <c r="AX28" s="1351"/>
      <c r="AY28" s="1351"/>
      <c r="AZ28" s="1351"/>
      <c r="BA28" s="1351"/>
      <c r="BB28" s="1351"/>
      <c r="BC28" s="1351"/>
      <c r="BD28" s="1351"/>
      <c r="BE28" s="1351"/>
      <c r="BF28" s="1351"/>
    </row>
    <row r="29" spans="2:58" ht="13.5" customHeight="1">
      <c r="B29" s="1329"/>
      <c r="C29" s="1329"/>
      <c r="D29" s="1329"/>
      <c r="E29" s="1337" t="s">
        <v>186</v>
      </c>
      <c r="F29" s="1337"/>
      <c r="G29" s="1337"/>
      <c r="H29" s="1337"/>
      <c r="I29" s="1337"/>
      <c r="J29" s="1337"/>
      <c r="K29" s="1337"/>
      <c r="L29" s="1337"/>
      <c r="M29" s="1337"/>
      <c r="N29" s="1337"/>
      <c r="O29" s="1337"/>
      <c r="P29" s="1352"/>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c r="AL29" s="1353"/>
      <c r="AM29" s="1353"/>
      <c r="AN29" s="1353"/>
      <c r="AO29" s="1353"/>
      <c r="AP29" s="1353"/>
      <c r="AQ29" s="1353"/>
      <c r="AR29" s="1353"/>
      <c r="AS29" s="1353"/>
      <c r="AT29" s="1353"/>
      <c r="AU29" s="1353"/>
      <c r="AV29" s="1353"/>
      <c r="AW29" s="1353"/>
      <c r="AX29" s="1353"/>
      <c r="AY29" s="1353"/>
      <c r="AZ29" s="1353"/>
      <c r="BA29" s="1353"/>
      <c r="BB29" s="1353"/>
      <c r="BC29" s="1353"/>
      <c r="BD29" s="1353"/>
      <c r="BE29" s="1353"/>
      <c r="BF29" s="1353"/>
    </row>
    <row r="30" spans="2:58" ht="13.5" customHeight="1">
      <c r="B30" s="1329"/>
      <c r="C30" s="1329"/>
      <c r="D30" s="1329"/>
      <c r="E30" s="1329"/>
      <c r="F30" s="1329"/>
      <c r="G30" s="1329"/>
      <c r="H30" s="1334" t="s">
        <v>185</v>
      </c>
      <c r="I30" s="1911" t="s">
        <v>124</v>
      </c>
      <c r="J30" s="1911"/>
      <c r="K30" s="1347" t="s">
        <v>187</v>
      </c>
      <c r="L30" s="1347"/>
      <c r="M30" s="1347"/>
      <c r="N30" s="1347"/>
      <c r="O30" s="1347"/>
      <c r="P30" s="1356"/>
      <c r="Q30" s="1354"/>
      <c r="R30" s="1354"/>
      <c r="S30" s="1354"/>
      <c r="T30" s="1354"/>
      <c r="U30" s="1354"/>
      <c r="V30" s="1354"/>
      <c r="W30" s="1354"/>
      <c r="X30" s="1354"/>
      <c r="Y30" s="1354"/>
      <c r="Z30" s="1354"/>
      <c r="AA30" s="1354"/>
      <c r="AB30" s="1354"/>
      <c r="AC30" s="1354"/>
      <c r="AD30" s="1354"/>
      <c r="AE30" s="1354"/>
      <c r="AF30" s="1354"/>
      <c r="AG30" s="1354"/>
      <c r="AH30" s="1354"/>
      <c r="AI30" s="1354"/>
      <c r="AJ30" s="1354"/>
      <c r="AK30" s="1354"/>
      <c r="AL30" s="1354"/>
      <c r="AM30" s="1354"/>
      <c r="AN30" s="1354"/>
      <c r="AO30" s="1354"/>
      <c r="AP30" s="1354"/>
      <c r="AQ30" s="1354"/>
      <c r="AR30" s="1354"/>
      <c r="AS30" s="1354"/>
      <c r="AT30" s="1354"/>
      <c r="AU30" s="1354"/>
      <c r="AV30" s="1354"/>
      <c r="AW30" s="1354"/>
      <c r="AX30" s="1354"/>
      <c r="AY30" s="1354"/>
      <c r="AZ30" s="1354"/>
      <c r="BA30" s="1354"/>
      <c r="BB30" s="1354"/>
      <c r="BC30" s="1354"/>
      <c r="BD30" s="1354"/>
      <c r="BE30" s="1354"/>
      <c r="BF30" s="1348" t="s">
        <v>192</v>
      </c>
    </row>
    <row r="31" spans="2:58" ht="13.5" customHeight="1">
      <c r="B31" s="1329"/>
      <c r="C31" s="1329"/>
      <c r="D31" s="1333"/>
      <c r="E31" s="1329"/>
      <c r="F31" s="1329"/>
      <c r="G31" s="1329"/>
      <c r="H31" s="1329"/>
      <c r="I31" s="1329"/>
      <c r="J31" s="1329"/>
      <c r="K31" s="1329"/>
      <c r="L31" s="1329"/>
      <c r="M31" s="1329"/>
      <c r="N31" s="1329"/>
      <c r="O31" s="1329"/>
      <c r="P31" s="1350"/>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1"/>
      <c r="AR31" s="1351"/>
      <c r="AS31" s="1351"/>
      <c r="AT31" s="1351"/>
      <c r="AU31" s="1351"/>
      <c r="AV31" s="1351"/>
      <c r="AW31" s="1351"/>
      <c r="AX31" s="1351"/>
      <c r="AY31" s="1351"/>
      <c r="AZ31" s="1351"/>
      <c r="BA31" s="1351"/>
      <c r="BB31" s="1351"/>
      <c r="BC31" s="1351"/>
      <c r="BD31" s="1351"/>
      <c r="BE31" s="1351"/>
      <c r="BF31" s="1351"/>
    </row>
    <row r="32" spans="2:58" ht="13.5" customHeight="1">
      <c r="B32" s="1329"/>
      <c r="C32" s="1329"/>
      <c r="D32" s="1329"/>
      <c r="E32" s="1337" t="s">
        <v>151</v>
      </c>
      <c r="F32" s="1337"/>
      <c r="G32" s="1337"/>
      <c r="H32" s="1337"/>
      <c r="I32" s="1337"/>
      <c r="J32" s="1337"/>
      <c r="K32" s="1337"/>
      <c r="L32" s="1337"/>
      <c r="M32" s="1337"/>
      <c r="N32" s="1337"/>
      <c r="O32" s="1337"/>
      <c r="P32" s="1352"/>
      <c r="Q32" s="1353"/>
      <c r="R32" s="1353"/>
      <c r="S32" s="1353"/>
      <c r="T32" s="1353"/>
      <c r="U32" s="1353"/>
      <c r="V32" s="1353"/>
      <c r="W32" s="1353"/>
      <c r="X32" s="1353"/>
      <c r="Y32" s="1353"/>
      <c r="Z32" s="1353"/>
      <c r="AA32" s="1353"/>
      <c r="AB32" s="1353"/>
      <c r="AC32" s="1353"/>
      <c r="AD32" s="1353"/>
      <c r="AE32" s="1353"/>
      <c r="AF32" s="1353"/>
      <c r="AG32" s="1353"/>
      <c r="AH32" s="1353"/>
      <c r="AI32" s="1353"/>
      <c r="AJ32" s="1353"/>
      <c r="AK32" s="1353"/>
      <c r="AL32" s="1353"/>
      <c r="AM32" s="1353"/>
      <c r="AN32" s="1353"/>
      <c r="AO32" s="1353"/>
      <c r="AP32" s="1353"/>
      <c r="AQ32" s="1353"/>
      <c r="AR32" s="1353"/>
      <c r="AS32" s="1353"/>
      <c r="AT32" s="1353"/>
      <c r="AU32" s="1353"/>
      <c r="AV32" s="1353"/>
      <c r="AW32" s="1353"/>
      <c r="AX32" s="1353"/>
      <c r="AY32" s="1353"/>
      <c r="AZ32" s="1353"/>
      <c r="BA32" s="1353"/>
      <c r="BB32" s="1353"/>
      <c r="BC32" s="1353"/>
      <c r="BD32" s="1353"/>
      <c r="BE32" s="1353"/>
      <c r="BF32" s="1353"/>
    </row>
    <row r="33" spans="2:58" ht="13.5" customHeight="1">
      <c r="B33" s="1329"/>
      <c r="C33" s="1329"/>
      <c r="D33" s="1329"/>
      <c r="E33" s="1329"/>
      <c r="F33" s="1329"/>
      <c r="G33" s="1329"/>
      <c r="H33" s="1334" t="s">
        <v>185</v>
      </c>
      <c r="I33" s="1911" t="s">
        <v>124</v>
      </c>
      <c r="J33" s="1911"/>
      <c r="K33" s="1347" t="s">
        <v>188</v>
      </c>
      <c r="L33" s="1347"/>
      <c r="M33" s="1347"/>
      <c r="N33" s="1347"/>
      <c r="O33" s="1347"/>
      <c r="P33" s="1356"/>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c r="AL33" s="1354"/>
      <c r="AM33" s="1354"/>
      <c r="AN33" s="1354"/>
      <c r="AO33" s="1354"/>
      <c r="AP33" s="1354"/>
      <c r="AQ33" s="1354"/>
      <c r="AR33" s="1354"/>
      <c r="AS33" s="1354"/>
      <c r="AT33" s="1354"/>
      <c r="AU33" s="1354"/>
      <c r="AV33" s="1354"/>
      <c r="AW33" s="1354"/>
      <c r="AX33" s="1354"/>
      <c r="AY33" s="1354"/>
      <c r="AZ33" s="1354"/>
      <c r="BA33" s="1354"/>
      <c r="BB33" s="1354"/>
      <c r="BC33" s="1354"/>
      <c r="BD33" s="1354"/>
      <c r="BE33" s="1354"/>
      <c r="BF33" s="1348" t="s">
        <v>193</v>
      </c>
    </row>
    <row r="34" spans="2:58" ht="13.5" customHeight="1">
      <c r="B34" s="1329"/>
      <c r="C34" s="1329"/>
      <c r="D34" s="1329"/>
      <c r="E34" s="1329"/>
      <c r="F34" s="1329"/>
      <c r="G34" s="1329"/>
      <c r="H34" s="1334" t="s">
        <v>185</v>
      </c>
      <c r="I34" s="1912" t="s">
        <v>4</v>
      </c>
      <c r="J34" s="1912"/>
      <c r="K34" s="1345" t="s">
        <v>189</v>
      </c>
      <c r="L34" s="1345"/>
      <c r="M34" s="1345"/>
      <c r="N34" s="1345"/>
      <c r="O34" s="1345"/>
      <c r="P34" s="1355"/>
      <c r="Q34" s="1349"/>
      <c r="R34" s="1349"/>
      <c r="S34" s="1349"/>
      <c r="T34" s="1349"/>
      <c r="U34" s="1349"/>
      <c r="V34" s="1349"/>
      <c r="W34" s="1349"/>
      <c r="X34" s="1349"/>
      <c r="Y34" s="1349"/>
      <c r="Z34" s="1349"/>
      <c r="AA34" s="1349"/>
      <c r="AB34" s="1349"/>
      <c r="AC34" s="1349"/>
      <c r="AD34" s="1349"/>
      <c r="AE34" s="1349"/>
      <c r="AF34" s="1349"/>
      <c r="AG34" s="1349"/>
      <c r="AH34" s="1349"/>
      <c r="AI34" s="1349"/>
      <c r="AJ34" s="1349"/>
      <c r="AK34" s="1349"/>
      <c r="AL34" s="1349"/>
      <c r="AM34" s="1349"/>
      <c r="AN34" s="1349"/>
      <c r="AO34" s="1349"/>
      <c r="AP34" s="1349"/>
      <c r="AQ34" s="1349"/>
      <c r="AR34" s="1349"/>
      <c r="AS34" s="1349"/>
      <c r="AT34" s="1349"/>
      <c r="AU34" s="1349"/>
      <c r="AV34" s="1349"/>
      <c r="AW34" s="1349"/>
      <c r="AX34" s="1349"/>
      <c r="AY34" s="1349"/>
      <c r="AZ34" s="1349"/>
      <c r="BA34" s="1349"/>
      <c r="BB34" s="1349"/>
      <c r="BC34" s="1349"/>
      <c r="BD34" s="1349"/>
      <c r="BE34" s="1349"/>
      <c r="BF34" s="1348" t="s">
        <v>192</v>
      </c>
    </row>
    <row r="35" spans="2:58" ht="13.5" customHeight="1">
      <c r="B35" s="1329"/>
      <c r="C35" s="1329"/>
      <c r="D35" s="1329"/>
      <c r="E35" s="1329"/>
      <c r="F35" s="1329"/>
      <c r="G35" s="1329"/>
      <c r="H35" s="1334" t="s">
        <v>185</v>
      </c>
      <c r="I35" s="1912" t="s">
        <v>4</v>
      </c>
      <c r="J35" s="1912"/>
      <c r="K35" s="1345" t="s">
        <v>190</v>
      </c>
      <c r="L35" s="1345"/>
      <c r="M35" s="1345"/>
      <c r="N35" s="1345"/>
      <c r="O35" s="1345"/>
      <c r="P35" s="1355"/>
      <c r="Q35" s="1349"/>
      <c r="R35" s="1349"/>
      <c r="S35" s="1349"/>
      <c r="T35" s="1349"/>
      <c r="U35" s="1349"/>
      <c r="V35" s="1349"/>
      <c r="W35" s="1349"/>
      <c r="X35" s="1349"/>
      <c r="Y35" s="1349"/>
      <c r="Z35" s="1349"/>
      <c r="AA35" s="1349"/>
      <c r="AB35" s="1349"/>
      <c r="AC35" s="1349"/>
      <c r="AD35" s="1349"/>
      <c r="AE35" s="1349"/>
      <c r="AF35" s="1349"/>
      <c r="AG35" s="1349"/>
      <c r="AH35" s="1349"/>
      <c r="AI35" s="1349"/>
      <c r="AJ35" s="1349"/>
      <c r="AK35" s="1349"/>
      <c r="AL35" s="1349"/>
      <c r="AM35" s="1349"/>
      <c r="AN35" s="1349"/>
      <c r="AO35" s="1349"/>
      <c r="AP35" s="1349"/>
      <c r="AQ35" s="1349"/>
      <c r="AR35" s="1349"/>
      <c r="AS35" s="1349"/>
      <c r="AT35" s="1349"/>
      <c r="AU35" s="1349"/>
      <c r="AV35" s="1349"/>
      <c r="AW35" s="1349"/>
      <c r="AX35" s="1349"/>
      <c r="AY35" s="1349"/>
      <c r="AZ35" s="1349"/>
      <c r="BA35" s="1349"/>
      <c r="BB35" s="1349"/>
      <c r="BC35" s="1349"/>
      <c r="BD35" s="1349"/>
      <c r="BE35" s="1349"/>
      <c r="BF35" s="1348" t="s">
        <v>192</v>
      </c>
    </row>
    <row r="36" spans="2:58" ht="13.5" customHeight="1">
      <c r="B36" s="1329"/>
      <c r="C36" s="1329"/>
      <c r="D36" s="1329"/>
      <c r="E36" s="1329"/>
      <c r="F36" s="1329"/>
      <c r="G36" s="1329"/>
      <c r="H36" s="1329"/>
      <c r="I36" s="1912" t="s">
        <v>4</v>
      </c>
      <c r="J36" s="1912"/>
      <c r="K36" s="1345" t="s">
        <v>152</v>
      </c>
      <c r="L36" s="1345"/>
      <c r="M36" s="1345"/>
      <c r="N36" s="1345"/>
      <c r="O36" s="1345"/>
      <c r="P36" s="1355"/>
      <c r="Q36" s="1349"/>
      <c r="R36" s="1349"/>
      <c r="S36" s="1349"/>
      <c r="T36" s="1349"/>
      <c r="U36" s="1349"/>
      <c r="V36" s="1349"/>
      <c r="W36" s="1349"/>
      <c r="X36" s="1349"/>
      <c r="Y36" s="1349"/>
      <c r="Z36" s="1349"/>
      <c r="AA36" s="1349"/>
      <c r="AB36" s="1349"/>
      <c r="AC36" s="1349"/>
      <c r="AD36" s="1349"/>
      <c r="AE36" s="1349"/>
      <c r="AF36" s="1349"/>
      <c r="AG36" s="1349"/>
      <c r="AH36" s="1349"/>
      <c r="AI36" s="1349"/>
      <c r="AJ36" s="1349"/>
      <c r="AK36" s="1349"/>
      <c r="AL36" s="1349"/>
      <c r="AM36" s="1349"/>
      <c r="AN36" s="1349"/>
      <c r="AO36" s="1349"/>
      <c r="AP36" s="1349"/>
      <c r="AQ36" s="1349"/>
      <c r="AR36" s="1349"/>
      <c r="AS36" s="1349"/>
      <c r="AT36" s="1349"/>
      <c r="AU36" s="1349"/>
      <c r="AV36" s="1349"/>
      <c r="AW36" s="1349"/>
      <c r="AX36" s="1349"/>
      <c r="AY36" s="1349"/>
      <c r="AZ36" s="1349"/>
      <c r="BA36" s="1349"/>
      <c r="BB36" s="1349"/>
      <c r="BC36" s="1349"/>
      <c r="BD36" s="1349"/>
      <c r="BE36" s="1349"/>
      <c r="BF36" s="1348" t="s">
        <v>193</v>
      </c>
    </row>
    <row r="37" spans="2:58" ht="13.5" customHeight="1">
      <c r="B37" s="1329"/>
      <c r="C37" s="1329"/>
      <c r="D37" s="1333"/>
      <c r="E37" s="1329"/>
      <c r="F37" s="1329"/>
      <c r="G37" s="1329"/>
      <c r="H37" s="1329"/>
      <c r="I37" s="1329"/>
      <c r="J37" s="1329"/>
      <c r="K37" s="1329"/>
      <c r="L37" s="1329"/>
      <c r="M37" s="1329"/>
      <c r="N37" s="1329"/>
      <c r="O37" s="1329"/>
      <c r="P37" s="1350"/>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1"/>
      <c r="AQ37" s="1351"/>
      <c r="AR37" s="1351"/>
      <c r="AS37" s="1351"/>
      <c r="AT37" s="1351"/>
      <c r="AU37" s="1351"/>
      <c r="AV37" s="1351"/>
      <c r="AW37" s="1351"/>
      <c r="AX37" s="1351"/>
      <c r="AY37" s="1351"/>
      <c r="AZ37" s="1351"/>
      <c r="BA37" s="1351"/>
      <c r="BB37" s="1351"/>
      <c r="BC37" s="1351"/>
      <c r="BD37" s="1351"/>
      <c r="BE37" s="1351"/>
      <c r="BF37" s="1351"/>
    </row>
    <row r="38" spans="2:58" ht="13.5" customHeight="1">
      <c r="B38" s="1329"/>
      <c r="C38" s="1329"/>
      <c r="D38" s="1329"/>
      <c r="E38" s="1337" t="s">
        <v>178</v>
      </c>
      <c r="F38" s="1337"/>
      <c r="G38" s="1337"/>
      <c r="H38" s="1337"/>
      <c r="I38" s="1337"/>
      <c r="J38" s="1337"/>
      <c r="K38" s="1337"/>
      <c r="L38" s="1337"/>
      <c r="M38" s="1337"/>
      <c r="N38" s="1337"/>
      <c r="O38" s="1337"/>
      <c r="P38" s="1352"/>
      <c r="Q38" s="1353"/>
      <c r="R38" s="1353"/>
      <c r="S38" s="1353"/>
      <c r="T38" s="1353"/>
      <c r="U38" s="1353"/>
      <c r="V38" s="1353"/>
      <c r="W38" s="1353"/>
      <c r="X38" s="1353"/>
      <c r="Y38" s="1353"/>
      <c r="Z38" s="1353"/>
      <c r="AA38" s="1353"/>
      <c r="AB38" s="1353"/>
      <c r="AC38" s="1353"/>
      <c r="AD38" s="1353"/>
      <c r="AE38" s="1353"/>
      <c r="AF38" s="1353"/>
      <c r="AG38" s="1353"/>
      <c r="AH38" s="1353"/>
      <c r="AI38" s="1353"/>
      <c r="AJ38" s="1353"/>
      <c r="AK38" s="1353"/>
      <c r="AL38" s="1353"/>
      <c r="AM38" s="1353"/>
      <c r="AN38" s="1353"/>
      <c r="AO38" s="1353"/>
      <c r="AP38" s="1353"/>
      <c r="AQ38" s="1353"/>
      <c r="AR38" s="1353"/>
      <c r="AS38" s="1353"/>
      <c r="AT38" s="1353"/>
      <c r="AU38" s="1353"/>
      <c r="AV38" s="1353"/>
      <c r="AW38" s="1353"/>
      <c r="AX38" s="1353"/>
      <c r="AY38" s="1353"/>
      <c r="AZ38" s="1353"/>
      <c r="BA38" s="1353"/>
      <c r="BB38" s="1353"/>
      <c r="BC38" s="1353"/>
      <c r="BD38" s="1353"/>
      <c r="BE38" s="1353"/>
      <c r="BF38" s="1353"/>
    </row>
    <row r="39" spans="2:58" ht="13.5" customHeight="1">
      <c r="B39" s="1329"/>
      <c r="C39" s="1329"/>
      <c r="D39" s="1329"/>
      <c r="E39" s="1338" t="s">
        <v>257</v>
      </c>
      <c r="F39" s="1329"/>
      <c r="G39" s="1329"/>
      <c r="H39" s="1329"/>
      <c r="I39" s="1329"/>
      <c r="J39" s="1329"/>
      <c r="K39" s="1329"/>
      <c r="L39" s="1329"/>
      <c r="M39" s="1329"/>
      <c r="N39" s="1329"/>
      <c r="O39" s="1329"/>
      <c r="P39" s="1350"/>
      <c r="Q39" s="1351"/>
      <c r="R39" s="1351"/>
      <c r="S39" s="1351"/>
      <c r="T39" s="1351"/>
      <c r="U39" s="1351"/>
      <c r="V39" s="1351"/>
      <c r="W39" s="1351"/>
      <c r="X39" s="1351"/>
      <c r="Y39" s="1351"/>
      <c r="Z39" s="1351"/>
      <c r="AA39" s="1351"/>
      <c r="AB39" s="1351"/>
      <c r="AC39" s="1351"/>
      <c r="AD39" s="1351"/>
      <c r="AE39" s="1351"/>
      <c r="AF39" s="1351"/>
      <c r="AG39" s="1351"/>
      <c r="AH39" s="1351"/>
      <c r="AI39" s="1351"/>
      <c r="AJ39" s="1351"/>
      <c r="AK39" s="1351"/>
      <c r="AL39" s="1351"/>
      <c r="AM39" s="1351"/>
      <c r="AN39" s="1351"/>
      <c r="AO39" s="1351"/>
      <c r="AP39" s="1351"/>
      <c r="AQ39" s="1351"/>
      <c r="AR39" s="1351"/>
      <c r="AS39" s="1351"/>
      <c r="AT39" s="1351"/>
      <c r="AU39" s="1351"/>
      <c r="AV39" s="1351"/>
      <c r="AW39" s="1351"/>
      <c r="AX39" s="1351"/>
      <c r="AY39" s="1351"/>
      <c r="AZ39" s="1351"/>
      <c r="BA39" s="1351"/>
      <c r="BB39" s="1351"/>
      <c r="BC39" s="1351"/>
      <c r="BD39" s="1351"/>
      <c r="BE39" s="1351"/>
      <c r="BF39" s="1351"/>
    </row>
    <row r="40" spans="2:58" ht="13.5" customHeight="1">
      <c r="B40" s="1329"/>
      <c r="C40" s="1329"/>
      <c r="D40" s="1329"/>
      <c r="E40" s="1329"/>
      <c r="F40" s="1329"/>
      <c r="G40" s="1329"/>
      <c r="H40" s="1334" t="s">
        <v>185</v>
      </c>
      <c r="I40" s="1911" t="s">
        <v>124</v>
      </c>
      <c r="J40" s="1911"/>
      <c r="K40" s="1347" t="s">
        <v>153</v>
      </c>
      <c r="L40" s="1347"/>
      <c r="M40" s="1347"/>
      <c r="N40" s="1347"/>
      <c r="O40" s="1347"/>
      <c r="P40" s="1347"/>
      <c r="Q40" s="1356"/>
      <c r="R40" s="1354"/>
      <c r="S40" s="1354"/>
      <c r="T40" s="1354"/>
      <c r="U40" s="1354"/>
      <c r="V40" s="1354"/>
      <c r="W40" s="1354"/>
      <c r="X40" s="1354"/>
      <c r="Y40" s="1354"/>
      <c r="Z40" s="1354"/>
      <c r="AA40" s="1354"/>
      <c r="AB40" s="1354"/>
      <c r="AC40" s="1354"/>
      <c r="AD40" s="1354"/>
      <c r="AE40" s="1354"/>
      <c r="AF40" s="1354"/>
      <c r="AG40" s="1354"/>
      <c r="AH40" s="1354"/>
      <c r="AI40" s="1354"/>
      <c r="AJ40" s="1354"/>
      <c r="AK40" s="1354"/>
      <c r="AL40" s="1354"/>
      <c r="AM40" s="1354"/>
      <c r="AN40" s="1354"/>
      <c r="AO40" s="1354"/>
      <c r="AP40" s="1354"/>
      <c r="AQ40" s="1354"/>
      <c r="AR40" s="1354"/>
      <c r="AS40" s="1354"/>
      <c r="AT40" s="1354"/>
      <c r="AU40" s="1354"/>
      <c r="AV40" s="1354"/>
      <c r="AW40" s="1354"/>
      <c r="AX40" s="1354"/>
      <c r="AY40" s="1354"/>
      <c r="AZ40" s="1354"/>
      <c r="BA40" s="1354"/>
      <c r="BB40" s="1354"/>
      <c r="BC40" s="1354"/>
      <c r="BD40" s="1354"/>
      <c r="BE40" s="1354"/>
      <c r="BF40" s="1348" t="s">
        <v>193</v>
      </c>
    </row>
    <row r="41" spans="2:58" ht="13.5" customHeight="1">
      <c r="B41" s="1329"/>
      <c r="C41" s="1329"/>
      <c r="D41" s="1329"/>
      <c r="E41" s="1329"/>
      <c r="F41" s="1329"/>
      <c r="G41" s="1329"/>
      <c r="H41" s="1334" t="s">
        <v>185</v>
      </c>
      <c r="I41" s="1912" t="s">
        <v>124</v>
      </c>
      <c r="J41" s="1912"/>
      <c r="K41" s="1345" t="s">
        <v>154</v>
      </c>
      <c r="L41" s="1345"/>
      <c r="M41" s="1345"/>
      <c r="N41" s="1345"/>
      <c r="O41" s="1345"/>
      <c r="P41" s="1345"/>
      <c r="Q41" s="1355"/>
      <c r="R41" s="1349"/>
      <c r="S41" s="1349"/>
      <c r="T41" s="1349"/>
      <c r="U41" s="1349"/>
      <c r="V41" s="1349"/>
      <c r="W41" s="1349"/>
      <c r="X41" s="1349"/>
      <c r="Y41" s="1349"/>
      <c r="Z41" s="1349"/>
      <c r="AA41" s="1349"/>
      <c r="AB41" s="1349"/>
      <c r="AC41" s="1349"/>
      <c r="AD41" s="1349"/>
      <c r="AE41" s="1349"/>
      <c r="AF41" s="1349"/>
      <c r="AG41" s="1349"/>
      <c r="AH41" s="1349"/>
      <c r="AI41" s="1349"/>
      <c r="AJ41" s="1349"/>
      <c r="AK41" s="1349"/>
      <c r="AL41" s="1349"/>
      <c r="AM41" s="1349"/>
      <c r="AN41" s="1349"/>
      <c r="AO41" s="1349"/>
      <c r="AP41" s="1349"/>
      <c r="AQ41" s="1349"/>
      <c r="AR41" s="1349"/>
      <c r="AS41" s="1349"/>
      <c r="AT41" s="1349"/>
      <c r="AU41" s="1349"/>
      <c r="AV41" s="1349"/>
      <c r="AW41" s="1349"/>
      <c r="AX41" s="1349"/>
      <c r="AY41" s="1349"/>
      <c r="AZ41" s="1349"/>
      <c r="BA41" s="1349"/>
      <c r="BB41" s="1349"/>
      <c r="BC41" s="1349"/>
      <c r="BD41" s="1349"/>
      <c r="BE41" s="1349"/>
      <c r="BF41" s="1348" t="s">
        <v>193</v>
      </c>
    </row>
    <row r="42" spans="2:58" ht="13.5" customHeight="1">
      <c r="B42" s="1329"/>
      <c r="C42" s="1329"/>
      <c r="D42" s="1333"/>
      <c r="E42" s="1329"/>
      <c r="F42" s="1329"/>
      <c r="G42" s="1329"/>
      <c r="H42" s="1329"/>
      <c r="I42" s="1329"/>
      <c r="J42" s="1329"/>
      <c r="K42" s="1329"/>
      <c r="L42" s="1329"/>
      <c r="M42" s="1329"/>
      <c r="N42" s="1350"/>
      <c r="O42" s="1351"/>
      <c r="P42" s="1351"/>
      <c r="Q42" s="1351"/>
      <c r="R42" s="1351"/>
      <c r="S42" s="1351"/>
      <c r="T42" s="1351"/>
      <c r="U42" s="1351"/>
      <c r="V42" s="1351"/>
      <c r="W42" s="1351"/>
      <c r="X42" s="1351"/>
      <c r="Y42" s="1351"/>
      <c r="Z42" s="1351"/>
      <c r="AA42" s="1351"/>
      <c r="AB42" s="1351"/>
      <c r="AC42" s="1351"/>
      <c r="AD42" s="1351"/>
      <c r="AE42" s="1351"/>
      <c r="AF42" s="1351"/>
      <c r="AG42" s="1351"/>
      <c r="AH42" s="1351"/>
      <c r="AI42" s="1351"/>
      <c r="AJ42" s="1351"/>
      <c r="AK42" s="1351"/>
      <c r="AL42" s="1351"/>
      <c r="AM42" s="1351"/>
      <c r="AN42" s="1351"/>
      <c r="AO42" s="1351"/>
      <c r="AP42" s="1351"/>
      <c r="AQ42" s="1351"/>
      <c r="AR42" s="1351"/>
      <c r="AS42" s="1351"/>
      <c r="AT42" s="1351"/>
      <c r="AU42" s="1351"/>
      <c r="AV42" s="1351"/>
      <c r="AW42" s="1351"/>
      <c r="AX42" s="1351"/>
      <c r="AY42" s="1351"/>
      <c r="AZ42" s="1351"/>
      <c r="BA42" s="1351"/>
      <c r="BB42" s="1351"/>
      <c r="BC42" s="1351"/>
      <c r="BD42" s="1351"/>
      <c r="BE42" s="1351"/>
      <c r="BF42" s="1351"/>
    </row>
    <row r="43" spans="2:58" ht="13.5" customHeight="1">
      <c r="B43" s="1329"/>
      <c r="C43" s="1329"/>
      <c r="D43" s="1329"/>
      <c r="E43" s="1337" t="s">
        <v>155</v>
      </c>
      <c r="F43" s="1337"/>
      <c r="G43" s="1337"/>
      <c r="H43" s="1337"/>
      <c r="I43" s="1337"/>
      <c r="J43" s="1337"/>
      <c r="K43" s="1337"/>
      <c r="L43" s="1337"/>
      <c r="M43" s="1337"/>
      <c r="N43" s="1337"/>
      <c r="O43" s="1337"/>
      <c r="P43" s="1352"/>
      <c r="Q43" s="1353"/>
      <c r="R43" s="1353"/>
      <c r="S43" s="1353"/>
      <c r="T43" s="1353"/>
      <c r="U43" s="1353"/>
      <c r="V43" s="1353"/>
      <c r="W43" s="1353"/>
      <c r="X43" s="1353"/>
      <c r="Y43" s="1353"/>
      <c r="Z43" s="1353"/>
      <c r="AA43" s="1353"/>
      <c r="AB43" s="1353"/>
      <c r="AC43" s="1353"/>
      <c r="AD43" s="1353"/>
      <c r="AE43" s="1353"/>
      <c r="AF43" s="1353"/>
      <c r="AG43" s="1353"/>
      <c r="AH43" s="1353"/>
      <c r="AI43" s="1353"/>
      <c r="AJ43" s="1353"/>
      <c r="AK43" s="1353"/>
      <c r="AL43" s="1353"/>
      <c r="AM43" s="1353"/>
      <c r="AN43" s="1353"/>
      <c r="AO43" s="1353"/>
      <c r="AP43" s="1353"/>
      <c r="AQ43" s="1353"/>
      <c r="AR43" s="1353"/>
      <c r="AS43" s="1353"/>
      <c r="AT43" s="1353"/>
      <c r="AU43" s="1353"/>
      <c r="AV43" s="1353"/>
      <c r="AW43" s="1353"/>
      <c r="AX43" s="1353"/>
      <c r="AY43" s="1353"/>
      <c r="AZ43" s="1353"/>
      <c r="BA43" s="1353"/>
      <c r="BB43" s="1353"/>
      <c r="BC43" s="1353"/>
      <c r="BD43" s="1353"/>
      <c r="BE43" s="1353"/>
      <c r="BF43" s="1353"/>
    </row>
    <row r="44" spans="2:58" ht="13.5" customHeight="1">
      <c r="B44" s="1329"/>
      <c r="C44" s="1329"/>
      <c r="D44" s="1329"/>
      <c r="E44" s="1329"/>
      <c r="F44" s="1329"/>
      <c r="G44" s="1329"/>
      <c r="H44" s="1329"/>
      <c r="I44" s="1911" t="s">
        <v>4</v>
      </c>
      <c r="J44" s="1911"/>
      <c r="K44" s="1347" t="s">
        <v>156</v>
      </c>
      <c r="L44" s="1347"/>
      <c r="M44" s="1347"/>
      <c r="N44" s="1347"/>
      <c r="O44" s="1347"/>
      <c r="P44" s="1347"/>
      <c r="Q44" s="1347"/>
      <c r="R44" s="1347"/>
      <c r="S44" s="1347"/>
      <c r="T44" s="1347"/>
      <c r="U44" s="1354"/>
      <c r="V44" s="1354"/>
      <c r="W44" s="1354"/>
      <c r="X44" s="1354"/>
      <c r="Y44" s="1354"/>
      <c r="Z44" s="1354"/>
      <c r="AA44" s="1354"/>
      <c r="AB44" s="1354"/>
      <c r="AC44" s="1354"/>
      <c r="AD44" s="1354"/>
      <c r="AE44" s="1354"/>
      <c r="AF44" s="1354"/>
      <c r="AG44" s="1354"/>
      <c r="AH44" s="1354"/>
      <c r="AI44" s="1354"/>
      <c r="AJ44" s="1354"/>
      <c r="AK44" s="1354"/>
      <c r="AL44" s="1354"/>
      <c r="AM44" s="1354"/>
      <c r="AN44" s="1354"/>
      <c r="AO44" s="1354"/>
      <c r="AP44" s="1354"/>
      <c r="AQ44" s="1354"/>
      <c r="AR44" s="1354"/>
      <c r="AS44" s="1354"/>
      <c r="AT44" s="1354"/>
      <c r="AU44" s="1354"/>
      <c r="AV44" s="1354"/>
      <c r="AW44" s="1354"/>
      <c r="AX44" s="1354"/>
      <c r="AY44" s="1354"/>
      <c r="AZ44" s="1354"/>
      <c r="BA44" s="1354"/>
      <c r="BB44" s="1354"/>
      <c r="BC44" s="1354"/>
      <c r="BD44" s="1354"/>
      <c r="BE44" s="1354"/>
      <c r="BF44" s="1348" t="s">
        <v>193</v>
      </c>
    </row>
    <row r="45" spans="2:58" ht="13.5" customHeight="1">
      <c r="B45" s="1329"/>
      <c r="C45" s="1329"/>
      <c r="D45" s="1329"/>
      <c r="E45" s="1329"/>
      <c r="F45" s="1329"/>
      <c r="G45" s="1329"/>
      <c r="H45" s="1329"/>
      <c r="I45" s="1912" t="s">
        <v>4</v>
      </c>
      <c r="J45" s="1912"/>
      <c r="K45" s="1345" t="s">
        <v>157</v>
      </c>
      <c r="L45" s="1345"/>
      <c r="M45" s="1345"/>
      <c r="N45" s="1345"/>
      <c r="O45" s="1345"/>
      <c r="P45" s="1345"/>
      <c r="Q45" s="1345"/>
      <c r="R45" s="1345"/>
      <c r="S45" s="1345"/>
      <c r="T45" s="1345"/>
      <c r="U45" s="1349"/>
      <c r="V45" s="1349"/>
      <c r="W45" s="1349"/>
      <c r="X45" s="1349"/>
      <c r="Y45" s="1349"/>
      <c r="Z45" s="1349"/>
      <c r="AA45" s="1349"/>
      <c r="AB45" s="1349"/>
      <c r="AC45" s="1349"/>
      <c r="AD45" s="1349"/>
      <c r="AE45" s="1349"/>
      <c r="AF45" s="1349"/>
      <c r="AG45" s="1349"/>
      <c r="AH45" s="1349"/>
      <c r="AI45" s="1349"/>
      <c r="AJ45" s="1349"/>
      <c r="AK45" s="1349"/>
      <c r="AL45" s="1349"/>
      <c r="AM45" s="1349"/>
      <c r="AN45" s="1349"/>
      <c r="AO45" s="1349"/>
      <c r="AP45" s="1349"/>
      <c r="AQ45" s="1349"/>
      <c r="AR45" s="1349"/>
      <c r="AS45" s="1349"/>
      <c r="AT45" s="1349"/>
      <c r="AU45" s="1349"/>
      <c r="AV45" s="1349"/>
      <c r="AW45" s="1349"/>
      <c r="AX45" s="1349"/>
      <c r="AY45" s="1349"/>
      <c r="AZ45" s="1349"/>
      <c r="BA45" s="1349"/>
      <c r="BB45" s="1349"/>
      <c r="BC45" s="1349"/>
      <c r="BD45" s="1349"/>
      <c r="BE45" s="1349"/>
      <c r="BF45" s="1348" t="s">
        <v>193</v>
      </c>
    </row>
    <row r="46" spans="2:58" ht="13.5" customHeight="1">
      <c r="B46" s="1329"/>
      <c r="C46" s="1329"/>
      <c r="D46" s="1329"/>
      <c r="E46" s="1329"/>
      <c r="F46" s="1329"/>
      <c r="G46" s="1329"/>
      <c r="H46" s="1329"/>
      <c r="I46" s="1913" t="s">
        <v>31</v>
      </c>
      <c r="J46" s="1913"/>
      <c r="K46" s="1329" t="s">
        <v>258</v>
      </c>
      <c r="L46" s="1329"/>
      <c r="M46" s="1329"/>
      <c r="N46" s="1329"/>
      <c r="O46" s="1329"/>
      <c r="P46" s="1329"/>
      <c r="Q46" s="1329"/>
      <c r="R46" s="1329"/>
      <c r="S46" s="1329"/>
      <c r="T46" s="1329"/>
      <c r="U46" s="1351"/>
      <c r="V46" s="1351"/>
      <c r="W46" s="1351"/>
      <c r="X46" s="1351"/>
      <c r="Y46" s="1351"/>
      <c r="Z46" s="1351"/>
      <c r="AA46" s="1351"/>
      <c r="AB46" s="1351"/>
      <c r="AC46" s="1351"/>
      <c r="AD46" s="1351"/>
      <c r="AE46" s="1351"/>
      <c r="AF46" s="1351"/>
      <c r="AG46" s="1329"/>
      <c r="AH46" s="1329"/>
      <c r="AI46" s="1329"/>
      <c r="AJ46" s="1351"/>
      <c r="AK46" s="1351"/>
      <c r="AL46" s="1351"/>
      <c r="AM46" s="1351"/>
      <c r="AN46" s="1329"/>
      <c r="AO46" s="1329"/>
      <c r="AP46" s="1329"/>
      <c r="AQ46" s="1329"/>
      <c r="AR46" s="1351"/>
      <c r="AS46" s="1351"/>
      <c r="AT46" s="1351"/>
      <c r="AU46" s="1351"/>
      <c r="AV46" s="1351"/>
      <c r="AW46" s="1351"/>
      <c r="AX46" s="1351"/>
      <c r="AY46" s="1329"/>
      <c r="AZ46" s="1329"/>
      <c r="BA46" s="1329"/>
      <c r="BB46" s="1351"/>
      <c r="BC46" s="1351"/>
      <c r="BD46" s="1351"/>
      <c r="BE46" s="1351"/>
      <c r="BF46" s="1331" t="s">
        <v>193</v>
      </c>
    </row>
    <row r="47" spans="2:58" ht="13.5" customHeight="1">
      <c r="B47" s="1329"/>
      <c r="C47" s="1329"/>
      <c r="D47" s="1339"/>
      <c r="E47" s="1329"/>
      <c r="F47" s="1329"/>
      <c r="G47" s="1329"/>
      <c r="H47" s="1329"/>
      <c r="I47" s="1329"/>
      <c r="J47" s="1329"/>
      <c r="K47" s="1329" t="s">
        <v>158</v>
      </c>
      <c r="L47" s="1329"/>
      <c r="M47" s="1329"/>
      <c r="N47" s="1329"/>
      <c r="O47" s="1329"/>
      <c r="P47" s="1350"/>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1351"/>
      <c r="AV47" s="1351"/>
      <c r="AW47" s="1351"/>
      <c r="AX47" s="1351"/>
      <c r="AY47" s="1329"/>
      <c r="AZ47" s="1329"/>
      <c r="BA47" s="1351"/>
      <c r="BB47" s="1351"/>
      <c r="BC47" s="1351"/>
      <c r="BD47" s="1351"/>
      <c r="BE47" s="1351"/>
      <c r="BF47" s="1351"/>
    </row>
    <row r="48" spans="2:58" ht="13.5" customHeight="1">
      <c r="B48" s="1329"/>
      <c r="C48" s="1329"/>
      <c r="D48" s="1339"/>
      <c r="E48" s="1329"/>
      <c r="F48" s="1329"/>
      <c r="G48" s="1329"/>
      <c r="H48" s="1329"/>
      <c r="I48" s="1347"/>
      <c r="J48" s="1347"/>
      <c r="K48" s="1347" t="s">
        <v>159</v>
      </c>
      <c r="L48" s="1347"/>
      <c r="M48" s="1347"/>
      <c r="N48" s="1347"/>
      <c r="O48" s="1347"/>
      <c r="P48" s="1356"/>
      <c r="Q48" s="1354"/>
      <c r="R48" s="1354"/>
      <c r="S48" s="1354"/>
      <c r="T48" s="1354"/>
      <c r="U48" s="1354"/>
      <c r="V48" s="1354"/>
      <c r="W48" s="1911" t="s">
        <v>173</v>
      </c>
      <c r="X48" s="1911"/>
      <c r="Y48" s="1354" t="s">
        <v>174</v>
      </c>
      <c r="Z48" s="1354"/>
      <c r="AA48" s="1354"/>
      <c r="AB48" s="1354"/>
      <c r="AC48" s="1354"/>
      <c r="AD48" s="1347"/>
      <c r="AE48" s="1911" t="s">
        <v>173</v>
      </c>
      <c r="AF48" s="1911"/>
      <c r="AG48" s="1354" t="s">
        <v>175</v>
      </c>
      <c r="AH48" s="1347"/>
      <c r="AI48" s="1347"/>
      <c r="AJ48" s="1347"/>
      <c r="AK48" s="1347"/>
      <c r="AL48" s="1347"/>
      <c r="AM48" s="1911" t="s">
        <v>173</v>
      </c>
      <c r="AN48" s="1911"/>
      <c r="AO48" s="1354" t="s">
        <v>176</v>
      </c>
      <c r="AP48" s="1354"/>
      <c r="AQ48" s="1347"/>
      <c r="AR48" s="1347"/>
      <c r="AS48" s="1347"/>
      <c r="AT48" s="1347"/>
      <c r="AU48" s="1347"/>
      <c r="AV48" s="1347"/>
      <c r="AW48" s="1347"/>
      <c r="AX48" s="1911" t="s">
        <v>173</v>
      </c>
      <c r="AY48" s="1911"/>
      <c r="AZ48" s="1354" t="s">
        <v>177</v>
      </c>
      <c r="BA48" s="1347"/>
      <c r="BB48" s="1354"/>
      <c r="BC48" s="1354"/>
      <c r="BD48" s="1354"/>
      <c r="BE48" s="1354"/>
      <c r="BF48" s="1354"/>
    </row>
    <row r="49" spans="2:58" ht="13.5" customHeight="1">
      <c r="B49" s="1329"/>
      <c r="C49" s="1329"/>
      <c r="D49" s="1340"/>
      <c r="E49" s="1329"/>
      <c r="F49" s="1329"/>
      <c r="G49" s="1329"/>
      <c r="H49" s="1329"/>
      <c r="I49" s="1329"/>
      <c r="J49" s="1329"/>
      <c r="K49" s="1329"/>
      <c r="L49" s="1329"/>
      <c r="M49" s="1329"/>
      <c r="N49" s="1329"/>
      <c r="O49" s="1329"/>
      <c r="P49" s="1350"/>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1351"/>
      <c r="AV49" s="1351"/>
      <c r="AW49" s="1351"/>
      <c r="AX49" s="1351"/>
      <c r="AY49" s="1351"/>
      <c r="AZ49" s="1351"/>
      <c r="BA49" s="1351"/>
      <c r="BB49" s="1351"/>
      <c r="BC49" s="1351"/>
      <c r="BD49" s="1351"/>
      <c r="BE49" s="1351"/>
      <c r="BF49" s="1351"/>
    </row>
    <row r="50" spans="2:58" ht="13.5" customHeight="1">
      <c r="B50" s="1329"/>
      <c r="C50" s="1329"/>
      <c r="D50" s="1329"/>
      <c r="E50" s="1337" t="s">
        <v>160</v>
      </c>
      <c r="F50" s="1337"/>
      <c r="G50" s="1337"/>
      <c r="H50" s="1337"/>
      <c r="I50" s="1337"/>
      <c r="J50" s="1337"/>
      <c r="K50" s="1337"/>
      <c r="L50" s="1337"/>
      <c r="M50" s="1337"/>
      <c r="N50" s="1337"/>
      <c r="O50" s="1337"/>
      <c r="P50" s="1352"/>
      <c r="Q50" s="1353"/>
      <c r="R50" s="1353"/>
      <c r="S50" s="1353"/>
      <c r="T50" s="1353"/>
      <c r="U50" s="1353"/>
      <c r="V50" s="1353"/>
      <c r="W50" s="1353"/>
      <c r="X50" s="1353"/>
      <c r="Y50" s="1353"/>
      <c r="Z50" s="1353"/>
      <c r="AA50" s="1353"/>
      <c r="AB50" s="1353"/>
      <c r="AC50" s="1353"/>
      <c r="AD50" s="1353"/>
      <c r="AE50" s="1353"/>
      <c r="AF50" s="1353"/>
      <c r="AG50" s="1353"/>
      <c r="AH50" s="1353"/>
      <c r="AI50" s="1353"/>
      <c r="AJ50" s="1353"/>
      <c r="AK50" s="1353"/>
      <c r="AL50" s="1353"/>
      <c r="AM50" s="1353"/>
      <c r="AN50" s="1353"/>
      <c r="AO50" s="1353"/>
      <c r="AP50" s="1353"/>
      <c r="AQ50" s="1353"/>
      <c r="AR50" s="1353"/>
      <c r="AS50" s="1353"/>
      <c r="AT50" s="1353"/>
      <c r="AU50" s="1353"/>
      <c r="AV50" s="1353"/>
      <c r="AW50" s="1353"/>
      <c r="AX50" s="1353"/>
      <c r="AY50" s="1353"/>
      <c r="AZ50" s="1353"/>
      <c r="BA50" s="1353"/>
      <c r="BB50" s="1353"/>
      <c r="BC50" s="1353"/>
      <c r="BD50" s="1353"/>
      <c r="BE50" s="1353"/>
      <c r="BF50" s="1353"/>
    </row>
    <row r="51" spans="2:58" ht="13.5" customHeight="1">
      <c r="B51" s="1329"/>
      <c r="C51" s="1329"/>
      <c r="D51" s="1329"/>
      <c r="E51" s="1329"/>
      <c r="F51" s="1329"/>
      <c r="G51" s="1329"/>
      <c r="H51" s="1329"/>
      <c r="I51" s="1911" t="s">
        <v>4</v>
      </c>
      <c r="J51" s="1911"/>
      <c r="K51" s="1347" t="s">
        <v>161</v>
      </c>
      <c r="L51" s="1347"/>
      <c r="M51" s="1347"/>
      <c r="N51" s="1347"/>
      <c r="O51" s="1347"/>
      <c r="P51" s="1347"/>
      <c r="Q51" s="1354"/>
      <c r="R51" s="1354"/>
      <c r="S51" s="1354"/>
      <c r="T51" s="1354"/>
      <c r="U51" s="1347"/>
      <c r="V51" s="1347"/>
      <c r="W51" s="1347"/>
      <c r="X51" s="1347"/>
      <c r="Y51" s="1347"/>
      <c r="Z51" s="1347"/>
      <c r="AA51" s="1347"/>
      <c r="AB51" s="1347"/>
      <c r="AC51" s="1347"/>
      <c r="AD51" s="1347"/>
      <c r="AE51" s="1347"/>
      <c r="AF51" s="1347"/>
      <c r="AG51" s="1347"/>
      <c r="AH51" s="1347"/>
      <c r="AI51" s="1347"/>
      <c r="AJ51" s="1347"/>
      <c r="AK51" s="1347"/>
      <c r="AL51" s="1347"/>
      <c r="AM51" s="1347"/>
      <c r="AN51" s="1347"/>
      <c r="AO51" s="1347"/>
      <c r="AP51" s="1347"/>
      <c r="AQ51" s="1347"/>
      <c r="AR51" s="1347"/>
      <c r="AS51" s="1347"/>
      <c r="AT51" s="1347"/>
      <c r="AU51" s="1347"/>
      <c r="AV51" s="1347"/>
      <c r="AW51" s="1347"/>
      <c r="AX51" s="1347"/>
      <c r="AY51" s="1347"/>
      <c r="AZ51" s="1347"/>
      <c r="BA51" s="1347"/>
      <c r="BB51" s="1347"/>
      <c r="BC51" s="1347"/>
      <c r="BD51" s="1347"/>
      <c r="BE51" s="1347"/>
      <c r="BF51" s="1348" t="s">
        <v>193</v>
      </c>
    </row>
    <row r="52" spans="2:58" ht="13.5" customHeight="1">
      <c r="B52" s="1329"/>
      <c r="C52" s="1329"/>
      <c r="D52" s="1329"/>
      <c r="E52" s="1329"/>
      <c r="F52" s="1329"/>
      <c r="G52" s="1329"/>
      <c r="H52" s="1329"/>
      <c r="I52" s="1912" t="s">
        <v>4</v>
      </c>
      <c r="J52" s="1912"/>
      <c r="K52" s="1345" t="s">
        <v>162</v>
      </c>
      <c r="L52" s="1345"/>
      <c r="M52" s="1345"/>
      <c r="N52" s="1345"/>
      <c r="O52" s="1345"/>
      <c r="P52" s="1345"/>
      <c r="Q52" s="1349"/>
      <c r="R52" s="1349"/>
      <c r="S52" s="1349"/>
      <c r="T52" s="1349"/>
      <c r="U52" s="1349"/>
      <c r="V52" s="1349"/>
      <c r="W52" s="1349"/>
      <c r="X52" s="1349"/>
      <c r="Y52" s="1349"/>
      <c r="Z52" s="1349"/>
      <c r="AA52" s="1349"/>
      <c r="AB52" s="1349"/>
      <c r="AC52" s="1349"/>
      <c r="AD52" s="1349"/>
      <c r="AE52" s="1349"/>
      <c r="AF52" s="1349"/>
      <c r="AG52" s="1349"/>
      <c r="AH52" s="1349"/>
      <c r="AI52" s="1349"/>
      <c r="AJ52" s="1349"/>
      <c r="AK52" s="1349"/>
      <c r="AL52" s="1349"/>
      <c r="AM52" s="1349"/>
      <c r="AN52" s="1349"/>
      <c r="AO52" s="1349"/>
      <c r="AP52" s="1349"/>
      <c r="AQ52" s="1349"/>
      <c r="AR52" s="1349"/>
      <c r="AS52" s="1349"/>
      <c r="AT52" s="1349"/>
      <c r="AU52" s="1349"/>
      <c r="AV52" s="1349"/>
      <c r="AW52" s="1349"/>
      <c r="AX52" s="1349"/>
      <c r="AY52" s="1349"/>
      <c r="AZ52" s="1349"/>
      <c r="BA52" s="1349"/>
      <c r="BB52" s="1349"/>
      <c r="BC52" s="1349"/>
      <c r="BD52" s="1349"/>
      <c r="BE52" s="1349"/>
      <c r="BF52" s="1348" t="s">
        <v>193</v>
      </c>
    </row>
    <row r="53" spans="2:58" ht="13.5" customHeight="1">
      <c r="B53" s="1329"/>
      <c r="C53" s="1329"/>
      <c r="D53" s="1333"/>
      <c r="E53" s="1329"/>
      <c r="F53" s="1329"/>
      <c r="G53" s="1329"/>
      <c r="H53" s="1329"/>
      <c r="I53" s="1329"/>
      <c r="J53" s="1329"/>
      <c r="K53" s="1329"/>
      <c r="L53" s="1329"/>
      <c r="M53" s="1329"/>
      <c r="N53" s="1350"/>
      <c r="O53" s="1351"/>
      <c r="P53" s="1351"/>
      <c r="Q53" s="1351"/>
      <c r="R53" s="1351"/>
      <c r="S53" s="1351"/>
      <c r="T53" s="1351"/>
      <c r="U53" s="1351"/>
      <c r="V53" s="1351"/>
      <c r="W53" s="1351"/>
      <c r="X53" s="1351"/>
      <c r="Y53" s="1351"/>
      <c r="Z53" s="1351"/>
      <c r="AA53" s="1351"/>
      <c r="AB53" s="1351"/>
      <c r="AC53" s="1351"/>
      <c r="AD53" s="1351"/>
      <c r="AE53" s="1351"/>
      <c r="AF53" s="1351"/>
      <c r="AG53" s="1351"/>
      <c r="AH53" s="1351"/>
      <c r="AI53" s="1351"/>
      <c r="AJ53" s="1351"/>
      <c r="AK53" s="1351"/>
      <c r="AL53" s="1351"/>
      <c r="AM53" s="1351"/>
      <c r="AN53" s="1351"/>
      <c r="AO53" s="1351"/>
      <c r="AP53" s="1351"/>
      <c r="AQ53" s="1351"/>
      <c r="AR53" s="1351"/>
      <c r="AS53" s="1351"/>
      <c r="AT53" s="1351"/>
      <c r="AU53" s="1351"/>
      <c r="AV53" s="1351"/>
      <c r="AW53" s="1351"/>
      <c r="AX53" s="1351"/>
      <c r="AY53" s="1351"/>
      <c r="AZ53" s="1351"/>
      <c r="BA53" s="1351"/>
      <c r="BB53" s="1351"/>
      <c r="BC53" s="1351"/>
      <c r="BD53" s="1351"/>
      <c r="BE53" s="1351"/>
      <c r="BF53" s="1351"/>
    </row>
    <row r="54" spans="2:58" ht="13.5" customHeight="1">
      <c r="B54" s="1329"/>
      <c r="C54" s="1329"/>
      <c r="D54" s="1329"/>
      <c r="E54" s="1337" t="s">
        <v>163</v>
      </c>
      <c r="F54" s="1337"/>
      <c r="G54" s="1337"/>
      <c r="H54" s="1337"/>
      <c r="I54" s="1337"/>
      <c r="J54" s="1337"/>
      <c r="K54" s="1337"/>
      <c r="L54" s="1337"/>
      <c r="M54" s="1337"/>
      <c r="N54" s="1337"/>
      <c r="O54" s="1337"/>
      <c r="P54" s="1352"/>
      <c r="Q54" s="1353"/>
      <c r="R54" s="1353"/>
      <c r="S54" s="1353"/>
      <c r="T54" s="1353"/>
      <c r="U54" s="1353"/>
      <c r="V54" s="1353"/>
      <c r="W54" s="1353"/>
      <c r="X54" s="1353"/>
      <c r="Y54" s="1353"/>
      <c r="Z54" s="1353"/>
      <c r="AA54" s="1353"/>
      <c r="AB54" s="1353"/>
      <c r="AC54" s="1353"/>
      <c r="AD54" s="1353"/>
      <c r="AE54" s="1353"/>
      <c r="AF54" s="1353"/>
      <c r="AG54" s="1353"/>
      <c r="AH54" s="1353"/>
      <c r="AI54" s="1353"/>
      <c r="AJ54" s="1353"/>
      <c r="AK54" s="1353"/>
      <c r="AL54" s="1353"/>
      <c r="AM54" s="1353"/>
      <c r="AN54" s="1353"/>
      <c r="AO54" s="1353"/>
      <c r="AP54" s="1353"/>
      <c r="AQ54" s="1353"/>
      <c r="AR54" s="1353"/>
      <c r="AS54" s="1353"/>
      <c r="AT54" s="1353"/>
      <c r="AU54" s="1353"/>
      <c r="AV54" s="1353"/>
      <c r="AW54" s="1353"/>
      <c r="AX54" s="1353"/>
      <c r="AY54" s="1353"/>
      <c r="AZ54" s="1353"/>
      <c r="BA54" s="1353"/>
      <c r="BB54" s="1353"/>
      <c r="BC54" s="1353"/>
      <c r="BD54" s="1353"/>
      <c r="BE54" s="1353"/>
      <c r="BF54" s="1353"/>
    </row>
    <row r="55" spans="2:58" ht="13.5" customHeight="1">
      <c r="B55" s="1329"/>
      <c r="C55" s="1329"/>
      <c r="D55" s="1329"/>
      <c r="E55" s="1329"/>
      <c r="F55" s="1329"/>
      <c r="G55" s="1329"/>
      <c r="H55" s="1329"/>
      <c r="I55" s="1911" t="s">
        <v>4</v>
      </c>
      <c r="J55" s="1911"/>
      <c r="K55" s="1347" t="s">
        <v>164</v>
      </c>
      <c r="L55" s="1347"/>
      <c r="M55" s="1347"/>
      <c r="N55" s="1347"/>
      <c r="O55" s="1347"/>
      <c r="P55" s="1347"/>
      <c r="Q55" s="1347"/>
      <c r="R55" s="1347"/>
      <c r="S55" s="1347"/>
      <c r="T55" s="1347"/>
      <c r="U55" s="1347"/>
      <c r="V55" s="1347"/>
      <c r="W55" s="1347"/>
      <c r="X55" s="1347"/>
      <c r="Y55" s="1347"/>
      <c r="Z55" s="1347"/>
      <c r="AA55" s="1347"/>
      <c r="AB55" s="1347"/>
      <c r="AC55" s="1347"/>
      <c r="AD55" s="1347"/>
      <c r="AE55" s="1347"/>
      <c r="AF55" s="1347"/>
      <c r="AG55" s="1347"/>
      <c r="AH55" s="1347"/>
      <c r="AI55" s="1347"/>
      <c r="AJ55" s="1347"/>
      <c r="AK55" s="1347"/>
      <c r="AL55" s="1347"/>
      <c r="AM55" s="1347"/>
      <c r="AN55" s="1347"/>
      <c r="AO55" s="1347"/>
      <c r="AP55" s="1347"/>
      <c r="AQ55" s="1347"/>
      <c r="AR55" s="1347"/>
      <c r="AS55" s="1347"/>
      <c r="AT55" s="1347"/>
      <c r="AU55" s="1347"/>
      <c r="AV55" s="1347"/>
      <c r="AW55" s="1347"/>
      <c r="AX55" s="1347"/>
      <c r="AY55" s="1347"/>
      <c r="AZ55" s="1347"/>
      <c r="BA55" s="1347"/>
      <c r="BB55" s="1347"/>
      <c r="BC55" s="1347"/>
      <c r="BD55" s="1347"/>
      <c r="BE55" s="1347"/>
      <c r="BF55" s="1348" t="s">
        <v>193</v>
      </c>
    </row>
    <row r="56" spans="2:58" ht="13.5" customHeight="1">
      <c r="B56" s="1329"/>
      <c r="C56" s="1329"/>
      <c r="D56" s="1329"/>
      <c r="E56" s="1329"/>
      <c r="F56" s="1329"/>
      <c r="G56" s="1329"/>
      <c r="H56" s="1329"/>
      <c r="I56" s="1912" t="s">
        <v>4</v>
      </c>
      <c r="J56" s="1912"/>
      <c r="K56" s="1345" t="s">
        <v>165</v>
      </c>
      <c r="L56" s="1345"/>
      <c r="M56" s="1345"/>
      <c r="N56" s="1345"/>
      <c r="O56" s="1345"/>
      <c r="P56" s="1345"/>
      <c r="Q56" s="1357"/>
      <c r="R56" s="1357"/>
      <c r="S56" s="1345"/>
      <c r="T56" s="1345"/>
      <c r="U56" s="1345"/>
      <c r="V56" s="1345"/>
      <c r="W56" s="1345"/>
      <c r="X56" s="1345"/>
      <c r="Y56" s="1358"/>
      <c r="Z56" s="1345"/>
      <c r="AA56" s="1357"/>
      <c r="AB56" s="1357"/>
      <c r="AC56" s="1357"/>
      <c r="AD56" s="1357"/>
      <c r="AE56" s="1357"/>
      <c r="AF56" s="1357"/>
      <c r="AG56" s="1357"/>
      <c r="AH56" s="1357"/>
      <c r="AI56" s="1345"/>
      <c r="AJ56" s="1345"/>
      <c r="AK56" s="1345"/>
      <c r="AL56" s="1345"/>
      <c r="AM56" s="1359"/>
      <c r="AN56" s="1357"/>
      <c r="AO56" s="1357"/>
      <c r="AP56" s="1357"/>
      <c r="AQ56" s="1357"/>
      <c r="AR56" s="1357"/>
      <c r="AS56" s="1357"/>
      <c r="AT56" s="1357"/>
      <c r="AU56" s="1357"/>
      <c r="AV56" s="1345"/>
      <c r="AW56" s="1345"/>
      <c r="AX56" s="1345"/>
      <c r="AY56" s="1345"/>
      <c r="AZ56" s="1345"/>
      <c r="BA56" s="1345"/>
      <c r="BB56" s="1345"/>
      <c r="BC56" s="1345"/>
      <c r="BD56" s="1345"/>
      <c r="BE56" s="1345"/>
      <c r="BF56" s="1348" t="s">
        <v>193</v>
      </c>
    </row>
    <row r="57" spans="2:58" ht="13.5" customHeight="1">
      <c r="B57" s="1329"/>
      <c r="C57" s="1329"/>
      <c r="D57" s="1329"/>
      <c r="E57" s="1329"/>
      <c r="F57" s="1329"/>
      <c r="G57" s="1329"/>
      <c r="H57" s="1329"/>
      <c r="I57" s="1912" t="s">
        <v>4</v>
      </c>
      <c r="J57" s="1912"/>
      <c r="K57" s="1345" t="s">
        <v>166</v>
      </c>
      <c r="L57" s="1345"/>
      <c r="M57" s="1345"/>
      <c r="N57" s="1345"/>
      <c r="O57" s="1345"/>
      <c r="P57" s="1345"/>
      <c r="Q57" s="1349"/>
      <c r="R57" s="1349"/>
      <c r="S57" s="1349"/>
      <c r="T57" s="1349"/>
      <c r="U57" s="1349"/>
      <c r="V57" s="1349"/>
      <c r="W57" s="1349"/>
      <c r="X57" s="1349"/>
      <c r="Y57" s="1349"/>
      <c r="Z57" s="1349"/>
      <c r="AA57" s="1349"/>
      <c r="AB57" s="1349"/>
      <c r="AC57" s="1349"/>
      <c r="AD57" s="1349"/>
      <c r="AE57" s="1349"/>
      <c r="AF57" s="1349"/>
      <c r="AG57" s="1349"/>
      <c r="AH57" s="1349"/>
      <c r="AI57" s="1349"/>
      <c r="AJ57" s="1349"/>
      <c r="AK57" s="1349"/>
      <c r="AL57" s="1349"/>
      <c r="AM57" s="1349"/>
      <c r="AN57" s="1349"/>
      <c r="AO57" s="1349"/>
      <c r="AP57" s="1349"/>
      <c r="AQ57" s="1349"/>
      <c r="AR57" s="1349"/>
      <c r="AS57" s="1349"/>
      <c r="AT57" s="1349"/>
      <c r="AU57" s="1349"/>
      <c r="AV57" s="1349"/>
      <c r="AW57" s="1349"/>
      <c r="AX57" s="1349"/>
      <c r="AY57" s="1349"/>
      <c r="AZ57" s="1349"/>
      <c r="BA57" s="1349"/>
      <c r="BB57" s="1349"/>
      <c r="BC57" s="1349"/>
      <c r="BD57" s="1349"/>
      <c r="BE57" s="1349"/>
      <c r="BF57" s="1348" t="s">
        <v>193</v>
      </c>
    </row>
    <row r="58" spans="2:58" ht="13.5" customHeight="1">
      <c r="B58" s="1329"/>
      <c r="C58" s="1329"/>
      <c r="D58" s="1329"/>
      <c r="E58" s="1329"/>
      <c r="F58" s="1329"/>
      <c r="G58" s="1329"/>
      <c r="H58" s="1329"/>
      <c r="I58" s="1912" t="s">
        <v>4</v>
      </c>
      <c r="J58" s="1912"/>
      <c r="K58" s="1345" t="s">
        <v>167</v>
      </c>
      <c r="L58" s="1358"/>
      <c r="M58" s="1358"/>
      <c r="N58" s="1358"/>
      <c r="O58" s="1358"/>
      <c r="P58" s="1358"/>
      <c r="Q58" s="1358"/>
      <c r="R58" s="1355"/>
      <c r="S58" s="1355"/>
      <c r="T58" s="1355"/>
      <c r="U58" s="1355"/>
      <c r="V58" s="1355"/>
      <c r="W58" s="1355"/>
      <c r="X58" s="1355"/>
      <c r="Y58" s="1355"/>
      <c r="Z58" s="1355"/>
      <c r="AA58" s="1355"/>
      <c r="AB58" s="1355"/>
      <c r="AC58" s="1355"/>
      <c r="AD58" s="1355"/>
      <c r="AE58" s="1355"/>
      <c r="AF58" s="1355"/>
      <c r="AG58" s="1355"/>
      <c r="AH58" s="1355"/>
      <c r="AI58" s="1355"/>
      <c r="AJ58" s="1355"/>
      <c r="AK58" s="1355"/>
      <c r="AL58" s="1355"/>
      <c r="AM58" s="1355"/>
      <c r="AN58" s="1355"/>
      <c r="AO58" s="1355"/>
      <c r="AP58" s="1355"/>
      <c r="AQ58" s="1355"/>
      <c r="AR58" s="1355"/>
      <c r="AS58" s="1355"/>
      <c r="AT58" s="1355"/>
      <c r="AU58" s="1355"/>
      <c r="AV58" s="1355"/>
      <c r="AW58" s="1355"/>
      <c r="AX58" s="1355"/>
      <c r="AY58" s="1355"/>
      <c r="AZ58" s="1355"/>
      <c r="BA58" s="1355"/>
      <c r="BB58" s="1355"/>
      <c r="BC58" s="1355"/>
      <c r="BD58" s="1355"/>
      <c r="BE58" s="1355"/>
      <c r="BF58" s="1348" t="s">
        <v>193</v>
      </c>
    </row>
    <row r="59" spans="2:58" ht="13.5" customHeight="1">
      <c r="B59" s="1329"/>
      <c r="C59" s="1329"/>
      <c r="D59" s="1333"/>
      <c r="E59" s="1329"/>
      <c r="F59" s="1329"/>
      <c r="G59" s="1329"/>
      <c r="H59" s="1329"/>
      <c r="I59" s="1329"/>
      <c r="J59" s="1329"/>
      <c r="K59" s="1329"/>
      <c r="L59" s="1329"/>
      <c r="M59" s="1329"/>
      <c r="N59" s="1329"/>
      <c r="O59" s="1329"/>
      <c r="P59" s="1360"/>
      <c r="Q59" s="1329"/>
      <c r="R59" s="1361"/>
      <c r="S59" s="1361"/>
      <c r="T59" s="1361"/>
      <c r="U59" s="1361"/>
      <c r="V59" s="1329"/>
      <c r="W59" s="1329"/>
      <c r="X59" s="1329"/>
      <c r="Y59" s="1329"/>
      <c r="Z59" s="1329"/>
      <c r="AA59" s="1329"/>
      <c r="AB59" s="1329"/>
      <c r="AC59" s="1329"/>
      <c r="AD59" s="1329"/>
      <c r="AE59" s="1360"/>
      <c r="AF59" s="1329"/>
      <c r="AG59" s="1361"/>
      <c r="AH59" s="1361"/>
      <c r="AI59" s="1361"/>
      <c r="AJ59" s="1361"/>
      <c r="AK59" s="1361"/>
      <c r="AL59" s="1329"/>
      <c r="AM59" s="1329"/>
      <c r="AN59" s="1329"/>
      <c r="AO59" s="1329"/>
      <c r="AP59" s="1329"/>
      <c r="AQ59" s="1329"/>
      <c r="AR59" s="1329"/>
      <c r="AS59" s="1329"/>
      <c r="AT59" s="1362"/>
      <c r="AU59" s="1361"/>
      <c r="AV59" s="1361"/>
      <c r="AW59" s="1361"/>
      <c r="AX59" s="1361"/>
      <c r="AY59" s="1361"/>
      <c r="AZ59" s="1361"/>
      <c r="BA59" s="1329"/>
      <c r="BB59" s="1329"/>
      <c r="BC59" s="1329"/>
      <c r="BD59" s="1329"/>
      <c r="BE59" s="1329"/>
      <c r="BF59" s="1329"/>
    </row>
    <row r="60" spans="2:58" ht="13.5" customHeight="1">
      <c r="B60" s="1329"/>
      <c r="C60" s="1329"/>
      <c r="D60" s="1329"/>
      <c r="E60" s="1337" t="s">
        <v>168</v>
      </c>
      <c r="F60" s="1337"/>
      <c r="G60" s="1337"/>
      <c r="H60" s="1337"/>
      <c r="I60" s="1337"/>
      <c r="J60" s="1337"/>
      <c r="K60" s="1337"/>
      <c r="L60" s="1337"/>
      <c r="M60" s="1337"/>
      <c r="N60" s="1337"/>
      <c r="O60" s="1337"/>
      <c r="P60" s="1352"/>
      <c r="Q60" s="1353"/>
      <c r="R60" s="1353"/>
      <c r="S60" s="1353"/>
      <c r="T60" s="1353"/>
      <c r="U60" s="1353"/>
      <c r="V60" s="1353"/>
      <c r="W60" s="1353"/>
      <c r="X60" s="1353"/>
      <c r="Y60" s="1353"/>
      <c r="Z60" s="1353"/>
      <c r="AA60" s="1353"/>
      <c r="AB60" s="1353"/>
      <c r="AC60" s="1353"/>
      <c r="AD60" s="1353"/>
      <c r="AE60" s="1353"/>
      <c r="AF60" s="1353"/>
      <c r="AG60" s="1353"/>
      <c r="AH60" s="1353"/>
      <c r="AI60" s="1353"/>
      <c r="AJ60" s="1353"/>
      <c r="AK60" s="1353"/>
      <c r="AL60" s="1353"/>
      <c r="AM60" s="1353"/>
      <c r="AN60" s="1353"/>
      <c r="AO60" s="1353"/>
      <c r="AP60" s="1353"/>
      <c r="AQ60" s="1353"/>
      <c r="AR60" s="1353"/>
      <c r="AS60" s="1353"/>
      <c r="AT60" s="1353"/>
      <c r="AU60" s="1353"/>
      <c r="AV60" s="1353"/>
      <c r="AW60" s="1353"/>
      <c r="AX60" s="1353"/>
      <c r="AY60" s="1353"/>
      <c r="AZ60" s="1353"/>
      <c r="BA60" s="1353"/>
      <c r="BB60" s="1353"/>
      <c r="BC60" s="1353"/>
      <c r="BD60" s="1353"/>
      <c r="BE60" s="1353"/>
      <c r="BF60" s="1353"/>
    </row>
    <row r="61" spans="2:58" ht="13.5" customHeight="1">
      <c r="B61" s="1329"/>
      <c r="C61" s="1329"/>
      <c r="D61" s="1329"/>
      <c r="E61" s="1329"/>
      <c r="F61" s="1329"/>
      <c r="G61" s="1329"/>
      <c r="H61" s="1329"/>
      <c r="I61" s="1911" t="s">
        <v>4</v>
      </c>
      <c r="J61" s="1911"/>
      <c r="K61" s="1347" t="s">
        <v>169</v>
      </c>
      <c r="L61" s="1347"/>
      <c r="M61" s="1347"/>
      <c r="N61" s="1347"/>
      <c r="O61" s="1347"/>
      <c r="P61" s="1347"/>
      <c r="Q61" s="1354"/>
      <c r="R61" s="1354"/>
      <c r="S61" s="1354"/>
      <c r="T61" s="1354"/>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D61" s="1354"/>
      <c r="BE61" s="1354"/>
      <c r="BF61" s="1348" t="s">
        <v>193</v>
      </c>
    </row>
    <row r="62" spans="2:58" ht="13.5" customHeight="1">
      <c r="B62" s="1329"/>
      <c r="C62" s="1329"/>
      <c r="D62" s="1329"/>
      <c r="E62" s="1329"/>
      <c r="F62" s="1329"/>
      <c r="G62" s="1329"/>
      <c r="H62" s="1329"/>
      <c r="I62" s="1912" t="s">
        <v>4</v>
      </c>
      <c r="J62" s="1912"/>
      <c r="K62" s="1345" t="s">
        <v>170</v>
      </c>
      <c r="L62" s="1345"/>
      <c r="M62" s="1345"/>
      <c r="N62" s="1345"/>
      <c r="O62" s="1345"/>
      <c r="P62" s="1345"/>
      <c r="Q62" s="1349"/>
      <c r="R62" s="1349"/>
      <c r="S62" s="1349"/>
      <c r="T62" s="1349"/>
      <c r="U62" s="1349"/>
      <c r="V62" s="1349"/>
      <c r="W62" s="1349"/>
      <c r="X62" s="1349"/>
      <c r="Y62" s="1349"/>
      <c r="Z62" s="1349"/>
      <c r="AA62" s="1349"/>
      <c r="AB62" s="1349"/>
      <c r="AC62" s="1349"/>
      <c r="AD62" s="1349"/>
      <c r="AE62" s="1349"/>
      <c r="AF62" s="1349"/>
      <c r="AG62" s="1349"/>
      <c r="AH62" s="1349"/>
      <c r="AI62" s="1349"/>
      <c r="AJ62" s="1349"/>
      <c r="AK62" s="1349"/>
      <c r="AL62" s="1349"/>
      <c r="AM62" s="1349"/>
      <c r="AN62" s="1349"/>
      <c r="AO62" s="1349"/>
      <c r="AP62" s="1349"/>
      <c r="AQ62" s="1349"/>
      <c r="AR62" s="1349"/>
      <c r="AS62" s="1349"/>
      <c r="AT62" s="1349"/>
      <c r="AU62" s="1349"/>
      <c r="AV62" s="1349"/>
      <c r="AW62" s="1349"/>
      <c r="AX62" s="1349"/>
      <c r="AY62" s="1349"/>
      <c r="AZ62" s="1349"/>
      <c r="BA62" s="1349"/>
      <c r="BB62" s="1349"/>
      <c r="BC62" s="1349"/>
      <c r="BD62" s="1349"/>
      <c r="BE62" s="1349"/>
      <c r="BF62" s="1348" t="s">
        <v>193</v>
      </c>
    </row>
    <row r="63" spans="2:58" ht="13.5" customHeight="1">
      <c r="B63" s="1329"/>
      <c r="C63" s="1329"/>
      <c r="D63" s="1333"/>
      <c r="E63" s="1329"/>
      <c r="F63" s="1329"/>
      <c r="G63" s="1329"/>
      <c r="H63" s="1329"/>
      <c r="I63" s="1329"/>
      <c r="J63" s="1329"/>
      <c r="K63" s="1329"/>
      <c r="L63" s="1329"/>
      <c r="M63" s="1329"/>
      <c r="N63" s="1350"/>
      <c r="O63" s="1351"/>
      <c r="P63" s="1351"/>
      <c r="Q63" s="1351"/>
      <c r="R63" s="1351"/>
      <c r="S63" s="1351"/>
      <c r="T63" s="1351"/>
      <c r="U63" s="1351"/>
      <c r="V63" s="1351"/>
      <c r="W63" s="1351"/>
      <c r="X63" s="1351"/>
      <c r="Y63" s="1351"/>
      <c r="Z63" s="1351"/>
      <c r="AA63" s="1351"/>
      <c r="AB63" s="1351"/>
      <c r="AC63" s="1351"/>
      <c r="AD63" s="1351"/>
      <c r="AE63" s="1351"/>
      <c r="AF63" s="1351"/>
      <c r="AG63" s="1351"/>
      <c r="AH63" s="1351"/>
      <c r="AI63" s="1351"/>
      <c r="AJ63" s="1351"/>
      <c r="AK63" s="1351"/>
      <c r="AL63" s="1351"/>
      <c r="AM63" s="1351"/>
      <c r="AN63" s="1351"/>
      <c r="AO63" s="1351"/>
      <c r="AP63" s="1351"/>
      <c r="AQ63" s="1351"/>
      <c r="AR63" s="1351"/>
      <c r="AS63" s="1351"/>
      <c r="AT63" s="1351"/>
      <c r="AU63" s="1351"/>
      <c r="AV63" s="1351"/>
      <c r="AW63" s="1351"/>
      <c r="AX63" s="1351"/>
      <c r="AY63" s="1351"/>
      <c r="AZ63" s="1351"/>
      <c r="BA63" s="1351"/>
      <c r="BB63" s="1351"/>
      <c r="BC63" s="1351"/>
      <c r="BD63" s="1351"/>
      <c r="BE63" s="1351"/>
      <c r="BF63" s="1351"/>
    </row>
    <row r="64" spans="2:58" ht="13.5" customHeight="1">
      <c r="B64" s="1329"/>
      <c r="C64" s="1329"/>
      <c r="D64" s="1329"/>
      <c r="E64" s="1337" t="s">
        <v>171</v>
      </c>
      <c r="F64" s="1337"/>
      <c r="G64" s="1337"/>
      <c r="H64" s="1337"/>
      <c r="I64" s="1337"/>
      <c r="J64" s="1337"/>
      <c r="K64" s="1337"/>
      <c r="L64" s="1337"/>
      <c r="M64" s="1337"/>
      <c r="N64" s="1337"/>
      <c r="O64" s="1337"/>
      <c r="P64" s="1352"/>
      <c r="Q64" s="1353"/>
      <c r="R64" s="1353"/>
      <c r="S64" s="1353"/>
      <c r="T64" s="1353"/>
      <c r="U64" s="1353"/>
      <c r="V64" s="1353"/>
      <c r="W64" s="1353"/>
      <c r="X64" s="1353"/>
      <c r="Y64" s="1353"/>
      <c r="Z64" s="1353"/>
      <c r="AA64" s="1353"/>
      <c r="AB64" s="1353"/>
      <c r="AC64" s="1353"/>
      <c r="AD64" s="1353"/>
      <c r="AE64" s="1353"/>
      <c r="AF64" s="1353"/>
      <c r="AG64" s="1353"/>
      <c r="AH64" s="1353"/>
      <c r="AI64" s="1353"/>
      <c r="AJ64" s="1353"/>
      <c r="AK64" s="1353"/>
      <c r="AL64" s="1353"/>
      <c r="AM64" s="1353"/>
      <c r="AN64" s="1353"/>
      <c r="AO64" s="1353"/>
      <c r="AP64" s="1353"/>
      <c r="AQ64" s="1353"/>
      <c r="AR64" s="1353"/>
      <c r="AS64" s="1353"/>
      <c r="AT64" s="1353"/>
      <c r="AU64" s="1353"/>
      <c r="AV64" s="1353"/>
      <c r="AW64" s="1353"/>
      <c r="AX64" s="1353"/>
      <c r="AY64" s="1353"/>
      <c r="AZ64" s="1353"/>
      <c r="BA64" s="1353"/>
      <c r="BB64" s="1353"/>
      <c r="BC64" s="1353"/>
      <c r="BD64" s="1353"/>
      <c r="BE64" s="1353"/>
      <c r="BF64" s="1353"/>
    </row>
    <row r="65" spans="2:58" ht="13.5" customHeight="1">
      <c r="B65" s="1329"/>
      <c r="C65" s="1329"/>
      <c r="D65" s="1329"/>
      <c r="E65" s="1329"/>
      <c r="F65" s="1329"/>
      <c r="G65" s="1329"/>
      <c r="H65" s="1329"/>
      <c r="I65" s="1911" t="s">
        <v>4</v>
      </c>
      <c r="J65" s="1911"/>
      <c r="K65" s="1347" t="s">
        <v>172</v>
      </c>
      <c r="L65" s="1347"/>
      <c r="M65" s="1347"/>
      <c r="N65" s="1347"/>
      <c r="O65" s="1347"/>
      <c r="P65" s="1347"/>
      <c r="Q65" s="1347"/>
      <c r="R65" s="1347"/>
      <c r="S65" s="1347"/>
      <c r="T65" s="1347"/>
      <c r="U65" s="1347"/>
      <c r="V65" s="1347"/>
      <c r="W65" s="1347"/>
      <c r="X65" s="1347"/>
      <c r="Y65" s="1347"/>
      <c r="Z65" s="1347"/>
      <c r="AA65" s="1347"/>
      <c r="AB65" s="1347"/>
      <c r="AC65" s="1347"/>
      <c r="AD65" s="1347"/>
      <c r="AE65" s="1347"/>
      <c r="AF65" s="1347"/>
      <c r="AG65" s="1347"/>
      <c r="AH65" s="1347"/>
      <c r="AI65" s="1347"/>
      <c r="AJ65" s="1347"/>
      <c r="AK65" s="1347"/>
      <c r="AL65" s="1347"/>
      <c r="AM65" s="1347"/>
      <c r="AN65" s="1347"/>
      <c r="AO65" s="1347"/>
      <c r="AP65" s="1347"/>
      <c r="AQ65" s="1347"/>
      <c r="AR65" s="1347"/>
      <c r="AS65" s="1347"/>
      <c r="AT65" s="1347"/>
      <c r="AU65" s="1347"/>
      <c r="AV65" s="1347"/>
      <c r="AW65" s="1347"/>
      <c r="AX65" s="1347"/>
      <c r="AY65" s="1347"/>
      <c r="AZ65" s="1347"/>
      <c r="BA65" s="1347"/>
      <c r="BB65" s="1347"/>
      <c r="BC65" s="1347"/>
      <c r="BD65" s="1347"/>
      <c r="BE65" s="1347"/>
      <c r="BF65" s="1348" t="s">
        <v>193</v>
      </c>
    </row>
  </sheetData>
  <mergeCells count="40">
    <mergeCell ref="B4:BF4"/>
    <mergeCell ref="I27:J27"/>
    <mergeCell ref="I12:J12"/>
    <mergeCell ref="I14:J14"/>
    <mergeCell ref="I17:J17"/>
    <mergeCell ref="I18:J18"/>
    <mergeCell ref="I22:J22"/>
    <mergeCell ref="I23:J23"/>
    <mergeCell ref="I24:J24"/>
    <mergeCell ref="I25:J25"/>
    <mergeCell ref="I26:J26"/>
    <mergeCell ref="I7:J7"/>
    <mergeCell ref="I8:J8"/>
    <mergeCell ref="I13:J13"/>
    <mergeCell ref="I15:J15"/>
    <mergeCell ref="I16:J16"/>
    <mergeCell ref="I62:J62"/>
    <mergeCell ref="I65:J65"/>
    <mergeCell ref="W48:X48"/>
    <mergeCell ref="AE48:AF48"/>
    <mergeCell ref="AM48:AN48"/>
    <mergeCell ref="I58:J58"/>
    <mergeCell ref="I61:J61"/>
    <mergeCell ref="AX48:AY48"/>
    <mergeCell ref="I52:J52"/>
    <mergeCell ref="I55:J55"/>
    <mergeCell ref="I56:J56"/>
    <mergeCell ref="I57:J57"/>
    <mergeCell ref="I51:J51"/>
    <mergeCell ref="I40:J40"/>
    <mergeCell ref="I41:J41"/>
    <mergeCell ref="I44:J44"/>
    <mergeCell ref="I45:J45"/>
    <mergeCell ref="I46:J46"/>
    <mergeCell ref="I21:J21"/>
    <mergeCell ref="I36:J36"/>
    <mergeCell ref="I30:J30"/>
    <mergeCell ref="I33:J33"/>
    <mergeCell ref="I34:J34"/>
    <mergeCell ref="I35:J35"/>
  </mergeCells>
  <phoneticPr fontId="5"/>
  <dataValidations count="3">
    <dataValidation imeMode="halfAlpha" allowBlank="1" showInputMessage="1" showErrorMessage="1" sqref="N63:BF63 N42:BF42 AT59:AZ59 AM56:AU56 S24:BE24" xr:uid="{00000000-0002-0000-0300-000000000000}"/>
    <dataValidation imeMode="halfKatakana" allowBlank="1" showInputMessage="1" showErrorMessage="1" sqref="AG44:BA45 U44:AF46 X26:BE26 BB44:BE46 U13:BE15" xr:uid="{00000000-0002-0000-0300-000001000000}"/>
    <dataValidation type="list" allowBlank="1" showInputMessage="1" showErrorMessage="1" sqref="I7:J8 I40:J41 I33:J36 I51:J52 I55:J58 I61:J62 I44:J46 I21:J27 I12:J18 I30:J30 I65:J65" xr:uid="{00000000-0002-0000-0300-000002000000}">
      <formula1>"□,■"</formula1>
    </dataValidation>
  </dataValidations>
  <pageMargins left="0.70866141732283472" right="0.39370078740157483" top="0.59055118110236227" bottom="0.3937007874015748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56C99-136E-4C83-9586-E04CCAE7EAF4}">
  <sheetPr>
    <tabColor theme="0" tint="-0.34998626667073579"/>
  </sheetPr>
  <dimension ref="B1:BF57"/>
  <sheetViews>
    <sheetView showGridLines="0" showZeros="0" view="pageBreakPreview" zoomScaleNormal="100" zoomScaleSheetLayoutView="100" workbookViewId="0">
      <selection activeCell="BG1" sqref="BG1"/>
    </sheetView>
  </sheetViews>
  <sheetFormatPr defaultColWidth="1.625" defaultRowHeight="13.5" customHeight="1"/>
  <cols>
    <col min="1" max="2" width="1.625" style="91"/>
    <col min="3" max="3" width="1.625" style="91" customWidth="1"/>
    <col min="4" max="63" width="1.625" style="91"/>
    <col min="64" max="73" width="0" style="91" hidden="1" customWidth="1"/>
    <col min="74" max="16384" width="1.625" style="91"/>
  </cols>
  <sheetData>
    <row r="1" spans="2:58" s="88" customFormat="1" ht="13.5" customHeight="1">
      <c r="B1" s="87"/>
      <c r="C1" s="87"/>
      <c r="D1" s="87"/>
      <c r="E1" s="87"/>
      <c r="F1" s="87"/>
      <c r="G1" s="87"/>
      <c r="H1" s="87"/>
      <c r="I1" s="87"/>
      <c r="J1" s="87"/>
      <c r="K1" s="87"/>
    </row>
    <row r="2" spans="2:58" s="88" customFormat="1" ht="13.5" customHeight="1">
      <c r="B2" s="1917" t="s">
        <v>11</v>
      </c>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row>
    <row r="3" spans="2:58" s="88" customFormat="1" ht="13.5" customHeight="1">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row>
    <row r="4" spans="2:58" s="88" customFormat="1" ht="13.5" customHeight="1">
      <c r="C4" s="89" t="s">
        <v>20</v>
      </c>
      <c r="D4" s="87"/>
      <c r="E4" s="87" t="s">
        <v>112</v>
      </c>
      <c r="F4" s="87"/>
      <c r="G4" s="87"/>
      <c r="H4" s="87"/>
      <c r="I4" s="87"/>
      <c r="J4" s="87"/>
      <c r="K4" s="87"/>
      <c r="L4" s="87"/>
      <c r="M4" s="87"/>
      <c r="N4" s="87"/>
      <c r="O4" s="87"/>
      <c r="P4" s="87"/>
      <c r="Q4" s="87"/>
      <c r="R4" s="87"/>
      <c r="S4" s="87"/>
      <c r="T4" s="87"/>
      <c r="U4" s="87"/>
      <c r="V4" s="87"/>
      <c r="W4" s="87"/>
      <c r="X4" s="87"/>
      <c r="Y4" s="87"/>
      <c r="Z4" s="87"/>
      <c r="AA4" s="87"/>
      <c r="AB4" s="87"/>
      <c r="AC4" s="87"/>
      <c r="AD4" s="87"/>
    </row>
    <row r="5" spans="2:58" s="88" customFormat="1" ht="13.5" customHeight="1">
      <c r="B5" s="87"/>
      <c r="D5" s="87"/>
      <c r="E5" s="90" t="s">
        <v>223</v>
      </c>
      <c r="F5" s="87"/>
      <c r="G5" s="87"/>
      <c r="H5" s="87"/>
      <c r="I5" s="87"/>
      <c r="J5" s="87"/>
      <c r="K5" s="87"/>
      <c r="L5" s="87"/>
      <c r="M5" s="87"/>
      <c r="N5" s="87"/>
      <c r="O5" s="87"/>
      <c r="P5" s="87"/>
      <c r="Q5" s="87"/>
      <c r="R5" s="87"/>
      <c r="S5" s="87"/>
      <c r="T5" s="87"/>
      <c r="U5" s="87"/>
      <c r="V5" s="87"/>
      <c r="W5" s="87"/>
      <c r="X5" s="87"/>
      <c r="Y5" s="87"/>
      <c r="Z5" s="87"/>
      <c r="AA5" s="87"/>
      <c r="AB5" s="87"/>
      <c r="AC5" s="87"/>
      <c r="AD5" s="87"/>
    </row>
    <row r="6" spans="2:58" s="88" customFormat="1" ht="13.5" customHeight="1">
      <c r="B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row>
    <row r="7" spans="2:58" s="88" customFormat="1" ht="13.5" customHeight="1">
      <c r="C7" s="89" t="s">
        <v>126</v>
      </c>
      <c r="E7" s="87" t="s">
        <v>113</v>
      </c>
      <c r="F7" s="87"/>
      <c r="G7" s="87"/>
      <c r="H7" s="87"/>
      <c r="I7" s="87"/>
      <c r="J7" s="87"/>
      <c r="K7" s="87"/>
      <c r="L7" s="87"/>
      <c r="M7" s="87"/>
      <c r="N7" s="87"/>
      <c r="O7" s="87"/>
      <c r="P7" s="87"/>
      <c r="Q7" s="87"/>
      <c r="R7" s="87"/>
      <c r="S7" s="87"/>
      <c r="T7" s="87"/>
      <c r="U7" s="87"/>
      <c r="V7" s="87"/>
      <c r="W7" s="87"/>
      <c r="X7" s="87"/>
      <c r="Y7" s="87"/>
      <c r="Z7" s="87"/>
      <c r="AA7" s="87"/>
      <c r="AB7" s="87"/>
      <c r="AC7" s="87"/>
      <c r="AD7" s="87"/>
    </row>
    <row r="8" spans="2:58" s="88" customFormat="1" ht="13.5" customHeight="1">
      <c r="B8" s="87"/>
      <c r="D8" s="87"/>
      <c r="E8" s="90" t="s">
        <v>224</v>
      </c>
      <c r="F8" s="87"/>
      <c r="G8" s="87"/>
      <c r="H8" s="87"/>
      <c r="I8" s="87"/>
      <c r="J8" s="87"/>
      <c r="K8" s="87"/>
      <c r="L8" s="87"/>
      <c r="M8" s="87"/>
      <c r="N8" s="87"/>
      <c r="O8" s="87"/>
      <c r="P8" s="87"/>
      <c r="Q8" s="87"/>
      <c r="R8" s="87"/>
      <c r="S8" s="87"/>
      <c r="T8" s="87"/>
      <c r="U8" s="87"/>
      <c r="V8" s="87"/>
      <c r="W8" s="87"/>
      <c r="X8" s="87"/>
      <c r="Y8" s="87"/>
      <c r="Z8" s="87"/>
      <c r="AA8" s="87"/>
      <c r="AB8" s="87"/>
      <c r="AC8" s="87"/>
      <c r="AD8" s="87"/>
    </row>
    <row r="9" spans="2:58" s="88" customFormat="1" ht="13.5" customHeight="1">
      <c r="B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row>
    <row r="10" spans="2:58" s="88" customFormat="1" ht="13.5" customHeight="1">
      <c r="C10" s="89" t="s">
        <v>127</v>
      </c>
      <c r="E10" s="87" t="s">
        <v>114</v>
      </c>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row>
    <row r="11" spans="2:58" s="88" customFormat="1" ht="13.5" customHeight="1">
      <c r="B11" s="87"/>
      <c r="C11" s="91"/>
      <c r="E11" s="90" t="s">
        <v>128</v>
      </c>
      <c r="G11" s="90" t="s">
        <v>221</v>
      </c>
      <c r="H11" s="90"/>
      <c r="I11" s="90"/>
      <c r="J11" s="90"/>
      <c r="K11" s="90"/>
      <c r="L11" s="90"/>
      <c r="M11" s="90"/>
      <c r="N11" s="90"/>
      <c r="O11" s="90"/>
      <c r="P11" s="90"/>
      <c r="Q11" s="90"/>
      <c r="R11" s="90"/>
      <c r="S11" s="90"/>
      <c r="T11" s="90"/>
      <c r="U11" s="90"/>
      <c r="V11" s="90"/>
      <c r="W11" s="90"/>
      <c r="X11" s="90"/>
      <c r="Y11" s="90"/>
      <c r="Z11" s="90"/>
      <c r="AA11" s="90"/>
      <c r="AB11" s="90"/>
      <c r="AC11" s="90"/>
      <c r="AD11" s="90"/>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row>
    <row r="12" spans="2:58" s="88" customFormat="1" ht="13.5" customHeight="1">
      <c r="B12" s="87"/>
      <c r="C12" s="91"/>
      <c r="E12" s="90" t="s">
        <v>129</v>
      </c>
      <c r="G12" s="1916" t="s">
        <v>225</v>
      </c>
      <c r="H12" s="1916"/>
      <c r="I12" s="1916"/>
      <c r="J12" s="1916"/>
      <c r="K12" s="1916"/>
      <c r="L12" s="1916"/>
      <c r="M12" s="1916"/>
      <c r="N12" s="1916"/>
      <c r="O12" s="1916"/>
      <c r="P12" s="1916"/>
      <c r="Q12" s="1916"/>
      <c r="R12" s="1916"/>
      <c r="S12" s="1916"/>
      <c r="T12" s="1916"/>
      <c r="U12" s="1916"/>
      <c r="V12" s="1916"/>
      <c r="W12" s="1916"/>
      <c r="X12" s="1916"/>
      <c r="Y12" s="1916"/>
      <c r="Z12" s="1916"/>
      <c r="AA12" s="1916"/>
      <c r="AB12" s="1916"/>
      <c r="AC12" s="1916"/>
      <c r="AD12" s="1916"/>
      <c r="AE12" s="1916"/>
      <c r="AF12" s="1916"/>
      <c r="AG12" s="1916"/>
      <c r="AH12" s="1916"/>
      <c r="AI12" s="1916"/>
      <c r="AJ12" s="1916"/>
      <c r="AK12" s="1916"/>
      <c r="AL12" s="1916"/>
      <c r="AM12" s="1916"/>
      <c r="AN12" s="1916"/>
      <c r="AO12" s="1916"/>
      <c r="AP12" s="1916"/>
      <c r="AQ12" s="1916"/>
      <c r="AR12" s="1916"/>
      <c r="AS12" s="1916"/>
      <c r="AT12" s="1916"/>
      <c r="AU12" s="1916"/>
      <c r="AV12" s="1916"/>
      <c r="AW12" s="1916"/>
      <c r="AX12" s="1916"/>
      <c r="AY12" s="1916"/>
      <c r="AZ12" s="1916"/>
      <c r="BA12" s="1916"/>
      <c r="BB12" s="1916"/>
      <c r="BC12" s="1916"/>
      <c r="BD12" s="1916"/>
      <c r="BE12" s="1916"/>
      <c r="BF12" s="1916"/>
    </row>
    <row r="13" spans="2:58" s="88" customFormat="1" ht="13.5" customHeight="1">
      <c r="B13" s="87"/>
      <c r="C13" s="91"/>
      <c r="E13" s="87"/>
      <c r="G13" s="1916"/>
      <c r="H13" s="1916"/>
      <c r="I13" s="1916"/>
      <c r="J13" s="1916"/>
      <c r="K13" s="1916"/>
      <c r="L13" s="1916"/>
      <c r="M13" s="1916"/>
      <c r="N13" s="1916"/>
      <c r="O13" s="1916"/>
      <c r="P13" s="1916"/>
      <c r="Q13" s="1916"/>
      <c r="R13" s="1916"/>
      <c r="S13" s="1916"/>
      <c r="T13" s="1916"/>
      <c r="U13" s="1916"/>
      <c r="V13" s="1916"/>
      <c r="W13" s="1916"/>
      <c r="X13" s="1916"/>
      <c r="Y13" s="1916"/>
      <c r="Z13" s="1916"/>
      <c r="AA13" s="1916"/>
      <c r="AB13" s="1916"/>
      <c r="AC13" s="1916"/>
      <c r="AD13" s="1916"/>
      <c r="AE13" s="1916"/>
      <c r="AF13" s="1916"/>
      <c r="AG13" s="1916"/>
      <c r="AH13" s="1916"/>
      <c r="AI13" s="1916"/>
      <c r="AJ13" s="1916"/>
      <c r="AK13" s="1916"/>
      <c r="AL13" s="1916"/>
      <c r="AM13" s="1916"/>
      <c r="AN13" s="1916"/>
      <c r="AO13" s="1916"/>
      <c r="AP13" s="1916"/>
      <c r="AQ13" s="1916"/>
      <c r="AR13" s="1916"/>
      <c r="AS13" s="1916"/>
      <c r="AT13" s="1916"/>
      <c r="AU13" s="1916"/>
      <c r="AV13" s="1916"/>
      <c r="AW13" s="1916"/>
      <c r="AX13" s="1916"/>
      <c r="AY13" s="1916"/>
      <c r="AZ13" s="1916"/>
      <c r="BA13" s="1916"/>
      <c r="BB13" s="1916"/>
      <c r="BC13" s="1916"/>
      <c r="BD13" s="1916"/>
      <c r="BE13" s="1916"/>
      <c r="BF13" s="1916"/>
    </row>
    <row r="14" spans="2:58" s="88" customFormat="1" ht="13.5" customHeight="1">
      <c r="B14" s="87"/>
      <c r="C14" s="91"/>
      <c r="E14" s="90" t="s">
        <v>115</v>
      </c>
      <c r="G14" s="1916" t="s">
        <v>226</v>
      </c>
      <c r="H14" s="1916"/>
      <c r="I14" s="1916"/>
      <c r="J14" s="1916"/>
      <c r="K14" s="1916"/>
      <c r="L14" s="1916"/>
      <c r="M14" s="1916"/>
      <c r="N14" s="1916"/>
      <c r="O14" s="1916"/>
      <c r="P14" s="1916"/>
      <c r="Q14" s="1916"/>
      <c r="R14" s="1916"/>
      <c r="S14" s="1916"/>
      <c r="T14" s="1916"/>
      <c r="U14" s="1916"/>
      <c r="V14" s="1916"/>
      <c r="W14" s="1916"/>
      <c r="X14" s="1916"/>
      <c r="Y14" s="1916"/>
      <c r="Z14" s="1916"/>
      <c r="AA14" s="1916"/>
      <c r="AB14" s="1916"/>
      <c r="AC14" s="1916"/>
      <c r="AD14" s="1916"/>
      <c r="AE14" s="1916"/>
      <c r="AF14" s="1916"/>
      <c r="AG14" s="1916"/>
      <c r="AH14" s="1916"/>
      <c r="AI14" s="1916"/>
      <c r="AJ14" s="1916"/>
      <c r="AK14" s="1916"/>
      <c r="AL14" s="1916"/>
      <c r="AM14" s="1916"/>
      <c r="AN14" s="1916"/>
      <c r="AO14" s="1916"/>
      <c r="AP14" s="1916"/>
      <c r="AQ14" s="1916"/>
      <c r="AR14" s="1916"/>
      <c r="AS14" s="1916"/>
      <c r="AT14" s="1916"/>
      <c r="AU14" s="1916"/>
      <c r="AV14" s="1916"/>
      <c r="AW14" s="1916"/>
      <c r="AX14" s="1916"/>
      <c r="AY14" s="1916"/>
      <c r="AZ14" s="1916"/>
      <c r="BA14" s="1916"/>
      <c r="BB14" s="1916"/>
      <c r="BC14" s="1916"/>
      <c r="BD14" s="1916"/>
      <c r="BE14" s="1916"/>
      <c r="BF14" s="1916"/>
    </row>
    <row r="15" spans="2:58" s="88" customFormat="1" ht="13.5" customHeight="1">
      <c r="B15" s="87"/>
      <c r="C15" s="91"/>
      <c r="E15" s="87"/>
      <c r="G15" s="1916"/>
      <c r="H15" s="1916"/>
      <c r="I15" s="1916"/>
      <c r="J15" s="1916"/>
      <c r="K15" s="1916"/>
      <c r="L15" s="1916"/>
      <c r="M15" s="1916"/>
      <c r="N15" s="1916"/>
      <c r="O15" s="1916"/>
      <c r="P15" s="1916"/>
      <c r="Q15" s="1916"/>
      <c r="R15" s="1916"/>
      <c r="S15" s="1916"/>
      <c r="T15" s="1916"/>
      <c r="U15" s="1916"/>
      <c r="V15" s="1916"/>
      <c r="W15" s="1916"/>
      <c r="X15" s="1916"/>
      <c r="Y15" s="1916"/>
      <c r="Z15" s="1916"/>
      <c r="AA15" s="1916"/>
      <c r="AB15" s="1916"/>
      <c r="AC15" s="1916"/>
      <c r="AD15" s="1916"/>
      <c r="AE15" s="1916"/>
      <c r="AF15" s="1916"/>
      <c r="AG15" s="1916"/>
      <c r="AH15" s="1916"/>
      <c r="AI15" s="1916"/>
      <c r="AJ15" s="1916"/>
      <c r="AK15" s="1916"/>
      <c r="AL15" s="1916"/>
      <c r="AM15" s="1916"/>
      <c r="AN15" s="1916"/>
      <c r="AO15" s="1916"/>
      <c r="AP15" s="1916"/>
      <c r="AQ15" s="1916"/>
      <c r="AR15" s="1916"/>
      <c r="AS15" s="1916"/>
      <c r="AT15" s="1916"/>
      <c r="AU15" s="1916"/>
      <c r="AV15" s="1916"/>
      <c r="AW15" s="1916"/>
      <c r="AX15" s="1916"/>
      <c r="AY15" s="1916"/>
      <c r="AZ15" s="1916"/>
      <c r="BA15" s="1916"/>
      <c r="BB15" s="1916"/>
      <c r="BC15" s="1916"/>
      <c r="BD15" s="1916"/>
      <c r="BE15" s="1916"/>
      <c r="BF15" s="1916"/>
    </row>
    <row r="16" spans="2:58" s="88" customFormat="1" ht="13.5" customHeight="1">
      <c r="B16" s="87"/>
      <c r="C16" s="91"/>
      <c r="E16" s="90" t="s">
        <v>130</v>
      </c>
      <c r="G16" s="1916" t="s">
        <v>227</v>
      </c>
      <c r="H16" s="1916"/>
      <c r="I16" s="1916"/>
      <c r="J16" s="1916"/>
      <c r="K16" s="1916"/>
      <c r="L16" s="1916"/>
      <c r="M16" s="1916"/>
      <c r="N16" s="1916"/>
      <c r="O16" s="1916"/>
      <c r="P16" s="1916"/>
      <c r="Q16" s="1916"/>
      <c r="R16" s="1916"/>
      <c r="S16" s="1916"/>
      <c r="T16" s="1916"/>
      <c r="U16" s="1916"/>
      <c r="V16" s="1916"/>
      <c r="W16" s="1916"/>
      <c r="X16" s="1916"/>
      <c r="Y16" s="1916"/>
      <c r="Z16" s="1916"/>
      <c r="AA16" s="1916"/>
      <c r="AB16" s="1916"/>
      <c r="AC16" s="1916"/>
      <c r="AD16" s="1916"/>
      <c r="AE16" s="1916"/>
      <c r="AF16" s="1916"/>
      <c r="AG16" s="1916"/>
      <c r="AH16" s="1916"/>
      <c r="AI16" s="1916"/>
      <c r="AJ16" s="1916"/>
      <c r="AK16" s="1916"/>
      <c r="AL16" s="1916"/>
      <c r="AM16" s="1916"/>
      <c r="AN16" s="1916"/>
      <c r="AO16" s="1916"/>
      <c r="AP16" s="1916"/>
      <c r="AQ16" s="1916"/>
      <c r="AR16" s="1916"/>
      <c r="AS16" s="1916"/>
      <c r="AT16" s="1916"/>
      <c r="AU16" s="1916"/>
      <c r="AV16" s="1916"/>
      <c r="AW16" s="1916"/>
      <c r="AX16" s="1916"/>
      <c r="AY16" s="1916"/>
      <c r="AZ16" s="1916"/>
      <c r="BA16" s="1916"/>
      <c r="BB16" s="1916"/>
      <c r="BC16" s="1916"/>
      <c r="BD16" s="1916"/>
      <c r="BE16" s="1916"/>
      <c r="BF16" s="1916"/>
    </row>
    <row r="17" spans="2:58" s="88" customFormat="1" ht="13.5" customHeight="1">
      <c r="B17" s="87"/>
      <c r="C17" s="91"/>
      <c r="E17" s="87"/>
      <c r="G17" s="1916"/>
      <c r="H17" s="1916"/>
      <c r="I17" s="1916"/>
      <c r="J17" s="1916"/>
      <c r="K17" s="1916"/>
      <c r="L17" s="1916"/>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c r="AH17" s="1916"/>
      <c r="AI17" s="1916"/>
      <c r="AJ17" s="1916"/>
      <c r="AK17" s="1916"/>
      <c r="AL17" s="1916"/>
      <c r="AM17" s="1916"/>
      <c r="AN17" s="1916"/>
      <c r="AO17" s="1916"/>
      <c r="AP17" s="1916"/>
      <c r="AQ17" s="1916"/>
      <c r="AR17" s="1916"/>
      <c r="AS17" s="1916"/>
      <c r="AT17" s="1916"/>
      <c r="AU17" s="1916"/>
      <c r="AV17" s="1916"/>
      <c r="AW17" s="1916"/>
      <c r="AX17" s="1916"/>
      <c r="AY17" s="1916"/>
      <c r="AZ17" s="1916"/>
      <c r="BA17" s="1916"/>
      <c r="BB17" s="1916"/>
      <c r="BC17" s="1916"/>
      <c r="BD17" s="1916"/>
      <c r="BE17" s="1916"/>
      <c r="BF17" s="1916"/>
    </row>
    <row r="18" spans="2:58" s="88" customFormat="1" ht="13.5" customHeight="1">
      <c r="B18" s="87"/>
      <c r="C18" s="91"/>
      <c r="E18" s="92" t="s">
        <v>131</v>
      </c>
      <c r="G18" s="90" t="s">
        <v>222</v>
      </c>
      <c r="H18" s="90"/>
      <c r="I18" s="90"/>
      <c r="J18" s="90"/>
      <c r="K18" s="90"/>
      <c r="L18" s="90"/>
      <c r="M18" s="90"/>
      <c r="N18" s="90"/>
      <c r="O18" s="90"/>
      <c r="P18" s="90"/>
      <c r="Q18" s="90"/>
      <c r="R18" s="90"/>
      <c r="S18" s="90"/>
      <c r="T18" s="90"/>
      <c r="U18" s="90"/>
      <c r="V18" s="90"/>
      <c r="W18" s="90"/>
      <c r="X18" s="90"/>
      <c r="Y18" s="90"/>
      <c r="Z18" s="90"/>
      <c r="AA18" s="90"/>
      <c r="AB18" s="90"/>
      <c r="AC18" s="90"/>
      <c r="AD18" s="90"/>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row>
    <row r="19" spans="2:58" s="88" customFormat="1" ht="13.5" customHeight="1">
      <c r="B19" s="87"/>
      <c r="C19" s="91"/>
      <c r="E19" s="92" t="s">
        <v>120</v>
      </c>
      <c r="G19" s="1918" t="s">
        <v>353</v>
      </c>
      <c r="H19" s="1918"/>
      <c r="I19" s="1918"/>
      <c r="J19" s="1918"/>
      <c r="K19" s="1918"/>
      <c r="L19" s="1918"/>
      <c r="M19" s="1918"/>
      <c r="N19" s="1918"/>
      <c r="O19" s="1918"/>
      <c r="P19" s="1918"/>
      <c r="Q19" s="1918"/>
      <c r="R19" s="1918"/>
      <c r="S19" s="1918"/>
      <c r="T19" s="1918"/>
      <c r="U19" s="1918"/>
      <c r="V19" s="1918"/>
      <c r="W19" s="1918"/>
      <c r="X19" s="1918"/>
      <c r="Y19" s="1918"/>
      <c r="Z19" s="1918"/>
      <c r="AA19" s="1918"/>
      <c r="AB19" s="1918"/>
      <c r="AC19" s="1918"/>
      <c r="AD19" s="1918"/>
      <c r="AE19" s="1918"/>
      <c r="AF19" s="1918"/>
      <c r="AG19" s="1918"/>
      <c r="AH19" s="1918"/>
      <c r="AI19" s="1918"/>
      <c r="AJ19" s="1918"/>
      <c r="AK19" s="1918"/>
      <c r="AL19" s="1918"/>
      <c r="AM19" s="1918"/>
      <c r="AN19" s="1918"/>
      <c r="AO19" s="1918"/>
      <c r="AP19" s="1918"/>
      <c r="AQ19" s="1918"/>
      <c r="AR19" s="1918"/>
      <c r="AS19" s="1918"/>
      <c r="AT19" s="1918"/>
      <c r="AU19" s="1918"/>
      <c r="AV19" s="1918"/>
      <c r="AW19" s="1918"/>
      <c r="AX19" s="1918"/>
      <c r="AY19" s="1918"/>
      <c r="AZ19" s="1918"/>
      <c r="BA19" s="1918"/>
      <c r="BB19" s="1918"/>
      <c r="BC19" s="1918"/>
      <c r="BD19" s="1918"/>
      <c r="BE19" s="1918"/>
      <c r="BF19" s="1918"/>
    </row>
    <row r="20" spans="2:58" s="88" customFormat="1" ht="13.5" customHeight="1">
      <c r="B20" s="87"/>
      <c r="C20" s="91"/>
      <c r="E20" s="92"/>
      <c r="G20" s="1918"/>
      <c r="H20" s="1918"/>
      <c r="I20" s="1918"/>
      <c r="J20" s="1918"/>
      <c r="K20" s="1918"/>
      <c r="L20" s="1918"/>
      <c r="M20" s="1918"/>
      <c r="N20" s="1918"/>
      <c r="O20" s="1918"/>
      <c r="P20" s="1918"/>
      <c r="Q20" s="1918"/>
      <c r="R20" s="1918"/>
      <c r="S20" s="1918"/>
      <c r="T20" s="1918"/>
      <c r="U20" s="1918"/>
      <c r="V20" s="1918"/>
      <c r="W20" s="1918"/>
      <c r="X20" s="1918"/>
      <c r="Y20" s="1918"/>
      <c r="Z20" s="1918"/>
      <c r="AA20" s="1918"/>
      <c r="AB20" s="1918"/>
      <c r="AC20" s="1918"/>
      <c r="AD20" s="1918"/>
      <c r="AE20" s="1918"/>
      <c r="AF20" s="1918"/>
      <c r="AG20" s="1918"/>
      <c r="AH20" s="1918"/>
      <c r="AI20" s="1918"/>
      <c r="AJ20" s="1918"/>
      <c r="AK20" s="1918"/>
      <c r="AL20" s="1918"/>
      <c r="AM20" s="1918"/>
      <c r="AN20" s="1918"/>
      <c r="AO20" s="1918"/>
      <c r="AP20" s="1918"/>
      <c r="AQ20" s="1918"/>
      <c r="AR20" s="1918"/>
      <c r="AS20" s="1918"/>
      <c r="AT20" s="1918"/>
      <c r="AU20" s="1918"/>
      <c r="AV20" s="1918"/>
      <c r="AW20" s="1918"/>
      <c r="AX20" s="1918"/>
      <c r="AY20" s="1918"/>
      <c r="AZ20" s="1918"/>
      <c r="BA20" s="1918"/>
      <c r="BB20" s="1918"/>
      <c r="BC20" s="1918"/>
      <c r="BD20" s="1918"/>
      <c r="BE20" s="1918"/>
      <c r="BF20" s="1918"/>
    </row>
    <row r="21" spans="2:58" s="88" customFormat="1" ht="13.5" customHeight="1">
      <c r="B21" s="87"/>
      <c r="C21" s="91"/>
      <c r="E21" s="92"/>
      <c r="G21" s="1918"/>
      <c r="H21" s="1918"/>
      <c r="I21" s="1918"/>
      <c r="J21" s="1918"/>
      <c r="K21" s="1918"/>
      <c r="L21" s="1918"/>
      <c r="M21" s="1918"/>
      <c r="N21" s="1918"/>
      <c r="O21" s="1918"/>
      <c r="P21" s="1918"/>
      <c r="Q21" s="1918"/>
      <c r="R21" s="1918"/>
      <c r="S21" s="1918"/>
      <c r="T21" s="1918"/>
      <c r="U21" s="1918"/>
      <c r="V21" s="1918"/>
      <c r="W21" s="1918"/>
      <c r="X21" s="1918"/>
      <c r="Y21" s="1918"/>
      <c r="Z21" s="1918"/>
      <c r="AA21" s="1918"/>
      <c r="AB21" s="1918"/>
      <c r="AC21" s="1918"/>
      <c r="AD21" s="1918"/>
      <c r="AE21" s="1918"/>
      <c r="AF21" s="1918"/>
      <c r="AG21" s="1918"/>
      <c r="AH21" s="1918"/>
      <c r="AI21" s="1918"/>
      <c r="AJ21" s="1918"/>
      <c r="AK21" s="1918"/>
      <c r="AL21" s="1918"/>
      <c r="AM21" s="1918"/>
      <c r="AN21" s="1918"/>
      <c r="AO21" s="1918"/>
      <c r="AP21" s="1918"/>
      <c r="AQ21" s="1918"/>
      <c r="AR21" s="1918"/>
      <c r="AS21" s="1918"/>
      <c r="AT21" s="1918"/>
      <c r="AU21" s="1918"/>
      <c r="AV21" s="1918"/>
      <c r="AW21" s="1918"/>
      <c r="AX21" s="1918"/>
      <c r="AY21" s="1918"/>
      <c r="AZ21" s="1918"/>
      <c r="BA21" s="1918"/>
      <c r="BB21" s="1918"/>
      <c r="BC21" s="1918"/>
      <c r="BD21" s="1918"/>
      <c r="BE21" s="1918"/>
      <c r="BF21" s="1918"/>
    </row>
    <row r="22" spans="2:58" s="88" customFormat="1" ht="13.5" customHeight="1">
      <c r="B22" s="87"/>
      <c r="C22" s="91"/>
      <c r="E22" s="92" t="s">
        <v>285</v>
      </c>
      <c r="G22" s="1919" t="s">
        <v>286</v>
      </c>
      <c r="H22" s="1919"/>
      <c r="I22" s="1919"/>
      <c r="J22" s="1919"/>
      <c r="K22" s="1919"/>
      <c r="L22" s="1919"/>
      <c r="M22" s="1919"/>
      <c r="N22" s="1919"/>
      <c r="O22" s="1919"/>
      <c r="P22" s="1919"/>
      <c r="Q22" s="1919"/>
      <c r="R22" s="1919"/>
      <c r="S22" s="1919"/>
      <c r="T22" s="1919"/>
      <c r="U22" s="1919"/>
      <c r="V22" s="1919"/>
      <c r="W22" s="1919"/>
      <c r="X22" s="1919"/>
      <c r="Y22" s="1919"/>
      <c r="Z22" s="1919"/>
      <c r="AA22" s="1919"/>
      <c r="AB22" s="1919"/>
      <c r="AC22" s="1919"/>
      <c r="AD22" s="1919"/>
      <c r="AE22" s="1919"/>
      <c r="AF22" s="1919"/>
      <c r="AG22" s="1919"/>
      <c r="AH22" s="1919"/>
      <c r="AI22" s="1919"/>
      <c r="AJ22" s="1919"/>
      <c r="AK22" s="1919"/>
      <c r="AL22" s="1919"/>
      <c r="AM22" s="1919"/>
      <c r="AN22" s="1919"/>
      <c r="AO22" s="1919"/>
      <c r="AP22" s="1919"/>
      <c r="AQ22" s="1919"/>
      <c r="AR22" s="1919"/>
      <c r="AS22" s="1919"/>
      <c r="AT22" s="1919"/>
      <c r="AU22" s="1919"/>
      <c r="AV22" s="1919"/>
      <c r="AW22" s="1919"/>
      <c r="AX22" s="1919"/>
      <c r="AY22" s="1919"/>
      <c r="AZ22" s="1919"/>
      <c r="BA22" s="1919"/>
      <c r="BB22" s="1919"/>
      <c r="BC22" s="1919"/>
      <c r="BD22" s="1919"/>
      <c r="BE22" s="1919"/>
      <c r="BF22" s="1919"/>
    </row>
    <row r="23" spans="2:58" s="88" customFormat="1" ht="13.5" customHeight="1">
      <c r="B23" s="87"/>
      <c r="C23" s="91"/>
      <c r="E23" s="92"/>
      <c r="G23" s="1919"/>
      <c r="H23" s="1919"/>
      <c r="I23" s="1919"/>
      <c r="J23" s="1919"/>
      <c r="K23" s="1919"/>
      <c r="L23" s="1919"/>
      <c r="M23" s="1919"/>
      <c r="N23" s="1919"/>
      <c r="O23" s="1919"/>
      <c r="P23" s="1919"/>
      <c r="Q23" s="1919"/>
      <c r="R23" s="1919"/>
      <c r="S23" s="1919"/>
      <c r="T23" s="1919"/>
      <c r="U23" s="1919"/>
      <c r="V23" s="1919"/>
      <c r="W23" s="1919"/>
      <c r="X23" s="1919"/>
      <c r="Y23" s="1919"/>
      <c r="Z23" s="1919"/>
      <c r="AA23" s="1919"/>
      <c r="AB23" s="1919"/>
      <c r="AC23" s="1919"/>
      <c r="AD23" s="1919"/>
      <c r="AE23" s="1919"/>
      <c r="AF23" s="1919"/>
      <c r="AG23" s="1919"/>
      <c r="AH23" s="1919"/>
      <c r="AI23" s="1919"/>
      <c r="AJ23" s="1919"/>
      <c r="AK23" s="1919"/>
      <c r="AL23" s="1919"/>
      <c r="AM23" s="1919"/>
      <c r="AN23" s="1919"/>
      <c r="AO23" s="1919"/>
      <c r="AP23" s="1919"/>
      <c r="AQ23" s="1919"/>
      <c r="AR23" s="1919"/>
      <c r="AS23" s="1919"/>
      <c r="AT23" s="1919"/>
      <c r="AU23" s="1919"/>
      <c r="AV23" s="1919"/>
      <c r="AW23" s="1919"/>
      <c r="AX23" s="1919"/>
      <c r="AY23" s="1919"/>
      <c r="AZ23" s="1919"/>
      <c r="BA23" s="1919"/>
      <c r="BB23" s="1919"/>
      <c r="BC23" s="1919"/>
      <c r="BD23" s="1919"/>
      <c r="BE23" s="1919"/>
      <c r="BF23" s="1919"/>
    </row>
    <row r="24" spans="2:58" s="88" customFormat="1" ht="13.5" customHeight="1">
      <c r="B24" s="87"/>
      <c r="C24" s="91"/>
      <c r="E24" s="87"/>
      <c r="G24" s="87"/>
      <c r="H24" s="87"/>
      <c r="I24" s="87"/>
      <c r="J24" s="87"/>
      <c r="K24" s="87"/>
      <c r="L24" s="87"/>
      <c r="M24" s="87"/>
      <c r="N24" s="87"/>
      <c r="O24" s="87"/>
      <c r="P24" s="87"/>
      <c r="Q24" s="87"/>
      <c r="R24" s="87"/>
      <c r="S24" s="87"/>
      <c r="T24" s="87"/>
      <c r="U24" s="87"/>
      <c r="V24" s="87"/>
      <c r="W24" s="87"/>
      <c r="X24" s="87"/>
      <c r="Y24" s="87"/>
      <c r="Z24" s="87"/>
      <c r="AA24" s="87"/>
      <c r="AB24" s="87"/>
      <c r="AC24" s="87"/>
      <c r="AD24" s="87"/>
    </row>
    <row r="25" spans="2:58" s="88" customFormat="1" ht="13.5" customHeight="1">
      <c r="C25" s="89" t="s">
        <v>132</v>
      </c>
      <c r="E25" s="87" t="s">
        <v>116</v>
      </c>
      <c r="F25" s="87"/>
      <c r="G25" s="87"/>
      <c r="H25" s="87"/>
      <c r="I25" s="87"/>
      <c r="J25" s="87"/>
      <c r="K25" s="87"/>
      <c r="L25" s="87"/>
    </row>
    <row r="26" spans="2:58" s="88" customFormat="1" ht="13.5" customHeight="1">
      <c r="B26" s="87"/>
      <c r="C26" s="91"/>
      <c r="E26" s="90" t="s">
        <v>128</v>
      </c>
      <c r="G26" s="90" t="s">
        <v>228</v>
      </c>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row>
    <row r="27" spans="2:58" s="88" customFormat="1" ht="13.5" customHeight="1">
      <c r="B27" s="87"/>
      <c r="C27" s="91"/>
      <c r="E27" s="90" t="s">
        <v>129</v>
      </c>
      <c r="G27" s="1916" t="s">
        <v>229</v>
      </c>
      <c r="H27" s="1916"/>
      <c r="I27" s="1916"/>
      <c r="J27" s="1916"/>
      <c r="K27" s="1916"/>
      <c r="L27" s="1916"/>
      <c r="M27" s="1916"/>
      <c r="N27" s="1916"/>
      <c r="O27" s="1916"/>
      <c r="P27" s="1916"/>
      <c r="Q27" s="1916"/>
      <c r="R27" s="1916"/>
      <c r="S27" s="1916"/>
      <c r="T27" s="1916"/>
      <c r="U27" s="1916"/>
      <c r="V27" s="1916"/>
      <c r="W27" s="1916"/>
      <c r="X27" s="1916"/>
      <c r="Y27" s="1916"/>
      <c r="Z27" s="1916"/>
      <c r="AA27" s="1916"/>
      <c r="AB27" s="1916"/>
      <c r="AC27" s="1916"/>
      <c r="AD27" s="1916"/>
      <c r="AE27" s="1916"/>
      <c r="AF27" s="1916"/>
      <c r="AG27" s="1916"/>
      <c r="AH27" s="1916"/>
      <c r="AI27" s="1916"/>
      <c r="AJ27" s="1916"/>
      <c r="AK27" s="1916"/>
      <c r="AL27" s="1916"/>
      <c r="AM27" s="1916"/>
      <c r="AN27" s="1916"/>
      <c r="AO27" s="1916"/>
      <c r="AP27" s="1916"/>
      <c r="AQ27" s="1916"/>
      <c r="AR27" s="1916"/>
      <c r="AS27" s="1916"/>
      <c r="AT27" s="1916"/>
      <c r="AU27" s="1916"/>
      <c r="AV27" s="1916"/>
      <c r="AW27" s="1916"/>
      <c r="AX27" s="1916"/>
      <c r="AY27" s="1916"/>
      <c r="AZ27" s="1916"/>
      <c r="BA27" s="1916"/>
      <c r="BB27" s="1916"/>
      <c r="BC27" s="1916"/>
      <c r="BD27" s="1916"/>
      <c r="BE27" s="1916"/>
      <c r="BF27" s="1916"/>
    </row>
    <row r="28" spans="2:58" s="88" customFormat="1" ht="13.5" customHeight="1">
      <c r="B28" s="87"/>
      <c r="C28" s="91"/>
      <c r="E28" s="87"/>
      <c r="G28" s="1916"/>
      <c r="H28" s="1916"/>
      <c r="I28" s="1916"/>
      <c r="J28" s="1916"/>
      <c r="K28" s="1916"/>
      <c r="L28" s="1916"/>
      <c r="M28" s="1916"/>
      <c r="N28" s="1916"/>
      <c r="O28" s="1916"/>
      <c r="P28" s="1916"/>
      <c r="Q28" s="1916"/>
      <c r="R28" s="1916"/>
      <c r="S28" s="1916"/>
      <c r="T28" s="1916"/>
      <c r="U28" s="1916"/>
      <c r="V28" s="1916"/>
      <c r="W28" s="1916"/>
      <c r="X28" s="1916"/>
      <c r="Y28" s="1916"/>
      <c r="Z28" s="1916"/>
      <c r="AA28" s="1916"/>
      <c r="AB28" s="1916"/>
      <c r="AC28" s="1916"/>
      <c r="AD28" s="1916"/>
      <c r="AE28" s="1916"/>
      <c r="AF28" s="1916"/>
      <c r="AG28" s="1916"/>
      <c r="AH28" s="1916"/>
      <c r="AI28" s="1916"/>
      <c r="AJ28" s="1916"/>
      <c r="AK28" s="1916"/>
      <c r="AL28" s="1916"/>
      <c r="AM28" s="1916"/>
      <c r="AN28" s="1916"/>
      <c r="AO28" s="1916"/>
      <c r="AP28" s="1916"/>
      <c r="AQ28" s="1916"/>
      <c r="AR28" s="1916"/>
      <c r="AS28" s="1916"/>
      <c r="AT28" s="1916"/>
      <c r="AU28" s="1916"/>
      <c r="AV28" s="1916"/>
      <c r="AW28" s="1916"/>
      <c r="AX28" s="1916"/>
      <c r="AY28" s="1916"/>
      <c r="AZ28" s="1916"/>
      <c r="BA28" s="1916"/>
      <c r="BB28" s="1916"/>
      <c r="BC28" s="1916"/>
      <c r="BD28" s="1916"/>
      <c r="BE28" s="1916"/>
      <c r="BF28" s="1916"/>
    </row>
    <row r="29" spans="2:58" s="88" customFormat="1" ht="13.5" customHeight="1">
      <c r="B29" s="87"/>
      <c r="C29" s="91"/>
      <c r="E29" s="87"/>
      <c r="G29" s="1916"/>
      <c r="H29" s="1916"/>
      <c r="I29" s="1916"/>
      <c r="J29" s="1916"/>
      <c r="K29" s="1916"/>
      <c r="L29" s="1916"/>
      <c r="M29" s="1916"/>
      <c r="N29" s="1916"/>
      <c r="O29" s="1916"/>
      <c r="P29" s="1916"/>
      <c r="Q29" s="1916"/>
      <c r="R29" s="1916"/>
      <c r="S29" s="1916"/>
      <c r="T29" s="1916"/>
      <c r="U29" s="1916"/>
      <c r="V29" s="1916"/>
      <c r="W29" s="1916"/>
      <c r="X29" s="1916"/>
      <c r="Y29" s="1916"/>
      <c r="Z29" s="1916"/>
      <c r="AA29" s="1916"/>
      <c r="AB29" s="1916"/>
      <c r="AC29" s="1916"/>
      <c r="AD29" s="1916"/>
      <c r="AE29" s="1916"/>
      <c r="AF29" s="1916"/>
      <c r="AG29" s="1916"/>
      <c r="AH29" s="1916"/>
      <c r="AI29" s="1916"/>
      <c r="AJ29" s="1916"/>
      <c r="AK29" s="1916"/>
      <c r="AL29" s="1916"/>
      <c r="AM29" s="1916"/>
      <c r="AN29" s="1916"/>
      <c r="AO29" s="1916"/>
      <c r="AP29" s="1916"/>
      <c r="AQ29" s="1916"/>
      <c r="AR29" s="1916"/>
      <c r="AS29" s="1916"/>
      <c r="AT29" s="1916"/>
      <c r="AU29" s="1916"/>
      <c r="AV29" s="1916"/>
      <c r="AW29" s="1916"/>
      <c r="AX29" s="1916"/>
      <c r="AY29" s="1916"/>
      <c r="AZ29" s="1916"/>
      <c r="BA29" s="1916"/>
      <c r="BB29" s="1916"/>
      <c r="BC29" s="1916"/>
      <c r="BD29" s="1916"/>
      <c r="BE29" s="1916"/>
      <c r="BF29" s="1916"/>
    </row>
    <row r="30" spans="2:58" s="88" customFormat="1" ht="13.5" customHeight="1">
      <c r="B30" s="87"/>
      <c r="C30" s="91"/>
      <c r="E30" s="87"/>
      <c r="G30" s="1916"/>
      <c r="H30" s="1916"/>
      <c r="I30" s="1916"/>
      <c r="J30" s="1916"/>
      <c r="K30" s="1916"/>
      <c r="L30" s="1916"/>
      <c r="M30" s="1916"/>
      <c r="N30" s="1916"/>
      <c r="O30" s="1916"/>
      <c r="P30" s="1916"/>
      <c r="Q30" s="1916"/>
      <c r="R30" s="1916"/>
      <c r="S30" s="1916"/>
      <c r="T30" s="1916"/>
      <c r="U30" s="1916"/>
      <c r="V30" s="1916"/>
      <c r="W30" s="1916"/>
      <c r="X30" s="1916"/>
      <c r="Y30" s="1916"/>
      <c r="Z30" s="1916"/>
      <c r="AA30" s="1916"/>
      <c r="AB30" s="1916"/>
      <c r="AC30" s="1916"/>
      <c r="AD30" s="1916"/>
      <c r="AE30" s="1916"/>
      <c r="AF30" s="1916"/>
      <c r="AG30" s="1916"/>
      <c r="AH30" s="1916"/>
      <c r="AI30" s="1916"/>
      <c r="AJ30" s="1916"/>
      <c r="AK30" s="1916"/>
      <c r="AL30" s="1916"/>
      <c r="AM30" s="1916"/>
      <c r="AN30" s="1916"/>
      <c r="AO30" s="1916"/>
      <c r="AP30" s="1916"/>
      <c r="AQ30" s="1916"/>
      <c r="AR30" s="1916"/>
      <c r="AS30" s="1916"/>
      <c r="AT30" s="1916"/>
      <c r="AU30" s="1916"/>
      <c r="AV30" s="1916"/>
      <c r="AW30" s="1916"/>
      <c r="AX30" s="1916"/>
      <c r="AY30" s="1916"/>
      <c r="AZ30" s="1916"/>
      <c r="BA30" s="1916"/>
      <c r="BB30" s="1916"/>
      <c r="BC30" s="1916"/>
      <c r="BD30" s="1916"/>
      <c r="BE30" s="1916"/>
      <c r="BF30" s="1916"/>
    </row>
    <row r="31" spans="2:58" s="88" customFormat="1" ht="13.5" customHeight="1">
      <c r="B31" s="87"/>
      <c r="C31" s="91"/>
      <c r="E31" s="90" t="s">
        <v>115</v>
      </c>
      <c r="G31" s="1916" t="s">
        <v>230</v>
      </c>
      <c r="H31" s="1916"/>
      <c r="I31" s="1916"/>
      <c r="J31" s="1916"/>
      <c r="K31" s="1916"/>
      <c r="L31" s="1916"/>
      <c r="M31" s="1916"/>
      <c r="N31" s="1916"/>
      <c r="O31" s="1916"/>
      <c r="P31" s="1916"/>
      <c r="Q31" s="1916"/>
      <c r="R31" s="1916"/>
      <c r="S31" s="1916"/>
      <c r="T31" s="1916"/>
      <c r="U31" s="1916"/>
      <c r="V31" s="1916"/>
      <c r="W31" s="1916"/>
      <c r="X31" s="1916"/>
      <c r="Y31" s="1916"/>
      <c r="Z31" s="1916"/>
      <c r="AA31" s="1916"/>
      <c r="AB31" s="1916"/>
      <c r="AC31" s="1916"/>
      <c r="AD31" s="1916"/>
      <c r="AE31" s="1916"/>
      <c r="AF31" s="1916"/>
      <c r="AG31" s="1916"/>
      <c r="AH31" s="1916"/>
      <c r="AI31" s="1916"/>
      <c r="AJ31" s="1916"/>
      <c r="AK31" s="1916"/>
      <c r="AL31" s="1916"/>
      <c r="AM31" s="1916"/>
      <c r="AN31" s="1916"/>
      <c r="AO31" s="1916"/>
      <c r="AP31" s="1916"/>
      <c r="AQ31" s="1916"/>
      <c r="AR31" s="1916"/>
      <c r="AS31" s="1916"/>
      <c r="AT31" s="1916"/>
      <c r="AU31" s="1916"/>
      <c r="AV31" s="1916"/>
      <c r="AW31" s="1916"/>
      <c r="AX31" s="1916"/>
      <c r="AY31" s="1916"/>
      <c r="AZ31" s="1916"/>
      <c r="BA31" s="1916"/>
      <c r="BB31" s="1916"/>
      <c r="BC31" s="1916"/>
      <c r="BD31" s="1916"/>
      <c r="BE31" s="1916"/>
      <c r="BF31" s="1916"/>
    </row>
    <row r="32" spans="2:58" s="88" customFormat="1" ht="13.5" customHeight="1">
      <c r="B32" s="87"/>
      <c r="C32" s="91"/>
      <c r="E32" s="87"/>
      <c r="G32" s="1916"/>
      <c r="H32" s="1916"/>
      <c r="I32" s="1916"/>
      <c r="J32" s="1916"/>
      <c r="K32" s="1916"/>
      <c r="L32" s="1916"/>
      <c r="M32" s="1916"/>
      <c r="N32" s="1916"/>
      <c r="O32" s="1916"/>
      <c r="P32" s="1916"/>
      <c r="Q32" s="1916"/>
      <c r="R32" s="1916"/>
      <c r="S32" s="1916"/>
      <c r="T32" s="1916"/>
      <c r="U32" s="1916"/>
      <c r="V32" s="1916"/>
      <c r="W32" s="1916"/>
      <c r="X32" s="1916"/>
      <c r="Y32" s="1916"/>
      <c r="Z32" s="1916"/>
      <c r="AA32" s="1916"/>
      <c r="AB32" s="1916"/>
      <c r="AC32" s="1916"/>
      <c r="AD32" s="1916"/>
      <c r="AE32" s="1916"/>
      <c r="AF32" s="1916"/>
      <c r="AG32" s="1916"/>
      <c r="AH32" s="1916"/>
      <c r="AI32" s="1916"/>
      <c r="AJ32" s="1916"/>
      <c r="AK32" s="1916"/>
      <c r="AL32" s="1916"/>
      <c r="AM32" s="1916"/>
      <c r="AN32" s="1916"/>
      <c r="AO32" s="1916"/>
      <c r="AP32" s="1916"/>
      <c r="AQ32" s="1916"/>
      <c r="AR32" s="1916"/>
      <c r="AS32" s="1916"/>
      <c r="AT32" s="1916"/>
      <c r="AU32" s="1916"/>
      <c r="AV32" s="1916"/>
      <c r="AW32" s="1916"/>
      <c r="AX32" s="1916"/>
      <c r="AY32" s="1916"/>
      <c r="AZ32" s="1916"/>
      <c r="BA32" s="1916"/>
      <c r="BB32" s="1916"/>
      <c r="BC32" s="1916"/>
      <c r="BD32" s="1916"/>
      <c r="BE32" s="1916"/>
      <c r="BF32" s="1916"/>
    </row>
    <row r="33" spans="2:58" s="88" customFormat="1" ht="13.5" customHeight="1">
      <c r="B33" s="87"/>
      <c r="C33" s="91"/>
      <c r="E33" s="90" t="s">
        <v>130</v>
      </c>
      <c r="G33" s="1920" t="s">
        <v>354</v>
      </c>
      <c r="H33" s="1920"/>
      <c r="I33" s="1920"/>
      <c r="J33" s="1920"/>
      <c r="K33" s="1920"/>
      <c r="L33" s="1920"/>
      <c r="M33" s="1920"/>
      <c r="N33" s="1920"/>
      <c r="O33" s="1920"/>
      <c r="P33" s="1920"/>
      <c r="Q33" s="1920"/>
      <c r="R33" s="1920"/>
      <c r="S33" s="1920"/>
      <c r="T33" s="1920"/>
      <c r="U33" s="1920"/>
      <c r="V33" s="1920"/>
      <c r="W33" s="1920"/>
      <c r="X33" s="1920"/>
      <c r="Y33" s="1920"/>
      <c r="Z33" s="1920"/>
      <c r="AA33" s="1920"/>
      <c r="AB33" s="1920"/>
      <c r="AC33" s="1920"/>
      <c r="AD33" s="1920"/>
      <c r="AE33" s="1920"/>
      <c r="AF33" s="1920"/>
      <c r="AG33" s="1920"/>
      <c r="AH33" s="1920"/>
      <c r="AI33" s="1920"/>
      <c r="AJ33" s="1920"/>
      <c r="AK33" s="1920"/>
      <c r="AL33" s="1920"/>
      <c r="AM33" s="1920"/>
      <c r="AN33" s="1920"/>
      <c r="AO33" s="1920"/>
      <c r="AP33" s="1920"/>
      <c r="AQ33" s="1920"/>
      <c r="AR33" s="1920"/>
      <c r="AS33" s="1920"/>
      <c r="AT33" s="1920"/>
      <c r="AU33" s="1920"/>
      <c r="AV33" s="1920"/>
      <c r="AW33" s="1920"/>
      <c r="AX33" s="1920"/>
      <c r="AY33" s="1920"/>
      <c r="AZ33" s="1920"/>
      <c r="BA33" s="1920"/>
      <c r="BB33" s="1920"/>
      <c r="BC33" s="1920"/>
      <c r="BD33" s="1920"/>
      <c r="BE33" s="1920"/>
      <c r="BF33" s="1920"/>
    </row>
    <row r="34" spans="2:58" s="88" customFormat="1" ht="13.5" customHeight="1">
      <c r="B34" s="87"/>
      <c r="C34" s="91"/>
      <c r="E34" s="90"/>
      <c r="G34" s="1920"/>
      <c r="H34" s="1920"/>
      <c r="I34" s="1920"/>
      <c r="J34" s="1920"/>
      <c r="K34" s="1920"/>
      <c r="L34" s="1920"/>
      <c r="M34" s="1920"/>
      <c r="N34" s="1920"/>
      <c r="O34" s="1920"/>
      <c r="P34" s="1920"/>
      <c r="Q34" s="1920"/>
      <c r="R34" s="1920"/>
      <c r="S34" s="1920"/>
      <c r="T34" s="1920"/>
      <c r="U34" s="1920"/>
      <c r="V34" s="1920"/>
      <c r="W34" s="1920"/>
      <c r="X34" s="1920"/>
      <c r="Y34" s="1920"/>
      <c r="Z34" s="1920"/>
      <c r="AA34" s="1920"/>
      <c r="AB34" s="1920"/>
      <c r="AC34" s="1920"/>
      <c r="AD34" s="1920"/>
      <c r="AE34" s="1920"/>
      <c r="AF34" s="1920"/>
      <c r="AG34" s="1920"/>
      <c r="AH34" s="1920"/>
      <c r="AI34" s="1920"/>
      <c r="AJ34" s="1920"/>
      <c r="AK34" s="1920"/>
      <c r="AL34" s="1920"/>
      <c r="AM34" s="1920"/>
      <c r="AN34" s="1920"/>
      <c r="AO34" s="1920"/>
      <c r="AP34" s="1920"/>
      <c r="AQ34" s="1920"/>
      <c r="AR34" s="1920"/>
      <c r="AS34" s="1920"/>
      <c r="AT34" s="1920"/>
      <c r="AU34" s="1920"/>
      <c r="AV34" s="1920"/>
      <c r="AW34" s="1920"/>
      <c r="AX34" s="1920"/>
      <c r="AY34" s="1920"/>
      <c r="AZ34" s="1920"/>
      <c r="BA34" s="1920"/>
      <c r="BB34" s="1920"/>
      <c r="BC34" s="1920"/>
      <c r="BD34" s="1920"/>
      <c r="BE34" s="1920"/>
      <c r="BF34" s="1920"/>
    </row>
    <row r="35" spans="2:58" s="88" customFormat="1" ht="13.5" customHeight="1">
      <c r="B35" s="87"/>
      <c r="C35" s="91"/>
      <c r="E35" s="90" t="s">
        <v>131</v>
      </c>
      <c r="G35" s="1916" t="s">
        <v>231</v>
      </c>
      <c r="H35" s="1916"/>
      <c r="I35" s="1916"/>
      <c r="J35" s="1916"/>
      <c r="K35" s="1916"/>
      <c r="L35" s="1916"/>
      <c r="M35" s="1916"/>
      <c r="N35" s="1916"/>
      <c r="O35" s="1916"/>
      <c r="P35" s="1916"/>
      <c r="Q35" s="1916"/>
      <c r="R35" s="1916"/>
      <c r="S35" s="1916"/>
      <c r="T35" s="1916"/>
      <c r="U35" s="1916"/>
      <c r="V35" s="1916"/>
      <c r="W35" s="1916"/>
      <c r="X35" s="1916"/>
      <c r="Y35" s="1916"/>
      <c r="Z35" s="1916"/>
      <c r="AA35" s="1916"/>
      <c r="AB35" s="1916"/>
      <c r="AC35" s="1916"/>
      <c r="AD35" s="1916"/>
      <c r="AE35" s="1916"/>
      <c r="AF35" s="1916"/>
      <c r="AG35" s="1916"/>
      <c r="AH35" s="1916"/>
      <c r="AI35" s="1916"/>
      <c r="AJ35" s="1916"/>
      <c r="AK35" s="1916"/>
      <c r="AL35" s="1916"/>
      <c r="AM35" s="1916"/>
      <c r="AN35" s="1916"/>
      <c r="AO35" s="1916"/>
      <c r="AP35" s="1916"/>
      <c r="AQ35" s="1916"/>
      <c r="AR35" s="1916"/>
      <c r="AS35" s="1916"/>
      <c r="AT35" s="1916"/>
      <c r="AU35" s="1916"/>
      <c r="AV35" s="1916"/>
      <c r="AW35" s="1916"/>
      <c r="AX35" s="1916"/>
      <c r="AY35" s="1916"/>
      <c r="AZ35" s="1916"/>
      <c r="BA35" s="1916"/>
      <c r="BB35" s="1916"/>
      <c r="BC35" s="1916"/>
      <c r="BD35" s="1916"/>
      <c r="BE35" s="1916"/>
      <c r="BF35" s="1916"/>
    </row>
    <row r="36" spans="2:58" s="88" customFormat="1" ht="13.5" customHeight="1">
      <c r="B36" s="87"/>
      <c r="C36" s="91"/>
      <c r="E36" s="87"/>
      <c r="G36" s="1916"/>
      <c r="H36" s="1916"/>
      <c r="I36" s="1916"/>
      <c r="J36" s="1916"/>
      <c r="K36" s="1916"/>
      <c r="L36" s="1916"/>
      <c r="M36" s="1916"/>
      <c r="N36" s="1916"/>
      <c r="O36" s="1916"/>
      <c r="P36" s="1916"/>
      <c r="Q36" s="1916"/>
      <c r="R36" s="1916"/>
      <c r="S36" s="1916"/>
      <c r="T36" s="1916"/>
      <c r="U36" s="1916"/>
      <c r="V36" s="1916"/>
      <c r="W36" s="1916"/>
      <c r="X36" s="1916"/>
      <c r="Y36" s="1916"/>
      <c r="Z36" s="1916"/>
      <c r="AA36" s="1916"/>
      <c r="AB36" s="1916"/>
      <c r="AC36" s="1916"/>
      <c r="AD36" s="1916"/>
      <c r="AE36" s="1916"/>
      <c r="AF36" s="1916"/>
      <c r="AG36" s="1916"/>
      <c r="AH36" s="1916"/>
      <c r="AI36" s="1916"/>
      <c r="AJ36" s="1916"/>
      <c r="AK36" s="1916"/>
      <c r="AL36" s="1916"/>
      <c r="AM36" s="1916"/>
      <c r="AN36" s="1916"/>
      <c r="AO36" s="1916"/>
      <c r="AP36" s="1916"/>
      <c r="AQ36" s="1916"/>
      <c r="AR36" s="1916"/>
      <c r="AS36" s="1916"/>
      <c r="AT36" s="1916"/>
      <c r="AU36" s="1916"/>
      <c r="AV36" s="1916"/>
      <c r="AW36" s="1916"/>
      <c r="AX36" s="1916"/>
      <c r="AY36" s="1916"/>
      <c r="AZ36" s="1916"/>
      <c r="BA36" s="1916"/>
      <c r="BB36" s="1916"/>
      <c r="BC36" s="1916"/>
      <c r="BD36" s="1916"/>
      <c r="BE36" s="1916"/>
      <c r="BF36" s="1916"/>
    </row>
    <row r="37" spans="2:58" s="88" customFormat="1" ht="13.5" customHeight="1">
      <c r="B37" s="87"/>
      <c r="C37" s="91"/>
      <c r="E37" s="87"/>
      <c r="H37" s="90" t="s">
        <v>133</v>
      </c>
      <c r="I37" s="92"/>
      <c r="K37" s="90" t="s">
        <v>117</v>
      </c>
      <c r="L37" s="87"/>
      <c r="M37" s="87"/>
    </row>
    <row r="38" spans="2:58" s="88" customFormat="1" ht="13.5" customHeight="1">
      <c r="B38" s="87"/>
      <c r="C38" s="91"/>
      <c r="E38" s="87"/>
      <c r="H38" s="90" t="s">
        <v>134</v>
      </c>
      <c r="I38" s="92"/>
      <c r="K38" s="90" t="s">
        <v>118</v>
      </c>
      <c r="L38" s="87"/>
      <c r="M38" s="87"/>
    </row>
    <row r="39" spans="2:58" s="88" customFormat="1" ht="13.5" customHeight="1">
      <c r="B39" s="87"/>
      <c r="C39" s="91"/>
      <c r="E39" s="87"/>
      <c r="H39" s="90" t="s">
        <v>135</v>
      </c>
      <c r="I39" s="92"/>
      <c r="K39" s="90" t="s">
        <v>232</v>
      </c>
      <c r="L39" s="87"/>
      <c r="M39" s="87"/>
    </row>
    <row r="40" spans="2:58" s="88" customFormat="1" ht="13.5" customHeight="1">
      <c r="B40" s="87"/>
      <c r="C40" s="91"/>
      <c r="E40" s="87"/>
      <c r="H40" s="90" t="s">
        <v>136</v>
      </c>
      <c r="I40" s="92"/>
      <c r="K40" s="90" t="s">
        <v>119</v>
      </c>
      <c r="L40" s="87"/>
      <c r="M40" s="87"/>
    </row>
    <row r="41" spans="2:58" s="88" customFormat="1" ht="13.5" customHeight="1">
      <c r="B41" s="87"/>
      <c r="C41" s="91"/>
      <c r="E41" s="90" t="s">
        <v>120</v>
      </c>
      <c r="G41" s="90" t="s">
        <v>233</v>
      </c>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row>
    <row r="42" spans="2:58" s="88" customFormat="1" ht="13.5" customHeight="1">
      <c r="B42" s="87"/>
      <c r="C42" s="91"/>
      <c r="E42" s="90" t="s">
        <v>285</v>
      </c>
      <c r="G42" s="90" t="s">
        <v>234</v>
      </c>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s="88" customFormat="1" ht="13.5" customHeight="1">
      <c r="B43" s="87"/>
      <c r="C43" s="91"/>
      <c r="E43" s="87"/>
      <c r="G43" s="87"/>
      <c r="H43" s="87"/>
      <c r="I43" s="87"/>
      <c r="J43" s="87"/>
      <c r="K43" s="87"/>
      <c r="L43" s="87"/>
      <c r="M43" s="87"/>
    </row>
    <row r="44" spans="2:58" s="88" customFormat="1" ht="13.5" customHeight="1">
      <c r="C44" s="89" t="s">
        <v>121</v>
      </c>
      <c r="E44" s="87" t="s">
        <v>122</v>
      </c>
      <c r="F44" s="87"/>
      <c r="G44" s="87"/>
      <c r="H44" s="87"/>
      <c r="I44" s="87"/>
      <c r="J44" s="87"/>
      <c r="K44" s="87"/>
      <c r="L44" s="87"/>
    </row>
    <row r="45" spans="2:58" s="88" customFormat="1" ht="13.5" customHeight="1">
      <c r="B45" s="87"/>
      <c r="E45" s="90" t="s">
        <v>128</v>
      </c>
      <c r="G45" s="1916" t="s">
        <v>235</v>
      </c>
      <c r="H45" s="1916"/>
      <c r="I45" s="1916"/>
      <c r="J45" s="1916"/>
      <c r="K45" s="1916"/>
      <c r="L45" s="1916"/>
      <c r="M45" s="1916"/>
      <c r="N45" s="1916"/>
      <c r="O45" s="1916"/>
      <c r="P45" s="1916"/>
      <c r="Q45" s="1916"/>
      <c r="R45" s="1916"/>
      <c r="S45" s="1916"/>
      <c r="T45" s="1916"/>
      <c r="U45" s="1916"/>
      <c r="V45" s="1916"/>
      <c r="W45" s="1916"/>
      <c r="X45" s="1916"/>
      <c r="Y45" s="1916"/>
      <c r="Z45" s="1916"/>
      <c r="AA45" s="1916"/>
      <c r="AB45" s="1916"/>
      <c r="AC45" s="1916"/>
      <c r="AD45" s="1916"/>
      <c r="AE45" s="1916"/>
      <c r="AF45" s="1916"/>
      <c r="AG45" s="1916"/>
      <c r="AH45" s="1916"/>
      <c r="AI45" s="1916"/>
      <c r="AJ45" s="1916"/>
      <c r="AK45" s="1916"/>
      <c r="AL45" s="1916"/>
      <c r="AM45" s="1916"/>
      <c r="AN45" s="1916"/>
      <c r="AO45" s="1916"/>
      <c r="AP45" s="1916"/>
      <c r="AQ45" s="1916"/>
      <c r="AR45" s="1916"/>
      <c r="AS45" s="1916"/>
      <c r="AT45" s="1916"/>
      <c r="AU45" s="1916"/>
      <c r="AV45" s="1916"/>
      <c r="AW45" s="1916"/>
      <c r="AX45" s="1916"/>
      <c r="AY45" s="1916"/>
      <c r="AZ45" s="1916"/>
      <c r="BA45" s="1916"/>
      <c r="BB45" s="1916"/>
      <c r="BC45" s="1916"/>
      <c r="BD45" s="1916"/>
      <c r="BE45" s="1916"/>
      <c r="BF45" s="1916"/>
    </row>
    <row r="46" spans="2:58" s="88" customFormat="1" ht="13.5" customHeight="1">
      <c r="B46" s="87"/>
      <c r="E46" s="87"/>
      <c r="G46" s="1916"/>
      <c r="H46" s="1916"/>
      <c r="I46" s="1916"/>
      <c r="J46" s="1916"/>
      <c r="K46" s="1916"/>
      <c r="L46" s="1916"/>
      <c r="M46" s="1916"/>
      <c r="N46" s="1916"/>
      <c r="O46" s="1916"/>
      <c r="P46" s="1916"/>
      <c r="Q46" s="1916"/>
      <c r="R46" s="1916"/>
      <c r="S46" s="1916"/>
      <c r="T46" s="1916"/>
      <c r="U46" s="1916"/>
      <c r="V46" s="1916"/>
      <c r="W46" s="1916"/>
      <c r="X46" s="1916"/>
      <c r="Y46" s="1916"/>
      <c r="Z46" s="1916"/>
      <c r="AA46" s="1916"/>
      <c r="AB46" s="1916"/>
      <c r="AC46" s="1916"/>
      <c r="AD46" s="1916"/>
      <c r="AE46" s="1916"/>
      <c r="AF46" s="1916"/>
      <c r="AG46" s="1916"/>
      <c r="AH46" s="1916"/>
      <c r="AI46" s="1916"/>
      <c r="AJ46" s="1916"/>
      <c r="AK46" s="1916"/>
      <c r="AL46" s="1916"/>
      <c r="AM46" s="1916"/>
      <c r="AN46" s="1916"/>
      <c r="AO46" s="1916"/>
      <c r="AP46" s="1916"/>
      <c r="AQ46" s="1916"/>
      <c r="AR46" s="1916"/>
      <c r="AS46" s="1916"/>
      <c r="AT46" s="1916"/>
      <c r="AU46" s="1916"/>
      <c r="AV46" s="1916"/>
      <c r="AW46" s="1916"/>
      <c r="AX46" s="1916"/>
      <c r="AY46" s="1916"/>
      <c r="AZ46" s="1916"/>
      <c r="BA46" s="1916"/>
      <c r="BB46" s="1916"/>
      <c r="BC46" s="1916"/>
      <c r="BD46" s="1916"/>
      <c r="BE46" s="1916"/>
      <c r="BF46" s="1916"/>
    </row>
    <row r="47" spans="2:58" s="88" customFormat="1" ht="13.5" customHeight="1">
      <c r="B47" s="87"/>
      <c r="E47" s="90" t="s">
        <v>129</v>
      </c>
      <c r="G47" s="90" t="s">
        <v>236</v>
      </c>
      <c r="H47" s="90"/>
      <c r="I47" s="90"/>
      <c r="J47" s="90"/>
      <c r="K47" s="90"/>
      <c r="L47" s="90"/>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row>
    <row r="48" spans="2:58" s="88" customFormat="1" ht="13.5" customHeight="1">
      <c r="B48" s="87"/>
      <c r="E48" s="90" t="s">
        <v>115</v>
      </c>
      <c r="G48" s="90" t="s">
        <v>237</v>
      </c>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row>
    <row r="49" spans="2:58" s="88" customFormat="1" ht="13.5" customHeight="1">
      <c r="B49" s="87"/>
      <c r="E49" s="90" t="s">
        <v>130</v>
      </c>
      <c r="G49" s="90" t="s">
        <v>238</v>
      </c>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row>
    <row r="51" spans="2:58" s="88" customFormat="1" ht="13.5" customHeight="1">
      <c r="B51" s="87"/>
      <c r="E51" s="87"/>
      <c r="G51" s="87"/>
      <c r="H51" s="87"/>
      <c r="I51" s="87"/>
      <c r="J51" s="87"/>
      <c r="K51" s="87"/>
      <c r="L51" s="87"/>
    </row>
    <row r="52" spans="2:58" s="88" customFormat="1" ht="13.5" customHeight="1">
      <c r="B52" s="1917" t="s">
        <v>36</v>
      </c>
      <c r="C52" s="1917"/>
      <c r="D52" s="1917"/>
      <c r="E52" s="1917"/>
      <c r="F52" s="1917"/>
      <c r="G52" s="1917"/>
      <c r="H52" s="1917"/>
      <c r="I52" s="1917"/>
      <c r="J52" s="1917"/>
      <c r="K52" s="1917"/>
      <c r="L52" s="1917"/>
      <c r="M52" s="1917"/>
      <c r="N52" s="1917"/>
      <c r="O52" s="1917"/>
      <c r="P52" s="1917"/>
      <c r="Q52" s="1917"/>
      <c r="R52" s="1917"/>
      <c r="S52" s="1917"/>
      <c r="T52" s="1917"/>
      <c r="U52" s="1917"/>
      <c r="V52" s="1917"/>
      <c r="W52" s="1917"/>
      <c r="X52" s="1917"/>
      <c r="Y52" s="1917"/>
      <c r="Z52" s="1917"/>
      <c r="AA52" s="1917"/>
      <c r="AB52" s="1917"/>
      <c r="AC52" s="1917"/>
      <c r="AD52" s="1917"/>
      <c r="AE52" s="1917"/>
      <c r="AF52" s="1917"/>
      <c r="AG52" s="1917"/>
      <c r="AH52" s="1917"/>
      <c r="AI52" s="1917"/>
      <c r="AJ52" s="1917"/>
      <c r="AK52" s="1917"/>
      <c r="AL52" s="1917"/>
      <c r="AM52" s="1917"/>
      <c r="AN52" s="1917"/>
      <c r="AO52" s="1917"/>
      <c r="AP52" s="1917"/>
      <c r="AQ52" s="1917"/>
      <c r="AR52" s="1917"/>
      <c r="AS52" s="1917"/>
      <c r="AT52" s="1917"/>
      <c r="AU52" s="1917"/>
      <c r="AV52" s="1917"/>
      <c r="AW52" s="1917"/>
      <c r="AX52" s="1917"/>
      <c r="AY52" s="1917"/>
      <c r="AZ52" s="1917"/>
      <c r="BA52" s="1917"/>
      <c r="BB52" s="1917"/>
      <c r="BC52" s="1917"/>
      <c r="BD52" s="1917"/>
      <c r="BE52" s="1917"/>
      <c r="BF52" s="1917"/>
    </row>
    <row r="53" spans="2:58" s="88" customFormat="1" ht="13.5" customHeight="1">
      <c r="B53" s="87"/>
      <c r="C53" s="93" t="s">
        <v>20</v>
      </c>
      <c r="E53" s="90" t="s">
        <v>273</v>
      </c>
      <c r="F53" s="87"/>
      <c r="G53" s="87"/>
      <c r="H53" s="87"/>
      <c r="I53" s="87"/>
      <c r="J53" s="87"/>
      <c r="K53" s="87"/>
      <c r="L53" s="87"/>
    </row>
    <row r="54" spans="2:58" s="88" customFormat="1" ht="13.5" customHeight="1">
      <c r="B54" s="87"/>
      <c r="C54" s="93" t="s">
        <v>126</v>
      </c>
      <c r="E54" s="1916" t="s">
        <v>239</v>
      </c>
      <c r="F54" s="1916"/>
      <c r="G54" s="1916"/>
      <c r="H54" s="1916"/>
      <c r="I54" s="1916"/>
      <c r="J54" s="1916"/>
      <c r="K54" s="1916"/>
      <c r="L54" s="1916"/>
      <c r="M54" s="1916"/>
      <c r="N54" s="1916"/>
      <c r="O54" s="1916"/>
      <c r="P54" s="1916"/>
      <c r="Q54" s="1916"/>
      <c r="R54" s="1916"/>
      <c r="S54" s="1916"/>
      <c r="T54" s="1916"/>
      <c r="U54" s="1916"/>
      <c r="V54" s="1916"/>
      <c r="W54" s="1916"/>
      <c r="X54" s="1916"/>
      <c r="Y54" s="1916"/>
      <c r="Z54" s="1916"/>
      <c r="AA54" s="1916"/>
      <c r="AB54" s="1916"/>
      <c r="AC54" s="1916"/>
      <c r="AD54" s="1916"/>
      <c r="AE54" s="1916"/>
      <c r="AF54" s="1916"/>
      <c r="AG54" s="1916"/>
      <c r="AH54" s="1916"/>
      <c r="AI54" s="1916"/>
      <c r="AJ54" s="1916"/>
      <c r="AK54" s="1916"/>
      <c r="AL54" s="1916"/>
      <c r="AM54" s="1916"/>
      <c r="AN54" s="1916"/>
      <c r="AO54" s="1916"/>
      <c r="AP54" s="1916"/>
      <c r="AQ54" s="1916"/>
      <c r="AR54" s="1916"/>
      <c r="AS54" s="1916"/>
      <c r="AT54" s="1916"/>
      <c r="AU54" s="1916"/>
      <c r="AV54" s="1916"/>
      <c r="AW54" s="1916"/>
      <c r="AX54" s="1916"/>
      <c r="AY54" s="1916"/>
      <c r="AZ54" s="1916"/>
      <c r="BA54" s="1916"/>
      <c r="BB54" s="1916"/>
      <c r="BC54" s="1916"/>
      <c r="BD54" s="1916"/>
      <c r="BE54" s="1916"/>
      <c r="BF54" s="1916"/>
    </row>
    <row r="55" spans="2:58" s="88" customFormat="1" ht="13.5" customHeight="1">
      <c r="B55" s="87"/>
      <c r="C55" s="87"/>
      <c r="E55" s="1916"/>
      <c r="F55" s="1916"/>
      <c r="G55" s="1916"/>
      <c r="H55" s="1916"/>
      <c r="I55" s="1916"/>
      <c r="J55" s="1916"/>
      <c r="K55" s="1916"/>
      <c r="L55" s="1916"/>
      <c r="M55" s="1916"/>
      <c r="N55" s="1916"/>
      <c r="O55" s="1916"/>
      <c r="P55" s="1916"/>
      <c r="Q55" s="1916"/>
      <c r="R55" s="1916"/>
      <c r="S55" s="1916"/>
      <c r="T55" s="1916"/>
      <c r="U55" s="1916"/>
      <c r="V55" s="1916"/>
      <c r="W55" s="1916"/>
      <c r="X55" s="1916"/>
      <c r="Y55" s="1916"/>
      <c r="Z55" s="1916"/>
      <c r="AA55" s="1916"/>
      <c r="AB55" s="1916"/>
      <c r="AC55" s="1916"/>
      <c r="AD55" s="1916"/>
      <c r="AE55" s="1916"/>
      <c r="AF55" s="1916"/>
      <c r="AG55" s="1916"/>
      <c r="AH55" s="1916"/>
      <c r="AI55" s="1916"/>
      <c r="AJ55" s="1916"/>
      <c r="AK55" s="1916"/>
      <c r="AL55" s="1916"/>
      <c r="AM55" s="1916"/>
      <c r="AN55" s="1916"/>
      <c r="AO55" s="1916"/>
      <c r="AP55" s="1916"/>
      <c r="AQ55" s="1916"/>
      <c r="AR55" s="1916"/>
      <c r="AS55" s="1916"/>
      <c r="AT55" s="1916"/>
      <c r="AU55" s="1916"/>
      <c r="AV55" s="1916"/>
      <c r="AW55" s="1916"/>
      <c r="AX55" s="1916"/>
      <c r="AY55" s="1916"/>
      <c r="AZ55" s="1916"/>
      <c r="BA55" s="1916"/>
      <c r="BB55" s="1916"/>
      <c r="BC55" s="1916"/>
      <c r="BD55" s="1916"/>
      <c r="BE55" s="1916"/>
      <c r="BF55" s="1916"/>
    </row>
    <row r="56" spans="2:58" s="88" customFormat="1" ht="13.5" customHeight="1">
      <c r="B56" s="87"/>
      <c r="C56" s="93" t="s">
        <v>127</v>
      </c>
      <c r="E56" s="1916" t="s">
        <v>240</v>
      </c>
      <c r="F56" s="1916"/>
      <c r="G56" s="1916"/>
      <c r="H56" s="1916"/>
      <c r="I56" s="1916"/>
      <c r="J56" s="1916"/>
      <c r="K56" s="1916"/>
      <c r="L56" s="1916"/>
      <c r="M56" s="1916"/>
      <c r="N56" s="1916"/>
      <c r="O56" s="1916"/>
      <c r="P56" s="1916"/>
      <c r="Q56" s="1916"/>
      <c r="R56" s="1916"/>
      <c r="S56" s="1916"/>
      <c r="T56" s="1916"/>
      <c r="U56" s="1916"/>
      <c r="V56" s="1916"/>
      <c r="W56" s="1916"/>
      <c r="X56" s="1916"/>
      <c r="Y56" s="1916"/>
      <c r="Z56" s="1916"/>
      <c r="AA56" s="1916"/>
      <c r="AB56" s="1916"/>
      <c r="AC56" s="1916"/>
      <c r="AD56" s="1916"/>
      <c r="AE56" s="1916"/>
      <c r="AF56" s="1916"/>
      <c r="AG56" s="1916"/>
      <c r="AH56" s="1916"/>
      <c r="AI56" s="1916"/>
      <c r="AJ56" s="1916"/>
      <c r="AK56" s="1916"/>
      <c r="AL56" s="1916"/>
      <c r="AM56" s="1916"/>
      <c r="AN56" s="1916"/>
      <c r="AO56" s="1916"/>
      <c r="AP56" s="1916"/>
      <c r="AQ56" s="1916"/>
      <c r="AR56" s="1916"/>
      <c r="AS56" s="1916"/>
      <c r="AT56" s="1916"/>
      <c r="AU56" s="1916"/>
      <c r="AV56" s="1916"/>
      <c r="AW56" s="1916"/>
      <c r="AX56" s="1916"/>
      <c r="AY56" s="1916"/>
      <c r="AZ56" s="1916"/>
      <c r="BA56" s="1916"/>
      <c r="BB56" s="1916"/>
      <c r="BC56" s="1916"/>
      <c r="BD56" s="1916"/>
      <c r="BE56" s="1916"/>
      <c r="BF56" s="1916"/>
    </row>
    <row r="57" spans="2:58" s="88" customFormat="1" ht="13.5" customHeight="1">
      <c r="B57" s="87"/>
      <c r="C57" s="87"/>
      <c r="E57" s="1916"/>
      <c r="F57" s="1916"/>
      <c r="G57" s="1916"/>
      <c r="H57" s="1916"/>
      <c r="I57" s="1916"/>
      <c r="J57" s="1916"/>
      <c r="K57" s="1916"/>
      <c r="L57" s="1916"/>
      <c r="M57" s="1916"/>
      <c r="N57" s="1916"/>
      <c r="O57" s="1916"/>
      <c r="P57" s="1916"/>
      <c r="Q57" s="1916"/>
      <c r="R57" s="1916"/>
      <c r="S57" s="1916"/>
      <c r="T57" s="1916"/>
      <c r="U57" s="1916"/>
      <c r="V57" s="1916"/>
      <c r="W57" s="1916"/>
      <c r="X57" s="1916"/>
      <c r="Y57" s="1916"/>
      <c r="Z57" s="1916"/>
      <c r="AA57" s="1916"/>
      <c r="AB57" s="1916"/>
      <c r="AC57" s="1916"/>
      <c r="AD57" s="1916"/>
      <c r="AE57" s="1916"/>
      <c r="AF57" s="1916"/>
      <c r="AG57" s="1916"/>
      <c r="AH57" s="1916"/>
      <c r="AI57" s="1916"/>
      <c r="AJ57" s="1916"/>
      <c r="AK57" s="1916"/>
      <c r="AL57" s="1916"/>
      <c r="AM57" s="1916"/>
      <c r="AN57" s="1916"/>
      <c r="AO57" s="1916"/>
      <c r="AP57" s="1916"/>
      <c r="AQ57" s="1916"/>
      <c r="AR57" s="1916"/>
      <c r="AS57" s="1916"/>
      <c r="AT57" s="1916"/>
      <c r="AU57" s="1916"/>
      <c r="AV57" s="1916"/>
      <c r="AW57" s="1916"/>
      <c r="AX57" s="1916"/>
      <c r="AY57" s="1916"/>
      <c r="AZ57" s="1916"/>
      <c r="BA57" s="1916"/>
      <c r="BB57" s="1916"/>
      <c r="BC57" s="1916"/>
      <c r="BD57" s="1916"/>
      <c r="BE57" s="1916"/>
      <c r="BF57" s="1916"/>
    </row>
  </sheetData>
  <mergeCells count="14">
    <mergeCell ref="E56:BF57"/>
    <mergeCell ref="G31:BF32"/>
    <mergeCell ref="B2:BF2"/>
    <mergeCell ref="G12:BF13"/>
    <mergeCell ref="G14:BF15"/>
    <mergeCell ref="G16:BF17"/>
    <mergeCell ref="G27:BF30"/>
    <mergeCell ref="G19:BF21"/>
    <mergeCell ref="G22:BF23"/>
    <mergeCell ref="G35:BF36"/>
    <mergeCell ref="G45:BF46"/>
    <mergeCell ref="B52:BF52"/>
    <mergeCell ref="E54:BF55"/>
    <mergeCell ref="G33:BF34"/>
  </mergeCells>
  <phoneticPr fontId="5"/>
  <pageMargins left="0.70866141732283472" right="0.39370078740157483" top="0.59055118110236227" bottom="0.39370078740157483" header="0.31496062992125984" footer="0.31496062992125984"/>
  <pageSetup paperSize="9" scale="99" orientation="portrait"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10AB9-D4C1-49C4-BC7B-827FFD1267BD}">
  <sheetPr>
    <tabColor rgb="FFFF0000"/>
  </sheetPr>
  <dimension ref="A1:AE91"/>
  <sheetViews>
    <sheetView showGridLines="0" view="pageBreakPreview" zoomScaleNormal="100" zoomScaleSheetLayoutView="100" workbookViewId="0">
      <selection activeCell="M35" sqref="M35:AE36"/>
    </sheetView>
  </sheetViews>
  <sheetFormatPr defaultColWidth="3.125" defaultRowHeight="16.5" customHeight="1"/>
  <cols>
    <col min="1" max="80" width="2.625" style="1458" customWidth="1"/>
    <col min="81" max="99" width="3.125" style="1458" customWidth="1"/>
    <col min="100" max="256" width="3.125" style="1458"/>
    <col min="257" max="336" width="2.625" style="1458" customWidth="1"/>
    <col min="337" max="512" width="3.125" style="1458"/>
    <col min="513" max="592" width="2.625" style="1458" customWidth="1"/>
    <col min="593" max="768" width="3.125" style="1458"/>
    <col min="769" max="848" width="2.625" style="1458" customWidth="1"/>
    <col min="849" max="1024" width="3.125" style="1458"/>
    <col min="1025" max="1104" width="2.625" style="1458" customWidth="1"/>
    <col min="1105" max="1280" width="3.125" style="1458"/>
    <col min="1281" max="1360" width="2.625" style="1458" customWidth="1"/>
    <col min="1361" max="1536" width="3.125" style="1458"/>
    <col min="1537" max="1616" width="2.625" style="1458" customWidth="1"/>
    <col min="1617" max="1792" width="3.125" style="1458"/>
    <col min="1793" max="1872" width="2.625" style="1458" customWidth="1"/>
    <col min="1873" max="2048" width="3.125" style="1458"/>
    <col min="2049" max="2128" width="2.625" style="1458" customWidth="1"/>
    <col min="2129" max="2304" width="3.125" style="1458"/>
    <col min="2305" max="2384" width="2.625" style="1458" customWidth="1"/>
    <col min="2385" max="2560" width="3.125" style="1458"/>
    <col min="2561" max="2640" width="2.625" style="1458" customWidth="1"/>
    <col min="2641" max="2816" width="3.125" style="1458"/>
    <col min="2817" max="2896" width="2.625" style="1458" customWidth="1"/>
    <col min="2897" max="3072" width="3.125" style="1458"/>
    <col min="3073" max="3152" width="2.625" style="1458" customWidth="1"/>
    <col min="3153" max="3328" width="3.125" style="1458"/>
    <col min="3329" max="3408" width="2.625" style="1458" customWidth="1"/>
    <col min="3409" max="3584" width="3.125" style="1458"/>
    <col min="3585" max="3664" width="2.625" style="1458" customWidth="1"/>
    <col min="3665" max="3840" width="3.125" style="1458"/>
    <col min="3841" max="3920" width="2.625" style="1458" customWidth="1"/>
    <col min="3921" max="4096" width="3.125" style="1458"/>
    <col min="4097" max="4176" width="2.625" style="1458" customWidth="1"/>
    <col min="4177" max="4352" width="3.125" style="1458"/>
    <col min="4353" max="4432" width="2.625" style="1458" customWidth="1"/>
    <col min="4433" max="4608" width="3.125" style="1458"/>
    <col min="4609" max="4688" width="2.625" style="1458" customWidth="1"/>
    <col min="4689" max="4864" width="3.125" style="1458"/>
    <col min="4865" max="4944" width="2.625" style="1458" customWidth="1"/>
    <col min="4945" max="5120" width="3.125" style="1458"/>
    <col min="5121" max="5200" width="2.625" style="1458" customWidth="1"/>
    <col min="5201" max="5376" width="3.125" style="1458"/>
    <col min="5377" max="5456" width="2.625" style="1458" customWidth="1"/>
    <col min="5457" max="5632" width="3.125" style="1458"/>
    <col min="5633" max="5712" width="2.625" style="1458" customWidth="1"/>
    <col min="5713" max="5888" width="3.125" style="1458"/>
    <col min="5889" max="5968" width="2.625" style="1458" customWidth="1"/>
    <col min="5969" max="6144" width="3.125" style="1458"/>
    <col min="6145" max="6224" width="2.625" style="1458" customWidth="1"/>
    <col min="6225" max="6400" width="3.125" style="1458"/>
    <col min="6401" max="6480" width="2.625" style="1458" customWidth="1"/>
    <col min="6481" max="6656" width="3.125" style="1458"/>
    <col min="6657" max="6736" width="2.625" style="1458" customWidth="1"/>
    <col min="6737" max="6912" width="3.125" style="1458"/>
    <col min="6913" max="6992" width="2.625" style="1458" customWidth="1"/>
    <col min="6993" max="7168" width="3.125" style="1458"/>
    <col min="7169" max="7248" width="2.625" style="1458" customWidth="1"/>
    <col min="7249" max="7424" width="3.125" style="1458"/>
    <col min="7425" max="7504" width="2.625" style="1458" customWidth="1"/>
    <col min="7505" max="7680" width="3.125" style="1458"/>
    <col min="7681" max="7760" width="2.625" style="1458" customWidth="1"/>
    <col min="7761" max="7936" width="3.125" style="1458"/>
    <col min="7937" max="8016" width="2.625" style="1458" customWidth="1"/>
    <col min="8017" max="8192" width="3.125" style="1458"/>
    <col min="8193" max="8272" width="2.625" style="1458" customWidth="1"/>
    <col min="8273" max="8448" width="3.125" style="1458"/>
    <col min="8449" max="8528" width="2.625" style="1458" customWidth="1"/>
    <col min="8529" max="8704" width="3.125" style="1458"/>
    <col min="8705" max="8784" width="2.625" style="1458" customWidth="1"/>
    <col min="8785" max="8960" width="3.125" style="1458"/>
    <col min="8961" max="9040" width="2.625" style="1458" customWidth="1"/>
    <col min="9041" max="9216" width="3.125" style="1458"/>
    <col min="9217" max="9296" width="2.625" style="1458" customWidth="1"/>
    <col min="9297" max="9472" width="3.125" style="1458"/>
    <col min="9473" max="9552" width="2.625" style="1458" customWidth="1"/>
    <col min="9553" max="9728" width="3.125" style="1458"/>
    <col min="9729" max="9808" width="2.625" style="1458" customWidth="1"/>
    <col min="9809" max="9984" width="3.125" style="1458"/>
    <col min="9985" max="10064" width="2.625" style="1458" customWidth="1"/>
    <col min="10065" max="10240" width="3.125" style="1458"/>
    <col min="10241" max="10320" width="2.625" style="1458" customWidth="1"/>
    <col min="10321" max="10496" width="3.125" style="1458"/>
    <col min="10497" max="10576" width="2.625" style="1458" customWidth="1"/>
    <col min="10577" max="10752" width="3.125" style="1458"/>
    <col min="10753" max="10832" width="2.625" style="1458" customWidth="1"/>
    <col min="10833" max="11008" width="3.125" style="1458"/>
    <col min="11009" max="11088" width="2.625" style="1458" customWidth="1"/>
    <col min="11089" max="11264" width="3.125" style="1458"/>
    <col min="11265" max="11344" width="2.625" style="1458" customWidth="1"/>
    <col min="11345" max="11520" width="3.125" style="1458"/>
    <col min="11521" max="11600" width="2.625" style="1458" customWidth="1"/>
    <col min="11601" max="11776" width="3.125" style="1458"/>
    <col min="11777" max="11856" width="2.625" style="1458" customWidth="1"/>
    <col min="11857" max="12032" width="3.125" style="1458"/>
    <col min="12033" max="12112" width="2.625" style="1458" customWidth="1"/>
    <col min="12113" max="12288" width="3.125" style="1458"/>
    <col min="12289" max="12368" width="2.625" style="1458" customWidth="1"/>
    <col min="12369" max="12544" width="3.125" style="1458"/>
    <col min="12545" max="12624" width="2.625" style="1458" customWidth="1"/>
    <col min="12625" max="12800" width="3.125" style="1458"/>
    <col min="12801" max="12880" width="2.625" style="1458" customWidth="1"/>
    <col min="12881" max="13056" width="3.125" style="1458"/>
    <col min="13057" max="13136" width="2.625" style="1458" customWidth="1"/>
    <col min="13137" max="13312" width="3.125" style="1458"/>
    <col min="13313" max="13392" width="2.625" style="1458" customWidth="1"/>
    <col min="13393" max="13568" width="3.125" style="1458"/>
    <col min="13569" max="13648" width="2.625" style="1458" customWidth="1"/>
    <col min="13649" max="13824" width="3.125" style="1458"/>
    <col min="13825" max="13904" width="2.625" style="1458" customWidth="1"/>
    <col min="13905" max="14080" width="3.125" style="1458"/>
    <col min="14081" max="14160" width="2.625" style="1458" customWidth="1"/>
    <col min="14161" max="14336" width="3.125" style="1458"/>
    <col min="14337" max="14416" width="2.625" style="1458" customWidth="1"/>
    <col min="14417" max="14592" width="3.125" style="1458"/>
    <col min="14593" max="14672" width="2.625" style="1458" customWidth="1"/>
    <col min="14673" max="14848" width="3.125" style="1458"/>
    <col min="14849" max="14928" width="2.625" style="1458" customWidth="1"/>
    <col min="14929" max="15104" width="3.125" style="1458"/>
    <col min="15105" max="15184" width="2.625" style="1458" customWidth="1"/>
    <col min="15185" max="15360" width="3.125" style="1458"/>
    <col min="15361" max="15440" width="2.625" style="1458" customWidth="1"/>
    <col min="15441" max="15616" width="3.125" style="1458"/>
    <col min="15617" max="15696" width="2.625" style="1458" customWidth="1"/>
    <col min="15697" max="15872" width="3.125" style="1458"/>
    <col min="15873" max="15952" width="2.625" style="1458" customWidth="1"/>
    <col min="15953" max="16128" width="3.125" style="1458"/>
    <col min="16129" max="16208" width="2.625" style="1458" customWidth="1"/>
    <col min="16209" max="16384" width="3.125" style="1458"/>
  </cols>
  <sheetData>
    <row r="1" spans="1:31" ht="16.5" customHeight="1">
      <c r="A1" s="1455"/>
      <c r="B1" s="1455"/>
      <c r="C1" s="1455"/>
      <c r="D1" s="1455"/>
      <c r="E1" s="1455"/>
      <c r="F1" s="1455"/>
      <c r="G1" s="1455"/>
      <c r="H1" s="1455"/>
      <c r="I1" s="1455"/>
      <c r="J1" s="1455"/>
      <c r="K1" s="1455"/>
      <c r="L1" s="1455"/>
      <c r="M1" s="1455"/>
      <c r="N1" s="1455"/>
      <c r="O1" s="1455"/>
      <c r="P1" s="1456"/>
      <c r="Q1" s="1456"/>
      <c r="R1" s="1456"/>
      <c r="S1" s="1456"/>
      <c r="T1" s="1456"/>
      <c r="U1" s="1456"/>
      <c r="V1" s="1456"/>
      <c r="W1" s="1456"/>
      <c r="X1" s="1456"/>
      <c r="Y1" s="1456"/>
      <c r="Z1" s="1456"/>
      <c r="AA1" s="1456"/>
      <c r="AB1" s="1456"/>
      <c r="AC1" s="1456"/>
      <c r="AD1" s="1456"/>
      <c r="AE1" s="1457"/>
    </row>
    <row r="2" spans="1:31" ht="16.5" customHeight="1">
      <c r="A2" s="1455"/>
      <c r="B2" s="1455"/>
      <c r="C2" s="1455"/>
      <c r="D2" s="1455"/>
      <c r="E2" s="1455"/>
      <c r="F2" s="1455"/>
      <c r="G2" s="1455"/>
      <c r="H2" s="1455"/>
      <c r="I2" s="1455"/>
      <c r="J2" s="1455"/>
      <c r="K2" s="1455"/>
      <c r="L2" s="1455"/>
      <c r="M2" s="1455"/>
      <c r="N2" s="1455"/>
      <c r="O2" s="1455"/>
      <c r="P2" s="1456"/>
      <c r="Q2" s="1456"/>
      <c r="R2" s="1456"/>
      <c r="S2" s="1456"/>
      <c r="T2" s="1456"/>
      <c r="U2" s="1456"/>
      <c r="V2" s="1456"/>
      <c r="W2" s="1456"/>
      <c r="X2" s="1456"/>
      <c r="Y2" s="1456"/>
      <c r="Z2" s="1456"/>
      <c r="AA2" s="1456"/>
      <c r="AB2" s="1456"/>
      <c r="AC2" s="1456"/>
      <c r="AD2" s="1456"/>
      <c r="AE2" s="1457"/>
    </row>
    <row r="3" spans="1:31" ht="16.5" customHeight="1">
      <c r="A3" s="1455"/>
      <c r="B3" s="1455"/>
      <c r="C3" s="1455"/>
      <c r="D3" s="1455"/>
      <c r="E3" s="1455"/>
      <c r="F3" s="1455"/>
      <c r="G3" s="1455"/>
      <c r="H3" s="1455"/>
      <c r="I3" s="1455"/>
      <c r="J3" s="1455"/>
      <c r="K3" s="1455"/>
      <c r="L3" s="1455"/>
      <c r="M3" s="1455"/>
      <c r="N3" s="1455"/>
      <c r="O3" s="1455"/>
      <c r="P3" s="1456"/>
      <c r="Q3" s="1456"/>
      <c r="R3" s="1456"/>
      <c r="S3" s="1456"/>
      <c r="T3" s="1456"/>
      <c r="U3" s="1456"/>
      <c r="V3" s="1456"/>
      <c r="W3" s="1456"/>
      <c r="X3" s="1456"/>
      <c r="Y3" s="1456"/>
      <c r="Z3" s="1456"/>
      <c r="AA3" s="1456"/>
      <c r="AB3" s="1456"/>
      <c r="AC3" s="1456"/>
      <c r="AD3" s="1456"/>
      <c r="AE3" s="1457"/>
    </row>
    <row r="4" spans="1:31" ht="16.5" customHeight="1">
      <c r="A4" s="1459"/>
      <c r="B4" s="1459"/>
      <c r="C4" s="1459"/>
      <c r="D4" s="1459"/>
      <c r="E4" s="1459"/>
      <c r="F4" s="1459"/>
      <c r="G4" s="1459"/>
      <c r="H4" s="1460"/>
      <c r="I4" s="1460"/>
      <c r="J4" s="1461"/>
      <c r="K4" s="1461"/>
      <c r="L4" s="1461"/>
      <c r="M4" s="1456"/>
      <c r="N4" s="1456"/>
      <c r="O4" s="1456"/>
      <c r="P4" s="1456"/>
      <c r="Q4" s="1456"/>
      <c r="R4" s="1456"/>
      <c r="S4" s="1456"/>
      <c r="T4" s="1456"/>
      <c r="U4" s="1456"/>
      <c r="V4" s="1456"/>
      <c r="W4" s="1456"/>
      <c r="X4" s="1456"/>
      <c r="Y4" s="1456"/>
      <c r="Z4" s="1456"/>
      <c r="AA4" s="1456"/>
      <c r="AB4" s="1456"/>
      <c r="AC4" s="1456"/>
      <c r="AD4" s="1456"/>
      <c r="AE4" s="1457"/>
    </row>
    <row r="5" spans="1:31" ht="16.5" customHeight="1">
      <c r="A5" s="1927" t="s">
        <v>2328</v>
      </c>
      <c r="B5" s="1927"/>
      <c r="C5" s="1927"/>
      <c r="D5" s="1927"/>
      <c r="E5" s="1927"/>
      <c r="F5" s="1927"/>
      <c r="G5" s="1927"/>
      <c r="H5" s="1927"/>
      <c r="I5" s="1927"/>
      <c r="J5" s="1927"/>
      <c r="K5" s="1927"/>
      <c r="L5" s="1927"/>
      <c r="M5" s="1927"/>
      <c r="N5" s="1927"/>
      <c r="O5" s="1927"/>
      <c r="P5" s="1927"/>
      <c r="Q5" s="1927"/>
      <c r="R5" s="1927"/>
      <c r="S5" s="1927"/>
      <c r="T5" s="1927"/>
      <c r="U5" s="1927"/>
      <c r="V5" s="1927"/>
      <c r="W5" s="1927"/>
      <c r="X5" s="1927"/>
      <c r="Y5" s="1927"/>
      <c r="Z5" s="1927"/>
      <c r="AA5" s="1927"/>
      <c r="AB5" s="1927"/>
      <c r="AC5" s="1927"/>
      <c r="AD5" s="1927"/>
      <c r="AE5" s="1927"/>
    </row>
    <row r="6" spans="1:31" ht="16.5" customHeight="1">
      <c r="A6" s="1927"/>
      <c r="B6" s="1927"/>
      <c r="C6" s="1927"/>
      <c r="D6" s="1927"/>
      <c r="E6" s="1927"/>
      <c r="F6" s="1927"/>
      <c r="G6" s="1927"/>
      <c r="H6" s="1927"/>
      <c r="I6" s="1927"/>
      <c r="J6" s="1927"/>
      <c r="K6" s="1927"/>
      <c r="L6" s="1927"/>
      <c r="M6" s="1927"/>
      <c r="N6" s="1927"/>
      <c r="O6" s="1927"/>
      <c r="P6" s="1927"/>
      <c r="Q6" s="1927"/>
      <c r="R6" s="1927"/>
      <c r="S6" s="1927"/>
      <c r="T6" s="1927"/>
      <c r="U6" s="1927"/>
      <c r="V6" s="1927"/>
      <c r="W6" s="1927"/>
      <c r="X6" s="1927"/>
      <c r="Y6" s="1927"/>
      <c r="Z6" s="1927"/>
      <c r="AA6" s="1927"/>
      <c r="AB6" s="1927"/>
      <c r="AC6" s="1927"/>
      <c r="AD6" s="1927"/>
      <c r="AE6" s="1927"/>
    </row>
    <row r="7" spans="1:31" ht="16.5" customHeight="1">
      <c r="A7" s="1462"/>
      <c r="B7" s="1462"/>
      <c r="C7" s="1462"/>
      <c r="D7" s="1462"/>
      <c r="E7" s="1462"/>
      <c r="F7" s="1462"/>
      <c r="G7" s="1462"/>
      <c r="H7" s="1462"/>
      <c r="I7" s="1462"/>
      <c r="J7" s="1462"/>
      <c r="K7" s="1462"/>
      <c r="L7" s="1462"/>
      <c r="M7" s="1462"/>
      <c r="N7" s="1462"/>
      <c r="O7" s="1462"/>
      <c r="P7" s="1462"/>
      <c r="Q7" s="1462"/>
      <c r="R7" s="1462"/>
      <c r="S7" s="1462"/>
      <c r="T7" s="1462"/>
      <c r="U7" s="1462"/>
      <c r="V7" s="1462"/>
      <c r="W7" s="1462"/>
      <c r="X7" s="1462"/>
      <c r="Y7" s="1462"/>
      <c r="Z7" s="1462"/>
      <c r="AA7" s="1462"/>
      <c r="AB7" s="1462"/>
      <c r="AC7" s="1462"/>
      <c r="AD7" s="1462"/>
      <c r="AE7" s="1462"/>
    </row>
    <row r="8" spans="1:31" ht="16.5" customHeight="1">
      <c r="A8" s="1928" t="s">
        <v>2329</v>
      </c>
      <c r="B8" s="1928"/>
      <c r="C8" s="1928"/>
      <c r="D8" s="1928"/>
      <c r="E8" s="1928"/>
      <c r="F8" s="1928"/>
      <c r="G8" s="1928"/>
      <c r="H8" s="1928"/>
      <c r="I8" s="1928"/>
      <c r="J8" s="1928"/>
      <c r="K8" s="1928"/>
      <c r="L8" s="1928"/>
      <c r="M8" s="1928"/>
      <c r="N8" s="1928"/>
      <c r="O8" s="1928"/>
      <c r="P8" s="1928"/>
      <c r="Q8" s="1928"/>
      <c r="R8" s="1928"/>
      <c r="S8" s="1928"/>
      <c r="T8" s="1928"/>
      <c r="U8" s="1928"/>
      <c r="V8" s="1928"/>
      <c r="W8" s="1928"/>
      <c r="X8" s="1928"/>
      <c r="Y8" s="1928"/>
      <c r="Z8" s="1928"/>
      <c r="AA8" s="1928"/>
      <c r="AB8" s="1928"/>
      <c r="AC8" s="1928"/>
      <c r="AD8" s="1928"/>
      <c r="AE8" s="1928"/>
    </row>
    <row r="9" spans="1:31" ht="16.5" customHeight="1">
      <c r="A9" s="1928"/>
      <c r="B9" s="1928"/>
      <c r="C9" s="1928"/>
      <c r="D9" s="1928"/>
      <c r="E9" s="1928"/>
      <c r="F9" s="1928"/>
      <c r="G9" s="1928"/>
      <c r="H9" s="1928"/>
      <c r="I9" s="1928"/>
      <c r="J9" s="1928"/>
      <c r="K9" s="1928"/>
      <c r="L9" s="1928"/>
      <c r="M9" s="1928"/>
      <c r="N9" s="1928"/>
      <c r="O9" s="1928"/>
      <c r="P9" s="1928"/>
      <c r="Q9" s="1928"/>
      <c r="R9" s="1928"/>
      <c r="S9" s="1928"/>
      <c r="T9" s="1928"/>
      <c r="U9" s="1928"/>
      <c r="V9" s="1928"/>
      <c r="W9" s="1928"/>
      <c r="X9" s="1928"/>
      <c r="Y9" s="1928"/>
      <c r="Z9" s="1928"/>
      <c r="AA9" s="1928"/>
      <c r="AB9" s="1928"/>
      <c r="AC9" s="1928"/>
      <c r="AD9" s="1928"/>
      <c r="AE9" s="1928"/>
    </row>
    <row r="10" spans="1:31" ht="16.5" customHeight="1">
      <c r="A10" s="1928"/>
      <c r="B10" s="1928"/>
      <c r="C10" s="1928"/>
      <c r="D10" s="1928"/>
      <c r="E10" s="1928"/>
      <c r="F10" s="1928"/>
      <c r="G10" s="1928"/>
      <c r="H10" s="1928"/>
      <c r="I10" s="1928"/>
      <c r="J10" s="1928"/>
      <c r="K10" s="1928"/>
      <c r="L10" s="1928"/>
      <c r="M10" s="1928"/>
      <c r="N10" s="1928"/>
      <c r="O10" s="1928"/>
      <c r="P10" s="1928"/>
      <c r="Q10" s="1928"/>
      <c r="R10" s="1928"/>
      <c r="S10" s="1928"/>
      <c r="T10" s="1928"/>
      <c r="U10" s="1928"/>
      <c r="V10" s="1928"/>
      <c r="W10" s="1928"/>
      <c r="X10" s="1928"/>
      <c r="Y10" s="1928"/>
      <c r="Z10" s="1928"/>
      <c r="AA10" s="1928"/>
      <c r="AB10" s="1928"/>
      <c r="AC10" s="1928"/>
      <c r="AD10" s="1928"/>
      <c r="AE10" s="1928"/>
    </row>
    <row r="11" spans="1:31" ht="16.5" customHeight="1">
      <c r="A11" s="1928"/>
      <c r="B11" s="1928"/>
      <c r="C11" s="1928"/>
      <c r="D11" s="1928"/>
      <c r="E11" s="1928"/>
      <c r="F11" s="1928"/>
      <c r="G11" s="1928"/>
      <c r="H11" s="1928"/>
      <c r="I11" s="1928"/>
      <c r="J11" s="1928"/>
      <c r="K11" s="1928"/>
      <c r="L11" s="1928"/>
      <c r="M11" s="1928"/>
      <c r="N11" s="1928"/>
      <c r="O11" s="1928"/>
      <c r="P11" s="1928"/>
      <c r="Q11" s="1928"/>
      <c r="R11" s="1928"/>
      <c r="S11" s="1928"/>
      <c r="T11" s="1928"/>
      <c r="U11" s="1928"/>
      <c r="V11" s="1928"/>
      <c r="W11" s="1928"/>
      <c r="X11" s="1928"/>
      <c r="Y11" s="1928"/>
      <c r="Z11" s="1928"/>
      <c r="AA11" s="1928"/>
      <c r="AB11" s="1928"/>
      <c r="AC11" s="1928"/>
      <c r="AD11" s="1928"/>
      <c r="AE11" s="1928"/>
    </row>
    <row r="12" spans="1:31" ht="16.5" customHeight="1">
      <c r="A12" s="1463"/>
      <c r="B12" s="1463"/>
      <c r="C12" s="1463"/>
      <c r="D12" s="1463"/>
      <c r="E12" s="1463"/>
      <c r="F12" s="1463"/>
      <c r="G12" s="1463"/>
      <c r="H12" s="1463"/>
      <c r="I12" s="1463"/>
      <c r="J12" s="1463"/>
      <c r="K12" s="1463"/>
      <c r="L12" s="1463"/>
      <c r="M12" s="1463"/>
      <c r="N12" s="1463"/>
      <c r="O12" s="1463"/>
      <c r="P12" s="1463"/>
      <c r="Q12" s="1463"/>
      <c r="R12" s="1463"/>
      <c r="S12" s="1463"/>
      <c r="T12" s="1463"/>
      <c r="U12" s="1463"/>
      <c r="V12" s="1463"/>
      <c r="W12" s="1463"/>
      <c r="X12" s="1463"/>
      <c r="Y12" s="1463"/>
      <c r="Z12" s="1463"/>
      <c r="AA12" s="1463"/>
      <c r="AB12" s="1463"/>
      <c r="AC12" s="1463"/>
      <c r="AD12" s="1463"/>
      <c r="AE12" s="1463"/>
    </row>
    <row r="13" spans="1:31" ht="16.5" customHeight="1">
      <c r="A13" s="1928" t="s">
        <v>2330</v>
      </c>
      <c r="B13" s="1928"/>
      <c r="C13" s="1928"/>
      <c r="D13" s="1928"/>
      <c r="E13" s="1928"/>
      <c r="F13" s="1928"/>
      <c r="G13" s="1928"/>
      <c r="H13" s="1928"/>
      <c r="I13" s="1928"/>
      <c r="J13" s="1928"/>
      <c r="K13" s="1928"/>
      <c r="L13" s="1928"/>
      <c r="M13" s="1928"/>
      <c r="N13" s="1928"/>
      <c r="O13" s="1928"/>
      <c r="P13" s="1928"/>
      <c r="Q13" s="1928"/>
      <c r="R13" s="1928"/>
      <c r="S13" s="1928"/>
      <c r="T13" s="1928"/>
      <c r="U13" s="1928"/>
      <c r="V13" s="1928"/>
      <c r="W13" s="1928"/>
      <c r="X13" s="1928"/>
      <c r="Y13" s="1928"/>
      <c r="Z13" s="1928"/>
      <c r="AA13" s="1928"/>
      <c r="AB13" s="1928"/>
      <c r="AC13" s="1928"/>
      <c r="AD13" s="1928"/>
      <c r="AE13" s="1928"/>
    </row>
    <row r="14" spans="1:31" ht="16.5" customHeight="1">
      <c r="A14" s="1928"/>
      <c r="B14" s="1928"/>
      <c r="C14" s="1928"/>
      <c r="D14" s="1928"/>
      <c r="E14" s="1928"/>
      <c r="F14" s="1928"/>
      <c r="G14" s="1928"/>
      <c r="H14" s="1928"/>
      <c r="I14" s="1928"/>
      <c r="J14" s="1928"/>
      <c r="K14" s="1928"/>
      <c r="L14" s="1928"/>
      <c r="M14" s="1928"/>
      <c r="N14" s="1928"/>
      <c r="O14" s="1928"/>
      <c r="P14" s="1928"/>
      <c r="Q14" s="1928"/>
      <c r="R14" s="1928"/>
      <c r="S14" s="1928"/>
      <c r="T14" s="1928"/>
      <c r="U14" s="1928"/>
      <c r="V14" s="1928"/>
      <c r="W14" s="1928"/>
      <c r="X14" s="1928"/>
      <c r="Y14" s="1928"/>
      <c r="Z14" s="1928"/>
      <c r="AA14" s="1928"/>
      <c r="AB14" s="1928"/>
      <c r="AC14" s="1928"/>
      <c r="AD14" s="1928"/>
      <c r="AE14" s="1928"/>
    </row>
    <row r="15" spans="1:31" ht="16.5" customHeight="1">
      <c r="A15" s="1928"/>
      <c r="B15" s="1928"/>
      <c r="C15" s="1928"/>
      <c r="D15" s="1928"/>
      <c r="E15" s="1928"/>
      <c r="F15" s="1928"/>
      <c r="G15" s="1928"/>
      <c r="H15" s="1928"/>
      <c r="I15" s="1928"/>
      <c r="J15" s="1928"/>
      <c r="K15" s="1928"/>
      <c r="L15" s="1928"/>
      <c r="M15" s="1928"/>
      <c r="N15" s="1928"/>
      <c r="O15" s="1928"/>
      <c r="P15" s="1928"/>
      <c r="Q15" s="1928"/>
      <c r="R15" s="1928"/>
      <c r="S15" s="1928"/>
      <c r="T15" s="1928"/>
      <c r="U15" s="1928"/>
      <c r="V15" s="1928"/>
      <c r="W15" s="1928"/>
      <c r="X15" s="1928"/>
      <c r="Y15" s="1928"/>
      <c r="Z15" s="1928"/>
      <c r="AA15" s="1928"/>
      <c r="AB15" s="1928"/>
      <c r="AC15" s="1928"/>
      <c r="AD15" s="1928"/>
      <c r="AE15" s="1928"/>
    </row>
    <row r="16" spans="1:31" ht="16.5" customHeight="1">
      <c r="A16" s="1928"/>
      <c r="B16" s="1928"/>
      <c r="C16" s="1928"/>
      <c r="D16" s="1928"/>
      <c r="E16" s="1928"/>
      <c r="F16" s="1928"/>
      <c r="G16" s="1928"/>
      <c r="H16" s="1928"/>
      <c r="I16" s="1928"/>
      <c r="J16" s="1928"/>
      <c r="K16" s="1928"/>
      <c r="L16" s="1928"/>
      <c r="M16" s="1928"/>
      <c r="N16" s="1928"/>
      <c r="O16" s="1928"/>
      <c r="P16" s="1928"/>
      <c r="Q16" s="1928"/>
      <c r="R16" s="1928"/>
      <c r="S16" s="1928"/>
      <c r="T16" s="1928"/>
      <c r="U16" s="1928"/>
      <c r="V16" s="1928"/>
      <c r="W16" s="1928"/>
      <c r="X16" s="1928"/>
      <c r="Y16" s="1928"/>
      <c r="Z16" s="1928"/>
      <c r="AA16" s="1928"/>
      <c r="AB16" s="1928"/>
      <c r="AC16" s="1928"/>
      <c r="AD16" s="1928"/>
      <c r="AE16" s="1928"/>
    </row>
    <row r="17" spans="1:31" ht="16.5" customHeight="1">
      <c r="A17" s="1463"/>
      <c r="B17" s="1463"/>
      <c r="C17" s="1463"/>
      <c r="D17" s="1463"/>
      <c r="E17" s="1463"/>
      <c r="F17" s="1463"/>
      <c r="G17" s="1463"/>
      <c r="H17" s="1463"/>
      <c r="I17" s="1463"/>
      <c r="J17" s="1463"/>
      <c r="K17" s="1463"/>
      <c r="L17" s="1463"/>
      <c r="M17" s="1463"/>
      <c r="N17" s="1463"/>
      <c r="O17" s="1463"/>
      <c r="P17" s="1463"/>
      <c r="Q17" s="1463"/>
      <c r="R17" s="1463"/>
      <c r="S17" s="1463"/>
      <c r="T17" s="1463"/>
      <c r="U17" s="1463"/>
      <c r="V17" s="1463"/>
      <c r="W17" s="1463"/>
      <c r="X17" s="1463"/>
      <c r="Y17" s="1463"/>
      <c r="Z17" s="1463"/>
      <c r="AA17" s="1463"/>
      <c r="AB17" s="1463"/>
      <c r="AC17" s="1463"/>
      <c r="AD17" s="1463"/>
      <c r="AE17" s="1463"/>
    </row>
    <row r="18" spans="1:31" ht="16.5" customHeight="1">
      <c r="A18" s="1463"/>
      <c r="B18" s="1463"/>
      <c r="C18" s="1463"/>
      <c r="D18" s="1463"/>
      <c r="E18" s="1463"/>
      <c r="F18" s="1463"/>
      <c r="G18" s="1463"/>
      <c r="H18" s="1463"/>
      <c r="I18" s="1463"/>
      <c r="J18" s="1463"/>
      <c r="K18" s="1463"/>
      <c r="L18" s="1463"/>
      <c r="M18" s="1463"/>
      <c r="N18" s="1463"/>
      <c r="O18" s="1463"/>
      <c r="P18" s="1463"/>
      <c r="Q18" s="1463"/>
      <c r="R18" s="1463"/>
      <c r="S18" s="1463"/>
      <c r="T18" s="1463"/>
      <c r="U18" s="1463"/>
      <c r="V18" s="1463"/>
      <c r="W18" s="1463"/>
      <c r="X18" s="1463"/>
      <c r="Y18" s="1463"/>
      <c r="Z18" s="1463"/>
      <c r="AA18" s="1463"/>
      <c r="AB18" s="1463"/>
      <c r="AC18" s="1463"/>
      <c r="AD18" s="1463"/>
      <c r="AE18" s="1463"/>
    </row>
    <row r="19" spans="1:31" ht="16.5" customHeight="1">
      <c r="A19" s="1461"/>
      <c r="B19" s="1461"/>
      <c r="C19" s="1461"/>
      <c r="D19" s="1461"/>
      <c r="E19" s="1461"/>
      <c r="F19" s="1461"/>
      <c r="G19" s="1461"/>
      <c r="H19" s="1461"/>
      <c r="I19" s="1461"/>
      <c r="J19" s="1461"/>
      <c r="K19" s="1461"/>
      <c r="L19" s="1461"/>
      <c r="M19" s="1456"/>
      <c r="N19" s="1456"/>
      <c r="O19" s="1456"/>
      <c r="P19" s="1456"/>
      <c r="Q19" s="1456"/>
      <c r="R19" s="1456"/>
      <c r="S19" s="1456"/>
      <c r="T19" s="1456"/>
      <c r="U19" s="1456"/>
      <c r="V19" s="1456"/>
      <c r="W19" s="1456"/>
      <c r="X19" s="1456"/>
      <c r="Y19" s="1456"/>
      <c r="Z19" s="1456"/>
      <c r="AA19" s="1456"/>
      <c r="AB19" s="1456"/>
      <c r="AC19" s="1456"/>
      <c r="AD19" s="1456"/>
      <c r="AE19" s="1456"/>
    </row>
    <row r="20" spans="1:31" ht="16.5" customHeight="1">
      <c r="A20" s="1929" t="s">
        <v>3</v>
      </c>
      <c r="B20" s="1929"/>
      <c r="C20" s="1929"/>
      <c r="D20" s="1929"/>
      <c r="E20" s="1929"/>
      <c r="F20" s="1929"/>
      <c r="G20" s="1929"/>
      <c r="H20" s="1929"/>
      <c r="I20" s="1929"/>
      <c r="J20" s="1929"/>
      <c r="K20" s="1929"/>
      <c r="L20" s="1929"/>
      <c r="M20" s="1929"/>
      <c r="N20" s="1929"/>
      <c r="O20" s="1929"/>
      <c r="P20" s="1929"/>
      <c r="Q20" s="1929"/>
      <c r="R20" s="1929"/>
      <c r="S20" s="1929"/>
      <c r="T20" s="1929"/>
      <c r="U20" s="1929"/>
      <c r="V20" s="1929"/>
      <c r="W20" s="1929"/>
      <c r="X20" s="1929"/>
      <c r="Y20" s="1929"/>
      <c r="Z20" s="1929"/>
      <c r="AA20" s="1929"/>
      <c r="AB20" s="1929"/>
      <c r="AC20" s="1929"/>
      <c r="AD20" s="1929"/>
      <c r="AE20" s="1929"/>
    </row>
    <row r="21" spans="1:31" ht="16.5" customHeight="1">
      <c r="A21" s="1461"/>
      <c r="B21" s="1461"/>
      <c r="C21" s="1461"/>
      <c r="D21" s="1461"/>
      <c r="E21" s="1461"/>
      <c r="F21" s="1461"/>
      <c r="G21" s="1461"/>
      <c r="H21" s="1461"/>
      <c r="I21" s="1461"/>
      <c r="J21" s="1461"/>
      <c r="K21" s="1461"/>
      <c r="L21" s="1461"/>
      <c r="M21" s="1456"/>
      <c r="N21" s="1456"/>
      <c r="O21" s="1456"/>
      <c r="P21" s="1464"/>
      <c r="Q21" s="1464"/>
      <c r="R21" s="1464"/>
      <c r="S21" s="1464"/>
      <c r="T21" s="1464"/>
      <c r="U21" s="1464"/>
      <c r="V21" s="1464"/>
      <c r="W21" s="1464"/>
      <c r="X21" s="1464"/>
      <c r="Y21" s="1464"/>
      <c r="Z21" s="1464"/>
      <c r="AA21" s="1464"/>
      <c r="AB21" s="1464"/>
      <c r="AC21" s="1464"/>
      <c r="AD21" s="1456"/>
      <c r="AE21" s="1456"/>
    </row>
    <row r="22" spans="1:31" ht="16.5" customHeight="1">
      <c r="A22" s="1456"/>
      <c r="B22" s="1456"/>
      <c r="C22" s="1456"/>
      <c r="D22" s="1456"/>
      <c r="E22" s="1456"/>
      <c r="F22" s="1456"/>
      <c r="G22" s="1456"/>
      <c r="H22" s="1456"/>
      <c r="I22" s="1456"/>
      <c r="J22" s="1456"/>
      <c r="K22" s="1456"/>
      <c r="L22" s="1456"/>
      <c r="M22" s="1456"/>
      <c r="N22" s="1456"/>
      <c r="O22" s="1456"/>
      <c r="P22" s="1464"/>
      <c r="Q22" s="1464"/>
      <c r="R22" s="1464"/>
      <c r="S22" s="1464"/>
      <c r="T22" s="1464"/>
      <c r="U22" s="1464"/>
      <c r="V22" s="1464"/>
      <c r="W22" s="1464"/>
      <c r="X22" s="1464"/>
      <c r="Y22" s="1464"/>
      <c r="Z22" s="1464"/>
      <c r="AA22" s="1464"/>
      <c r="AB22" s="1464"/>
      <c r="AC22" s="1464"/>
      <c r="AD22" s="1465"/>
      <c r="AE22" s="1456"/>
    </row>
    <row r="23" spans="1:31" ht="16.5" customHeight="1">
      <c r="A23" s="1921" t="s">
        <v>2331</v>
      </c>
      <c r="B23" s="1922"/>
      <c r="C23" s="1922"/>
      <c r="D23" s="1922"/>
      <c r="E23" s="1922"/>
      <c r="F23" s="1922"/>
      <c r="G23" s="1923"/>
      <c r="H23" s="1466" t="s">
        <v>4</v>
      </c>
      <c r="I23" s="1467" t="s">
        <v>2332</v>
      </c>
      <c r="J23" s="1468"/>
      <c r="K23" s="1468"/>
      <c r="L23" s="1468"/>
      <c r="M23" s="1468"/>
      <c r="N23" s="1468"/>
      <c r="O23" s="1468"/>
      <c r="P23" s="1469"/>
      <c r="Q23" s="1469"/>
      <c r="R23" s="1469"/>
      <c r="S23" s="1469"/>
      <c r="T23" s="1469"/>
      <c r="U23" s="1469"/>
      <c r="V23" s="1469"/>
      <c r="W23" s="1469"/>
      <c r="X23" s="1469"/>
      <c r="Y23" s="1469"/>
      <c r="Z23" s="1469"/>
      <c r="AA23" s="1469"/>
      <c r="AB23" s="1469"/>
      <c r="AC23" s="1469"/>
      <c r="AD23" s="1470"/>
      <c r="AE23" s="1471"/>
    </row>
    <row r="24" spans="1:31" ht="16.5" customHeight="1">
      <c r="A24" s="1924"/>
      <c r="B24" s="1925"/>
      <c r="C24" s="1925"/>
      <c r="D24" s="1925"/>
      <c r="E24" s="1925"/>
      <c r="F24" s="1925"/>
      <c r="G24" s="1926"/>
      <c r="H24" s="1472" t="s">
        <v>124</v>
      </c>
      <c r="I24" s="1462" t="s">
        <v>2333</v>
      </c>
      <c r="J24" s="1456"/>
      <c r="K24" s="1456"/>
      <c r="L24" s="1456"/>
      <c r="M24" s="1456"/>
      <c r="N24" s="1456"/>
      <c r="O24" s="1456"/>
      <c r="P24" s="1464"/>
      <c r="Q24" s="1464"/>
      <c r="R24" s="1464"/>
      <c r="S24" s="1464"/>
      <c r="T24" s="1464"/>
      <c r="U24" s="1464"/>
      <c r="V24" s="1464"/>
      <c r="W24" s="1464"/>
      <c r="X24" s="1464"/>
      <c r="Y24" s="1464"/>
      <c r="Z24" s="1464"/>
      <c r="AA24" s="1464"/>
      <c r="AB24" s="1464"/>
      <c r="AC24" s="1464"/>
      <c r="AD24" s="1465"/>
      <c r="AE24" s="1473"/>
    </row>
    <row r="25" spans="1:31" ht="16.5" customHeight="1">
      <c r="A25" s="1924"/>
      <c r="B25" s="1925"/>
      <c r="C25" s="1925"/>
      <c r="D25" s="1925"/>
      <c r="E25" s="1925"/>
      <c r="F25" s="1925"/>
      <c r="G25" s="1926"/>
      <c r="H25" s="1472" t="s">
        <v>4</v>
      </c>
      <c r="I25" s="1462" t="s">
        <v>2334</v>
      </c>
      <c r="J25" s="1456"/>
      <c r="K25" s="1456"/>
      <c r="L25" s="1456"/>
      <c r="M25" s="1456"/>
      <c r="N25" s="1456"/>
      <c r="O25" s="1456"/>
      <c r="P25" s="1464"/>
      <c r="Q25" s="1464"/>
      <c r="R25" s="1464"/>
      <c r="S25" s="1464"/>
      <c r="T25" s="1464"/>
      <c r="U25" s="1464"/>
      <c r="V25" s="1464"/>
      <c r="W25" s="1464"/>
      <c r="X25" s="1464"/>
      <c r="Y25" s="1464"/>
      <c r="Z25" s="1464"/>
      <c r="AA25" s="1464"/>
      <c r="AB25" s="1464"/>
      <c r="AC25" s="1464"/>
      <c r="AD25" s="1465"/>
      <c r="AE25" s="1473"/>
    </row>
    <row r="26" spans="1:31" ht="16.5" customHeight="1">
      <c r="A26" s="1924"/>
      <c r="B26" s="1925"/>
      <c r="C26" s="1925"/>
      <c r="D26" s="1925"/>
      <c r="E26" s="1925"/>
      <c r="F26" s="1925"/>
      <c r="G26" s="1926"/>
      <c r="H26" s="1472" t="s">
        <v>4</v>
      </c>
      <c r="I26" s="1462" t="s">
        <v>2335</v>
      </c>
      <c r="J26" s="1456"/>
      <c r="K26" s="1456"/>
      <c r="L26" s="1456"/>
      <c r="M26" s="1456"/>
      <c r="N26" s="1456"/>
      <c r="O26" s="1456"/>
      <c r="P26" s="1464"/>
      <c r="Q26" s="1464"/>
      <c r="R26" s="1464"/>
      <c r="S26" s="1464"/>
      <c r="T26" s="1464"/>
      <c r="U26" s="1464"/>
      <c r="V26" s="1464"/>
      <c r="W26" s="1464"/>
      <c r="X26" s="1464"/>
      <c r="Y26" s="1464"/>
      <c r="Z26" s="1464"/>
      <c r="AA26" s="1464"/>
      <c r="AB26" s="1464"/>
      <c r="AC26" s="1464"/>
      <c r="AD26" s="1465"/>
      <c r="AE26" s="1473"/>
    </row>
    <row r="27" spans="1:31" ht="16.5" customHeight="1">
      <c r="A27" s="1921" t="s">
        <v>2336</v>
      </c>
      <c r="B27" s="1922"/>
      <c r="C27" s="1922"/>
      <c r="D27" s="1922"/>
      <c r="E27" s="1922"/>
      <c r="F27" s="1922"/>
      <c r="G27" s="1923"/>
      <c r="H27" s="1466" t="s">
        <v>4</v>
      </c>
      <c r="I27" s="1467" t="s">
        <v>2337</v>
      </c>
      <c r="J27" s="1468"/>
      <c r="K27" s="1468"/>
      <c r="L27" s="1468"/>
      <c r="M27" s="1468"/>
      <c r="N27" s="1468"/>
      <c r="O27" s="1468"/>
      <c r="P27" s="1469"/>
      <c r="Q27" s="1469"/>
      <c r="R27" s="1469"/>
      <c r="S27" s="1469"/>
      <c r="T27" s="1469"/>
      <c r="U27" s="1469"/>
      <c r="V27" s="1469"/>
      <c r="W27" s="1469"/>
      <c r="X27" s="1469"/>
      <c r="Y27" s="1469"/>
      <c r="Z27" s="1469"/>
      <c r="AA27" s="1469"/>
      <c r="AB27" s="1469"/>
      <c r="AC27" s="1469"/>
      <c r="AD27" s="1470"/>
      <c r="AE27" s="1471"/>
    </row>
    <row r="28" spans="1:31" ht="16.5" customHeight="1">
      <c r="A28" s="1924"/>
      <c r="B28" s="1925"/>
      <c r="C28" s="1925"/>
      <c r="D28" s="1925"/>
      <c r="E28" s="1925"/>
      <c r="F28" s="1925"/>
      <c r="G28" s="1926"/>
      <c r="H28" s="1472" t="s">
        <v>124</v>
      </c>
      <c r="I28" s="1462" t="s">
        <v>2338</v>
      </c>
      <c r="J28" s="1456"/>
      <c r="K28" s="1456"/>
      <c r="L28" s="1456"/>
      <c r="M28" s="1456"/>
      <c r="N28" s="1456"/>
      <c r="O28" s="1456"/>
      <c r="P28" s="1464"/>
      <c r="Q28" s="1464"/>
      <c r="R28" s="1464"/>
      <c r="S28" s="1464"/>
      <c r="T28" s="1464"/>
      <c r="U28" s="1464"/>
      <c r="V28" s="1464"/>
      <c r="W28" s="1464"/>
      <c r="X28" s="1464"/>
      <c r="Y28" s="1464"/>
      <c r="Z28" s="1464"/>
      <c r="AA28" s="1464"/>
      <c r="AB28" s="1464"/>
      <c r="AC28" s="1464"/>
      <c r="AD28" s="1465"/>
      <c r="AE28" s="1473"/>
    </row>
    <row r="29" spans="1:31" ht="16.5" customHeight="1">
      <c r="A29" s="1924"/>
      <c r="B29" s="1925"/>
      <c r="C29" s="1925"/>
      <c r="D29" s="1925"/>
      <c r="E29" s="1925"/>
      <c r="F29" s="1925"/>
      <c r="G29" s="1926"/>
      <c r="H29" s="1472" t="s">
        <v>4</v>
      </c>
      <c r="I29" s="1462" t="s">
        <v>2339</v>
      </c>
      <c r="J29" s="1456"/>
      <c r="K29" s="1456"/>
      <c r="L29" s="1456"/>
      <c r="M29" s="1456"/>
      <c r="N29" s="1456"/>
      <c r="O29" s="1456"/>
      <c r="P29" s="1464"/>
      <c r="Q29" s="1464"/>
      <c r="R29" s="1464"/>
      <c r="S29" s="1464"/>
      <c r="T29" s="1464"/>
      <c r="U29" s="1464"/>
      <c r="V29" s="1464"/>
      <c r="W29" s="1464"/>
      <c r="X29" s="1464"/>
      <c r="Y29" s="1464"/>
      <c r="Z29" s="1464"/>
      <c r="AA29" s="1464"/>
      <c r="AB29" s="1464"/>
      <c r="AC29" s="1464"/>
      <c r="AD29" s="1465"/>
      <c r="AE29" s="1473"/>
    </row>
    <row r="30" spans="1:31" ht="16.5" customHeight="1">
      <c r="A30" s="1924"/>
      <c r="B30" s="1925"/>
      <c r="C30" s="1925"/>
      <c r="D30" s="1925"/>
      <c r="E30" s="1925"/>
      <c r="F30" s="1925"/>
      <c r="G30" s="1926"/>
      <c r="H30" s="1472" t="s">
        <v>4</v>
      </c>
      <c r="I30" s="1462" t="s">
        <v>2340</v>
      </c>
      <c r="J30" s="1456"/>
      <c r="K30" s="1456"/>
      <c r="L30" s="1456"/>
      <c r="M30" s="1456"/>
      <c r="N30" s="1456"/>
      <c r="O30" s="1456"/>
      <c r="P30" s="1464"/>
      <c r="Q30" s="1464"/>
      <c r="R30" s="1464"/>
      <c r="S30" s="1464"/>
      <c r="T30" s="1464"/>
      <c r="U30" s="1464"/>
      <c r="V30" s="1464"/>
      <c r="W30" s="1464"/>
      <c r="X30" s="1464"/>
      <c r="Y30" s="1464"/>
      <c r="Z30" s="1464"/>
      <c r="AA30" s="1464"/>
      <c r="AB30" s="1464"/>
      <c r="AC30" s="1464"/>
      <c r="AD30" s="1465"/>
      <c r="AE30" s="1473"/>
    </row>
    <row r="31" spans="1:31" ht="16.5" customHeight="1">
      <c r="A31" s="1930" t="s">
        <v>2341</v>
      </c>
      <c r="B31" s="1922"/>
      <c r="C31" s="1922"/>
      <c r="D31" s="1922"/>
      <c r="E31" s="1922"/>
      <c r="F31" s="1922"/>
      <c r="G31" s="1923"/>
      <c r="H31" s="1934" t="str">
        <f>IF(事前シート!C6&lt;&gt;"",事前シート!C6,"")</f>
        <v/>
      </c>
      <c r="I31" s="1935"/>
      <c r="J31" s="1935"/>
      <c r="K31" s="1935"/>
      <c r="L31" s="1935"/>
      <c r="M31" s="1935"/>
      <c r="N31" s="1935"/>
      <c r="O31" s="1935"/>
      <c r="P31" s="1935"/>
      <c r="Q31" s="1935"/>
      <c r="R31" s="1935"/>
      <c r="S31" s="1935"/>
      <c r="T31" s="1935"/>
      <c r="U31" s="1935"/>
      <c r="V31" s="1935"/>
      <c r="W31" s="1935"/>
      <c r="X31" s="1935"/>
      <c r="Y31" s="1935"/>
      <c r="Z31" s="1935"/>
      <c r="AA31" s="1935"/>
      <c r="AB31" s="1935"/>
      <c r="AC31" s="1935"/>
      <c r="AD31" s="1935"/>
      <c r="AE31" s="1936"/>
    </row>
    <row r="32" spans="1:31" ht="16.5" customHeight="1">
      <c r="A32" s="1931"/>
      <c r="B32" s="1932"/>
      <c r="C32" s="1932"/>
      <c r="D32" s="1932"/>
      <c r="E32" s="1932"/>
      <c r="F32" s="1932"/>
      <c r="G32" s="1933"/>
      <c r="H32" s="1937"/>
      <c r="I32" s="1938"/>
      <c r="J32" s="1938"/>
      <c r="K32" s="1938"/>
      <c r="L32" s="1938"/>
      <c r="M32" s="1938"/>
      <c r="N32" s="1938"/>
      <c r="O32" s="1938"/>
      <c r="P32" s="1938"/>
      <c r="Q32" s="1938"/>
      <c r="R32" s="1938"/>
      <c r="S32" s="1938"/>
      <c r="T32" s="1938"/>
      <c r="U32" s="1938"/>
      <c r="V32" s="1938"/>
      <c r="W32" s="1938"/>
      <c r="X32" s="1938"/>
      <c r="Y32" s="1938"/>
      <c r="Z32" s="1938"/>
      <c r="AA32" s="1938"/>
      <c r="AB32" s="1938"/>
      <c r="AC32" s="1938"/>
      <c r="AD32" s="1938"/>
      <c r="AE32" s="1939"/>
    </row>
    <row r="33" spans="1:31" ht="16.5" customHeight="1">
      <c r="A33" s="1930" t="s">
        <v>2342</v>
      </c>
      <c r="B33" s="1922"/>
      <c r="C33" s="1922"/>
      <c r="D33" s="1922"/>
      <c r="E33" s="1922"/>
      <c r="F33" s="1922"/>
      <c r="G33" s="1923"/>
      <c r="H33" s="1934" t="str">
        <f>IF('３面'!R6&lt;&gt;"",'３面'!R6,"")</f>
        <v/>
      </c>
      <c r="I33" s="1935"/>
      <c r="J33" s="1935"/>
      <c r="K33" s="1935"/>
      <c r="L33" s="1935"/>
      <c r="M33" s="1935"/>
      <c r="N33" s="1935"/>
      <c r="O33" s="1935"/>
      <c r="P33" s="1935"/>
      <c r="Q33" s="1935"/>
      <c r="R33" s="1935"/>
      <c r="S33" s="1935"/>
      <c r="T33" s="1935"/>
      <c r="U33" s="1935"/>
      <c r="V33" s="1935"/>
      <c r="W33" s="1935"/>
      <c r="X33" s="1935"/>
      <c r="Y33" s="1935"/>
      <c r="Z33" s="1935"/>
      <c r="AA33" s="1935"/>
      <c r="AB33" s="1935"/>
      <c r="AC33" s="1935"/>
      <c r="AD33" s="1935"/>
      <c r="AE33" s="1936"/>
    </row>
    <row r="34" spans="1:31" ht="16.5" customHeight="1">
      <c r="A34" s="1931"/>
      <c r="B34" s="1932"/>
      <c r="C34" s="1932"/>
      <c r="D34" s="1932"/>
      <c r="E34" s="1932"/>
      <c r="F34" s="1932"/>
      <c r="G34" s="1933"/>
      <c r="H34" s="1937"/>
      <c r="I34" s="1938"/>
      <c r="J34" s="1938"/>
      <c r="K34" s="1938"/>
      <c r="L34" s="1938"/>
      <c r="M34" s="1938"/>
      <c r="N34" s="1938"/>
      <c r="O34" s="1938"/>
      <c r="P34" s="1938"/>
      <c r="Q34" s="1938"/>
      <c r="R34" s="1938"/>
      <c r="S34" s="1938"/>
      <c r="T34" s="1938"/>
      <c r="U34" s="1938"/>
      <c r="V34" s="1938"/>
      <c r="W34" s="1938"/>
      <c r="X34" s="1938"/>
      <c r="Y34" s="1938"/>
      <c r="Z34" s="1938"/>
      <c r="AA34" s="1938"/>
      <c r="AB34" s="1938"/>
      <c r="AC34" s="1938"/>
      <c r="AD34" s="1938"/>
      <c r="AE34" s="1939"/>
    </row>
    <row r="35" spans="1:31" ht="16.5" customHeight="1">
      <c r="A35" s="1924" t="s">
        <v>2343</v>
      </c>
      <c r="B35" s="1925"/>
      <c r="C35" s="1925"/>
      <c r="D35" s="1925"/>
      <c r="E35" s="1925"/>
      <c r="F35" s="1925"/>
      <c r="G35" s="1926"/>
      <c r="H35" s="1930" t="s">
        <v>2344</v>
      </c>
      <c r="I35" s="1922"/>
      <c r="J35" s="1922"/>
      <c r="K35" s="1922"/>
      <c r="L35" s="1923"/>
      <c r="M35" s="1940"/>
      <c r="N35" s="1940"/>
      <c r="O35" s="1940"/>
      <c r="P35" s="1940"/>
      <c r="Q35" s="1940"/>
      <c r="R35" s="1940"/>
      <c r="S35" s="1940"/>
      <c r="T35" s="1940"/>
      <c r="U35" s="1940"/>
      <c r="V35" s="1940"/>
      <c r="W35" s="1940"/>
      <c r="X35" s="1940"/>
      <c r="Y35" s="1940"/>
      <c r="Z35" s="1940"/>
      <c r="AA35" s="1940"/>
      <c r="AB35" s="1940"/>
      <c r="AC35" s="1940"/>
      <c r="AD35" s="1940"/>
      <c r="AE35" s="1941"/>
    </row>
    <row r="36" spans="1:31" ht="16.5" customHeight="1">
      <c r="A36" s="1924"/>
      <c r="B36" s="1925"/>
      <c r="C36" s="1925"/>
      <c r="D36" s="1925"/>
      <c r="E36" s="1925"/>
      <c r="F36" s="1925"/>
      <c r="G36" s="1926"/>
      <c r="H36" s="1924"/>
      <c r="I36" s="1925"/>
      <c r="J36" s="1925"/>
      <c r="K36" s="1925"/>
      <c r="L36" s="1926"/>
      <c r="M36" s="1940"/>
      <c r="N36" s="1940"/>
      <c r="O36" s="1940"/>
      <c r="P36" s="1940"/>
      <c r="Q36" s="1940"/>
      <c r="R36" s="1940"/>
      <c r="S36" s="1940"/>
      <c r="T36" s="1940"/>
      <c r="U36" s="1940"/>
      <c r="V36" s="1940"/>
      <c r="W36" s="1940"/>
      <c r="X36" s="1940"/>
      <c r="Y36" s="1940"/>
      <c r="Z36" s="1940"/>
      <c r="AA36" s="1940"/>
      <c r="AB36" s="1940"/>
      <c r="AC36" s="1940"/>
      <c r="AD36" s="1940"/>
      <c r="AE36" s="1941"/>
    </row>
    <row r="37" spans="1:31" ht="16.5" customHeight="1">
      <c r="A37" s="1924"/>
      <c r="B37" s="1925"/>
      <c r="C37" s="1925"/>
      <c r="D37" s="1925"/>
      <c r="E37" s="1925"/>
      <c r="F37" s="1925"/>
      <c r="G37" s="1926"/>
      <c r="H37" s="1930" t="s">
        <v>2345</v>
      </c>
      <c r="I37" s="1922"/>
      <c r="J37" s="1922"/>
      <c r="K37" s="1922"/>
      <c r="L37" s="1923"/>
      <c r="M37" s="1942"/>
      <c r="N37" s="1942"/>
      <c r="O37" s="1942"/>
      <c r="P37" s="1942"/>
      <c r="Q37" s="1942"/>
      <c r="R37" s="1942"/>
      <c r="S37" s="1942"/>
      <c r="T37" s="1942"/>
      <c r="U37" s="1942"/>
      <c r="V37" s="1942"/>
      <c r="W37" s="1942"/>
      <c r="X37" s="1942"/>
      <c r="Y37" s="1942"/>
      <c r="Z37" s="1942"/>
      <c r="AA37" s="1942"/>
      <c r="AB37" s="1942"/>
      <c r="AC37" s="1942"/>
      <c r="AD37" s="1942"/>
      <c r="AE37" s="1943"/>
    </row>
    <row r="38" spans="1:31" ht="16.5" customHeight="1">
      <c r="A38" s="1924"/>
      <c r="B38" s="1925"/>
      <c r="C38" s="1925"/>
      <c r="D38" s="1925"/>
      <c r="E38" s="1925"/>
      <c r="F38" s="1925"/>
      <c r="G38" s="1926"/>
      <c r="H38" s="1931"/>
      <c r="I38" s="1932"/>
      <c r="J38" s="1932"/>
      <c r="K38" s="1932"/>
      <c r="L38" s="1933"/>
      <c r="M38" s="1944"/>
      <c r="N38" s="1944"/>
      <c r="O38" s="1944"/>
      <c r="P38" s="1944"/>
      <c r="Q38" s="1944"/>
      <c r="R38" s="1944"/>
      <c r="S38" s="1944"/>
      <c r="T38" s="1944"/>
      <c r="U38" s="1944"/>
      <c r="V38" s="1944"/>
      <c r="W38" s="1944"/>
      <c r="X38" s="1944"/>
      <c r="Y38" s="1944"/>
      <c r="Z38" s="1944"/>
      <c r="AA38" s="1944"/>
      <c r="AB38" s="1944"/>
      <c r="AC38" s="1944"/>
      <c r="AD38" s="1944"/>
      <c r="AE38" s="1945"/>
    </row>
    <row r="39" spans="1:31" ht="16.5" customHeight="1">
      <c r="A39" s="1924"/>
      <c r="B39" s="1925"/>
      <c r="C39" s="1925"/>
      <c r="D39" s="1925"/>
      <c r="E39" s="1925"/>
      <c r="F39" s="1925"/>
      <c r="G39" s="1926"/>
      <c r="H39" s="1924" t="s">
        <v>2346</v>
      </c>
      <c r="I39" s="1925"/>
      <c r="J39" s="1925"/>
      <c r="K39" s="1925"/>
      <c r="L39" s="1926"/>
      <c r="M39" s="1940"/>
      <c r="N39" s="1940"/>
      <c r="O39" s="1940"/>
      <c r="P39" s="1940"/>
      <c r="Q39" s="1940"/>
      <c r="R39" s="1940"/>
      <c r="S39" s="1940"/>
      <c r="T39" s="1940"/>
      <c r="U39" s="1940"/>
      <c r="V39" s="1940"/>
      <c r="W39" s="1940"/>
      <c r="X39" s="1940"/>
      <c r="Y39" s="1940"/>
      <c r="Z39" s="1940"/>
      <c r="AA39" s="1940"/>
      <c r="AB39" s="1940"/>
      <c r="AC39" s="1940"/>
      <c r="AD39" s="1940"/>
      <c r="AE39" s="1941"/>
    </row>
    <row r="40" spans="1:31" ht="16.5" customHeight="1">
      <c r="A40" s="1931"/>
      <c r="B40" s="1932"/>
      <c r="C40" s="1932"/>
      <c r="D40" s="1932"/>
      <c r="E40" s="1932"/>
      <c r="F40" s="1932"/>
      <c r="G40" s="1933"/>
      <c r="H40" s="1931"/>
      <c r="I40" s="1932"/>
      <c r="J40" s="1932"/>
      <c r="K40" s="1932"/>
      <c r="L40" s="1933"/>
      <c r="M40" s="1944"/>
      <c r="N40" s="1944"/>
      <c r="O40" s="1944"/>
      <c r="P40" s="1944"/>
      <c r="Q40" s="1944"/>
      <c r="R40" s="1944"/>
      <c r="S40" s="1944"/>
      <c r="T40" s="1944"/>
      <c r="U40" s="1944"/>
      <c r="V40" s="1944"/>
      <c r="W40" s="1944"/>
      <c r="X40" s="1944"/>
      <c r="Y40" s="1944"/>
      <c r="Z40" s="1944"/>
      <c r="AA40" s="1944"/>
      <c r="AB40" s="1944"/>
      <c r="AC40" s="1944"/>
      <c r="AD40" s="1944"/>
      <c r="AE40" s="1945"/>
    </row>
    <row r="41" spans="1:31" ht="16.5" customHeight="1">
      <c r="A41" s="1456"/>
      <c r="B41" s="1456"/>
      <c r="C41" s="1456"/>
      <c r="D41" s="1456"/>
      <c r="E41" s="1456"/>
      <c r="F41" s="1456"/>
      <c r="G41" s="1456"/>
      <c r="H41" s="1456"/>
      <c r="I41" s="1456"/>
      <c r="J41" s="1456"/>
      <c r="K41" s="1456"/>
      <c r="L41" s="1456"/>
      <c r="M41" s="1456"/>
      <c r="N41" s="1456"/>
      <c r="O41" s="1456"/>
      <c r="P41" s="1456"/>
      <c r="Q41" s="1456"/>
      <c r="R41" s="1456"/>
      <c r="S41" s="1456"/>
      <c r="T41" s="1456"/>
      <c r="U41" s="1456"/>
      <c r="V41" s="1456"/>
      <c r="W41" s="1456"/>
      <c r="X41" s="1456"/>
      <c r="Y41" s="1456"/>
      <c r="Z41" s="1456"/>
      <c r="AA41" s="1456"/>
      <c r="AB41" s="1456"/>
      <c r="AC41" s="1456"/>
      <c r="AD41" s="1456"/>
      <c r="AE41" s="1456"/>
    </row>
    <row r="42" spans="1:31" ht="16.5" customHeight="1">
      <c r="A42" s="1474"/>
      <c r="B42" s="1474"/>
      <c r="C42" s="1474"/>
      <c r="D42" s="1474"/>
      <c r="E42" s="1474"/>
      <c r="F42" s="1474"/>
      <c r="G42" s="1474"/>
      <c r="H42" s="1474"/>
      <c r="I42" s="1474"/>
      <c r="J42" s="1474"/>
      <c r="K42" s="1474"/>
      <c r="L42" s="1925" t="s">
        <v>2347</v>
      </c>
      <c r="M42" s="1925"/>
      <c r="N42" s="1946"/>
      <c r="O42" s="1946"/>
      <c r="P42" s="1474" t="s">
        <v>0</v>
      </c>
      <c r="Q42" s="1946"/>
      <c r="R42" s="1946"/>
      <c r="S42" s="1474" t="s">
        <v>37</v>
      </c>
      <c r="T42" s="1946"/>
      <c r="U42" s="1946"/>
      <c r="V42" s="1474" t="s">
        <v>2348</v>
      </c>
      <c r="W42" s="1474"/>
      <c r="X42" s="1474"/>
      <c r="Y42" s="1474"/>
      <c r="Z42" s="1474"/>
      <c r="AA42" s="1474"/>
      <c r="AB42" s="1474"/>
      <c r="AC42" s="1474"/>
      <c r="AD42" s="1474"/>
      <c r="AE42" s="1474"/>
    </row>
    <row r="43" spans="1:31" ht="16.5" customHeight="1">
      <c r="A43" s="1456"/>
      <c r="B43" s="1456"/>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6"/>
      <c r="AA43" s="1456"/>
      <c r="AB43" s="1456"/>
      <c r="AC43" s="1456"/>
      <c r="AD43" s="1456"/>
      <c r="AE43" s="1456"/>
    </row>
    <row r="44" spans="1:31" ht="16.5" customHeight="1">
      <c r="A44" s="1456"/>
      <c r="B44" s="1456"/>
      <c r="C44" s="1456"/>
      <c r="D44" s="1456"/>
      <c r="E44" s="1456"/>
      <c r="F44" s="1456"/>
      <c r="G44" s="1456"/>
      <c r="H44" s="1456"/>
      <c r="I44" s="1456"/>
      <c r="J44" s="1456"/>
      <c r="K44" s="1456"/>
      <c r="L44" s="1456"/>
      <c r="M44" s="1925" t="s">
        <v>2349</v>
      </c>
      <c r="N44" s="1925"/>
      <c r="O44" s="1925"/>
      <c r="P44" s="1947"/>
      <c r="Q44" s="1947"/>
      <c r="R44" s="1947"/>
      <c r="S44" s="1947"/>
      <c r="T44" s="1947"/>
      <c r="U44" s="1947"/>
      <c r="V44" s="1947"/>
      <c r="W44" s="1947"/>
      <c r="X44" s="1947"/>
      <c r="Y44" s="1947"/>
      <c r="Z44" s="1947"/>
      <c r="AA44" s="1947"/>
      <c r="AB44" s="1947"/>
      <c r="AC44" s="1947"/>
      <c r="AD44" s="1947"/>
      <c r="AE44" s="1947"/>
    </row>
    <row r="45" spans="1:31" ht="16.5" customHeight="1">
      <c r="A45" s="1456"/>
      <c r="B45" s="1456"/>
      <c r="C45" s="1456"/>
      <c r="D45" s="1456"/>
      <c r="E45" s="1456"/>
      <c r="F45" s="1456"/>
      <c r="G45" s="1456"/>
      <c r="H45" s="1456"/>
      <c r="I45" s="1456"/>
      <c r="J45" s="1456"/>
      <c r="K45" s="1456"/>
      <c r="L45" s="1456"/>
      <c r="M45" s="1456"/>
      <c r="N45" s="1456"/>
      <c r="O45" s="1456"/>
      <c r="P45" s="1947"/>
      <c r="Q45" s="1947"/>
      <c r="R45" s="1947"/>
      <c r="S45" s="1947"/>
      <c r="T45" s="1947"/>
      <c r="U45" s="1947"/>
      <c r="V45" s="1947"/>
      <c r="W45" s="1947"/>
      <c r="X45" s="1947"/>
      <c r="Y45" s="1947"/>
      <c r="Z45" s="1947"/>
      <c r="AA45" s="1947"/>
      <c r="AB45" s="1947"/>
      <c r="AC45" s="1947"/>
      <c r="AD45" s="1947"/>
      <c r="AE45" s="1947"/>
    </row>
    <row r="46" spans="1:31" ht="16.5" customHeight="1">
      <c r="A46" s="1456"/>
      <c r="B46" s="1456"/>
      <c r="C46" s="1456"/>
      <c r="D46" s="1456"/>
      <c r="E46" s="1456"/>
      <c r="F46" s="1456"/>
      <c r="G46" s="1456"/>
      <c r="H46" s="1456"/>
      <c r="I46" s="1456"/>
      <c r="J46" s="1456"/>
      <c r="K46" s="1456"/>
      <c r="L46" s="1456"/>
      <c r="M46" s="1456"/>
      <c r="N46" s="1456"/>
      <c r="O46" s="1456"/>
      <c r="P46" s="1456"/>
      <c r="Q46" s="1456"/>
      <c r="R46" s="1456"/>
      <c r="S46" s="1456"/>
      <c r="T46" s="1456"/>
      <c r="U46" s="1456"/>
      <c r="V46" s="1456"/>
      <c r="W46" s="1456"/>
      <c r="X46" s="1456"/>
      <c r="Y46" s="1456"/>
      <c r="Z46" s="1456"/>
      <c r="AA46" s="1456"/>
      <c r="AB46" s="1456"/>
      <c r="AC46" s="1456"/>
      <c r="AD46" s="1456"/>
      <c r="AE46" s="1456"/>
    </row>
    <row r="47" spans="1:31" ht="16.5" customHeight="1">
      <c r="A47" s="1456"/>
      <c r="B47" s="1456"/>
      <c r="C47" s="1456"/>
      <c r="D47" s="1456"/>
      <c r="E47" s="1456"/>
      <c r="F47" s="1456"/>
      <c r="G47" s="1456"/>
      <c r="H47" s="1456"/>
      <c r="I47" s="1456"/>
      <c r="J47" s="1456"/>
      <c r="K47" s="1456"/>
      <c r="L47" s="1456"/>
      <c r="M47" s="1925" t="s">
        <v>2350</v>
      </c>
      <c r="N47" s="1925"/>
      <c r="O47" s="1925"/>
      <c r="P47" s="1947"/>
      <c r="Q47" s="1947"/>
      <c r="R47" s="1947"/>
      <c r="S47" s="1947"/>
      <c r="T47" s="1947"/>
      <c r="U47" s="1947"/>
      <c r="V47" s="1947"/>
      <c r="W47" s="1947"/>
      <c r="X47" s="1947"/>
      <c r="Y47" s="1947"/>
      <c r="Z47" s="1947"/>
      <c r="AA47" s="1947"/>
      <c r="AB47" s="1947"/>
      <c r="AC47" s="1947"/>
      <c r="AD47" s="1925"/>
      <c r="AE47" s="1925"/>
    </row>
    <row r="48" spans="1:31" ht="16.5" customHeight="1">
      <c r="A48" s="1456"/>
      <c r="B48" s="1456"/>
      <c r="C48" s="1456"/>
      <c r="D48" s="1456"/>
      <c r="E48" s="1456"/>
      <c r="F48" s="1456"/>
      <c r="G48" s="1456"/>
      <c r="H48" s="1456"/>
      <c r="I48" s="1456"/>
      <c r="J48" s="1456"/>
      <c r="K48" s="1456"/>
      <c r="L48" s="1456"/>
      <c r="M48" s="1456"/>
      <c r="N48" s="1456"/>
      <c r="O48" s="1456"/>
      <c r="P48" s="1947"/>
      <c r="Q48" s="1947"/>
      <c r="R48" s="1947"/>
      <c r="S48" s="1947"/>
      <c r="T48" s="1947"/>
      <c r="U48" s="1947"/>
      <c r="V48" s="1947"/>
      <c r="W48" s="1947"/>
      <c r="X48" s="1947"/>
      <c r="Y48" s="1947"/>
      <c r="Z48" s="1947"/>
      <c r="AA48" s="1947"/>
      <c r="AB48" s="1947"/>
      <c r="AC48" s="1947"/>
      <c r="AD48" s="1925"/>
      <c r="AE48" s="1925"/>
    </row>
    <row r="49" spans="1:31" ht="16.5" customHeight="1">
      <c r="A49" s="1456"/>
      <c r="B49" s="1456"/>
      <c r="C49" s="1456"/>
      <c r="D49" s="1456"/>
      <c r="E49" s="1456"/>
      <c r="F49" s="1456"/>
      <c r="G49" s="1456"/>
      <c r="H49" s="1456"/>
      <c r="I49" s="1456"/>
      <c r="J49" s="1456"/>
      <c r="K49" s="1456"/>
      <c r="L49" s="1456"/>
      <c r="M49" s="1456"/>
      <c r="N49" s="1456"/>
      <c r="O49" s="1456"/>
      <c r="P49" s="1456"/>
      <c r="Q49" s="1456"/>
      <c r="R49" s="1456"/>
      <c r="S49" s="1456"/>
      <c r="T49" s="1456"/>
      <c r="U49" s="1456"/>
      <c r="V49" s="1456"/>
      <c r="W49" s="1456"/>
      <c r="X49" s="1456"/>
      <c r="Y49" s="1456"/>
      <c r="Z49" s="1456"/>
      <c r="AA49" s="1456"/>
      <c r="AB49" s="1456"/>
      <c r="AC49" s="1456"/>
      <c r="AD49" s="1456"/>
      <c r="AE49" s="1456"/>
    </row>
    <row r="52" spans="1:31" ht="16.5" customHeight="1">
      <c r="A52" s="1475"/>
      <c r="B52" s="1475"/>
      <c r="E52" s="1475"/>
      <c r="F52" s="1475"/>
      <c r="G52" s="1475"/>
      <c r="J52" s="1475"/>
      <c r="K52" s="1475"/>
      <c r="M52" s="1475"/>
      <c r="N52" s="1475"/>
      <c r="P52" s="1475"/>
      <c r="Q52" s="1475"/>
    </row>
    <row r="53" spans="1:31" ht="16.5" customHeight="1">
      <c r="A53" s="1475"/>
      <c r="B53" s="1475"/>
      <c r="E53" s="1475"/>
      <c r="F53" s="1475"/>
      <c r="G53" s="1475"/>
      <c r="J53" s="1475"/>
      <c r="K53" s="1475"/>
      <c r="M53" s="1475"/>
      <c r="N53" s="1475"/>
      <c r="P53" s="1475"/>
      <c r="Q53" s="1475"/>
    </row>
    <row r="54" spans="1:31" ht="16.5" customHeight="1">
      <c r="H54" s="1476"/>
      <c r="I54" s="1476"/>
      <c r="Q54" s="1476"/>
      <c r="R54" s="1476"/>
      <c r="S54" s="1476"/>
    </row>
    <row r="55" spans="1:31" ht="16.5" customHeight="1">
      <c r="H55" s="1476"/>
      <c r="I55" s="1476"/>
      <c r="Q55" s="1476"/>
      <c r="R55" s="1476"/>
      <c r="S55" s="1476"/>
    </row>
    <row r="61" spans="1:31" ht="16.5" customHeight="1">
      <c r="A61" s="1946"/>
      <c r="B61" s="1946"/>
      <c r="C61" s="1946"/>
      <c r="D61" s="1946"/>
      <c r="E61" s="1946"/>
      <c r="F61" s="1946"/>
      <c r="G61" s="1946"/>
      <c r="H61" s="1946"/>
      <c r="I61" s="1946"/>
      <c r="J61" s="1946"/>
      <c r="K61" s="1946"/>
      <c r="L61" s="1946"/>
      <c r="M61" s="1946"/>
      <c r="N61" s="1946"/>
      <c r="O61" s="1946"/>
      <c r="P61" s="1946"/>
      <c r="Q61" s="1946"/>
      <c r="R61" s="1946"/>
      <c r="S61" s="1946"/>
      <c r="T61" s="1946"/>
      <c r="U61" s="1946"/>
      <c r="V61" s="1946"/>
      <c r="W61" s="1946"/>
      <c r="X61" s="1946"/>
      <c r="Y61" s="1946"/>
      <c r="Z61" s="1946"/>
      <c r="AA61" s="1946"/>
      <c r="AB61" s="1946"/>
      <c r="AC61" s="1946"/>
    </row>
    <row r="62" spans="1:31" ht="16.5" customHeight="1">
      <c r="B62" s="1477"/>
      <c r="C62" s="1477"/>
      <c r="D62" s="1477"/>
      <c r="E62" s="1477"/>
      <c r="F62" s="1477"/>
      <c r="G62" s="1477"/>
      <c r="H62" s="1477"/>
      <c r="I62" s="1477"/>
      <c r="J62" s="1477"/>
      <c r="K62" s="1477"/>
      <c r="L62" s="1477"/>
      <c r="M62" s="1477"/>
      <c r="N62" s="1477"/>
      <c r="O62" s="1477"/>
      <c r="P62" s="1477"/>
      <c r="Q62" s="1477"/>
      <c r="R62" s="1477"/>
      <c r="S62" s="1477"/>
      <c r="T62" s="1477"/>
      <c r="U62" s="1477"/>
      <c r="V62" s="1477"/>
      <c r="W62" s="1477"/>
      <c r="X62" s="1477"/>
      <c r="Y62" s="1477"/>
      <c r="Z62" s="1477"/>
      <c r="AA62" s="1477"/>
      <c r="AB62" s="1477"/>
      <c r="AC62" s="1477"/>
      <c r="AD62" s="1477"/>
    </row>
    <row r="63" spans="1:31" ht="16.5" customHeight="1">
      <c r="B63" s="1477"/>
      <c r="C63" s="1477"/>
      <c r="D63" s="1477"/>
      <c r="E63" s="1477"/>
      <c r="F63" s="1477"/>
      <c r="G63" s="1477"/>
      <c r="H63" s="1477"/>
      <c r="I63" s="1477"/>
      <c r="J63" s="1477"/>
      <c r="K63" s="1477"/>
      <c r="L63" s="1477"/>
      <c r="M63" s="1477"/>
      <c r="N63" s="1477"/>
      <c r="O63" s="1477"/>
      <c r="P63" s="1477"/>
      <c r="Q63" s="1477"/>
      <c r="R63" s="1477"/>
      <c r="S63" s="1477"/>
      <c r="T63" s="1477"/>
      <c r="U63" s="1477"/>
      <c r="V63" s="1477"/>
      <c r="W63" s="1477"/>
      <c r="X63" s="1477"/>
      <c r="Y63" s="1477"/>
      <c r="Z63" s="1477"/>
      <c r="AA63" s="1477"/>
      <c r="AB63" s="1477"/>
      <c r="AC63" s="1477"/>
      <c r="AD63" s="1477"/>
    </row>
    <row r="64" spans="1:31" ht="16.5" customHeight="1">
      <c r="B64" s="1477"/>
      <c r="C64" s="1477"/>
      <c r="D64" s="1477"/>
      <c r="E64" s="1477"/>
      <c r="F64" s="1477"/>
      <c r="G64" s="1477"/>
      <c r="H64" s="1477"/>
      <c r="I64" s="1477"/>
      <c r="J64" s="1477"/>
      <c r="K64" s="1477"/>
      <c r="L64" s="1477"/>
      <c r="M64" s="1477"/>
      <c r="N64" s="1477"/>
      <c r="O64" s="1477"/>
      <c r="P64" s="1477"/>
      <c r="Q64" s="1477"/>
      <c r="R64" s="1477"/>
      <c r="S64" s="1477"/>
      <c r="T64" s="1477"/>
      <c r="U64" s="1477"/>
      <c r="V64" s="1477"/>
      <c r="W64" s="1477"/>
      <c r="X64" s="1477"/>
      <c r="Y64" s="1477"/>
      <c r="Z64" s="1477"/>
      <c r="AA64" s="1477"/>
      <c r="AB64" s="1477"/>
      <c r="AC64" s="1477"/>
      <c r="AD64" s="1477"/>
    </row>
    <row r="65" spans="2:30" ht="16.5" customHeight="1">
      <c r="B65" s="1477"/>
      <c r="C65" s="1477"/>
      <c r="D65" s="1477"/>
      <c r="E65" s="1477"/>
      <c r="F65" s="1477"/>
      <c r="G65" s="1477"/>
      <c r="H65" s="1477"/>
      <c r="I65" s="1477"/>
      <c r="J65" s="1477"/>
      <c r="K65" s="1477"/>
      <c r="L65" s="1477"/>
      <c r="M65" s="1477"/>
      <c r="N65" s="1477"/>
      <c r="O65" s="1477"/>
      <c r="P65" s="1477"/>
      <c r="Q65" s="1477"/>
      <c r="R65" s="1477"/>
      <c r="S65" s="1477"/>
      <c r="T65" s="1477"/>
      <c r="U65" s="1477"/>
      <c r="V65" s="1477"/>
      <c r="W65" s="1477"/>
      <c r="X65" s="1477"/>
      <c r="Y65" s="1477"/>
      <c r="Z65" s="1477"/>
      <c r="AA65" s="1477"/>
      <c r="AB65" s="1477"/>
      <c r="AC65" s="1477"/>
      <c r="AD65" s="1477"/>
    </row>
    <row r="66" spans="2:30" ht="16.5" customHeight="1">
      <c r="B66" s="1477"/>
      <c r="C66" s="1477"/>
      <c r="D66" s="1477"/>
      <c r="E66" s="1477"/>
      <c r="F66" s="1477"/>
      <c r="G66" s="1477"/>
      <c r="H66" s="1477"/>
      <c r="I66" s="1477"/>
      <c r="J66" s="1477"/>
      <c r="K66" s="1477"/>
      <c r="L66" s="1477"/>
      <c r="M66" s="1477"/>
      <c r="N66" s="1477"/>
      <c r="O66" s="1477"/>
      <c r="P66" s="1477"/>
      <c r="Q66" s="1477"/>
      <c r="R66" s="1477"/>
      <c r="S66" s="1477"/>
      <c r="T66" s="1477"/>
      <c r="U66" s="1477"/>
      <c r="V66" s="1477"/>
      <c r="W66" s="1477"/>
      <c r="X66" s="1477"/>
      <c r="Y66" s="1477"/>
      <c r="Z66" s="1477"/>
      <c r="AA66" s="1477"/>
      <c r="AB66" s="1477"/>
      <c r="AC66" s="1477"/>
      <c r="AD66" s="1477"/>
    </row>
    <row r="67" spans="2:30" ht="16.5" customHeight="1">
      <c r="B67" s="1477"/>
      <c r="C67" s="1477"/>
      <c r="D67" s="1477"/>
      <c r="E67" s="1477"/>
      <c r="F67" s="1477"/>
      <c r="G67" s="1477"/>
      <c r="H67" s="1477"/>
      <c r="I67" s="1477"/>
      <c r="J67" s="1477"/>
      <c r="K67" s="1477"/>
      <c r="L67" s="1477"/>
      <c r="M67" s="1477"/>
      <c r="N67" s="1477"/>
      <c r="O67" s="1477"/>
      <c r="P67" s="1477"/>
      <c r="Q67" s="1477"/>
      <c r="R67" s="1477"/>
      <c r="S67" s="1477"/>
      <c r="T67" s="1477"/>
      <c r="U67" s="1477"/>
      <c r="V67" s="1477"/>
      <c r="W67" s="1477"/>
      <c r="X67" s="1477"/>
      <c r="Y67" s="1477"/>
      <c r="Z67" s="1477"/>
      <c r="AA67" s="1477"/>
      <c r="AB67" s="1477"/>
      <c r="AC67" s="1477"/>
      <c r="AD67" s="1477"/>
    </row>
    <row r="70" spans="2:30" ht="16.5" customHeight="1">
      <c r="H70" s="1948"/>
      <c r="I70" s="1948"/>
      <c r="J70" s="1948"/>
      <c r="K70" s="1948"/>
      <c r="L70" s="1948"/>
      <c r="M70" s="1948"/>
      <c r="N70" s="1949"/>
      <c r="O70" s="1949"/>
      <c r="P70" s="1949"/>
      <c r="Q70" s="1949"/>
      <c r="R70" s="1949"/>
      <c r="S70" s="1949"/>
      <c r="T70" s="1949"/>
      <c r="U70" s="1949"/>
      <c r="V70" s="1949"/>
      <c r="W70" s="1949"/>
      <c r="X70" s="1949"/>
      <c r="Y70" s="1949"/>
      <c r="Z70" s="1949"/>
      <c r="AA70" s="1478"/>
      <c r="AB70" s="1478"/>
    </row>
    <row r="71" spans="2:30" ht="16.5" customHeight="1">
      <c r="H71" s="1948"/>
      <c r="I71" s="1948"/>
      <c r="J71" s="1948"/>
      <c r="K71" s="1948"/>
      <c r="L71" s="1948"/>
      <c r="M71" s="1948"/>
      <c r="N71" s="1949"/>
      <c r="O71" s="1949"/>
      <c r="P71" s="1949"/>
      <c r="Q71" s="1949"/>
      <c r="R71" s="1949"/>
      <c r="S71" s="1949"/>
      <c r="T71" s="1949"/>
      <c r="U71" s="1949"/>
      <c r="V71" s="1949"/>
      <c r="W71" s="1949"/>
      <c r="X71" s="1949"/>
      <c r="Y71" s="1949"/>
      <c r="Z71" s="1949"/>
      <c r="AA71" s="1478"/>
      <c r="AB71" s="1478"/>
    </row>
    <row r="72" spans="2:30" ht="16.5" customHeight="1">
      <c r="H72" s="1948"/>
      <c r="I72" s="1948"/>
      <c r="J72" s="1948"/>
      <c r="K72" s="1948"/>
      <c r="L72" s="1948"/>
      <c r="M72" s="1948"/>
      <c r="N72" s="1949"/>
      <c r="O72" s="1949"/>
      <c r="P72" s="1949"/>
      <c r="Q72" s="1949"/>
      <c r="R72" s="1949"/>
      <c r="S72" s="1949"/>
      <c r="T72" s="1949"/>
      <c r="U72" s="1949"/>
      <c r="V72" s="1949"/>
      <c r="W72" s="1949"/>
      <c r="X72" s="1949"/>
      <c r="Y72" s="1949"/>
      <c r="Z72" s="1949"/>
      <c r="AA72" s="1478"/>
      <c r="AB72" s="1478"/>
    </row>
    <row r="74" spans="2:30" ht="16.5" customHeight="1">
      <c r="H74" s="1948"/>
      <c r="I74" s="1948"/>
      <c r="J74" s="1948"/>
      <c r="K74" s="1948"/>
      <c r="L74" s="1948"/>
      <c r="M74" s="1948"/>
      <c r="N74" s="1949"/>
      <c r="O74" s="1949"/>
      <c r="P74" s="1949"/>
      <c r="Q74" s="1949"/>
      <c r="R74" s="1949"/>
      <c r="S74" s="1949"/>
      <c r="T74" s="1949"/>
      <c r="U74" s="1949"/>
      <c r="V74" s="1949"/>
      <c r="W74" s="1949"/>
      <c r="X74" s="1949"/>
      <c r="Y74" s="1949"/>
      <c r="Z74" s="1949"/>
      <c r="AA74" s="1478"/>
      <c r="AB74" s="1478"/>
    </row>
    <row r="75" spans="2:30" ht="16.5" customHeight="1">
      <c r="H75" s="1948"/>
      <c r="I75" s="1948"/>
      <c r="J75" s="1948"/>
      <c r="K75" s="1948"/>
      <c r="L75" s="1948"/>
      <c r="M75" s="1948"/>
      <c r="N75" s="1949"/>
      <c r="O75" s="1949"/>
      <c r="P75" s="1949"/>
      <c r="Q75" s="1949"/>
      <c r="R75" s="1949"/>
      <c r="S75" s="1949"/>
      <c r="T75" s="1949"/>
      <c r="U75" s="1949"/>
      <c r="V75" s="1949"/>
      <c r="W75" s="1949"/>
      <c r="X75" s="1949"/>
      <c r="Y75" s="1949"/>
      <c r="Z75" s="1949"/>
      <c r="AA75" s="1478"/>
      <c r="AB75" s="1478"/>
    </row>
    <row r="76" spans="2:30" ht="16.5" customHeight="1">
      <c r="H76" s="1948"/>
      <c r="I76" s="1948"/>
      <c r="J76" s="1948"/>
      <c r="K76" s="1948"/>
      <c r="L76" s="1948"/>
      <c r="M76" s="1948"/>
      <c r="N76" s="1949"/>
      <c r="O76" s="1949"/>
      <c r="P76" s="1949"/>
      <c r="Q76" s="1949"/>
      <c r="R76" s="1949"/>
      <c r="S76" s="1949"/>
      <c r="T76" s="1949"/>
      <c r="U76" s="1949"/>
      <c r="V76" s="1949"/>
      <c r="W76" s="1949"/>
      <c r="X76" s="1949"/>
      <c r="Y76" s="1949"/>
      <c r="Z76" s="1949"/>
      <c r="AA76" s="1478"/>
      <c r="AB76" s="1478"/>
    </row>
    <row r="78" spans="2:30" ht="16.5" customHeight="1">
      <c r="H78" s="1948"/>
      <c r="I78" s="1948"/>
      <c r="J78" s="1948"/>
      <c r="K78" s="1948"/>
      <c r="L78" s="1948"/>
      <c r="M78" s="1948"/>
      <c r="N78" s="1949"/>
      <c r="O78" s="1949"/>
      <c r="P78" s="1949"/>
      <c r="Q78" s="1949"/>
      <c r="R78" s="1949"/>
      <c r="S78" s="1949"/>
      <c r="T78" s="1949"/>
      <c r="U78" s="1949"/>
      <c r="V78" s="1949"/>
      <c r="W78" s="1949"/>
      <c r="X78" s="1949"/>
      <c r="Y78" s="1949"/>
      <c r="Z78" s="1949"/>
      <c r="AA78" s="1478"/>
      <c r="AB78" s="1478"/>
    </row>
    <row r="79" spans="2:30" ht="16.5" customHeight="1">
      <c r="H79" s="1948"/>
      <c r="I79" s="1948"/>
      <c r="J79" s="1948"/>
      <c r="K79" s="1948"/>
      <c r="L79" s="1948"/>
      <c r="M79" s="1948"/>
      <c r="N79" s="1949"/>
      <c r="O79" s="1949"/>
      <c r="P79" s="1949"/>
      <c r="Q79" s="1949"/>
      <c r="R79" s="1949"/>
      <c r="S79" s="1949"/>
      <c r="T79" s="1949"/>
      <c r="U79" s="1949"/>
      <c r="V79" s="1949"/>
      <c r="W79" s="1949"/>
      <c r="X79" s="1949"/>
      <c r="Y79" s="1949"/>
      <c r="Z79" s="1949"/>
      <c r="AA79" s="1478"/>
      <c r="AB79" s="1478"/>
    </row>
    <row r="80" spans="2:30" ht="16.5" customHeight="1">
      <c r="H80" s="1948"/>
      <c r="I80" s="1948"/>
      <c r="J80" s="1948"/>
      <c r="K80" s="1948"/>
      <c r="L80" s="1948"/>
      <c r="M80" s="1948"/>
      <c r="N80" s="1949"/>
      <c r="O80" s="1949"/>
      <c r="P80" s="1949"/>
      <c r="Q80" s="1949"/>
      <c r="R80" s="1949"/>
      <c r="S80" s="1949"/>
      <c r="T80" s="1949"/>
      <c r="U80" s="1949"/>
      <c r="V80" s="1949"/>
      <c r="W80" s="1949"/>
      <c r="X80" s="1949"/>
      <c r="Y80" s="1949"/>
      <c r="Z80" s="1949"/>
      <c r="AA80" s="1478"/>
      <c r="AB80" s="1478"/>
    </row>
    <row r="82" spans="8:28" ht="16.5" customHeight="1">
      <c r="H82" s="1948"/>
      <c r="I82" s="1948"/>
      <c r="J82" s="1948"/>
      <c r="K82" s="1948"/>
      <c r="L82" s="1948"/>
      <c r="M82" s="1948"/>
      <c r="N82" s="1949"/>
      <c r="O82" s="1949"/>
      <c r="P82" s="1949"/>
      <c r="Q82" s="1949"/>
      <c r="R82" s="1949"/>
      <c r="S82" s="1949"/>
      <c r="T82" s="1949"/>
      <c r="U82" s="1949"/>
      <c r="V82" s="1949"/>
      <c r="W82" s="1949"/>
      <c r="X82" s="1949"/>
      <c r="Y82" s="1949"/>
      <c r="Z82" s="1949"/>
      <c r="AA82" s="1478"/>
      <c r="AB82" s="1478"/>
    </row>
    <row r="83" spans="8:28" ht="16.5" customHeight="1">
      <c r="H83" s="1948"/>
      <c r="I83" s="1948"/>
      <c r="J83" s="1948"/>
      <c r="K83" s="1948"/>
      <c r="L83" s="1948"/>
      <c r="M83" s="1948"/>
      <c r="N83" s="1949"/>
      <c r="O83" s="1949"/>
      <c r="P83" s="1949"/>
      <c r="Q83" s="1949"/>
      <c r="R83" s="1949"/>
      <c r="S83" s="1949"/>
      <c r="T83" s="1949"/>
      <c r="U83" s="1949"/>
      <c r="V83" s="1949"/>
      <c r="W83" s="1949"/>
      <c r="X83" s="1949"/>
      <c r="Y83" s="1949"/>
      <c r="Z83" s="1949"/>
      <c r="AA83" s="1478"/>
      <c r="AB83" s="1478"/>
    </row>
    <row r="84" spans="8:28" ht="16.5" customHeight="1">
      <c r="H84" s="1948"/>
      <c r="I84" s="1948"/>
      <c r="J84" s="1948"/>
      <c r="K84" s="1948"/>
      <c r="L84" s="1948"/>
      <c r="M84" s="1948"/>
      <c r="N84" s="1949"/>
      <c r="O84" s="1949"/>
      <c r="P84" s="1949"/>
      <c r="Q84" s="1949"/>
      <c r="R84" s="1949"/>
      <c r="S84" s="1949"/>
      <c r="T84" s="1949"/>
      <c r="U84" s="1949"/>
      <c r="V84" s="1949"/>
      <c r="W84" s="1949"/>
      <c r="X84" s="1949"/>
      <c r="Y84" s="1949"/>
      <c r="Z84" s="1949"/>
      <c r="AA84" s="1478"/>
      <c r="AB84" s="1478"/>
    </row>
    <row r="86" spans="8:28" ht="16.5" customHeight="1">
      <c r="H86" s="1948"/>
      <c r="I86" s="1948"/>
      <c r="J86" s="1948"/>
      <c r="K86" s="1948"/>
      <c r="L86" s="1948"/>
      <c r="M86" s="1948"/>
      <c r="N86" s="1949"/>
      <c r="O86" s="1949"/>
      <c r="P86" s="1949"/>
      <c r="Q86" s="1949"/>
      <c r="R86" s="1949"/>
      <c r="S86" s="1949"/>
      <c r="T86" s="1949"/>
      <c r="U86" s="1949"/>
      <c r="V86" s="1949"/>
      <c r="W86" s="1949"/>
      <c r="X86" s="1949"/>
      <c r="Y86" s="1949"/>
      <c r="Z86" s="1949"/>
      <c r="AA86" s="1478"/>
      <c r="AB86" s="1478"/>
    </row>
    <row r="87" spans="8:28" ht="16.5" customHeight="1">
      <c r="H87" s="1948"/>
      <c r="I87" s="1948"/>
      <c r="J87" s="1948"/>
      <c r="K87" s="1948"/>
      <c r="L87" s="1948"/>
      <c r="M87" s="1948"/>
      <c r="N87" s="1949"/>
      <c r="O87" s="1949"/>
      <c r="P87" s="1949"/>
      <c r="Q87" s="1949"/>
      <c r="R87" s="1949"/>
      <c r="S87" s="1949"/>
      <c r="T87" s="1949"/>
      <c r="U87" s="1949"/>
      <c r="V87" s="1949"/>
      <c r="W87" s="1949"/>
      <c r="X87" s="1949"/>
      <c r="Y87" s="1949"/>
      <c r="Z87" s="1949"/>
      <c r="AA87" s="1478"/>
      <c r="AB87" s="1478"/>
    </row>
    <row r="88" spans="8:28" ht="16.5" customHeight="1">
      <c r="H88" s="1948"/>
      <c r="I88" s="1948"/>
      <c r="J88" s="1948"/>
      <c r="K88" s="1948"/>
      <c r="L88" s="1948"/>
      <c r="M88" s="1948"/>
      <c r="N88" s="1949"/>
      <c r="O88" s="1949"/>
      <c r="P88" s="1949"/>
      <c r="Q88" s="1949"/>
      <c r="R88" s="1949"/>
      <c r="S88" s="1949"/>
      <c r="T88" s="1949"/>
      <c r="U88" s="1949"/>
      <c r="V88" s="1949"/>
      <c r="W88" s="1949"/>
      <c r="X88" s="1949"/>
      <c r="Y88" s="1949"/>
      <c r="Z88" s="1949"/>
      <c r="AA88" s="1478"/>
      <c r="AB88" s="1478"/>
    </row>
    <row r="89" spans="8:28" s="1475" customFormat="1" ht="16.5" customHeight="1"/>
    <row r="90" spans="8:28" s="1475" customFormat="1" ht="16.5" customHeight="1"/>
    <row r="91" spans="8:28" s="1475" customFormat="1" ht="16.5" customHeight="1"/>
  </sheetData>
  <mergeCells count="57">
    <mergeCell ref="H82:M82"/>
    <mergeCell ref="N82:Z82"/>
    <mergeCell ref="H87:M87"/>
    <mergeCell ref="N87:Z87"/>
    <mergeCell ref="H88:M88"/>
    <mergeCell ref="N88:Z88"/>
    <mergeCell ref="H83:M83"/>
    <mergeCell ref="N83:Z83"/>
    <mergeCell ref="H84:M84"/>
    <mergeCell ref="N84:Z84"/>
    <mergeCell ref="H86:M86"/>
    <mergeCell ref="N86:Z86"/>
    <mergeCell ref="H78:M78"/>
    <mergeCell ref="N78:Z78"/>
    <mergeCell ref="H79:M79"/>
    <mergeCell ref="N79:Z79"/>
    <mergeCell ref="H80:M80"/>
    <mergeCell ref="N80:Z80"/>
    <mergeCell ref="H74:M74"/>
    <mergeCell ref="N74:Z74"/>
    <mergeCell ref="H75:M75"/>
    <mergeCell ref="N75:Z75"/>
    <mergeCell ref="H76:M76"/>
    <mergeCell ref="N76:Z76"/>
    <mergeCell ref="H70:M70"/>
    <mergeCell ref="N70:Z70"/>
    <mergeCell ref="H71:M71"/>
    <mergeCell ref="N71:Z71"/>
    <mergeCell ref="H72:M72"/>
    <mergeCell ref="N72:Z72"/>
    <mergeCell ref="T42:U42"/>
    <mergeCell ref="M47:O47"/>
    <mergeCell ref="P47:AC48"/>
    <mergeCell ref="AD47:AE48"/>
    <mergeCell ref="A61:AC61"/>
    <mergeCell ref="M44:O44"/>
    <mergeCell ref="P44:AE45"/>
    <mergeCell ref="L42:M42"/>
    <mergeCell ref="N42:O42"/>
    <mergeCell ref="Q42:R42"/>
    <mergeCell ref="A31:G32"/>
    <mergeCell ref="H31:AE32"/>
    <mergeCell ref="A33:G34"/>
    <mergeCell ref="H33:AE34"/>
    <mergeCell ref="A35:G40"/>
    <mergeCell ref="H35:L36"/>
    <mergeCell ref="M35:AE36"/>
    <mergeCell ref="H37:L38"/>
    <mergeCell ref="M37:AE38"/>
    <mergeCell ref="H39:L40"/>
    <mergeCell ref="M39:AE40"/>
    <mergeCell ref="A27:G30"/>
    <mergeCell ref="A5:AE6"/>
    <mergeCell ref="A8:AE11"/>
    <mergeCell ref="A13:AE16"/>
    <mergeCell ref="A20:AE20"/>
    <mergeCell ref="A23:G26"/>
  </mergeCells>
  <phoneticPr fontId="5"/>
  <dataValidations count="1">
    <dataValidation type="list" allowBlank="1" showInputMessage="1" showErrorMessage="1" sqref="H65559:H65561 JD65559:JD65561 SZ65559:SZ65561 ACV65559:ACV65561 AMR65559:AMR65561 AWN65559:AWN65561 BGJ65559:BGJ65561 BQF65559:BQF65561 CAB65559:CAB65561 CJX65559:CJX65561 CTT65559:CTT65561 DDP65559:DDP65561 DNL65559:DNL65561 DXH65559:DXH65561 EHD65559:EHD65561 EQZ65559:EQZ65561 FAV65559:FAV65561 FKR65559:FKR65561 FUN65559:FUN65561 GEJ65559:GEJ65561 GOF65559:GOF65561 GYB65559:GYB65561 HHX65559:HHX65561 HRT65559:HRT65561 IBP65559:IBP65561 ILL65559:ILL65561 IVH65559:IVH65561 JFD65559:JFD65561 JOZ65559:JOZ65561 JYV65559:JYV65561 KIR65559:KIR65561 KSN65559:KSN65561 LCJ65559:LCJ65561 LMF65559:LMF65561 LWB65559:LWB65561 MFX65559:MFX65561 MPT65559:MPT65561 MZP65559:MZP65561 NJL65559:NJL65561 NTH65559:NTH65561 ODD65559:ODD65561 OMZ65559:OMZ65561 OWV65559:OWV65561 PGR65559:PGR65561 PQN65559:PQN65561 QAJ65559:QAJ65561 QKF65559:QKF65561 QUB65559:QUB65561 RDX65559:RDX65561 RNT65559:RNT65561 RXP65559:RXP65561 SHL65559:SHL65561 SRH65559:SRH65561 TBD65559:TBD65561 TKZ65559:TKZ65561 TUV65559:TUV65561 UER65559:UER65561 UON65559:UON65561 UYJ65559:UYJ65561 VIF65559:VIF65561 VSB65559:VSB65561 WBX65559:WBX65561 WLT65559:WLT65561 WVP65559:WVP65561 H131095:H131097 JD131095:JD131097 SZ131095:SZ131097 ACV131095:ACV131097 AMR131095:AMR131097 AWN131095:AWN131097 BGJ131095:BGJ131097 BQF131095:BQF131097 CAB131095:CAB131097 CJX131095:CJX131097 CTT131095:CTT131097 DDP131095:DDP131097 DNL131095:DNL131097 DXH131095:DXH131097 EHD131095:EHD131097 EQZ131095:EQZ131097 FAV131095:FAV131097 FKR131095:FKR131097 FUN131095:FUN131097 GEJ131095:GEJ131097 GOF131095:GOF131097 GYB131095:GYB131097 HHX131095:HHX131097 HRT131095:HRT131097 IBP131095:IBP131097 ILL131095:ILL131097 IVH131095:IVH131097 JFD131095:JFD131097 JOZ131095:JOZ131097 JYV131095:JYV131097 KIR131095:KIR131097 KSN131095:KSN131097 LCJ131095:LCJ131097 LMF131095:LMF131097 LWB131095:LWB131097 MFX131095:MFX131097 MPT131095:MPT131097 MZP131095:MZP131097 NJL131095:NJL131097 NTH131095:NTH131097 ODD131095:ODD131097 OMZ131095:OMZ131097 OWV131095:OWV131097 PGR131095:PGR131097 PQN131095:PQN131097 QAJ131095:QAJ131097 QKF131095:QKF131097 QUB131095:QUB131097 RDX131095:RDX131097 RNT131095:RNT131097 RXP131095:RXP131097 SHL131095:SHL131097 SRH131095:SRH131097 TBD131095:TBD131097 TKZ131095:TKZ131097 TUV131095:TUV131097 UER131095:UER131097 UON131095:UON131097 UYJ131095:UYJ131097 VIF131095:VIF131097 VSB131095:VSB131097 WBX131095:WBX131097 WLT131095:WLT131097 WVP131095:WVP131097 H196631:H196633 JD196631:JD196633 SZ196631:SZ196633 ACV196631:ACV196633 AMR196631:AMR196633 AWN196631:AWN196633 BGJ196631:BGJ196633 BQF196631:BQF196633 CAB196631:CAB196633 CJX196631:CJX196633 CTT196631:CTT196633 DDP196631:DDP196633 DNL196631:DNL196633 DXH196631:DXH196633 EHD196631:EHD196633 EQZ196631:EQZ196633 FAV196631:FAV196633 FKR196631:FKR196633 FUN196631:FUN196633 GEJ196631:GEJ196633 GOF196631:GOF196633 GYB196631:GYB196633 HHX196631:HHX196633 HRT196631:HRT196633 IBP196631:IBP196633 ILL196631:ILL196633 IVH196631:IVH196633 JFD196631:JFD196633 JOZ196631:JOZ196633 JYV196631:JYV196633 KIR196631:KIR196633 KSN196631:KSN196633 LCJ196631:LCJ196633 LMF196631:LMF196633 LWB196631:LWB196633 MFX196631:MFX196633 MPT196631:MPT196633 MZP196631:MZP196633 NJL196631:NJL196633 NTH196631:NTH196633 ODD196631:ODD196633 OMZ196631:OMZ196633 OWV196631:OWV196633 PGR196631:PGR196633 PQN196631:PQN196633 QAJ196631:QAJ196633 QKF196631:QKF196633 QUB196631:QUB196633 RDX196631:RDX196633 RNT196631:RNT196633 RXP196631:RXP196633 SHL196631:SHL196633 SRH196631:SRH196633 TBD196631:TBD196633 TKZ196631:TKZ196633 TUV196631:TUV196633 UER196631:UER196633 UON196631:UON196633 UYJ196631:UYJ196633 VIF196631:VIF196633 VSB196631:VSB196633 WBX196631:WBX196633 WLT196631:WLT196633 WVP196631:WVP196633 H262167:H262169 JD262167:JD262169 SZ262167:SZ262169 ACV262167:ACV262169 AMR262167:AMR262169 AWN262167:AWN262169 BGJ262167:BGJ262169 BQF262167:BQF262169 CAB262167:CAB262169 CJX262167:CJX262169 CTT262167:CTT262169 DDP262167:DDP262169 DNL262167:DNL262169 DXH262167:DXH262169 EHD262167:EHD262169 EQZ262167:EQZ262169 FAV262167:FAV262169 FKR262167:FKR262169 FUN262167:FUN262169 GEJ262167:GEJ262169 GOF262167:GOF262169 GYB262167:GYB262169 HHX262167:HHX262169 HRT262167:HRT262169 IBP262167:IBP262169 ILL262167:ILL262169 IVH262167:IVH262169 JFD262167:JFD262169 JOZ262167:JOZ262169 JYV262167:JYV262169 KIR262167:KIR262169 KSN262167:KSN262169 LCJ262167:LCJ262169 LMF262167:LMF262169 LWB262167:LWB262169 MFX262167:MFX262169 MPT262167:MPT262169 MZP262167:MZP262169 NJL262167:NJL262169 NTH262167:NTH262169 ODD262167:ODD262169 OMZ262167:OMZ262169 OWV262167:OWV262169 PGR262167:PGR262169 PQN262167:PQN262169 QAJ262167:QAJ262169 QKF262167:QKF262169 QUB262167:QUB262169 RDX262167:RDX262169 RNT262167:RNT262169 RXP262167:RXP262169 SHL262167:SHL262169 SRH262167:SRH262169 TBD262167:TBD262169 TKZ262167:TKZ262169 TUV262167:TUV262169 UER262167:UER262169 UON262167:UON262169 UYJ262167:UYJ262169 VIF262167:VIF262169 VSB262167:VSB262169 WBX262167:WBX262169 WLT262167:WLT262169 WVP262167:WVP262169 H327703:H327705 JD327703:JD327705 SZ327703:SZ327705 ACV327703:ACV327705 AMR327703:AMR327705 AWN327703:AWN327705 BGJ327703:BGJ327705 BQF327703:BQF327705 CAB327703:CAB327705 CJX327703:CJX327705 CTT327703:CTT327705 DDP327703:DDP327705 DNL327703:DNL327705 DXH327703:DXH327705 EHD327703:EHD327705 EQZ327703:EQZ327705 FAV327703:FAV327705 FKR327703:FKR327705 FUN327703:FUN327705 GEJ327703:GEJ327705 GOF327703:GOF327705 GYB327703:GYB327705 HHX327703:HHX327705 HRT327703:HRT327705 IBP327703:IBP327705 ILL327703:ILL327705 IVH327703:IVH327705 JFD327703:JFD327705 JOZ327703:JOZ327705 JYV327703:JYV327705 KIR327703:KIR327705 KSN327703:KSN327705 LCJ327703:LCJ327705 LMF327703:LMF327705 LWB327703:LWB327705 MFX327703:MFX327705 MPT327703:MPT327705 MZP327703:MZP327705 NJL327703:NJL327705 NTH327703:NTH327705 ODD327703:ODD327705 OMZ327703:OMZ327705 OWV327703:OWV327705 PGR327703:PGR327705 PQN327703:PQN327705 QAJ327703:QAJ327705 QKF327703:QKF327705 QUB327703:QUB327705 RDX327703:RDX327705 RNT327703:RNT327705 RXP327703:RXP327705 SHL327703:SHL327705 SRH327703:SRH327705 TBD327703:TBD327705 TKZ327703:TKZ327705 TUV327703:TUV327705 UER327703:UER327705 UON327703:UON327705 UYJ327703:UYJ327705 VIF327703:VIF327705 VSB327703:VSB327705 WBX327703:WBX327705 WLT327703:WLT327705 WVP327703:WVP327705 H393239:H393241 JD393239:JD393241 SZ393239:SZ393241 ACV393239:ACV393241 AMR393239:AMR393241 AWN393239:AWN393241 BGJ393239:BGJ393241 BQF393239:BQF393241 CAB393239:CAB393241 CJX393239:CJX393241 CTT393239:CTT393241 DDP393239:DDP393241 DNL393239:DNL393241 DXH393239:DXH393241 EHD393239:EHD393241 EQZ393239:EQZ393241 FAV393239:FAV393241 FKR393239:FKR393241 FUN393239:FUN393241 GEJ393239:GEJ393241 GOF393239:GOF393241 GYB393239:GYB393241 HHX393239:HHX393241 HRT393239:HRT393241 IBP393239:IBP393241 ILL393239:ILL393241 IVH393239:IVH393241 JFD393239:JFD393241 JOZ393239:JOZ393241 JYV393239:JYV393241 KIR393239:KIR393241 KSN393239:KSN393241 LCJ393239:LCJ393241 LMF393239:LMF393241 LWB393239:LWB393241 MFX393239:MFX393241 MPT393239:MPT393241 MZP393239:MZP393241 NJL393239:NJL393241 NTH393239:NTH393241 ODD393239:ODD393241 OMZ393239:OMZ393241 OWV393239:OWV393241 PGR393239:PGR393241 PQN393239:PQN393241 QAJ393239:QAJ393241 QKF393239:QKF393241 QUB393239:QUB393241 RDX393239:RDX393241 RNT393239:RNT393241 RXP393239:RXP393241 SHL393239:SHL393241 SRH393239:SRH393241 TBD393239:TBD393241 TKZ393239:TKZ393241 TUV393239:TUV393241 UER393239:UER393241 UON393239:UON393241 UYJ393239:UYJ393241 VIF393239:VIF393241 VSB393239:VSB393241 WBX393239:WBX393241 WLT393239:WLT393241 WVP393239:WVP393241 H458775:H458777 JD458775:JD458777 SZ458775:SZ458777 ACV458775:ACV458777 AMR458775:AMR458777 AWN458775:AWN458777 BGJ458775:BGJ458777 BQF458775:BQF458777 CAB458775:CAB458777 CJX458775:CJX458777 CTT458775:CTT458777 DDP458775:DDP458777 DNL458775:DNL458777 DXH458775:DXH458777 EHD458775:EHD458777 EQZ458775:EQZ458777 FAV458775:FAV458777 FKR458775:FKR458777 FUN458775:FUN458777 GEJ458775:GEJ458777 GOF458775:GOF458777 GYB458775:GYB458777 HHX458775:HHX458777 HRT458775:HRT458777 IBP458775:IBP458777 ILL458775:ILL458777 IVH458775:IVH458777 JFD458775:JFD458777 JOZ458775:JOZ458777 JYV458775:JYV458777 KIR458775:KIR458777 KSN458775:KSN458777 LCJ458775:LCJ458777 LMF458775:LMF458777 LWB458775:LWB458777 MFX458775:MFX458777 MPT458775:MPT458777 MZP458775:MZP458777 NJL458775:NJL458777 NTH458775:NTH458777 ODD458775:ODD458777 OMZ458775:OMZ458777 OWV458775:OWV458777 PGR458775:PGR458777 PQN458775:PQN458777 QAJ458775:QAJ458777 QKF458775:QKF458777 QUB458775:QUB458777 RDX458775:RDX458777 RNT458775:RNT458777 RXP458775:RXP458777 SHL458775:SHL458777 SRH458775:SRH458777 TBD458775:TBD458777 TKZ458775:TKZ458777 TUV458775:TUV458777 UER458775:UER458777 UON458775:UON458777 UYJ458775:UYJ458777 VIF458775:VIF458777 VSB458775:VSB458777 WBX458775:WBX458777 WLT458775:WLT458777 WVP458775:WVP458777 H524311:H524313 JD524311:JD524313 SZ524311:SZ524313 ACV524311:ACV524313 AMR524311:AMR524313 AWN524311:AWN524313 BGJ524311:BGJ524313 BQF524311:BQF524313 CAB524311:CAB524313 CJX524311:CJX524313 CTT524311:CTT524313 DDP524311:DDP524313 DNL524311:DNL524313 DXH524311:DXH524313 EHD524311:EHD524313 EQZ524311:EQZ524313 FAV524311:FAV524313 FKR524311:FKR524313 FUN524311:FUN524313 GEJ524311:GEJ524313 GOF524311:GOF524313 GYB524311:GYB524313 HHX524311:HHX524313 HRT524311:HRT524313 IBP524311:IBP524313 ILL524311:ILL524313 IVH524311:IVH524313 JFD524311:JFD524313 JOZ524311:JOZ524313 JYV524311:JYV524313 KIR524311:KIR524313 KSN524311:KSN524313 LCJ524311:LCJ524313 LMF524311:LMF524313 LWB524311:LWB524313 MFX524311:MFX524313 MPT524311:MPT524313 MZP524311:MZP524313 NJL524311:NJL524313 NTH524311:NTH524313 ODD524311:ODD524313 OMZ524311:OMZ524313 OWV524311:OWV524313 PGR524311:PGR524313 PQN524311:PQN524313 QAJ524311:QAJ524313 QKF524311:QKF524313 QUB524311:QUB524313 RDX524311:RDX524313 RNT524311:RNT524313 RXP524311:RXP524313 SHL524311:SHL524313 SRH524311:SRH524313 TBD524311:TBD524313 TKZ524311:TKZ524313 TUV524311:TUV524313 UER524311:UER524313 UON524311:UON524313 UYJ524311:UYJ524313 VIF524311:VIF524313 VSB524311:VSB524313 WBX524311:WBX524313 WLT524311:WLT524313 WVP524311:WVP524313 H589847:H589849 JD589847:JD589849 SZ589847:SZ589849 ACV589847:ACV589849 AMR589847:AMR589849 AWN589847:AWN589849 BGJ589847:BGJ589849 BQF589847:BQF589849 CAB589847:CAB589849 CJX589847:CJX589849 CTT589847:CTT589849 DDP589847:DDP589849 DNL589847:DNL589849 DXH589847:DXH589849 EHD589847:EHD589849 EQZ589847:EQZ589849 FAV589847:FAV589849 FKR589847:FKR589849 FUN589847:FUN589849 GEJ589847:GEJ589849 GOF589847:GOF589849 GYB589847:GYB589849 HHX589847:HHX589849 HRT589847:HRT589849 IBP589847:IBP589849 ILL589847:ILL589849 IVH589847:IVH589849 JFD589847:JFD589849 JOZ589847:JOZ589849 JYV589847:JYV589849 KIR589847:KIR589849 KSN589847:KSN589849 LCJ589847:LCJ589849 LMF589847:LMF589849 LWB589847:LWB589849 MFX589847:MFX589849 MPT589847:MPT589849 MZP589847:MZP589849 NJL589847:NJL589849 NTH589847:NTH589849 ODD589847:ODD589849 OMZ589847:OMZ589849 OWV589847:OWV589849 PGR589847:PGR589849 PQN589847:PQN589849 QAJ589847:QAJ589849 QKF589847:QKF589849 QUB589847:QUB589849 RDX589847:RDX589849 RNT589847:RNT589849 RXP589847:RXP589849 SHL589847:SHL589849 SRH589847:SRH589849 TBD589847:TBD589849 TKZ589847:TKZ589849 TUV589847:TUV589849 UER589847:UER589849 UON589847:UON589849 UYJ589847:UYJ589849 VIF589847:VIF589849 VSB589847:VSB589849 WBX589847:WBX589849 WLT589847:WLT589849 WVP589847:WVP589849 H655383:H655385 JD655383:JD655385 SZ655383:SZ655385 ACV655383:ACV655385 AMR655383:AMR655385 AWN655383:AWN655385 BGJ655383:BGJ655385 BQF655383:BQF655385 CAB655383:CAB655385 CJX655383:CJX655385 CTT655383:CTT655385 DDP655383:DDP655385 DNL655383:DNL655385 DXH655383:DXH655385 EHD655383:EHD655385 EQZ655383:EQZ655385 FAV655383:FAV655385 FKR655383:FKR655385 FUN655383:FUN655385 GEJ655383:GEJ655385 GOF655383:GOF655385 GYB655383:GYB655385 HHX655383:HHX655385 HRT655383:HRT655385 IBP655383:IBP655385 ILL655383:ILL655385 IVH655383:IVH655385 JFD655383:JFD655385 JOZ655383:JOZ655385 JYV655383:JYV655385 KIR655383:KIR655385 KSN655383:KSN655385 LCJ655383:LCJ655385 LMF655383:LMF655385 LWB655383:LWB655385 MFX655383:MFX655385 MPT655383:MPT655385 MZP655383:MZP655385 NJL655383:NJL655385 NTH655383:NTH655385 ODD655383:ODD655385 OMZ655383:OMZ655385 OWV655383:OWV655385 PGR655383:PGR655385 PQN655383:PQN655385 QAJ655383:QAJ655385 QKF655383:QKF655385 QUB655383:QUB655385 RDX655383:RDX655385 RNT655383:RNT655385 RXP655383:RXP655385 SHL655383:SHL655385 SRH655383:SRH655385 TBD655383:TBD655385 TKZ655383:TKZ655385 TUV655383:TUV655385 UER655383:UER655385 UON655383:UON655385 UYJ655383:UYJ655385 VIF655383:VIF655385 VSB655383:VSB655385 WBX655383:WBX655385 WLT655383:WLT655385 WVP655383:WVP655385 H720919:H720921 JD720919:JD720921 SZ720919:SZ720921 ACV720919:ACV720921 AMR720919:AMR720921 AWN720919:AWN720921 BGJ720919:BGJ720921 BQF720919:BQF720921 CAB720919:CAB720921 CJX720919:CJX720921 CTT720919:CTT720921 DDP720919:DDP720921 DNL720919:DNL720921 DXH720919:DXH720921 EHD720919:EHD720921 EQZ720919:EQZ720921 FAV720919:FAV720921 FKR720919:FKR720921 FUN720919:FUN720921 GEJ720919:GEJ720921 GOF720919:GOF720921 GYB720919:GYB720921 HHX720919:HHX720921 HRT720919:HRT720921 IBP720919:IBP720921 ILL720919:ILL720921 IVH720919:IVH720921 JFD720919:JFD720921 JOZ720919:JOZ720921 JYV720919:JYV720921 KIR720919:KIR720921 KSN720919:KSN720921 LCJ720919:LCJ720921 LMF720919:LMF720921 LWB720919:LWB720921 MFX720919:MFX720921 MPT720919:MPT720921 MZP720919:MZP720921 NJL720919:NJL720921 NTH720919:NTH720921 ODD720919:ODD720921 OMZ720919:OMZ720921 OWV720919:OWV720921 PGR720919:PGR720921 PQN720919:PQN720921 QAJ720919:QAJ720921 QKF720919:QKF720921 QUB720919:QUB720921 RDX720919:RDX720921 RNT720919:RNT720921 RXP720919:RXP720921 SHL720919:SHL720921 SRH720919:SRH720921 TBD720919:TBD720921 TKZ720919:TKZ720921 TUV720919:TUV720921 UER720919:UER720921 UON720919:UON720921 UYJ720919:UYJ720921 VIF720919:VIF720921 VSB720919:VSB720921 WBX720919:WBX720921 WLT720919:WLT720921 WVP720919:WVP720921 H786455:H786457 JD786455:JD786457 SZ786455:SZ786457 ACV786455:ACV786457 AMR786455:AMR786457 AWN786455:AWN786457 BGJ786455:BGJ786457 BQF786455:BQF786457 CAB786455:CAB786457 CJX786455:CJX786457 CTT786455:CTT786457 DDP786455:DDP786457 DNL786455:DNL786457 DXH786455:DXH786457 EHD786455:EHD786457 EQZ786455:EQZ786457 FAV786455:FAV786457 FKR786455:FKR786457 FUN786455:FUN786457 GEJ786455:GEJ786457 GOF786455:GOF786457 GYB786455:GYB786457 HHX786455:HHX786457 HRT786455:HRT786457 IBP786455:IBP786457 ILL786455:ILL786457 IVH786455:IVH786457 JFD786455:JFD786457 JOZ786455:JOZ786457 JYV786455:JYV786457 KIR786455:KIR786457 KSN786455:KSN786457 LCJ786455:LCJ786457 LMF786455:LMF786457 LWB786455:LWB786457 MFX786455:MFX786457 MPT786455:MPT786457 MZP786455:MZP786457 NJL786455:NJL786457 NTH786455:NTH786457 ODD786455:ODD786457 OMZ786455:OMZ786457 OWV786455:OWV786457 PGR786455:PGR786457 PQN786455:PQN786457 QAJ786455:QAJ786457 QKF786455:QKF786457 QUB786455:QUB786457 RDX786455:RDX786457 RNT786455:RNT786457 RXP786455:RXP786457 SHL786455:SHL786457 SRH786455:SRH786457 TBD786455:TBD786457 TKZ786455:TKZ786457 TUV786455:TUV786457 UER786455:UER786457 UON786455:UON786457 UYJ786455:UYJ786457 VIF786455:VIF786457 VSB786455:VSB786457 WBX786455:WBX786457 WLT786455:WLT786457 WVP786455:WVP786457 H851991:H851993 JD851991:JD851993 SZ851991:SZ851993 ACV851991:ACV851993 AMR851991:AMR851993 AWN851991:AWN851993 BGJ851991:BGJ851993 BQF851991:BQF851993 CAB851991:CAB851993 CJX851991:CJX851993 CTT851991:CTT851993 DDP851991:DDP851993 DNL851991:DNL851993 DXH851991:DXH851993 EHD851991:EHD851993 EQZ851991:EQZ851993 FAV851991:FAV851993 FKR851991:FKR851993 FUN851991:FUN851993 GEJ851991:GEJ851993 GOF851991:GOF851993 GYB851991:GYB851993 HHX851991:HHX851993 HRT851991:HRT851993 IBP851991:IBP851993 ILL851991:ILL851993 IVH851991:IVH851993 JFD851991:JFD851993 JOZ851991:JOZ851993 JYV851991:JYV851993 KIR851991:KIR851993 KSN851991:KSN851993 LCJ851991:LCJ851993 LMF851991:LMF851993 LWB851991:LWB851993 MFX851991:MFX851993 MPT851991:MPT851993 MZP851991:MZP851993 NJL851991:NJL851993 NTH851991:NTH851993 ODD851991:ODD851993 OMZ851991:OMZ851993 OWV851991:OWV851993 PGR851991:PGR851993 PQN851991:PQN851993 QAJ851991:QAJ851993 QKF851991:QKF851993 QUB851991:QUB851993 RDX851991:RDX851993 RNT851991:RNT851993 RXP851991:RXP851993 SHL851991:SHL851993 SRH851991:SRH851993 TBD851991:TBD851993 TKZ851991:TKZ851993 TUV851991:TUV851993 UER851991:UER851993 UON851991:UON851993 UYJ851991:UYJ851993 VIF851991:VIF851993 VSB851991:VSB851993 WBX851991:WBX851993 WLT851991:WLT851993 WVP851991:WVP851993 H917527:H917529 JD917527:JD917529 SZ917527:SZ917529 ACV917527:ACV917529 AMR917527:AMR917529 AWN917527:AWN917529 BGJ917527:BGJ917529 BQF917527:BQF917529 CAB917527:CAB917529 CJX917527:CJX917529 CTT917527:CTT917529 DDP917527:DDP917529 DNL917527:DNL917529 DXH917527:DXH917529 EHD917527:EHD917529 EQZ917527:EQZ917529 FAV917527:FAV917529 FKR917527:FKR917529 FUN917527:FUN917529 GEJ917527:GEJ917529 GOF917527:GOF917529 GYB917527:GYB917529 HHX917527:HHX917529 HRT917527:HRT917529 IBP917527:IBP917529 ILL917527:ILL917529 IVH917527:IVH917529 JFD917527:JFD917529 JOZ917527:JOZ917529 JYV917527:JYV917529 KIR917527:KIR917529 KSN917527:KSN917529 LCJ917527:LCJ917529 LMF917527:LMF917529 LWB917527:LWB917529 MFX917527:MFX917529 MPT917527:MPT917529 MZP917527:MZP917529 NJL917527:NJL917529 NTH917527:NTH917529 ODD917527:ODD917529 OMZ917527:OMZ917529 OWV917527:OWV917529 PGR917527:PGR917529 PQN917527:PQN917529 QAJ917527:QAJ917529 QKF917527:QKF917529 QUB917527:QUB917529 RDX917527:RDX917529 RNT917527:RNT917529 RXP917527:RXP917529 SHL917527:SHL917529 SRH917527:SRH917529 TBD917527:TBD917529 TKZ917527:TKZ917529 TUV917527:TUV917529 UER917527:UER917529 UON917527:UON917529 UYJ917527:UYJ917529 VIF917527:VIF917529 VSB917527:VSB917529 WBX917527:WBX917529 WLT917527:WLT917529 WVP917527:WVP917529 H983063:H983065 JD983063:JD983065 SZ983063:SZ983065 ACV983063:ACV983065 AMR983063:AMR983065 AWN983063:AWN983065 BGJ983063:BGJ983065 BQF983063:BQF983065 CAB983063:CAB983065 CJX983063:CJX983065 CTT983063:CTT983065 DDP983063:DDP983065 DNL983063:DNL983065 DXH983063:DXH983065 EHD983063:EHD983065 EQZ983063:EQZ983065 FAV983063:FAV983065 FKR983063:FKR983065 FUN983063:FUN983065 GEJ983063:GEJ983065 GOF983063:GOF983065 GYB983063:GYB983065 HHX983063:HHX983065 HRT983063:HRT983065 IBP983063:IBP983065 ILL983063:ILL983065 IVH983063:IVH983065 JFD983063:JFD983065 JOZ983063:JOZ983065 JYV983063:JYV983065 KIR983063:KIR983065 KSN983063:KSN983065 LCJ983063:LCJ983065 LMF983063:LMF983065 LWB983063:LWB983065 MFX983063:MFX983065 MPT983063:MPT983065 MZP983063:MZP983065 NJL983063:NJL983065 NTH983063:NTH983065 ODD983063:ODD983065 OMZ983063:OMZ983065 OWV983063:OWV983065 PGR983063:PGR983065 PQN983063:PQN983065 QAJ983063:QAJ983065 QKF983063:QKF983065 QUB983063:QUB983065 RDX983063:RDX983065 RNT983063:RNT983065 RXP983063:RXP983065 SHL983063:SHL983065 SRH983063:SRH983065 TBD983063:TBD983065 TKZ983063:TKZ983065 TUV983063:TUV983065 UER983063:UER983065 UON983063:UON983065 UYJ983063:UYJ983065 VIF983063:VIF983065 VSB983063:VSB983065 WBX983063:WBX983065 WLT983063:WLT983065 WVP983063:WVP983065 WVP23:WVP30 WLT23:WLT30 WBX23:WBX30 VSB23:VSB30 VIF23:VIF30 UYJ23:UYJ30 UON23:UON30 UER23:UER30 TUV23:TUV30 TKZ23:TKZ30 TBD23:TBD30 SRH23:SRH30 SHL23:SHL30 RXP23:RXP30 RNT23:RNT30 RDX23:RDX30 QUB23:QUB30 QKF23:QKF30 QAJ23:QAJ30 PQN23:PQN30 PGR23:PGR30 OWV23:OWV30 OMZ23:OMZ30 ODD23:ODD30 NTH23:NTH30 NJL23:NJL30 MZP23:MZP30 MPT23:MPT30 MFX23:MFX30 LWB23:LWB30 LMF23:LMF30 LCJ23:LCJ30 KSN23:KSN30 KIR23:KIR30 JYV23:JYV30 JOZ23:JOZ30 JFD23:JFD30 IVH23:IVH30 ILL23:ILL30 IBP23:IBP30 HRT23:HRT30 HHX23:HHX30 GYB23:GYB30 GOF23:GOF30 GEJ23:GEJ30 FUN23:FUN30 FKR23:FKR30 FAV23:FAV30 EQZ23:EQZ30 EHD23:EHD30 DXH23:DXH30 DNL23:DNL30 DDP23:DDP30 CTT23:CTT30 CJX23:CJX30 CAB23:CAB30 BQF23:BQF30 BGJ23:BGJ30 AWN23:AWN30 AMR23:AMR30 ACV23:ACV30 SZ23:SZ30 JD23:JD30 H23:H30" xr:uid="{03695F2A-7930-4569-9A66-9F2035F7211E}">
      <formula1>"□,■"</formula1>
    </dataValidation>
  </dataValidations>
  <printOptions horizontalCentered="1"/>
  <pageMargins left="1.1811023622047245" right="0.78740157480314965" top="0.78740157480314965" bottom="0.59055118110236227" header="0.31496062992125984" footer="0.31496062992125984"/>
  <pageSetup paperSize="9" orientation="portrait" blackAndWhite="1"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99" t="s">
        <v>264</v>
      </c>
      <c r="C3" s="1899"/>
      <c r="D3" s="1899"/>
      <c r="E3" s="1899"/>
      <c r="F3" s="1899"/>
      <c r="G3" s="1899"/>
      <c r="H3" s="1899"/>
      <c r="I3" s="1899"/>
      <c r="J3" s="1899"/>
      <c r="K3" s="1899"/>
      <c r="L3" s="1899"/>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1899"/>
      <c r="AO3" s="1899"/>
      <c r="AP3" s="1899"/>
      <c r="AQ3" s="1899"/>
      <c r="AR3" s="1899"/>
      <c r="AS3" s="1899"/>
      <c r="AT3" s="1899"/>
      <c r="AU3" s="1899"/>
      <c r="AV3" s="1899"/>
      <c r="AW3" s="1899"/>
      <c r="AX3" s="1899"/>
      <c r="AY3" s="1899"/>
      <c r="AZ3" s="1899"/>
      <c r="BA3" s="1899"/>
      <c r="BB3" s="1899"/>
      <c r="BC3" s="1899"/>
      <c r="BD3" s="1899"/>
      <c r="BE3" s="1899"/>
      <c r="BF3" s="1899"/>
    </row>
    <row r="4" spans="2:58" s="5" customFormat="1" ht="13.5" customHeight="1">
      <c r="B4" s="1900" t="s">
        <v>199</v>
      </c>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c r="AR4" s="1900"/>
      <c r="AS4" s="1900"/>
      <c r="AT4" s="1900"/>
      <c r="AU4" s="1900"/>
      <c r="AV4" s="1900"/>
      <c r="AW4" s="1900"/>
      <c r="AX4" s="1900"/>
      <c r="AY4" s="1900"/>
      <c r="AZ4" s="1900"/>
      <c r="BA4" s="1900"/>
      <c r="BB4" s="1900"/>
      <c r="BC4" s="1900"/>
      <c r="BD4" s="1900"/>
      <c r="BE4" s="1900"/>
      <c r="BF4" s="1900"/>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93" t="s">
        <v>194</v>
      </c>
      <c r="C6" s="1893"/>
      <c r="D6" s="1893"/>
      <c r="E6" s="1893"/>
      <c r="F6" s="1893"/>
      <c r="G6" s="1893"/>
      <c r="H6" s="1893"/>
      <c r="I6" s="1893"/>
      <c r="J6" s="1893"/>
      <c r="K6" s="1893"/>
      <c r="L6" s="1893"/>
      <c r="M6" s="1893"/>
      <c r="N6" s="1893"/>
      <c r="O6" s="1893"/>
      <c r="P6" s="1893"/>
      <c r="Q6" s="1893"/>
      <c r="R6" s="1893"/>
      <c r="S6" s="1893"/>
      <c r="T6" s="1893"/>
      <c r="U6" s="1893"/>
      <c r="V6" s="1893"/>
      <c r="W6" s="1893"/>
      <c r="X6" s="1893"/>
      <c r="Y6" s="1893"/>
      <c r="Z6" s="1893"/>
      <c r="AA6" s="1893"/>
      <c r="AB6" s="1893"/>
      <c r="AC6" s="1893"/>
      <c r="AD6" s="1893"/>
      <c r="AE6" s="1893"/>
      <c r="AF6" s="1893"/>
      <c r="AG6" s="1893"/>
      <c r="AH6" s="1893"/>
      <c r="AI6" s="1893"/>
      <c r="AJ6" s="1893"/>
      <c r="AK6" s="1893"/>
      <c r="AL6" s="1893"/>
      <c r="AM6" s="1893"/>
      <c r="AN6" s="1893"/>
      <c r="AO6" s="1893"/>
      <c r="AP6" s="1893"/>
      <c r="AQ6" s="1893"/>
      <c r="AR6" s="1893"/>
      <c r="AS6" s="1893"/>
      <c r="AT6" s="1893"/>
      <c r="AU6" s="1893"/>
      <c r="AV6" s="1893"/>
      <c r="AW6" s="1893"/>
      <c r="AX6" s="1893"/>
      <c r="AY6" s="1893"/>
      <c r="AZ6" s="1893"/>
      <c r="BA6" s="1893"/>
      <c r="BB6" s="1893"/>
      <c r="BC6" s="1893"/>
      <c r="BD6" s="1893"/>
      <c r="BE6" s="1893"/>
      <c r="BF6" s="1893"/>
    </row>
    <row r="7" spans="2:58" s="5" customFormat="1" ht="13.5" customHeight="1">
      <c r="B7" s="1314"/>
      <c r="C7" s="1881" t="s">
        <v>254</v>
      </c>
      <c r="D7" s="1881"/>
      <c r="E7" s="1881"/>
      <c r="F7" s="1881"/>
      <c r="G7" s="1881"/>
      <c r="H7" s="1881"/>
      <c r="I7" s="1881"/>
      <c r="J7" s="1881"/>
      <c r="K7" s="1881"/>
      <c r="L7" s="1881"/>
      <c r="M7" s="1881"/>
      <c r="N7" s="1881"/>
      <c r="O7" s="1881"/>
      <c r="P7" s="1313"/>
      <c r="Q7" s="1313"/>
      <c r="R7" s="1882"/>
      <c r="S7" s="1882"/>
      <c r="T7" s="1882"/>
      <c r="U7" s="1882"/>
      <c r="V7" s="1882"/>
      <c r="W7" s="1882"/>
      <c r="X7" s="1882"/>
      <c r="Y7" s="1882"/>
      <c r="Z7" s="1882"/>
      <c r="AA7" s="1882"/>
      <c r="AB7" s="1882"/>
      <c r="AC7" s="1882"/>
      <c r="AD7" s="1882"/>
      <c r="AE7" s="1882"/>
      <c r="AF7" s="1882"/>
      <c r="AG7" s="1882"/>
      <c r="AH7" s="1882"/>
      <c r="AI7" s="1882"/>
      <c r="AJ7" s="1882"/>
      <c r="AK7" s="1882"/>
      <c r="AL7" s="1882"/>
      <c r="AM7" s="1882"/>
      <c r="AN7" s="1882"/>
      <c r="AO7" s="1882"/>
      <c r="AP7" s="1882"/>
      <c r="AQ7" s="1882"/>
      <c r="AR7" s="1882"/>
      <c r="AS7" s="1882"/>
      <c r="AT7" s="1882"/>
      <c r="AU7" s="1882"/>
      <c r="AV7" s="1882"/>
      <c r="AW7" s="1882"/>
      <c r="AX7" s="1882"/>
      <c r="AY7" s="1882"/>
      <c r="AZ7" s="1882"/>
      <c r="BA7" s="1882"/>
      <c r="BB7" s="1882"/>
      <c r="BC7" s="1882"/>
      <c r="BD7" s="1882"/>
      <c r="BE7" s="1882"/>
      <c r="BF7" s="1882"/>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81" t="s">
        <v>47</v>
      </c>
      <c r="G9" s="1881"/>
      <c r="H9" s="1881"/>
      <c r="I9" s="1881"/>
      <c r="J9" s="1881"/>
      <c r="K9" s="1881"/>
      <c r="L9" s="1881"/>
      <c r="M9" s="1881"/>
      <c r="N9" s="1881"/>
      <c r="O9" s="1881"/>
      <c r="P9" s="1313"/>
      <c r="Q9" s="1313"/>
      <c r="R9" s="1882"/>
      <c r="S9" s="1882"/>
      <c r="T9" s="1882"/>
      <c r="U9" s="1882"/>
      <c r="V9" s="1882"/>
      <c r="W9" s="1882"/>
      <c r="X9" s="1882"/>
      <c r="Y9" s="1882"/>
      <c r="Z9" s="1882"/>
      <c r="AA9" s="1882"/>
      <c r="AB9" s="1882"/>
      <c r="AC9" s="1882"/>
      <c r="AD9" s="1882"/>
      <c r="AE9" s="1882"/>
      <c r="AF9" s="1882"/>
      <c r="AG9" s="1882"/>
      <c r="AH9" s="1882"/>
      <c r="AI9" s="1882"/>
      <c r="AJ9" s="1882"/>
      <c r="AK9" s="1882"/>
      <c r="AL9" s="1882"/>
      <c r="AM9" s="1882"/>
      <c r="AN9" s="1882"/>
      <c r="AO9" s="1882"/>
      <c r="AP9" s="1882"/>
      <c r="AQ9" s="1882"/>
      <c r="AR9" s="1882"/>
      <c r="AS9" s="1882"/>
      <c r="AT9" s="1882"/>
      <c r="AU9" s="1882"/>
      <c r="AV9" s="1882"/>
      <c r="AW9" s="1882"/>
      <c r="AX9" s="1882"/>
      <c r="AY9" s="1882"/>
      <c r="AZ9" s="1882"/>
      <c r="BA9" s="1882"/>
      <c r="BB9" s="1882"/>
      <c r="BC9" s="1882"/>
      <c r="BD9" s="1882"/>
      <c r="BE9" s="1882"/>
      <c r="BF9" s="1882"/>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81" t="s">
        <v>48</v>
      </c>
      <c r="G11" s="1881"/>
      <c r="H11" s="1881"/>
      <c r="I11" s="1881"/>
      <c r="J11" s="1881"/>
      <c r="K11" s="1881"/>
      <c r="L11" s="1881"/>
      <c r="M11" s="1881"/>
      <c r="N11" s="1881"/>
      <c r="O11" s="1881"/>
      <c r="P11" s="1314"/>
      <c r="Q11" s="1316" t="s">
        <v>49</v>
      </c>
      <c r="R11" s="1883"/>
      <c r="S11" s="1883"/>
      <c r="T11" s="1883"/>
      <c r="U11" s="1883"/>
      <c r="V11" s="1883"/>
      <c r="W11" s="1883"/>
      <c r="X11" s="1883"/>
      <c r="Y11" s="1883"/>
      <c r="Z11" s="1883"/>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81" t="s">
        <v>50</v>
      </c>
      <c r="G13" s="1881"/>
      <c r="H13" s="1881"/>
      <c r="I13" s="1881"/>
      <c r="J13" s="1881"/>
      <c r="K13" s="1881"/>
      <c r="L13" s="1881"/>
      <c r="M13" s="1881"/>
      <c r="N13" s="1881"/>
      <c r="O13" s="1881"/>
      <c r="P13" s="1313"/>
      <c r="Q13" s="1313"/>
      <c r="R13" s="1882"/>
      <c r="S13" s="1882"/>
      <c r="T13" s="1882"/>
      <c r="U13" s="1882"/>
      <c r="V13" s="1882"/>
      <c r="W13" s="1882"/>
      <c r="X13" s="1882"/>
      <c r="Y13" s="1882"/>
      <c r="Z13" s="1882"/>
      <c r="AA13" s="1882"/>
      <c r="AB13" s="1882"/>
      <c r="AC13" s="1882"/>
      <c r="AD13" s="1882"/>
      <c r="AE13" s="1882"/>
      <c r="AF13" s="1882"/>
      <c r="AG13" s="1882"/>
      <c r="AH13" s="1882"/>
      <c r="AI13" s="1882"/>
      <c r="AJ13" s="1882"/>
      <c r="AK13" s="1882"/>
      <c r="AL13" s="1882"/>
      <c r="AM13" s="1882"/>
      <c r="AN13" s="1882"/>
      <c r="AO13" s="1882"/>
      <c r="AP13" s="1882"/>
      <c r="AQ13" s="1882"/>
      <c r="AR13" s="1882"/>
      <c r="AS13" s="1882"/>
      <c r="AT13" s="1882"/>
      <c r="AU13" s="1882"/>
      <c r="AV13" s="1882"/>
      <c r="AW13" s="1882"/>
      <c r="AX13" s="1882"/>
      <c r="AY13" s="1882"/>
      <c r="AZ13" s="1882"/>
      <c r="BA13" s="1882"/>
      <c r="BB13" s="1882"/>
      <c r="BC13" s="1882"/>
      <c r="BD13" s="1882"/>
      <c r="BE13" s="1882"/>
      <c r="BF13" s="1882"/>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81" t="s">
        <v>51</v>
      </c>
      <c r="G15" s="1881"/>
      <c r="H15" s="1881"/>
      <c r="I15" s="1881"/>
      <c r="J15" s="1881"/>
      <c r="K15" s="1881"/>
      <c r="L15" s="1881"/>
      <c r="M15" s="1881"/>
      <c r="N15" s="1881"/>
      <c r="O15" s="1881"/>
      <c r="P15" s="1313"/>
      <c r="Q15" s="1313"/>
      <c r="R15" s="1882"/>
      <c r="S15" s="1882"/>
      <c r="T15" s="1882"/>
      <c r="U15" s="1882"/>
      <c r="V15" s="1882"/>
      <c r="W15" s="1882"/>
      <c r="X15" s="1882"/>
      <c r="Y15" s="1882"/>
      <c r="Z15" s="1882"/>
      <c r="AA15" s="1882"/>
      <c r="AB15" s="1882"/>
      <c r="AC15" s="1882"/>
      <c r="AD15" s="1882"/>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93" t="s">
        <v>195</v>
      </c>
      <c r="C18" s="1893"/>
      <c r="D18" s="1893"/>
      <c r="E18" s="1893"/>
      <c r="F18" s="1893"/>
      <c r="G18" s="1893"/>
      <c r="H18" s="1893"/>
      <c r="I18" s="1893"/>
      <c r="J18" s="1893"/>
      <c r="K18" s="1893"/>
      <c r="L18" s="1893"/>
      <c r="M18" s="1893"/>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c r="AL18" s="1893"/>
      <c r="AM18" s="1893"/>
      <c r="AN18" s="1893"/>
      <c r="AO18" s="1893"/>
      <c r="AP18" s="1893"/>
      <c r="AQ18" s="1893"/>
      <c r="AR18" s="1893"/>
      <c r="AS18" s="1893"/>
      <c r="AT18" s="1893"/>
      <c r="AU18" s="1893"/>
      <c r="AV18" s="1893"/>
      <c r="AW18" s="1893"/>
      <c r="AX18" s="1893"/>
      <c r="AY18" s="1893"/>
      <c r="AZ18" s="1893"/>
      <c r="BA18" s="1893"/>
      <c r="BB18" s="1893"/>
      <c r="BC18" s="1893"/>
      <c r="BD18" s="1893"/>
      <c r="BE18" s="1893"/>
      <c r="BF18" s="1893"/>
    </row>
    <row r="19" spans="2:58" s="5" customFormat="1" ht="13.5" customHeight="1">
      <c r="B19" s="1314"/>
      <c r="C19" s="1881" t="s">
        <v>254</v>
      </c>
      <c r="D19" s="1881"/>
      <c r="E19" s="1881"/>
      <c r="F19" s="1881"/>
      <c r="G19" s="1881"/>
      <c r="H19" s="1881"/>
      <c r="I19" s="1881"/>
      <c r="J19" s="1881"/>
      <c r="K19" s="1881"/>
      <c r="L19" s="1881"/>
      <c r="M19" s="1881"/>
      <c r="N19" s="1881"/>
      <c r="O19" s="1881"/>
      <c r="P19" s="1313"/>
      <c r="Q19" s="1313"/>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c r="AN19" s="1882"/>
      <c r="AO19" s="1882"/>
      <c r="AP19" s="1882"/>
      <c r="AQ19" s="1882"/>
      <c r="AR19" s="1882"/>
      <c r="AS19" s="1882"/>
      <c r="AT19" s="1882"/>
      <c r="AU19" s="1882"/>
      <c r="AV19" s="1882"/>
      <c r="AW19" s="1882"/>
      <c r="AX19" s="1882"/>
      <c r="AY19" s="1882"/>
      <c r="AZ19" s="1882"/>
      <c r="BA19" s="1882"/>
      <c r="BB19" s="1882"/>
      <c r="BC19" s="1882"/>
      <c r="BD19" s="1882"/>
      <c r="BE19" s="1882"/>
      <c r="BF19" s="1882"/>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81" t="s">
        <v>47</v>
      </c>
      <c r="G21" s="1881"/>
      <c r="H21" s="1881"/>
      <c r="I21" s="1881"/>
      <c r="J21" s="1881"/>
      <c r="K21" s="1881"/>
      <c r="L21" s="1881"/>
      <c r="M21" s="1881"/>
      <c r="N21" s="1881"/>
      <c r="O21" s="1881"/>
      <c r="P21" s="1313"/>
      <c r="Q21" s="1313"/>
      <c r="R21" s="1882"/>
      <c r="S21" s="1882"/>
      <c r="T21" s="1882"/>
      <c r="U21" s="1882"/>
      <c r="V21" s="1882"/>
      <c r="W21" s="1882"/>
      <c r="X21" s="1882"/>
      <c r="Y21" s="1882"/>
      <c r="Z21" s="1882"/>
      <c r="AA21" s="1882"/>
      <c r="AB21" s="1882"/>
      <c r="AC21" s="1882"/>
      <c r="AD21" s="1882"/>
      <c r="AE21" s="1882"/>
      <c r="AF21" s="1882"/>
      <c r="AG21" s="1882"/>
      <c r="AH21" s="1882"/>
      <c r="AI21" s="1882"/>
      <c r="AJ21" s="1882"/>
      <c r="AK21" s="1882"/>
      <c r="AL21" s="1882"/>
      <c r="AM21" s="1882"/>
      <c r="AN21" s="1882"/>
      <c r="AO21" s="1882"/>
      <c r="AP21" s="1882"/>
      <c r="AQ21" s="1882"/>
      <c r="AR21" s="1882"/>
      <c r="AS21" s="1882"/>
      <c r="AT21" s="1882"/>
      <c r="AU21" s="1882"/>
      <c r="AV21" s="1882"/>
      <c r="AW21" s="1882"/>
      <c r="AX21" s="1882"/>
      <c r="AY21" s="1882"/>
      <c r="AZ21" s="1882"/>
      <c r="BA21" s="1882"/>
      <c r="BB21" s="1882"/>
      <c r="BC21" s="1882"/>
      <c r="BD21" s="1882"/>
      <c r="BE21" s="1882"/>
      <c r="BF21" s="1882"/>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81" t="s">
        <v>48</v>
      </c>
      <c r="G23" s="1881"/>
      <c r="H23" s="1881"/>
      <c r="I23" s="1881"/>
      <c r="J23" s="1881"/>
      <c r="K23" s="1881"/>
      <c r="L23" s="1881"/>
      <c r="M23" s="1881"/>
      <c r="N23" s="1881"/>
      <c r="O23" s="1881"/>
      <c r="P23" s="1314"/>
      <c r="Q23" s="1316" t="s">
        <v>49</v>
      </c>
      <c r="R23" s="1883"/>
      <c r="S23" s="1883"/>
      <c r="T23" s="1883"/>
      <c r="U23" s="1883"/>
      <c r="V23" s="1883"/>
      <c r="W23" s="1883"/>
      <c r="X23" s="1883"/>
      <c r="Y23" s="1883"/>
      <c r="Z23" s="1883"/>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81" t="s">
        <v>50</v>
      </c>
      <c r="G25" s="1881"/>
      <c r="H25" s="1881"/>
      <c r="I25" s="1881"/>
      <c r="J25" s="1881"/>
      <c r="K25" s="1881"/>
      <c r="L25" s="1881"/>
      <c r="M25" s="1881"/>
      <c r="N25" s="1881"/>
      <c r="O25" s="1881"/>
      <c r="P25" s="1313"/>
      <c r="Q25" s="1313"/>
      <c r="R25" s="1882"/>
      <c r="S25" s="1882"/>
      <c r="T25" s="1882"/>
      <c r="U25" s="1882"/>
      <c r="V25" s="1882"/>
      <c r="W25" s="1882"/>
      <c r="X25" s="1882"/>
      <c r="Y25" s="1882"/>
      <c r="Z25" s="1882"/>
      <c r="AA25" s="1882"/>
      <c r="AB25" s="1882"/>
      <c r="AC25" s="1882"/>
      <c r="AD25" s="1882"/>
      <c r="AE25" s="1882"/>
      <c r="AF25" s="1882"/>
      <c r="AG25" s="1882"/>
      <c r="AH25" s="1882"/>
      <c r="AI25" s="1882"/>
      <c r="AJ25" s="1882"/>
      <c r="AK25" s="1882"/>
      <c r="AL25" s="1882"/>
      <c r="AM25" s="1882"/>
      <c r="AN25" s="1882"/>
      <c r="AO25" s="1882"/>
      <c r="AP25" s="1882"/>
      <c r="AQ25" s="1882"/>
      <c r="AR25" s="1882"/>
      <c r="AS25" s="1882"/>
      <c r="AT25" s="1882"/>
      <c r="AU25" s="1882"/>
      <c r="AV25" s="1882"/>
      <c r="AW25" s="1882"/>
      <c r="AX25" s="1882"/>
      <c r="AY25" s="1882"/>
      <c r="AZ25" s="1882"/>
      <c r="BA25" s="1882"/>
      <c r="BB25" s="1882"/>
      <c r="BC25" s="1882"/>
      <c r="BD25" s="1882"/>
      <c r="BE25" s="1882"/>
      <c r="BF25" s="1882"/>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81" t="s">
        <v>51</v>
      </c>
      <c r="G27" s="1881"/>
      <c r="H27" s="1881"/>
      <c r="I27" s="1881"/>
      <c r="J27" s="1881"/>
      <c r="K27" s="1881"/>
      <c r="L27" s="1881"/>
      <c r="M27" s="1881"/>
      <c r="N27" s="1881"/>
      <c r="O27" s="1881"/>
      <c r="P27" s="1313"/>
      <c r="Q27" s="1313"/>
      <c r="R27" s="1882"/>
      <c r="S27" s="1882"/>
      <c r="T27" s="1882"/>
      <c r="U27" s="1882"/>
      <c r="V27" s="1882"/>
      <c r="W27" s="1882"/>
      <c r="X27" s="1882"/>
      <c r="Y27" s="1882"/>
      <c r="Z27" s="1882"/>
      <c r="AA27" s="1882"/>
      <c r="AB27" s="1882"/>
      <c r="AC27" s="1882"/>
      <c r="AD27" s="1882"/>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93" t="s">
        <v>196</v>
      </c>
      <c r="C30" s="1893"/>
      <c r="D30" s="1893"/>
      <c r="E30" s="1893"/>
      <c r="F30" s="1893"/>
      <c r="G30" s="1893"/>
      <c r="H30" s="1893"/>
      <c r="I30" s="1893"/>
      <c r="J30" s="1893"/>
      <c r="K30" s="1893"/>
      <c r="L30" s="1893"/>
      <c r="M30" s="1893"/>
      <c r="N30" s="1893"/>
      <c r="O30" s="1893"/>
      <c r="P30" s="1893"/>
      <c r="Q30" s="1893"/>
      <c r="R30" s="1893"/>
      <c r="S30" s="1893"/>
      <c r="T30" s="1893"/>
      <c r="U30" s="1893"/>
      <c r="V30" s="1893"/>
      <c r="W30" s="1893"/>
      <c r="X30" s="1893"/>
      <c r="Y30" s="1893"/>
      <c r="Z30" s="1893"/>
      <c r="AA30" s="1893"/>
      <c r="AB30" s="1893"/>
      <c r="AC30" s="1893"/>
      <c r="AD30" s="1893"/>
      <c r="AE30" s="1893"/>
      <c r="AF30" s="1893"/>
      <c r="AG30" s="1893"/>
      <c r="AH30" s="1893"/>
      <c r="AI30" s="1893"/>
      <c r="AJ30" s="1893"/>
      <c r="AK30" s="1893"/>
      <c r="AL30" s="1893"/>
      <c r="AM30" s="1893"/>
      <c r="AN30" s="1893"/>
      <c r="AO30" s="1893"/>
      <c r="AP30" s="1893"/>
      <c r="AQ30" s="1893"/>
      <c r="AR30" s="1893"/>
      <c r="AS30" s="1893"/>
      <c r="AT30" s="1893"/>
      <c r="AU30" s="1893"/>
      <c r="AV30" s="1893"/>
      <c r="AW30" s="1893"/>
      <c r="AX30" s="1893"/>
      <c r="AY30" s="1893"/>
      <c r="AZ30" s="1893"/>
      <c r="BA30" s="1893"/>
      <c r="BB30" s="1893"/>
      <c r="BC30" s="1893"/>
      <c r="BD30" s="1893"/>
      <c r="BE30" s="1893"/>
      <c r="BF30" s="1893"/>
    </row>
    <row r="31" spans="2:58" s="5" customFormat="1" ht="13.5" customHeight="1">
      <c r="B31" s="1314"/>
      <c r="C31" s="1881" t="s">
        <v>254</v>
      </c>
      <c r="D31" s="1881"/>
      <c r="E31" s="1881"/>
      <c r="F31" s="1881"/>
      <c r="G31" s="1881"/>
      <c r="H31" s="1881"/>
      <c r="I31" s="1881"/>
      <c r="J31" s="1881"/>
      <c r="K31" s="1881"/>
      <c r="L31" s="1881"/>
      <c r="M31" s="1881"/>
      <c r="N31" s="1881"/>
      <c r="O31" s="1881"/>
      <c r="P31" s="1313"/>
      <c r="Q31" s="1313"/>
      <c r="R31" s="1882"/>
      <c r="S31" s="1882"/>
      <c r="T31" s="1882"/>
      <c r="U31" s="1882"/>
      <c r="V31" s="1882"/>
      <c r="W31" s="1882"/>
      <c r="X31" s="1882"/>
      <c r="Y31" s="1882"/>
      <c r="Z31" s="1882"/>
      <c r="AA31" s="1882"/>
      <c r="AB31" s="1882"/>
      <c r="AC31" s="1882"/>
      <c r="AD31" s="1882"/>
      <c r="AE31" s="1882"/>
      <c r="AF31" s="1882"/>
      <c r="AG31" s="1882"/>
      <c r="AH31" s="1882"/>
      <c r="AI31" s="1882"/>
      <c r="AJ31" s="1882"/>
      <c r="AK31" s="1882"/>
      <c r="AL31" s="1882"/>
      <c r="AM31" s="1882"/>
      <c r="AN31" s="1882"/>
      <c r="AO31" s="1882"/>
      <c r="AP31" s="1882"/>
      <c r="AQ31" s="1882"/>
      <c r="AR31" s="1882"/>
      <c r="AS31" s="1882"/>
      <c r="AT31" s="1882"/>
      <c r="AU31" s="1882"/>
      <c r="AV31" s="1882"/>
      <c r="AW31" s="1882"/>
      <c r="AX31" s="1882"/>
      <c r="AY31" s="1882"/>
      <c r="AZ31" s="1882"/>
      <c r="BA31" s="1882"/>
      <c r="BB31" s="1882"/>
      <c r="BC31" s="1882"/>
      <c r="BD31" s="1882"/>
      <c r="BE31" s="1882"/>
      <c r="BF31" s="1882"/>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81" t="s">
        <v>47</v>
      </c>
      <c r="G33" s="1881"/>
      <c r="H33" s="1881"/>
      <c r="I33" s="1881"/>
      <c r="J33" s="1881"/>
      <c r="K33" s="1881"/>
      <c r="L33" s="1881"/>
      <c r="M33" s="1881"/>
      <c r="N33" s="1881"/>
      <c r="O33" s="1881"/>
      <c r="P33" s="1313"/>
      <c r="Q33" s="1313"/>
      <c r="R33" s="1882"/>
      <c r="S33" s="1882"/>
      <c r="T33" s="1882"/>
      <c r="U33" s="1882"/>
      <c r="V33" s="1882"/>
      <c r="W33" s="1882"/>
      <c r="X33" s="1882"/>
      <c r="Y33" s="1882"/>
      <c r="Z33" s="1882"/>
      <c r="AA33" s="1882"/>
      <c r="AB33" s="1882"/>
      <c r="AC33" s="1882"/>
      <c r="AD33" s="1882"/>
      <c r="AE33" s="1882"/>
      <c r="AF33" s="1882"/>
      <c r="AG33" s="1882"/>
      <c r="AH33" s="1882"/>
      <c r="AI33" s="1882"/>
      <c r="AJ33" s="1882"/>
      <c r="AK33" s="1882"/>
      <c r="AL33" s="1882"/>
      <c r="AM33" s="1882"/>
      <c r="AN33" s="1882"/>
      <c r="AO33" s="1882"/>
      <c r="AP33" s="1882"/>
      <c r="AQ33" s="1882"/>
      <c r="AR33" s="1882"/>
      <c r="AS33" s="1882"/>
      <c r="AT33" s="1882"/>
      <c r="AU33" s="1882"/>
      <c r="AV33" s="1882"/>
      <c r="AW33" s="1882"/>
      <c r="AX33" s="1882"/>
      <c r="AY33" s="1882"/>
      <c r="AZ33" s="1882"/>
      <c r="BA33" s="1882"/>
      <c r="BB33" s="1882"/>
      <c r="BC33" s="1882"/>
      <c r="BD33" s="1882"/>
      <c r="BE33" s="1882"/>
      <c r="BF33" s="1882"/>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81" t="s">
        <v>48</v>
      </c>
      <c r="G35" s="1881"/>
      <c r="H35" s="1881"/>
      <c r="I35" s="1881"/>
      <c r="J35" s="1881"/>
      <c r="K35" s="1881"/>
      <c r="L35" s="1881"/>
      <c r="M35" s="1881"/>
      <c r="N35" s="1881"/>
      <c r="O35" s="1881"/>
      <c r="P35" s="1314"/>
      <c r="Q35" s="1316" t="s">
        <v>49</v>
      </c>
      <c r="R35" s="1883"/>
      <c r="S35" s="1883"/>
      <c r="T35" s="1883"/>
      <c r="U35" s="1883"/>
      <c r="V35" s="1883"/>
      <c r="W35" s="1883"/>
      <c r="X35" s="1883"/>
      <c r="Y35" s="1883"/>
      <c r="Z35" s="1883"/>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81" t="s">
        <v>50</v>
      </c>
      <c r="G37" s="1881"/>
      <c r="H37" s="1881"/>
      <c r="I37" s="1881"/>
      <c r="J37" s="1881"/>
      <c r="K37" s="1881"/>
      <c r="L37" s="1881"/>
      <c r="M37" s="1881"/>
      <c r="N37" s="1881"/>
      <c r="O37" s="1881"/>
      <c r="P37" s="1313"/>
      <c r="Q37" s="1313"/>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c r="AN37" s="1882"/>
      <c r="AO37" s="1882"/>
      <c r="AP37" s="1882"/>
      <c r="AQ37" s="1882"/>
      <c r="AR37" s="1882"/>
      <c r="AS37" s="1882"/>
      <c r="AT37" s="1882"/>
      <c r="AU37" s="1882"/>
      <c r="AV37" s="1882"/>
      <c r="AW37" s="1882"/>
      <c r="AX37" s="1882"/>
      <c r="AY37" s="1882"/>
      <c r="AZ37" s="1882"/>
      <c r="BA37" s="1882"/>
      <c r="BB37" s="1882"/>
      <c r="BC37" s="1882"/>
      <c r="BD37" s="1882"/>
      <c r="BE37" s="1882"/>
      <c r="BF37" s="1882"/>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81" t="s">
        <v>51</v>
      </c>
      <c r="G39" s="1881"/>
      <c r="H39" s="1881"/>
      <c r="I39" s="1881"/>
      <c r="J39" s="1881"/>
      <c r="K39" s="1881"/>
      <c r="L39" s="1881"/>
      <c r="M39" s="1881"/>
      <c r="N39" s="1881"/>
      <c r="O39" s="1881"/>
      <c r="P39" s="1313"/>
      <c r="Q39" s="1313"/>
      <c r="R39" s="1882"/>
      <c r="S39" s="1882"/>
      <c r="T39" s="1882"/>
      <c r="U39" s="1882"/>
      <c r="V39" s="1882"/>
      <c r="W39" s="1882"/>
      <c r="X39" s="1882"/>
      <c r="Y39" s="1882"/>
      <c r="Z39" s="1882"/>
      <c r="AA39" s="1882"/>
      <c r="AB39" s="1882"/>
      <c r="AC39" s="1882"/>
      <c r="AD39" s="1882"/>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93" t="s">
        <v>197</v>
      </c>
      <c r="C42" s="1893"/>
      <c r="D42" s="1893"/>
      <c r="E42" s="1893"/>
      <c r="F42" s="1893"/>
      <c r="G42" s="1893"/>
      <c r="H42" s="1893"/>
      <c r="I42" s="1893"/>
      <c r="J42" s="1893"/>
      <c r="K42" s="1893"/>
      <c r="L42" s="1893"/>
      <c r="M42" s="1893"/>
      <c r="N42" s="1893"/>
      <c r="O42" s="1893"/>
      <c r="P42" s="1893"/>
      <c r="Q42" s="1893"/>
      <c r="R42" s="1893"/>
      <c r="S42" s="1893"/>
      <c r="T42" s="1893"/>
      <c r="U42" s="1893"/>
      <c r="V42" s="1893"/>
      <c r="W42" s="1893"/>
      <c r="X42" s="1893"/>
      <c r="Y42" s="1893"/>
      <c r="Z42" s="1893"/>
      <c r="AA42" s="1893"/>
      <c r="AB42" s="1893"/>
      <c r="AC42" s="1893"/>
      <c r="AD42" s="1893"/>
      <c r="AE42" s="1893"/>
      <c r="AF42" s="1893"/>
      <c r="AG42" s="1893"/>
      <c r="AH42" s="1893"/>
      <c r="AI42" s="1893"/>
      <c r="AJ42" s="1893"/>
      <c r="AK42" s="1893"/>
      <c r="AL42" s="1893"/>
      <c r="AM42" s="1893"/>
      <c r="AN42" s="1893"/>
      <c r="AO42" s="1893"/>
      <c r="AP42" s="1893"/>
      <c r="AQ42" s="1893"/>
      <c r="AR42" s="1893"/>
      <c r="AS42" s="1893"/>
      <c r="AT42" s="1893"/>
      <c r="AU42" s="1893"/>
      <c r="AV42" s="1893"/>
      <c r="AW42" s="1893"/>
      <c r="AX42" s="1893"/>
      <c r="AY42" s="1893"/>
      <c r="AZ42" s="1893"/>
      <c r="BA42" s="1893"/>
      <c r="BB42" s="1893"/>
      <c r="BC42" s="1893"/>
      <c r="BD42" s="1893"/>
      <c r="BE42" s="1893"/>
      <c r="BF42" s="1893"/>
    </row>
    <row r="43" spans="2:58" ht="13.5" customHeight="1">
      <c r="B43" s="1314"/>
      <c r="C43" s="1881" t="s">
        <v>254</v>
      </c>
      <c r="D43" s="1881"/>
      <c r="E43" s="1881"/>
      <c r="F43" s="1881"/>
      <c r="G43" s="1881"/>
      <c r="H43" s="1881"/>
      <c r="I43" s="1881"/>
      <c r="J43" s="1881"/>
      <c r="K43" s="1881"/>
      <c r="L43" s="1881"/>
      <c r="M43" s="1881"/>
      <c r="N43" s="1881"/>
      <c r="O43" s="1881"/>
      <c r="P43" s="1313"/>
      <c r="Q43" s="1313"/>
      <c r="R43" s="1882"/>
      <c r="S43" s="1882"/>
      <c r="T43" s="1882"/>
      <c r="U43" s="1882"/>
      <c r="V43" s="1882"/>
      <c r="W43" s="1882"/>
      <c r="X43" s="1882"/>
      <c r="Y43" s="1882"/>
      <c r="Z43" s="1882"/>
      <c r="AA43" s="1882"/>
      <c r="AB43" s="1882"/>
      <c r="AC43" s="1882"/>
      <c r="AD43" s="1882"/>
      <c r="AE43" s="1882"/>
      <c r="AF43" s="1882"/>
      <c r="AG43" s="1882"/>
      <c r="AH43" s="1882"/>
      <c r="AI43" s="1882"/>
      <c r="AJ43" s="1882"/>
      <c r="AK43" s="1882"/>
      <c r="AL43" s="1882"/>
      <c r="AM43" s="1882"/>
      <c r="AN43" s="1882"/>
      <c r="AO43" s="1882"/>
      <c r="AP43" s="1882"/>
      <c r="AQ43" s="1882"/>
      <c r="AR43" s="1882"/>
      <c r="AS43" s="1882"/>
      <c r="AT43" s="1882"/>
      <c r="AU43" s="1882"/>
      <c r="AV43" s="1882"/>
      <c r="AW43" s="1882"/>
      <c r="AX43" s="1882"/>
      <c r="AY43" s="1882"/>
      <c r="AZ43" s="1882"/>
      <c r="BA43" s="1882"/>
      <c r="BB43" s="1882"/>
      <c r="BC43" s="1882"/>
      <c r="BD43" s="1882"/>
      <c r="BE43" s="1882"/>
      <c r="BF43" s="1882"/>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81" t="s">
        <v>47</v>
      </c>
      <c r="G45" s="1881"/>
      <c r="H45" s="1881"/>
      <c r="I45" s="1881"/>
      <c r="J45" s="1881"/>
      <c r="K45" s="1881"/>
      <c r="L45" s="1881"/>
      <c r="M45" s="1881"/>
      <c r="N45" s="1881"/>
      <c r="O45" s="1881"/>
      <c r="P45" s="1313"/>
      <c r="Q45" s="1313"/>
      <c r="R45" s="1882"/>
      <c r="S45" s="1882"/>
      <c r="T45" s="1882"/>
      <c r="U45" s="1882"/>
      <c r="V45" s="1882"/>
      <c r="W45" s="1882"/>
      <c r="X45" s="1882"/>
      <c r="Y45" s="1882"/>
      <c r="Z45" s="1882"/>
      <c r="AA45" s="1882"/>
      <c r="AB45" s="1882"/>
      <c r="AC45" s="1882"/>
      <c r="AD45" s="1882"/>
      <c r="AE45" s="1882"/>
      <c r="AF45" s="1882"/>
      <c r="AG45" s="1882"/>
      <c r="AH45" s="1882"/>
      <c r="AI45" s="1882"/>
      <c r="AJ45" s="1882"/>
      <c r="AK45" s="1882"/>
      <c r="AL45" s="1882"/>
      <c r="AM45" s="1882"/>
      <c r="AN45" s="1882"/>
      <c r="AO45" s="1882"/>
      <c r="AP45" s="1882"/>
      <c r="AQ45" s="1882"/>
      <c r="AR45" s="1882"/>
      <c r="AS45" s="1882"/>
      <c r="AT45" s="1882"/>
      <c r="AU45" s="1882"/>
      <c r="AV45" s="1882"/>
      <c r="AW45" s="1882"/>
      <c r="AX45" s="1882"/>
      <c r="AY45" s="1882"/>
      <c r="AZ45" s="1882"/>
      <c r="BA45" s="1882"/>
      <c r="BB45" s="1882"/>
      <c r="BC45" s="1882"/>
      <c r="BD45" s="1882"/>
      <c r="BE45" s="1882"/>
      <c r="BF45" s="1882"/>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81" t="s">
        <v>48</v>
      </c>
      <c r="G47" s="1881"/>
      <c r="H47" s="1881"/>
      <c r="I47" s="1881"/>
      <c r="J47" s="1881"/>
      <c r="K47" s="1881"/>
      <c r="L47" s="1881"/>
      <c r="M47" s="1881"/>
      <c r="N47" s="1881"/>
      <c r="O47" s="1881"/>
      <c r="P47" s="1314"/>
      <c r="Q47" s="1316" t="s">
        <v>49</v>
      </c>
      <c r="R47" s="1883"/>
      <c r="S47" s="1883"/>
      <c r="T47" s="1883"/>
      <c r="U47" s="1883"/>
      <c r="V47" s="1883"/>
      <c r="W47" s="1883"/>
      <c r="X47" s="1883"/>
      <c r="Y47" s="1883"/>
      <c r="Z47" s="1883"/>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81" t="s">
        <v>50</v>
      </c>
      <c r="G49" s="1881"/>
      <c r="H49" s="1881"/>
      <c r="I49" s="1881"/>
      <c r="J49" s="1881"/>
      <c r="K49" s="1881"/>
      <c r="L49" s="1881"/>
      <c r="M49" s="1881"/>
      <c r="N49" s="1881"/>
      <c r="O49" s="1881"/>
      <c r="P49" s="1313"/>
      <c r="Q49" s="1313"/>
      <c r="R49" s="1882"/>
      <c r="S49" s="1882"/>
      <c r="T49" s="1882"/>
      <c r="U49" s="1882"/>
      <c r="V49" s="1882"/>
      <c r="W49" s="1882"/>
      <c r="X49" s="1882"/>
      <c r="Y49" s="1882"/>
      <c r="Z49" s="1882"/>
      <c r="AA49" s="1882"/>
      <c r="AB49" s="1882"/>
      <c r="AC49" s="1882"/>
      <c r="AD49" s="1882"/>
      <c r="AE49" s="1882"/>
      <c r="AF49" s="1882"/>
      <c r="AG49" s="1882"/>
      <c r="AH49" s="1882"/>
      <c r="AI49" s="1882"/>
      <c r="AJ49" s="1882"/>
      <c r="AK49" s="1882"/>
      <c r="AL49" s="1882"/>
      <c r="AM49" s="1882"/>
      <c r="AN49" s="1882"/>
      <c r="AO49" s="1882"/>
      <c r="AP49" s="1882"/>
      <c r="AQ49" s="1882"/>
      <c r="AR49" s="1882"/>
      <c r="AS49" s="1882"/>
      <c r="AT49" s="1882"/>
      <c r="AU49" s="1882"/>
      <c r="AV49" s="1882"/>
      <c r="AW49" s="1882"/>
      <c r="AX49" s="1882"/>
      <c r="AY49" s="1882"/>
      <c r="AZ49" s="1882"/>
      <c r="BA49" s="1882"/>
      <c r="BB49" s="1882"/>
      <c r="BC49" s="1882"/>
      <c r="BD49" s="1882"/>
      <c r="BE49" s="1882"/>
      <c r="BF49" s="1882"/>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81" t="s">
        <v>51</v>
      </c>
      <c r="G51" s="1881"/>
      <c r="H51" s="1881"/>
      <c r="I51" s="1881"/>
      <c r="J51" s="1881"/>
      <c r="K51" s="1881"/>
      <c r="L51" s="1881"/>
      <c r="M51" s="1881"/>
      <c r="N51" s="1881"/>
      <c r="O51" s="1881"/>
      <c r="P51" s="1313"/>
      <c r="Q51" s="1313"/>
      <c r="R51" s="1882"/>
      <c r="S51" s="1882"/>
      <c r="T51" s="1882"/>
      <c r="U51" s="1882"/>
      <c r="V51" s="1882"/>
      <c r="W51" s="1882"/>
      <c r="X51" s="1882"/>
      <c r="Y51" s="1882"/>
      <c r="Z51" s="1882"/>
      <c r="AA51" s="1882"/>
      <c r="AB51" s="1882"/>
      <c r="AC51" s="1882"/>
      <c r="AD51" s="1882"/>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93" t="s">
        <v>198</v>
      </c>
      <c r="C54" s="1893"/>
      <c r="D54" s="1893"/>
      <c r="E54" s="1893"/>
      <c r="F54" s="1893"/>
      <c r="G54" s="1893"/>
      <c r="H54" s="1893"/>
      <c r="I54" s="1893"/>
      <c r="J54" s="1893"/>
      <c r="K54" s="1893"/>
      <c r="L54" s="1893"/>
      <c r="M54" s="1893"/>
      <c r="N54" s="1893"/>
      <c r="O54" s="1893"/>
      <c r="P54" s="1893"/>
      <c r="Q54" s="1893"/>
      <c r="R54" s="1893"/>
      <c r="S54" s="1893"/>
      <c r="T54" s="1893"/>
      <c r="U54" s="1893"/>
      <c r="V54" s="1893"/>
      <c r="W54" s="1893"/>
      <c r="X54" s="1893"/>
      <c r="Y54" s="1893"/>
      <c r="Z54" s="1893"/>
      <c r="AA54" s="1893"/>
      <c r="AB54" s="1893"/>
      <c r="AC54" s="1893"/>
      <c r="AD54" s="1893"/>
      <c r="AE54" s="1893"/>
      <c r="AF54" s="1893"/>
      <c r="AG54" s="1893"/>
      <c r="AH54" s="1893"/>
      <c r="AI54" s="1893"/>
      <c r="AJ54" s="1893"/>
      <c r="AK54" s="1893"/>
      <c r="AL54" s="1893"/>
      <c r="AM54" s="1893"/>
      <c r="AN54" s="1893"/>
      <c r="AO54" s="1893"/>
      <c r="AP54" s="1893"/>
      <c r="AQ54" s="1893"/>
      <c r="AR54" s="1893"/>
      <c r="AS54" s="1893"/>
      <c r="AT54" s="1893"/>
      <c r="AU54" s="1893"/>
      <c r="AV54" s="1893"/>
      <c r="AW54" s="1893"/>
      <c r="AX54" s="1893"/>
      <c r="AY54" s="1893"/>
      <c r="AZ54" s="1893"/>
      <c r="BA54" s="1893"/>
      <c r="BB54" s="1893"/>
      <c r="BC54" s="1893"/>
      <c r="BD54" s="1893"/>
      <c r="BE54" s="1893"/>
      <c r="BF54" s="1893"/>
    </row>
    <row r="55" spans="2:58" ht="13.5" customHeight="1">
      <c r="B55" s="1314"/>
      <c r="C55" s="1881" t="s">
        <v>254</v>
      </c>
      <c r="D55" s="1881"/>
      <c r="E55" s="1881"/>
      <c r="F55" s="1881"/>
      <c r="G55" s="1881"/>
      <c r="H55" s="1881"/>
      <c r="I55" s="1881"/>
      <c r="J55" s="1881"/>
      <c r="K55" s="1881"/>
      <c r="L55" s="1881"/>
      <c r="M55" s="1881"/>
      <c r="N55" s="1881"/>
      <c r="O55" s="1881"/>
      <c r="P55" s="1313"/>
      <c r="Q55" s="1313"/>
      <c r="R55" s="1882"/>
      <c r="S55" s="1882"/>
      <c r="T55" s="1882"/>
      <c r="U55" s="1882"/>
      <c r="V55" s="1882"/>
      <c r="W55" s="1882"/>
      <c r="X55" s="1882"/>
      <c r="Y55" s="1882"/>
      <c r="Z55" s="1882"/>
      <c r="AA55" s="1882"/>
      <c r="AB55" s="1882"/>
      <c r="AC55" s="1882"/>
      <c r="AD55" s="1882"/>
      <c r="AE55" s="1882"/>
      <c r="AF55" s="1882"/>
      <c r="AG55" s="1882"/>
      <c r="AH55" s="1882"/>
      <c r="AI55" s="1882"/>
      <c r="AJ55" s="1882"/>
      <c r="AK55" s="1882"/>
      <c r="AL55" s="1882"/>
      <c r="AM55" s="1882"/>
      <c r="AN55" s="1882"/>
      <c r="AO55" s="1882"/>
      <c r="AP55" s="1882"/>
      <c r="AQ55" s="1882"/>
      <c r="AR55" s="1882"/>
      <c r="AS55" s="1882"/>
      <c r="AT55" s="1882"/>
      <c r="AU55" s="1882"/>
      <c r="AV55" s="1882"/>
      <c r="AW55" s="1882"/>
      <c r="AX55" s="1882"/>
      <c r="AY55" s="1882"/>
      <c r="AZ55" s="1882"/>
      <c r="BA55" s="1882"/>
      <c r="BB55" s="1882"/>
      <c r="BC55" s="1882"/>
      <c r="BD55" s="1882"/>
      <c r="BE55" s="1882"/>
      <c r="BF55" s="1882"/>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81" t="s">
        <v>47</v>
      </c>
      <c r="G57" s="1881"/>
      <c r="H57" s="1881"/>
      <c r="I57" s="1881"/>
      <c r="J57" s="1881"/>
      <c r="K57" s="1881"/>
      <c r="L57" s="1881"/>
      <c r="M57" s="1881"/>
      <c r="N57" s="1881"/>
      <c r="O57" s="1881"/>
      <c r="P57" s="1313"/>
      <c r="Q57" s="1313"/>
      <c r="R57" s="1882"/>
      <c r="S57" s="1882"/>
      <c r="T57" s="1882"/>
      <c r="U57" s="1882"/>
      <c r="V57" s="1882"/>
      <c r="W57" s="1882"/>
      <c r="X57" s="1882"/>
      <c r="Y57" s="1882"/>
      <c r="Z57" s="1882"/>
      <c r="AA57" s="1882"/>
      <c r="AB57" s="1882"/>
      <c r="AC57" s="1882"/>
      <c r="AD57" s="1882"/>
      <c r="AE57" s="1882"/>
      <c r="AF57" s="1882"/>
      <c r="AG57" s="1882"/>
      <c r="AH57" s="1882"/>
      <c r="AI57" s="1882"/>
      <c r="AJ57" s="1882"/>
      <c r="AK57" s="1882"/>
      <c r="AL57" s="1882"/>
      <c r="AM57" s="1882"/>
      <c r="AN57" s="1882"/>
      <c r="AO57" s="1882"/>
      <c r="AP57" s="1882"/>
      <c r="AQ57" s="1882"/>
      <c r="AR57" s="1882"/>
      <c r="AS57" s="1882"/>
      <c r="AT57" s="1882"/>
      <c r="AU57" s="1882"/>
      <c r="AV57" s="1882"/>
      <c r="AW57" s="1882"/>
      <c r="AX57" s="1882"/>
      <c r="AY57" s="1882"/>
      <c r="AZ57" s="1882"/>
      <c r="BA57" s="1882"/>
      <c r="BB57" s="1882"/>
      <c r="BC57" s="1882"/>
      <c r="BD57" s="1882"/>
      <c r="BE57" s="1882"/>
      <c r="BF57" s="1882"/>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81" t="s">
        <v>48</v>
      </c>
      <c r="G59" s="1881"/>
      <c r="H59" s="1881"/>
      <c r="I59" s="1881"/>
      <c r="J59" s="1881"/>
      <c r="K59" s="1881"/>
      <c r="L59" s="1881"/>
      <c r="M59" s="1881"/>
      <c r="N59" s="1881"/>
      <c r="O59" s="1881"/>
      <c r="P59" s="1314"/>
      <c r="Q59" s="1316" t="s">
        <v>49</v>
      </c>
      <c r="R59" s="1883"/>
      <c r="S59" s="1883"/>
      <c r="T59" s="1883"/>
      <c r="U59" s="1883"/>
      <c r="V59" s="1883"/>
      <c r="W59" s="1883"/>
      <c r="X59" s="1883"/>
      <c r="Y59" s="1883"/>
      <c r="Z59" s="188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81" t="s">
        <v>50</v>
      </c>
      <c r="G61" s="1881"/>
      <c r="H61" s="1881"/>
      <c r="I61" s="1881"/>
      <c r="J61" s="1881"/>
      <c r="K61" s="1881"/>
      <c r="L61" s="1881"/>
      <c r="M61" s="1881"/>
      <c r="N61" s="1881"/>
      <c r="O61" s="1881"/>
      <c r="P61" s="1313"/>
      <c r="Q61" s="1313"/>
      <c r="R61" s="1882"/>
      <c r="S61" s="1882"/>
      <c r="T61" s="1882"/>
      <c r="U61" s="1882"/>
      <c r="V61" s="1882"/>
      <c r="W61" s="1882"/>
      <c r="X61" s="1882"/>
      <c r="Y61" s="1882"/>
      <c r="Z61" s="1882"/>
      <c r="AA61" s="1882"/>
      <c r="AB61" s="1882"/>
      <c r="AC61" s="1882"/>
      <c r="AD61" s="1882"/>
      <c r="AE61" s="1882"/>
      <c r="AF61" s="1882"/>
      <c r="AG61" s="1882"/>
      <c r="AH61" s="1882"/>
      <c r="AI61" s="1882"/>
      <c r="AJ61" s="1882"/>
      <c r="AK61" s="1882"/>
      <c r="AL61" s="1882"/>
      <c r="AM61" s="1882"/>
      <c r="AN61" s="1882"/>
      <c r="AO61" s="1882"/>
      <c r="AP61" s="1882"/>
      <c r="AQ61" s="1882"/>
      <c r="AR61" s="1882"/>
      <c r="AS61" s="1882"/>
      <c r="AT61" s="1882"/>
      <c r="AU61" s="1882"/>
      <c r="AV61" s="1882"/>
      <c r="AW61" s="1882"/>
      <c r="AX61" s="1882"/>
      <c r="AY61" s="1882"/>
      <c r="AZ61" s="1882"/>
      <c r="BA61" s="1882"/>
      <c r="BB61" s="1882"/>
      <c r="BC61" s="1882"/>
      <c r="BD61" s="1882"/>
      <c r="BE61" s="1882"/>
      <c r="BF61" s="1882"/>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81" t="s">
        <v>51</v>
      </c>
      <c r="G63" s="1881"/>
      <c r="H63" s="1881"/>
      <c r="I63" s="1881"/>
      <c r="J63" s="1881"/>
      <c r="K63" s="1881"/>
      <c r="L63" s="1881"/>
      <c r="M63" s="1881"/>
      <c r="N63" s="1881"/>
      <c r="O63" s="1881"/>
      <c r="P63" s="1313"/>
      <c r="Q63" s="1313"/>
      <c r="R63" s="1882"/>
      <c r="S63" s="1882"/>
      <c r="T63" s="1882"/>
      <c r="U63" s="1882"/>
      <c r="V63" s="1882"/>
      <c r="W63" s="1882"/>
      <c r="X63" s="1882"/>
      <c r="Y63" s="1882"/>
      <c r="Z63" s="1882"/>
      <c r="AA63" s="1882"/>
      <c r="AB63" s="1882"/>
      <c r="AC63" s="1882"/>
      <c r="AD63" s="1882"/>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59:Z59"/>
    <mergeCell ref="B42:BF42"/>
    <mergeCell ref="R43:BF43"/>
    <mergeCell ref="R47:Z47"/>
    <mergeCell ref="C43:O43"/>
    <mergeCell ref="R55:BF55"/>
    <mergeCell ref="R63:AD63"/>
    <mergeCell ref="R45:BF45"/>
    <mergeCell ref="F45:O45"/>
    <mergeCell ref="F47:O47"/>
    <mergeCell ref="F49:O49"/>
    <mergeCell ref="F51:O51"/>
    <mergeCell ref="C55:O55"/>
    <mergeCell ref="F57:O57"/>
    <mergeCell ref="F59:O59"/>
    <mergeCell ref="F61:O61"/>
    <mergeCell ref="F63:O63"/>
    <mergeCell ref="R49:BF49"/>
    <mergeCell ref="R51:AD51"/>
    <mergeCell ref="B54:BF54"/>
    <mergeCell ref="R61:BF61"/>
    <mergeCell ref="R57:BF57"/>
    <mergeCell ref="R37:BF37"/>
    <mergeCell ref="R39:AD39"/>
    <mergeCell ref="B30:BF30"/>
    <mergeCell ref="R31:BF31"/>
    <mergeCell ref="R33:BF33"/>
    <mergeCell ref="R35:Z35"/>
    <mergeCell ref="C31:O31"/>
    <mergeCell ref="F33:O33"/>
    <mergeCell ref="F35:O35"/>
    <mergeCell ref="F37:O37"/>
    <mergeCell ref="F39:O39"/>
    <mergeCell ref="R27:AD27"/>
    <mergeCell ref="B18:BF18"/>
    <mergeCell ref="R19:BF19"/>
    <mergeCell ref="R21:BF21"/>
    <mergeCell ref="R23:Z23"/>
    <mergeCell ref="C19:O19"/>
    <mergeCell ref="F21:O21"/>
    <mergeCell ref="F23:O23"/>
    <mergeCell ref="F25:O25"/>
    <mergeCell ref="F27:O27"/>
    <mergeCell ref="R13:BF13"/>
    <mergeCell ref="R15:AD15"/>
    <mergeCell ref="F13:O13"/>
    <mergeCell ref="F15:O15"/>
    <mergeCell ref="R25:BF25"/>
    <mergeCell ref="R9:BF9"/>
    <mergeCell ref="C7:O7"/>
    <mergeCell ref="F9:O9"/>
    <mergeCell ref="F11:O11"/>
    <mergeCell ref="B3:BF3"/>
    <mergeCell ref="B4:BF4"/>
    <mergeCell ref="B6:BF6"/>
    <mergeCell ref="R7:BF7"/>
    <mergeCell ref="R11:Z11"/>
  </mergeCells>
  <phoneticPr fontId="5"/>
  <dataValidations count="1">
    <dataValidation imeMode="halfKatakana" allowBlank="1" showInputMessage="1" showErrorMessage="1" sqref="R7:BF7 R19:BF19 R31:BF31 R43:BF43 R55:BF55" xr:uid="{00000000-0002-0000-04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99" t="s">
        <v>264</v>
      </c>
      <c r="C3" s="1899"/>
      <c r="D3" s="1899"/>
      <c r="E3" s="1899"/>
      <c r="F3" s="1899"/>
      <c r="G3" s="1899"/>
      <c r="H3" s="1899"/>
      <c r="I3" s="1899"/>
      <c r="J3" s="1899"/>
      <c r="K3" s="1899"/>
      <c r="L3" s="1899"/>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1899"/>
      <c r="AO3" s="1899"/>
      <c r="AP3" s="1899"/>
      <c r="AQ3" s="1899"/>
      <c r="AR3" s="1899"/>
      <c r="AS3" s="1899"/>
      <c r="AT3" s="1899"/>
      <c r="AU3" s="1899"/>
      <c r="AV3" s="1899"/>
      <c r="AW3" s="1899"/>
      <c r="AX3" s="1899"/>
      <c r="AY3" s="1899"/>
      <c r="AZ3" s="1899"/>
      <c r="BA3" s="1899"/>
      <c r="BB3" s="1899"/>
      <c r="BC3" s="1899"/>
      <c r="BD3" s="1899"/>
      <c r="BE3" s="1899"/>
      <c r="BF3" s="1899"/>
    </row>
    <row r="4" spans="2:58" s="5" customFormat="1" ht="13.5" customHeight="1">
      <c r="B4" s="1900" t="s">
        <v>200</v>
      </c>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c r="AR4" s="1900"/>
      <c r="AS4" s="1900"/>
      <c r="AT4" s="1900"/>
      <c r="AU4" s="1900"/>
      <c r="AV4" s="1900"/>
      <c r="AW4" s="1900"/>
      <c r="AX4" s="1900"/>
      <c r="AY4" s="1900"/>
      <c r="AZ4" s="1900"/>
      <c r="BA4" s="1900"/>
      <c r="BB4" s="1900"/>
      <c r="BC4" s="1900"/>
      <c r="BD4" s="1900"/>
      <c r="BE4" s="1900"/>
      <c r="BF4" s="1900"/>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93" t="s">
        <v>241</v>
      </c>
      <c r="C6" s="1893"/>
      <c r="D6" s="1893"/>
      <c r="E6" s="1893"/>
      <c r="F6" s="1893"/>
      <c r="G6" s="1893"/>
      <c r="H6" s="1893"/>
      <c r="I6" s="1893"/>
      <c r="J6" s="1893"/>
      <c r="K6" s="1893"/>
      <c r="L6" s="1893"/>
      <c r="M6" s="1893"/>
      <c r="N6" s="1893"/>
      <c r="O6" s="1893"/>
      <c r="P6" s="1893"/>
      <c r="Q6" s="1893"/>
      <c r="R6" s="1893"/>
      <c r="S6" s="1893"/>
      <c r="T6" s="1893"/>
      <c r="U6" s="1893"/>
      <c r="V6" s="1893"/>
      <c r="W6" s="1893"/>
      <c r="X6" s="1893"/>
      <c r="Y6" s="1893"/>
      <c r="Z6" s="1893"/>
      <c r="AA6" s="1893"/>
      <c r="AB6" s="1893"/>
      <c r="AC6" s="1893"/>
      <c r="AD6" s="1893"/>
      <c r="AE6" s="1893"/>
      <c r="AF6" s="1893"/>
      <c r="AG6" s="1893"/>
      <c r="AH6" s="1893"/>
      <c r="AI6" s="1893"/>
      <c r="AJ6" s="1893"/>
      <c r="AK6" s="1893"/>
      <c r="AL6" s="1893"/>
      <c r="AM6" s="1893"/>
      <c r="AN6" s="1893"/>
      <c r="AO6" s="1893"/>
      <c r="AP6" s="1893"/>
      <c r="AQ6" s="1893"/>
      <c r="AR6" s="1893"/>
      <c r="AS6" s="1893"/>
      <c r="AT6" s="1893"/>
      <c r="AU6" s="1893"/>
      <c r="AV6" s="1893"/>
      <c r="AW6" s="1893"/>
      <c r="AX6" s="1893"/>
      <c r="AY6" s="1893"/>
      <c r="AZ6" s="1893"/>
      <c r="BA6" s="1893"/>
      <c r="BB6" s="1893"/>
      <c r="BC6" s="1893"/>
      <c r="BD6" s="1893"/>
      <c r="BE6" s="1893"/>
      <c r="BF6" s="1893"/>
    </row>
    <row r="7" spans="2:58" s="5" customFormat="1" ht="13.5" customHeight="1">
      <c r="B7" s="1314"/>
      <c r="C7" s="1881" t="s">
        <v>254</v>
      </c>
      <c r="D7" s="1881"/>
      <c r="E7" s="1881"/>
      <c r="F7" s="1881"/>
      <c r="G7" s="1881"/>
      <c r="H7" s="1881"/>
      <c r="I7" s="1881"/>
      <c r="J7" s="1881"/>
      <c r="K7" s="1881"/>
      <c r="L7" s="1881"/>
      <c r="M7" s="1881"/>
      <c r="N7" s="1881"/>
      <c r="O7" s="1881"/>
      <c r="P7" s="1313"/>
      <c r="Q7" s="1313"/>
      <c r="R7" s="1882"/>
      <c r="S7" s="1882"/>
      <c r="T7" s="1882"/>
      <c r="U7" s="1882"/>
      <c r="V7" s="1882"/>
      <c r="W7" s="1882"/>
      <c r="X7" s="1882"/>
      <c r="Y7" s="1882"/>
      <c r="Z7" s="1882"/>
      <c r="AA7" s="1882"/>
      <c r="AB7" s="1882"/>
      <c r="AC7" s="1882"/>
      <c r="AD7" s="1882"/>
      <c r="AE7" s="1882"/>
      <c r="AF7" s="1882"/>
      <c r="AG7" s="1882"/>
      <c r="AH7" s="1882"/>
      <c r="AI7" s="1882"/>
      <c r="AJ7" s="1882"/>
      <c r="AK7" s="1882"/>
      <c r="AL7" s="1882"/>
      <c r="AM7" s="1882"/>
      <c r="AN7" s="1882"/>
      <c r="AO7" s="1882"/>
      <c r="AP7" s="1882"/>
      <c r="AQ7" s="1882"/>
      <c r="AR7" s="1882"/>
      <c r="AS7" s="1882"/>
      <c r="AT7" s="1882"/>
      <c r="AU7" s="1882"/>
      <c r="AV7" s="1882"/>
      <c r="AW7" s="1882"/>
      <c r="AX7" s="1882"/>
      <c r="AY7" s="1882"/>
      <c r="AZ7" s="1882"/>
      <c r="BA7" s="1882"/>
      <c r="BB7" s="1882"/>
      <c r="BC7" s="1882"/>
      <c r="BD7" s="1882"/>
      <c r="BE7" s="1882"/>
      <c r="BF7" s="1882"/>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81" t="s">
        <v>47</v>
      </c>
      <c r="G9" s="1881"/>
      <c r="H9" s="1881"/>
      <c r="I9" s="1881"/>
      <c r="J9" s="1881"/>
      <c r="K9" s="1881"/>
      <c r="L9" s="1881"/>
      <c r="M9" s="1881"/>
      <c r="N9" s="1881"/>
      <c r="O9" s="1881"/>
      <c r="P9" s="1313"/>
      <c r="Q9" s="1313"/>
      <c r="R9" s="1882"/>
      <c r="S9" s="1882"/>
      <c r="T9" s="1882"/>
      <c r="U9" s="1882"/>
      <c r="V9" s="1882"/>
      <c r="W9" s="1882"/>
      <c r="X9" s="1882"/>
      <c r="Y9" s="1882"/>
      <c r="Z9" s="1882"/>
      <c r="AA9" s="1882"/>
      <c r="AB9" s="1882"/>
      <c r="AC9" s="1882"/>
      <c r="AD9" s="1882"/>
      <c r="AE9" s="1882"/>
      <c r="AF9" s="1882"/>
      <c r="AG9" s="1882"/>
      <c r="AH9" s="1882"/>
      <c r="AI9" s="1882"/>
      <c r="AJ9" s="1882"/>
      <c r="AK9" s="1882"/>
      <c r="AL9" s="1882"/>
      <c r="AM9" s="1882"/>
      <c r="AN9" s="1882"/>
      <c r="AO9" s="1882"/>
      <c r="AP9" s="1882"/>
      <c r="AQ9" s="1882"/>
      <c r="AR9" s="1882"/>
      <c r="AS9" s="1882"/>
      <c r="AT9" s="1882"/>
      <c r="AU9" s="1882"/>
      <c r="AV9" s="1882"/>
      <c r="AW9" s="1882"/>
      <c r="AX9" s="1882"/>
      <c r="AY9" s="1882"/>
      <c r="AZ9" s="1882"/>
      <c r="BA9" s="1882"/>
      <c r="BB9" s="1882"/>
      <c r="BC9" s="1882"/>
      <c r="BD9" s="1882"/>
      <c r="BE9" s="1882"/>
      <c r="BF9" s="1882"/>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81" t="s">
        <v>48</v>
      </c>
      <c r="G11" s="1881"/>
      <c r="H11" s="1881"/>
      <c r="I11" s="1881"/>
      <c r="J11" s="1881"/>
      <c r="K11" s="1881"/>
      <c r="L11" s="1881"/>
      <c r="M11" s="1881"/>
      <c r="N11" s="1881"/>
      <c r="O11" s="1881"/>
      <c r="P11" s="1314"/>
      <c r="Q11" s="1316" t="s">
        <v>49</v>
      </c>
      <c r="R11" s="1883"/>
      <c r="S11" s="1883"/>
      <c r="T11" s="1883"/>
      <c r="U11" s="1883"/>
      <c r="V11" s="1883"/>
      <c r="W11" s="1883"/>
      <c r="X11" s="1883"/>
      <c r="Y11" s="1883"/>
      <c r="Z11" s="1883"/>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81" t="s">
        <v>50</v>
      </c>
      <c r="G13" s="1881"/>
      <c r="H13" s="1881"/>
      <c r="I13" s="1881"/>
      <c r="J13" s="1881"/>
      <c r="K13" s="1881"/>
      <c r="L13" s="1881"/>
      <c r="M13" s="1881"/>
      <c r="N13" s="1881"/>
      <c r="O13" s="1881"/>
      <c r="P13" s="1313"/>
      <c r="Q13" s="1313"/>
      <c r="R13" s="1882"/>
      <c r="S13" s="1882"/>
      <c r="T13" s="1882"/>
      <c r="U13" s="1882"/>
      <c r="V13" s="1882"/>
      <c r="W13" s="1882"/>
      <c r="X13" s="1882"/>
      <c r="Y13" s="1882"/>
      <c r="Z13" s="1882"/>
      <c r="AA13" s="1882"/>
      <c r="AB13" s="1882"/>
      <c r="AC13" s="1882"/>
      <c r="AD13" s="1882"/>
      <c r="AE13" s="1882"/>
      <c r="AF13" s="1882"/>
      <c r="AG13" s="1882"/>
      <c r="AH13" s="1882"/>
      <c r="AI13" s="1882"/>
      <c r="AJ13" s="1882"/>
      <c r="AK13" s="1882"/>
      <c r="AL13" s="1882"/>
      <c r="AM13" s="1882"/>
      <c r="AN13" s="1882"/>
      <c r="AO13" s="1882"/>
      <c r="AP13" s="1882"/>
      <c r="AQ13" s="1882"/>
      <c r="AR13" s="1882"/>
      <c r="AS13" s="1882"/>
      <c r="AT13" s="1882"/>
      <c r="AU13" s="1882"/>
      <c r="AV13" s="1882"/>
      <c r="AW13" s="1882"/>
      <c r="AX13" s="1882"/>
      <c r="AY13" s="1882"/>
      <c r="AZ13" s="1882"/>
      <c r="BA13" s="1882"/>
      <c r="BB13" s="1882"/>
      <c r="BC13" s="1882"/>
      <c r="BD13" s="1882"/>
      <c r="BE13" s="1882"/>
      <c r="BF13" s="1882"/>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81" t="s">
        <v>51</v>
      </c>
      <c r="G15" s="1881"/>
      <c r="H15" s="1881"/>
      <c r="I15" s="1881"/>
      <c r="J15" s="1881"/>
      <c r="K15" s="1881"/>
      <c r="L15" s="1881"/>
      <c r="M15" s="1881"/>
      <c r="N15" s="1881"/>
      <c r="O15" s="1881"/>
      <c r="P15" s="1313"/>
      <c r="Q15" s="1313"/>
      <c r="R15" s="1882"/>
      <c r="S15" s="1882"/>
      <c r="T15" s="1882"/>
      <c r="U15" s="1882"/>
      <c r="V15" s="1882"/>
      <c r="W15" s="1882"/>
      <c r="X15" s="1882"/>
      <c r="Y15" s="1882"/>
      <c r="Z15" s="1882"/>
      <c r="AA15" s="1882"/>
      <c r="AB15" s="1882"/>
      <c r="AC15" s="1882"/>
      <c r="AD15" s="1882"/>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93" t="s">
        <v>201</v>
      </c>
      <c r="C18" s="1893"/>
      <c r="D18" s="1893"/>
      <c r="E18" s="1893"/>
      <c r="F18" s="1893"/>
      <c r="G18" s="1893"/>
      <c r="H18" s="1893"/>
      <c r="I18" s="1893"/>
      <c r="J18" s="1893"/>
      <c r="K18" s="1893"/>
      <c r="L18" s="1893"/>
      <c r="M18" s="1893"/>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c r="AL18" s="1893"/>
      <c r="AM18" s="1893"/>
      <c r="AN18" s="1893"/>
      <c r="AO18" s="1893"/>
      <c r="AP18" s="1893"/>
      <c r="AQ18" s="1893"/>
      <c r="AR18" s="1893"/>
      <c r="AS18" s="1893"/>
      <c r="AT18" s="1893"/>
      <c r="AU18" s="1893"/>
      <c r="AV18" s="1893"/>
      <c r="AW18" s="1893"/>
      <c r="AX18" s="1893"/>
      <c r="AY18" s="1893"/>
      <c r="AZ18" s="1893"/>
      <c r="BA18" s="1893"/>
      <c r="BB18" s="1893"/>
      <c r="BC18" s="1893"/>
      <c r="BD18" s="1893"/>
      <c r="BE18" s="1893"/>
      <c r="BF18" s="1893"/>
    </row>
    <row r="19" spans="2:58" s="5" customFormat="1" ht="13.5" customHeight="1">
      <c r="B19" s="1314"/>
      <c r="C19" s="1881" t="s">
        <v>254</v>
      </c>
      <c r="D19" s="1881"/>
      <c r="E19" s="1881"/>
      <c r="F19" s="1881"/>
      <c r="G19" s="1881"/>
      <c r="H19" s="1881"/>
      <c r="I19" s="1881"/>
      <c r="J19" s="1881"/>
      <c r="K19" s="1881"/>
      <c r="L19" s="1881"/>
      <c r="M19" s="1881"/>
      <c r="N19" s="1881"/>
      <c r="O19" s="1881"/>
      <c r="P19" s="1313"/>
      <c r="Q19" s="1313"/>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c r="AN19" s="1882"/>
      <c r="AO19" s="1882"/>
      <c r="AP19" s="1882"/>
      <c r="AQ19" s="1882"/>
      <c r="AR19" s="1882"/>
      <c r="AS19" s="1882"/>
      <c r="AT19" s="1882"/>
      <c r="AU19" s="1882"/>
      <c r="AV19" s="1882"/>
      <c r="AW19" s="1882"/>
      <c r="AX19" s="1882"/>
      <c r="AY19" s="1882"/>
      <c r="AZ19" s="1882"/>
      <c r="BA19" s="1882"/>
      <c r="BB19" s="1882"/>
      <c r="BC19" s="1882"/>
      <c r="BD19" s="1882"/>
      <c r="BE19" s="1882"/>
      <c r="BF19" s="1882"/>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81" t="s">
        <v>47</v>
      </c>
      <c r="G21" s="1881"/>
      <c r="H21" s="1881"/>
      <c r="I21" s="1881"/>
      <c r="J21" s="1881"/>
      <c r="K21" s="1881"/>
      <c r="L21" s="1881"/>
      <c r="M21" s="1881"/>
      <c r="N21" s="1881"/>
      <c r="O21" s="1881"/>
      <c r="P21" s="1313"/>
      <c r="Q21" s="1313"/>
      <c r="R21" s="1882"/>
      <c r="S21" s="1882"/>
      <c r="T21" s="1882"/>
      <c r="U21" s="1882"/>
      <c r="V21" s="1882"/>
      <c r="W21" s="1882"/>
      <c r="X21" s="1882"/>
      <c r="Y21" s="1882"/>
      <c r="Z21" s="1882"/>
      <c r="AA21" s="1882"/>
      <c r="AB21" s="1882"/>
      <c r="AC21" s="1882"/>
      <c r="AD21" s="1882"/>
      <c r="AE21" s="1882"/>
      <c r="AF21" s="1882"/>
      <c r="AG21" s="1882"/>
      <c r="AH21" s="1882"/>
      <c r="AI21" s="1882"/>
      <c r="AJ21" s="1882"/>
      <c r="AK21" s="1882"/>
      <c r="AL21" s="1882"/>
      <c r="AM21" s="1882"/>
      <c r="AN21" s="1882"/>
      <c r="AO21" s="1882"/>
      <c r="AP21" s="1882"/>
      <c r="AQ21" s="1882"/>
      <c r="AR21" s="1882"/>
      <c r="AS21" s="1882"/>
      <c r="AT21" s="1882"/>
      <c r="AU21" s="1882"/>
      <c r="AV21" s="1882"/>
      <c r="AW21" s="1882"/>
      <c r="AX21" s="1882"/>
      <c r="AY21" s="1882"/>
      <c r="AZ21" s="1882"/>
      <c r="BA21" s="1882"/>
      <c r="BB21" s="1882"/>
      <c r="BC21" s="1882"/>
      <c r="BD21" s="1882"/>
      <c r="BE21" s="1882"/>
      <c r="BF21" s="1882"/>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81" t="s">
        <v>48</v>
      </c>
      <c r="G23" s="1881"/>
      <c r="H23" s="1881"/>
      <c r="I23" s="1881"/>
      <c r="J23" s="1881"/>
      <c r="K23" s="1881"/>
      <c r="L23" s="1881"/>
      <c r="M23" s="1881"/>
      <c r="N23" s="1881"/>
      <c r="O23" s="1881"/>
      <c r="P23" s="1314"/>
      <c r="Q23" s="1316" t="s">
        <v>49</v>
      </c>
      <c r="R23" s="1883"/>
      <c r="S23" s="1883"/>
      <c r="T23" s="1883"/>
      <c r="U23" s="1883"/>
      <c r="V23" s="1883"/>
      <c r="W23" s="1883"/>
      <c r="X23" s="1883"/>
      <c r="Y23" s="1883"/>
      <c r="Z23" s="1883"/>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81" t="s">
        <v>50</v>
      </c>
      <c r="G25" s="1881"/>
      <c r="H25" s="1881"/>
      <c r="I25" s="1881"/>
      <c r="J25" s="1881"/>
      <c r="K25" s="1881"/>
      <c r="L25" s="1881"/>
      <c r="M25" s="1881"/>
      <c r="N25" s="1881"/>
      <c r="O25" s="1881"/>
      <c r="P25" s="1313"/>
      <c r="Q25" s="1313"/>
      <c r="R25" s="1882"/>
      <c r="S25" s="1882"/>
      <c r="T25" s="1882"/>
      <c r="U25" s="1882"/>
      <c r="V25" s="1882"/>
      <c r="W25" s="1882"/>
      <c r="X25" s="1882"/>
      <c r="Y25" s="1882"/>
      <c r="Z25" s="1882"/>
      <c r="AA25" s="1882"/>
      <c r="AB25" s="1882"/>
      <c r="AC25" s="1882"/>
      <c r="AD25" s="1882"/>
      <c r="AE25" s="1882"/>
      <c r="AF25" s="1882"/>
      <c r="AG25" s="1882"/>
      <c r="AH25" s="1882"/>
      <c r="AI25" s="1882"/>
      <c r="AJ25" s="1882"/>
      <c r="AK25" s="1882"/>
      <c r="AL25" s="1882"/>
      <c r="AM25" s="1882"/>
      <c r="AN25" s="1882"/>
      <c r="AO25" s="1882"/>
      <c r="AP25" s="1882"/>
      <c r="AQ25" s="1882"/>
      <c r="AR25" s="1882"/>
      <c r="AS25" s="1882"/>
      <c r="AT25" s="1882"/>
      <c r="AU25" s="1882"/>
      <c r="AV25" s="1882"/>
      <c r="AW25" s="1882"/>
      <c r="AX25" s="1882"/>
      <c r="AY25" s="1882"/>
      <c r="AZ25" s="1882"/>
      <c r="BA25" s="1882"/>
      <c r="BB25" s="1882"/>
      <c r="BC25" s="1882"/>
      <c r="BD25" s="1882"/>
      <c r="BE25" s="1882"/>
      <c r="BF25" s="1882"/>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81" t="s">
        <v>51</v>
      </c>
      <c r="G27" s="1881"/>
      <c r="H27" s="1881"/>
      <c r="I27" s="1881"/>
      <c r="J27" s="1881"/>
      <c r="K27" s="1881"/>
      <c r="L27" s="1881"/>
      <c r="M27" s="1881"/>
      <c r="N27" s="1881"/>
      <c r="O27" s="1881"/>
      <c r="P27" s="1313"/>
      <c r="Q27" s="1313"/>
      <c r="R27" s="1882"/>
      <c r="S27" s="1882"/>
      <c r="T27" s="1882"/>
      <c r="U27" s="1882"/>
      <c r="V27" s="1882"/>
      <c r="W27" s="1882"/>
      <c r="X27" s="1882"/>
      <c r="Y27" s="1882"/>
      <c r="Z27" s="1882"/>
      <c r="AA27" s="1882"/>
      <c r="AB27" s="1882"/>
      <c r="AC27" s="1882"/>
      <c r="AD27" s="1882"/>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93" t="s">
        <v>202</v>
      </c>
      <c r="C30" s="1893"/>
      <c r="D30" s="1893"/>
      <c r="E30" s="1893"/>
      <c r="F30" s="1893"/>
      <c r="G30" s="1893"/>
      <c r="H30" s="1893"/>
      <c r="I30" s="1893"/>
      <c r="J30" s="1893"/>
      <c r="K30" s="1893"/>
      <c r="L30" s="1893"/>
      <c r="M30" s="1893"/>
      <c r="N30" s="1893"/>
      <c r="O30" s="1893"/>
      <c r="P30" s="1893"/>
      <c r="Q30" s="1893"/>
      <c r="R30" s="1893"/>
      <c r="S30" s="1893"/>
      <c r="T30" s="1893"/>
      <c r="U30" s="1893"/>
      <c r="V30" s="1893"/>
      <c r="W30" s="1893"/>
      <c r="X30" s="1893"/>
      <c r="Y30" s="1893"/>
      <c r="Z30" s="1893"/>
      <c r="AA30" s="1893"/>
      <c r="AB30" s="1893"/>
      <c r="AC30" s="1893"/>
      <c r="AD30" s="1893"/>
      <c r="AE30" s="1893"/>
      <c r="AF30" s="1893"/>
      <c r="AG30" s="1893"/>
      <c r="AH30" s="1893"/>
      <c r="AI30" s="1893"/>
      <c r="AJ30" s="1893"/>
      <c r="AK30" s="1893"/>
      <c r="AL30" s="1893"/>
      <c r="AM30" s="1893"/>
      <c r="AN30" s="1893"/>
      <c r="AO30" s="1893"/>
      <c r="AP30" s="1893"/>
      <c r="AQ30" s="1893"/>
      <c r="AR30" s="1893"/>
      <c r="AS30" s="1893"/>
      <c r="AT30" s="1893"/>
      <c r="AU30" s="1893"/>
      <c r="AV30" s="1893"/>
      <c r="AW30" s="1893"/>
      <c r="AX30" s="1893"/>
      <c r="AY30" s="1893"/>
      <c r="AZ30" s="1893"/>
      <c r="BA30" s="1893"/>
      <c r="BB30" s="1893"/>
      <c r="BC30" s="1893"/>
      <c r="BD30" s="1893"/>
      <c r="BE30" s="1893"/>
      <c r="BF30" s="1893"/>
    </row>
    <row r="31" spans="2:58" s="5" customFormat="1" ht="13.5" customHeight="1">
      <c r="B31" s="1314"/>
      <c r="C31" s="1881" t="s">
        <v>254</v>
      </c>
      <c r="D31" s="1881"/>
      <c r="E31" s="1881"/>
      <c r="F31" s="1881"/>
      <c r="G31" s="1881"/>
      <c r="H31" s="1881"/>
      <c r="I31" s="1881"/>
      <c r="J31" s="1881"/>
      <c r="K31" s="1881"/>
      <c r="L31" s="1881"/>
      <c r="M31" s="1881"/>
      <c r="N31" s="1881"/>
      <c r="O31" s="1881"/>
      <c r="P31" s="1313"/>
      <c r="Q31" s="1313"/>
      <c r="R31" s="1882"/>
      <c r="S31" s="1882"/>
      <c r="T31" s="1882"/>
      <c r="U31" s="1882"/>
      <c r="V31" s="1882"/>
      <c r="W31" s="1882"/>
      <c r="X31" s="1882"/>
      <c r="Y31" s="1882"/>
      <c r="Z31" s="1882"/>
      <c r="AA31" s="1882"/>
      <c r="AB31" s="1882"/>
      <c r="AC31" s="1882"/>
      <c r="AD31" s="1882"/>
      <c r="AE31" s="1882"/>
      <c r="AF31" s="1882"/>
      <c r="AG31" s="1882"/>
      <c r="AH31" s="1882"/>
      <c r="AI31" s="1882"/>
      <c r="AJ31" s="1882"/>
      <c r="AK31" s="1882"/>
      <c r="AL31" s="1882"/>
      <c r="AM31" s="1882"/>
      <c r="AN31" s="1882"/>
      <c r="AO31" s="1882"/>
      <c r="AP31" s="1882"/>
      <c r="AQ31" s="1882"/>
      <c r="AR31" s="1882"/>
      <c r="AS31" s="1882"/>
      <c r="AT31" s="1882"/>
      <c r="AU31" s="1882"/>
      <c r="AV31" s="1882"/>
      <c r="AW31" s="1882"/>
      <c r="AX31" s="1882"/>
      <c r="AY31" s="1882"/>
      <c r="AZ31" s="1882"/>
      <c r="BA31" s="1882"/>
      <c r="BB31" s="1882"/>
      <c r="BC31" s="1882"/>
      <c r="BD31" s="1882"/>
      <c r="BE31" s="1882"/>
      <c r="BF31" s="1882"/>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81" t="s">
        <v>47</v>
      </c>
      <c r="G33" s="1881"/>
      <c r="H33" s="1881"/>
      <c r="I33" s="1881"/>
      <c r="J33" s="1881"/>
      <c r="K33" s="1881"/>
      <c r="L33" s="1881"/>
      <c r="M33" s="1881"/>
      <c r="N33" s="1881"/>
      <c r="O33" s="1881"/>
      <c r="P33" s="1313"/>
      <c r="Q33" s="1313"/>
      <c r="R33" s="1882"/>
      <c r="S33" s="1882"/>
      <c r="T33" s="1882"/>
      <c r="U33" s="1882"/>
      <c r="V33" s="1882"/>
      <c r="W33" s="1882"/>
      <c r="X33" s="1882"/>
      <c r="Y33" s="1882"/>
      <c r="Z33" s="1882"/>
      <c r="AA33" s="1882"/>
      <c r="AB33" s="1882"/>
      <c r="AC33" s="1882"/>
      <c r="AD33" s="1882"/>
      <c r="AE33" s="1882"/>
      <c r="AF33" s="1882"/>
      <c r="AG33" s="1882"/>
      <c r="AH33" s="1882"/>
      <c r="AI33" s="1882"/>
      <c r="AJ33" s="1882"/>
      <c r="AK33" s="1882"/>
      <c r="AL33" s="1882"/>
      <c r="AM33" s="1882"/>
      <c r="AN33" s="1882"/>
      <c r="AO33" s="1882"/>
      <c r="AP33" s="1882"/>
      <c r="AQ33" s="1882"/>
      <c r="AR33" s="1882"/>
      <c r="AS33" s="1882"/>
      <c r="AT33" s="1882"/>
      <c r="AU33" s="1882"/>
      <c r="AV33" s="1882"/>
      <c r="AW33" s="1882"/>
      <c r="AX33" s="1882"/>
      <c r="AY33" s="1882"/>
      <c r="AZ33" s="1882"/>
      <c r="BA33" s="1882"/>
      <c r="BB33" s="1882"/>
      <c r="BC33" s="1882"/>
      <c r="BD33" s="1882"/>
      <c r="BE33" s="1882"/>
      <c r="BF33" s="1882"/>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81" t="s">
        <v>48</v>
      </c>
      <c r="G35" s="1881"/>
      <c r="H35" s="1881"/>
      <c r="I35" s="1881"/>
      <c r="J35" s="1881"/>
      <c r="K35" s="1881"/>
      <c r="L35" s="1881"/>
      <c r="M35" s="1881"/>
      <c r="N35" s="1881"/>
      <c r="O35" s="1881"/>
      <c r="P35" s="1314"/>
      <c r="Q35" s="1316" t="s">
        <v>49</v>
      </c>
      <c r="R35" s="1883"/>
      <c r="S35" s="1883"/>
      <c r="T35" s="1883"/>
      <c r="U35" s="1883"/>
      <c r="V35" s="1883"/>
      <c r="W35" s="1883"/>
      <c r="X35" s="1883"/>
      <c r="Y35" s="1883"/>
      <c r="Z35" s="1883"/>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81" t="s">
        <v>50</v>
      </c>
      <c r="G37" s="1881"/>
      <c r="H37" s="1881"/>
      <c r="I37" s="1881"/>
      <c r="J37" s="1881"/>
      <c r="K37" s="1881"/>
      <c r="L37" s="1881"/>
      <c r="M37" s="1881"/>
      <c r="N37" s="1881"/>
      <c r="O37" s="1881"/>
      <c r="P37" s="1313"/>
      <c r="Q37" s="1313"/>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c r="AN37" s="1882"/>
      <c r="AO37" s="1882"/>
      <c r="AP37" s="1882"/>
      <c r="AQ37" s="1882"/>
      <c r="AR37" s="1882"/>
      <c r="AS37" s="1882"/>
      <c r="AT37" s="1882"/>
      <c r="AU37" s="1882"/>
      <c r="AV37" s="1882"/>
      <c r="AW37" s="1882"/>
      <c r="AX37" s="1882"/>
      <c r="AY37" s="1882"/>
      <c r="AZ37" s="1882"/>
      <c r="BA37" s="1882"/>
      <c r="BB37" s="1882"/>
      <c r="BC37" s="1882"/>
      <c r="BD37" s="1882"/>
      <c r="BE37" s="1882"/>
      <c r="BF37" s="1882"/>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81" t="s">
        <v>51</v>
      </c>
      <c r="G39" s="1881"/>
      <c r="H39" s="1881"/>
      <c r="I39" s="1881"/>
      <c r="J39" s="1881"/>
      <c r="K39" s="1881"/>
      <c r="L39" s="1881"/>
      <c r="M39" s="1881"/>
      <c r="N39" s="1881"/>
      <c r="O39" s="1881"/>
      <c r="P39" s="1313"/>
      <c r="Q39" s="1313"/>
      <c r="R39" s="1882"/>
      <c r="S39" s="1882"/>
      <c r="T39" s="1882"/>
      <c r="U39" s="1882"/>
      <c r="V39" s="1882"/>
      <c r="W39" s="1882"/>
      <c r="X39" s="1882"/>
      <c r="Y39" s="1882"/>
      <c r="Z39" s="1882"/>
      <c r="AA39" s="1882"/>
      <c r="AB39" s="1882"/>
      <c r="AC39" s="1882"/>
      <c r="AD39" s="1882"/>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93" t="s">
        <v>242</v>
      </c>
      <c r="C42" s="1893"/>
      <c r="D42" s="1893"/>
      <c r="E42" s="1893"/>
      <c r="F42" s="1893"/>
      <c r="G42" s="1893"/>
      <c r="H42" s="1893"/>
      <c r="I42" s="1893"/>
      <c r="J42" s="1893"/>
      <c r="K42" s="1893"/>
      <c r="L42" s="1893"/>
      <c r="M42" s="1893"/>
      <c r="N42" s="1893"/>
      <c r="O42" s="1893"/>
      <c r="P42" s="1893"/>
      <c r="Q42" s="1893"/>
      <c r="R42" s="1893"/>
      <c r="S42" s="1893"/>
      <c r="T42" s="1893"/>
      <c r="U42" s="1893"/>
      <c r="V42" s="1893"/>
      <c r="W42" s="1893"/>
      <c r="X42" s="1893"/>
      <c r="Y42" s="1893"/>
      <c r="Z42" s="1893"/>
      <c r="AA42" s="1893"/>
      <c r="AB42" s="1893"/>
      <c r="AC42" s="1893"/>
      <c r="AD42" s="1893"/>
      <c r="AE42" s="1893"/>
      <c r="AF42" s="1893"/>
      <c r="AG42" s="1893"/>
      <c r="AH42" s="1893"/>
      <c r="AI42" s="1893"/>
      <c r="AJ42" s="1893"/>
      <c r="AK42" s="1893"/>
      <c r="AL42" s="1893"/>
      <c r="AM42" s="1893"/>
      <c r="AN42" s="1893"/>
      <c r="AO42" s="1893"/>
      <c r="AP42" s="1893"/>
      <c r="AQ42" s="1893"/>
      <c r="AR42" s="1893"/>
      <c r="AS42" s="1893"/>
      <c r="AT42" s="1893"/>
      <c r="AU42" s="1893"/>
      <c r="AV42" s="1893"/>
      <c r="AW42" s="1893"/>
      <c r="AX42" s="1893"/>
      <c r="AY42" s="1893"/>
      <c r="AZ42" s="1893"/>
      <c r="BA42" s="1893"/>
      <c r="BB42" s="1893"/>
      <c r="BC42" s="1893"/>
      <c r="BD42" s="1893"/>
      <c r="BE42" s="1893"/>
      <c r="BF42" s="1893"/>
    </row>
    <row r="43" spans="2:58" ht="13.5" customHeight="1">
      <c r="B43" s="1314"/>
      <c r="C43" s="1881" t="s">
        <v>254</v>
      </c>
      <c r="D43" s="1881"/>
      <c r="E43" s="1881"/>
      <c r="F43" s="1881"/>
      <c r="G43" s="1881"/>
      <c r="H43" s="1881"/>
      <c r="I43" s="1881"/>
      <c r="J43" s="1881"/>
      <c r="K43" s="1881"/>
      <c r="L43" s="1881"/>
      <c r="M43" s="1881"/>
      <c r="N43" s="1881"/>
      <c r="O43" s="1881"/>
      <c r="P43" s="1313"/>
      <c r="Q43" s="1313"/>
      <c r="R43" s="1882"/>
      <c r="S43" s="1882"/>
      <c r="T43" s="1882"/>
      <c r="U43" s="1882"/>
      <c r="V43" s="1882"/>
      <c r="W43" s="1882"/>
      <c r="X43" s="1882"/>
      <c r="Y43" s="1882"/>
      <c r="Z43" s="1882"/>
      <c r="AA43" s="1882"/>
      <c r="AB43" s="1882"/>
      <c r="AC43" s="1882"/>
      <c r="AD43" s="1882"/>
      <c r="AE43" s="1882"/>
      <c r="AF43" s="1882"/>
      <c r="AG43" s="1882"/>
      <c r="AH43" s="1882"/>
      <c r="AI43" s="1882"/>
      <c r="AJ43" s="1882"/>
      <c r="AK43" s="1882"/>
      <c r="AL43" s="1882"/>
      <c r="AM43" s="1882"/>
      <c r="AN43" s="1882"/>
      <c r="AO43" s="1882"/>
      <c r="AP43" s="1882"/>
      <c r="AQ43" s="1882"/>
      <c r="AR43" s="1882"/>
      <c r="AS43" s="1882"/>
      <c r="AT43" s="1882"/>
      <c r="AU43" s="1882"/>
      <c r="AV43" s="1882"/>
      <c r="AW43" s="1882"/>
      <c r="AX43" s="1882"/>
      <c r="AY43" s="1882"/>
      <c r="AZ43" s="1882"/>
      <c r="BA43" s="1882"/>
      <c r="BB43" s="1882"/>
      <c r="BC43" s="1882"/>
      <c r="BD43" s="1882"/>
      <c r="BE43" s="1882"/>
      <c r="BF43" s="1882"/>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81" t="s">
        <v>47</v>
      </c>
      <c r="G45" s="1881"/>
      <c r="H45" s="1881"/>
      <c r="I45" s="1881"/>
      <c r="J45" s="1881"/>
      <c r="K45" s="1881"/>
      <c r="L45" s="1881"/>
      <c r="M45" s="1881"/>
      <c r="N45" s="1881"/>
      <c r="O45" s="1881"/>
      <c r="P45" s="1313"/>
      <c r="Q45" s="1313"/>
      <c r="R45" s="1882"/>
      <c r="S45" s="1882"/>
      <c r="T45" s="1882"/>
      <c r="U45" s="1882"/>
      <c r="V45" s="1882"/>
      <c r="W45" s="1882"/>
      <c r="X45" s="1882"/>
      <c r="Y45" s="1882"/>
      <c r="Z45" s="1882"/>
      <c r="AA45" s="1882"/>
      <c r="AB45" s="1882"/>
      <c r="AC45" s="1882"/>
      <c r="AD45" s="1882"/>
      <c r="AE45" s="1882"/>
      <c r="AF45" s="1882"/>
      <c r="AG45" s="1882"/>
      <c r="AH45" s="1882"/>
      <c r="AI45" s="1882"/>
      <c r="AJ45" s="1882"/>
      <c r="AK45" s="1882"/>
      <c r="AL45" s="1882"/>
      <c r="AM45" s="1882"/>
      <c r="AN45" s="1882"/>
      <c r="AO45" s="1882"/>
      <c r="AP45" s="1882"/>
      <c r="AQ45" s="1882"/>
      <c r="AR45" s="1882"/>
      <c r="AS45" s="1882"/>
      <c r="AT45" s="1882"/>
      <c r="AU45" s="1882"/>
      <c r="AV45" s="1882"/>
      <c r="AW45" s="1882"/>
      <c r="AX45" s="1882"/>
      <c r="AY45" s="1882"/>
      <c r="AZ45" s="1882"/>
      <c r="BA45" s="1882"/>
      <c r="BB45" s="1882"/>
      <c r="BC45" s="1882"/>
      <c r="BD45" s="1882"/>
      <c r="BE45" s="1882"/>
      <c r="BF45" s="1882"/>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81" t="s">
        <v>48</v>
      </c>
      <c r="G47" s="1881"/>
      <c r="H47" s="1881"/>
      <c r="I47" s="1881"/>
      <c r="J47" s="1881"/>
      <c r="K47" s="1881"/>
      <c r="L47" s="1881"/>
      <c r="M47" s="1881"/>
      <c r="N47" s="1881"/>
      <c r="O47" s="1881"/>
      <c r="P47" s="1314"/>
      <c r="Q47" s="1316" t="s">
        <v>49</v>
      </c>
      <c r="R47" s="1883"/>
      <c r="S47" s="1883"/>
      <c r="T47" s="1883"/>
      <c r="U47" s="1883"/>
      <c r="V47" s="1883"/>
      <c r="W47" s="1883"/>
      <c r="X47" s="1883"/>
      <c r="Y47" s="1883"/>
      <c r="Z47" s="1883"/>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81" t="s">
        <v>50</v>
      </c>
      <c r="G49" s="1881"/>
      <c r="H49" s="1881"/>
      <c r="I49" s="1881"/>
      <c r="J49" s="1881"/>
      <c r="K49" s="1881"/>
      <c r="L49" s="1881"/>
      <c r="M49" s="1881"/>
      <c r="N49" s="1881"/>
      <c r="O49" s="1881"/>
      <c r="P49" s="1313"/>
      <c r="Q49" s="1313"/>
      <c r="R49" s="1882"/>
      <c r="S49" s="1882"/>
      <c r="T49" s="1882"/>
      <c r="U49" s="1882"/>
      <c r="V49" s="1882"/>
      <c r="W49" s="1882"/>
      <c r="X49" s="1882"/>
      <c r="Y49" s="1882"/>
      <c r="Z49" s="1882"/>
      <c r="AA49" s="1882"/>
      <c r="AB49" s="1882"/>
      <c r="AC49" s="1882"/>
      <c r="AD49" s="1882"/>
      <c r="AE49" s="1882"/>
      <c r="AF49" s="1882"/>
      <c r="AG49" s="1882"/>
      <c r="AH49" s="1882"/>
      <c r="AI49" s="1882"/>
      <c r="AJ49" s="1882"/>
      <c r="AK49" s="1882"/>
      <c r="AL49" s="1882"/>
      <c r="AM49" s="1882"/>
      <c r="AN49" s="1882"/>
      <c r="AO49" s="1882"/>
      <c r="AP49" s="1882"/>
      <c r="AQ49" s="1882"/>
      <c r="AR49" s="1882"/>
      <c r="AS49" s="1882"/>
      <c r="AT49" s="1882"/>
      <c r="AU49" s="1882"/>
      <c r="AV49" s="1882"/>
      <c r="AW49" s="1882"/>
      <c r="AX49" s="1882"/>
      <c r="AY49" s="1882"/>
      <c r="AZ49" s="1882"/>
      <c r="BA49" s="1882"/>
      <c r="BB49" s="1882"/>
      <c r="BC49" s="1882"/>
      <c r="BD49" s="1882"/>
      <c r="BE49" s="1882"/>
      <c r="BF49" s="1882"/>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81" t="s">
        <v>51</v>
      </c>
      <c r="G51" s="1881"/>
      <c r="H51" s="1881"/>
      <c r="I51" s="1881"/>
      <c r="J51" s="1881"/>
      <c r="K51" s="1881"/>
      <c r="L51" s="1881"/>
      <c r="M51" s="1881"/>
      <c r="N51" s="1881"/>
      <c r="O51" s="1881"/>
      <c r="P51" s="1313"/>
      <c r="Q51" s="1313"/>
      <c r="R51" s="1882"/>
      <c r="S51" s="1882"/>
      <c r="T51" s="1882"/>
      <c r="U51" s="1882"/>
      <c r="V51" s="1882"/>
      <c r="W51" s="1882"/>
      <c r="X51" s="1882"/>
      <c r="Y51" s="1882"/>
      <c r="Z51" s="1882"/>
      <c r="AA51" s="1882"/>
      <c r="AB51" s="1882"/>
      <c r="AC51" s="1882"/>
      <c r="AD51" s="1882"/>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93" t="s">
        <v>203</v>
      </c>
      <c r="C54" s="1893"/>
      <c r="D54" s="1893"/>
      <c r="E54" s="1893"/>
      <c r="F54" s="1893"/>
      <c r="G54" s="1893"/>
      <c r="H54" s="1893"/>
      <c r="I54" s="1893"/>
      <c r="J54" s="1893"/>
      <c r="K54" s="1893"/>
      <c r="L54" s="1893"/>
      <c r="M54" s="1893"/>
      <c r="N54" s="1893"/>
      <c r="O54" s="1893"/>
      <c r="P54" s="1893"/>
      <c r="Q54" s="1893"/>
      <c r="R54" s="1893"/>
      <c r="S54" s="1893"/>
      <c r="T54" s="1893"/>
      <c r="U54" s="1893"/>
      <c r="V54" s="1893"/>
      <c r="W54" s="1893"/>
      <c r="X54" s="1893"/>
      <c r="Y54" s="1893"/>
      <c r="Z54" s="1893"/>
      <c r="AA54" s="1893"/>
      <c r="AB54" s="1893"/>
      <c r="AC54" s="1893"/>
      <c r="AD54" s="1893"/>
      <c r="AE54" s="1893"/>
      <c r="AF54" s="1893"/>
      <c r="AG54" s="1893"/>
      <c r="AH54" s="1893"/>
      <c r="AI54" s="1893"/>
      <c r="AJ54" s="1893"/>
      <c r="AK54" s="1893"/>
      <c r="AL54" s="1893"/>
      <c r="AM54" s="1893"/>
      <c r="AN54" s="1893"/>
      <c r="AO54" s="1893"/>
      <c r="AP54" s="1893"/>
      <c r="AQ54" s="1893"/>
      <c r="AR54" s="1893"/>
      <c r="AS54" s="1893"/>
      <c r="AT54" s="1893"/>
      <c r="AU54" s="1893"/>
      <c r="AV54" s="1893"/>
      <c r="AW54" s="1893"/>
      <c r="AX54" s="1893"/>
      <c r="AY54" s="1893"/>
      <c r="AZ54" s="1893"/>
      <c r="BA54" s="1893"/>
      <c r="BB54" s="1893"/>
      <c r="BC54" s="1893"/>
      <c r="BD54" s="1893"/>
      <c r="BE54" s="1893"/>
      <c r="BF54" s="1893"/>
    </row>
    <row r="55" spans="2:58" ht="13.5" customHeight="1">
      <c r="B55" s="1314"/>
      <c r="C55" s="1881" t="s">
        <v>254</v>
      </c>
      <c r="D55" s="1881"/>
      <c r="E55" s="1881"/>
      <c r="F55" s="1881"/>
      <c r="G55" s="1881"/>
      <c r="H55" s="1881"/>
      <c r="I55" s="1881"/>
      <c r="J55" s="1881"/>
      <c r="K55" s="1881"/>
      <c r="L55" s="1881"/>
      <c r="M55" s="1881"/>
      <c r="N55" s="1881"/>
      <c r="O55" s="1881"/>
      <c r="P55" s="1313"/>
      <c r="Q55" s="1313"/>
      <c r="R55" s="1882"/>
      <c r="S55" s="1882"/>
      <c r="T55" s="1882"/>
      <c r="U55" s="1882"/>
      <c r="V55" s="1882"/>
      <c r="W55" s="1882"/>
      <c r="X55" s="1882"/>
      <c r="Y55" s="1882"/>
      <c r="Z55" s="1882"/>
      <c r="AA55" s="1882"/>
      <c r="AB55" s="1882"/>
      <c r="AC55" s="1882"/>
      <c r="AD55" s="1882"/>
      <c r="AE55" s="1882"/>
      <c r="AF55" s="1882"/>
      <c r="AG55" s="1882"/>
      <c r="AH55" s="1882"/>
      <c r="AI55" s="1882"/>
      <c r="AJ55" s="1882"/>
      <c r="AK55" s="1882"/>
      <c r="AL55" s="1882"/>
      <c r="AM55" s="1882"/>
      <c r="AN55" s="1882"/>
      <c r="AO55" s="1882"/>
      <c r="AP55" s="1882"/>
      <c r="AQ55" s="1882"/>
      <c r="AR55" s="1882"/>
      <c r="AS55" s="1882"/>
      <c r="AT55" s="1882"/>
      <c r="AU55" s="1882"/>
      <c r="AV55" s="1882"/>
      <c r="AW55" s="1882"/>
      <c r="AX55" s="1882"/>
      <c r="AY55" s="1882"/>
      <c r="AZ55" s="1882"/>
      <c r="BA55" s="1882"/>
      <c r="BB55" s="1882"/>
      <c r="BC55" s="1882"/>
      <c r="BD55" s="1882"/>
      <c r="BE55" s="1882"/>
      <c r="BF55" s="1882"/>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81" t="s">
        <v>47</v>
      </c>
      <c r="G57" s="1881"/>
      <c r="H57" s="1881"/>
      <c r="I57" s="1881"/>
      <c r="J57" s="1881"/>
      <c r="K57" s="1881"/>
      <c r="L57" s="1881"/>
      <c r="M57" s="1881"/>
      <c r="N57" s="1881"/>
      <c r="O57" s="1881"/>
      <c r="P57" s="1313"/>
      <c r="Q57" s="1313"/>
      <c r="R57" s="1882"/>
      <c r="S57" s="1882"/>
      <c r="T57" s="1882"/>
      <c r="U57" s="1882"/>
      <c r="V57" s="1882"/>
      <c r="W57" s="1882"/>
      <c r="X57" s="1882"/>
      <c r="Y57" s="1882"/>
      <c r="Z57" s="1882"/>
      <c r="AA57" s="1882"/>
      <c r="AB57" s="1882"/>
      <c r="AC57" s="1882"/>
      <c r="AD57" s="1882"/>
      <c r="AE57" s="1882"/>
      <c r="AF57" s="1882"/>
      <c r="AG57" s="1882"/>
      <c r="AH57" s="1882"/>
      <c r="AI57" s="1882"/>
      <c r="AJ57" s="1882"/>
      <c r="AK57" s="1882"/>
      <c r="AL57" s="1882"/>
      <c r="AM57" s="1882"/>
      <c r="AN57" s="1882"/>
      <c r="AO57" s="1882"/>
      <c r="AP57" s="1882"/>
      <c r="AQ57" s="1882"/>
      <c r="AR57" s="1882"/>
      <c r="AS57" s="1882"/>
      <c r="AT57" s="1882"/>
      <c r="AU57" s="1882"/>
      <c r="AV57" s="1882"/>
      <c r="AW57" s="1882"/>
      <c r="AX57" s="1882"/>
      <c r="AY57" s="1882"/>
      <c r="AZ57" s="1882"/>
      <c r="BA57" s="1882"/>
      <c r="BB57" s="1882"/>
      <c r="BC57" s="1882"/>
      <c r="BD57" s="1882"/>
      <c r="BE57" s="1882"/>
      <c r="BF57" s="1882"/>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81" t="s">
        <v>48</v>
      </c>
      <c r="G59" s="1881"/>
      <c r="H59" s="1881"/>
      <c r="I59" s="1881"/>
      <c r="J59" s="1881"/>
      <c r="K59" s="1881"/>
      <c r="L59" s="1881"/>
      <c r="M59" s="1881"/>
      <c r="N59" s="1881"/>
      <c r="O59" s="1881"/>
      <c r="P59" s="1314"/>
      <c r="Q59" s="1316" t="s">
        <v>49</v>
      </c>
      <c r="R59" s="1883"/>
      <c r="S59" s="1883"/>
      <c r="T59" s="1883"/>
      <c r="U59" s="1883"/>
      <c r="V59" s="1883"/>
      <c r="W59" s="1883"/>
      <c r="X59" s="1883"/>
      <c r="Y59" s="1883"/>
      <c r="Z59" s="188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81" t="s">
        <v>50</v>
      </c>
      <c r="G61" s="1881"/>
      <c r="H61" s="1881"/>
      <c r="I61" s="1881"/>
      <c r="J61" s="1881"/>
      <c r="K61" s="1881"/>
      <c r="L61" s="1881"/>
      <c r="M61" s="1881"/>
      <c r="N61" s="1881"/>
      <c r="O61" s="1881"/>
      <c r="P61" s="1313"/>
      <c r="Q61" s="1313"/>
      <c r="R61" s="1882"/>
      <c r="S61" s="1882"/>
      <c r="T61" s="1882"/>
      <c r="U61" s="1882"/>
      <c r="V61" s="1882"/>
      <c r="W61" s="1882"/>
      <c r="X61" s="1882"/>
      <c r="Y61" s="1882"/>
      <c r="Z61" s="1882"/>
      <c r="AA61" s="1882"/>
      <c r="AB61" s="1882"/>
      <c r="AC61" s="1882"/>
      <c r="AD61" s="1882"/>
      <c r="AE61" s="1882"/>
      <c r="AF61" s="1882"/>
      <c r="AG61" s="1882"/>
      <c r="AH61" s="1882"/>
      <c r="AI61" s="1882"/>
      <c r="AJ61" s="1882"/>
      <c r="AK61" s="1882"/>
      <c r="AL61" s="1882"/>
      <c r="AM61" s="1882"/>
      <c r="AN61" s="1882"/>
      <c r="AO61" s="1882"/>
      <c r="AP61" s="1882"/>
      <c r="AQ61" s="1882"/>
      <c r="AR61" s="1882"/>
      <c r="AS61" s="1882"/>
      <c r="AT61" s="1882"/>
      <c r="AU61" s="1882"/>
      <c r="AV61" s="1882"/>
      <c r="AW61" s="1882"/>
      <c r="AX61" s="1882"/>
      <c r="AY61" s="1882"/>
      <c r="AZ61" s="1882"/>
      <c r="BA61" s="1882"/>
      <c r="BB61" s="1882"/>
      <c r="BC61" s="1882"/>
      <c r="BD61" s="1882"/>
      <c r="BE61" s="1882"/>
      <c r="BF61" s="1882"/>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81" t="s">
        <v>51</v>
      </c>
      <c r="G63" s="1881"/>
      <c r="H63" s="1881"/>
      <c r="I63" s="1881"/>
      <c r="J63" s="1881"/>
      <c r="K63" s="1881"/>
      <c r="L63" s="1881"/>
      <c r="M63" s="1881"/>
      <c r="N63" s="1881"/>
      <c r="O63" s="1881"/>
      <c r="P63" s="1313"/>
      <c r="Q63" s="1313"/>
      <c r="R63" s="1882"/>
      <c r="S63" s="1882"/>
      <c r="T63" s="1882"/>
      <c r="U63" s="1882"/>
      <c r="V63" s="1882"/>
      <c r="W63" s="1882"/>
      <c r="X63" s="1882"/>
      <c r="Y63" s="1882"/>
      <c r="Z63" s="1882"/>
      <c r="AA63" s="1882"/>
      <c r="AB63" s="1882"/>
      <c r="AC63" s="1882"/>
      <c r="AD63" s="1882"/>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61:BF61"/>
    <mergeCell ref="R63:AD63"/>
    <mergeCell ref="B54:BF54"/>
    <mergeCell ref="R55:BF55"/>
    <mergeCell ref="R57:BF57"/>
    <mergeCell ref="R59:Z59"/>
    <mergeCell ref="C55:O55"/>
    <mergeCell ref="F57:O57"/>
    <mergeCell ref="F59:O59"/>
    <mergeCell ref="F61:O61"/>
    <mergeCell ref="F63:O63"/>
    <mergeCell ref="R47:Z47"/>
    <mergeCell ref="R49:BF49"/>
    <mergeCell ref="R51:AD51"/>
    <mergeCell ref="F47:O47"/>
    <mergeCell ref="F49:O49"/>
    <mergeCell ref="F51:O51"/>
    <mergeCell ref="R27:AD27"/>
    <mergeCell ref="B30:BF30"/>
    <mergeCell ref="R45:BF45"/>
    <mergeCell ref="R33:BF33"/>
    <mergeCell ref="R35:Z35"/>
    <mergeCell ref="R37:BF37"/>
    <mergeCell ref="F33:O33"/>
    <mergeCell ref="F35:O35"/>
    <mergeCell ref="F37:O37"/>
    <mergeCell ref="F39:O39"/>
    <mergeCell ref="C43:O43"/>
    <mergeCell ref="F45:O45"/>
    <mergeCell ref="R39:AD39"/>
    <mergeCell ref="B42:BF42"/>
    <mergeCell ref="R43:BF43"/>
    <mergeCell ref="R13:BF13"/>
    <mergeCell ref="R15:AD15"/>
    <mergeCell ref="F13:O13"/>
    <mergeCell ref="F15:O15"/>
    <mergeCell ref="R31:BF31"/>
    <mergeCell ref="B18:BF18"/>
    <mergeCell ref="R19:BF19"/>
    <mergeCell ref="R21:BF21"/>
    <mergeCell ref="R23:Z23"/>
    <mergeCell ref="C19:O19"/>
    <mergeCell ref="F21:O21"/>
    <mergeCell ref="F23:O23"/>
    <mergeCell ref="F25:O25"/>
    <mergeCell ref="F27:O27"/>
    <mergeCell ref="C31:O31"/>
    <mergeCell ref="R25:BF25"/>
    <mergeCell ref="R9:BF9"/>
    <mergeCell ref="C7:O7"/>
    <mergeCell ref="F9:O9"/>
    <mergeCell ref="F11:O11"/>
    <mergeCell ref="B3:BF3"/>
    <mergeCell ref="B4:BF4"/>
    <mergeCell ref="B6:BF6"/>
    <mergeCell ref="R7:BF7"/>
    <mergeCell ref="R11:Z11"/>
  </mergeCells>
  <phoneticPr fontId="5"/>
  <dataValidations count="1">
    <dataValidation imeMode="halfKatakana" allowBlank="1" showInputMessage="1" showErrorMessage="1" sqref="R7:BF7 R19:BF19 R31:BF31 R43:BF43 R55:BF55" xr:uid="{00000000-0002-0000-05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2:BG60"/>
  <sheetViews>
    <sheetView showGridLines="0" showZeros="0" view="pageBreakPreview" zoomScaleNormal="100" zoomScaleSheetLayoutView="100" workbookViewId="0"/>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99" t="s">
        <v>264</v>
      </c>
      <c r="C3" s="1899"/>
      <c r="D3" s="1899"/>
      <c r="E3" s="1899"/>
      <c r="F3" s="1899"/>
      <c r="G3" s="1899"/>
      <c r="H3" s="1899"/>
      <c r="I3" s="1899"/>
      <c r="J3" s="1899"/>
      <c r="K3" s="1899"/>
      <c r="L3" s="1899"/>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1899"/>
      <c r="AO3" s="1899"/>
      <c r="AP3" s="1899"/>
      <c r="AQ3" s="1899"/>
      <c r="AR3" s="1899"/>
      <c r="AS3" s="1899"/>
      <c r="AT3" s="1899"/>
      <c r="AU3" s="1899"/>
      <c r="AV3" s="1899"/>
      <c r="AW3" s="1899"/>
      <c r="AX3" s="1899"/>
      <c r="AY3" s="1899"/>
      <c r="AZ3" s="1899"/>
      <c r="BA3" s="1899"/>
      <c r="BB3" s="1899"/>
      <c r="BC3" s="1899"/>
      <c r="BD3" s="1899"/>
      <c r="BE3" s="1899"/>
      <c r="BF3" s="1899"/>
    </row>
    <row r="4" spans="2:58" s="5" customFormat="1" ht="13.5" customHeight="1">
      <c r="B4" s="1900" t="s">
        <v>204</v>
      </c>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c r="AR4" s="1900"/>
      <c r="AS4" s="1900"/>
      <c r="AT4" s="1900"/>
      <c r="AU4" s="1900"/>
      <c r="AV4" s="1900"/>
      <c r="AW4" s="1900"/>
      <c r="AX4" s="1900"/>
      <c r="AY4" s="1900"/>
      <c r="AZ4" s="1900"/>
      <c r="BA4" s="1900"/>
      <c r="BB4" s="1900"/>
      <c r="BC4" s="1900"/>
      <c r="BD4" s="1900"/>
      <c r="BE4" s="1900"/>
      <c r="BF4" s="1900"/>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93" t="s">
        <v>205</v>
      </c>
      <c r="C6" s="1893"/>
      <c r="D6" s="1893"/>
      <c r="E6" s="1893"/>
      <c r="F6" s="1893"/>
      <c r="G6" s="1893"/>
      <c r="H6" s="1893"/>
      <c r="I6" s="1893"/>
      <c r="J6" s="1893"/>
      <c r="K6" s="1893"/>
      <c r="L6" s="1893"/>
      <c r="M6" s="1893"/>
      <c r="N6" s="1893"/>
      <c r="O6" s="1893"/>
      <c r="P6" s="1893"/>
      <c r="Q6" s="1893"/>
      <c r="R6" s="1893"/>
      <c r="S6" s="1893"/>
      <c r="T6" s="1893"/>
      <c r="U6" s="1893"/>
      <c r="V6" s="1893"/>
      <c r="W6" s="1893"/>
      <c r="X6" s="1893"/>
      <c r="Y6" s="1893"/>
      <c r="Z6" s="1893"/>
      <c r="AA6" s="1893"/>
      <c r="AB6" s="1893"/>
      <c r="AC6" s="1893"/>
      <c r="AD6" s="1893"/>
      <c r="AE6" s="1893"/>
      <c r="AF6" s="1893"/>
      <c r="AG6" s="1893"/>
      <c r="AH6" s="1893"/>
      <c r="AI6" s="1893"/>
      <c r="AJ6" s="1893"/>
      <c r="AK6" s="1893"/>
      <c r="AL6" s="1893"/>
      <c r="AM6" s="1893"/>
      <c r="AN6" s="1893"/>
      <c r="AO6" s="1893"/>
      <c r="AP6" s="1893"/>
      <c r="AQ6" s="1893"/>
      <c r="AR6" s="1893"/>
      <c r="AS6" s="1893"/>
      <c r="AT6" s="1893"/>
      <c r="AU6" s="1893"/>
      <c r="AV6" s="1893"/>
      <c r="AW6" s="1893"/>
      <c r="AX6" s="1893"/>
      <c r="AY6" s="1893"/>
      <c r="AZ6" s="1893"/>
      <c r="BA6" s="1893"/>
      <c r="BB6" s="1893"/>
      <c r="BC6" s="1893"/>
      <c r="BD6" s="1893"/>
      <c r="BE6" s="1893"/>
      <c r="BF6" s="1893"/>
    </row>
    <row r="7" spans="2:58" s="5" customFormat="1" ht="13.5" customHeight="1">
      <c r="B7" s="1313"/>
      <c r="C7" s="1314"/>
      <c r="D7" s="1316"/>
      <c r="E7" s="1316"/>
      <c r="F7" s="1881" t="s">
        <v>54</v>
      </c>
      <c r="G7" s="1881"/>
      <c r="H7" s="1881"/>
      <c r="I7" s="1881"/>
      <c r="J7" s="1881"/>
      <c r="K7" s="1881"/>
      <c r="L7" s="1881"/>
      <c r="M7" s="1881"/>
      <c r="N7" s="1881"/>
      <c r="O7" s="1881"/>
      <c r="P7" s="1313"/>
      <c r="Q7" s="1313"/>
      <c r="R7" s="1901"/>
      <c r="S7" s="1901"/>
      <c r="T7" s="1901"/>
      <c r="U7" s="1901"/>
      <c r="V7" s="1313" t="s">
        <v>55</v>
      </c>
      <c r="W7" s="1314"/>
      <c r="X7" s="1313"/>
      <c r="Y7" s="1313"/>
      <c r="Z7" s="1313"/>
      <c r="AA7" s="1901"/>
      <c r="AB7" s="1901"/>
      <c r="AC7" s="1901"/>
      <c r="AD7" s="1901"/>
      <c r="AE7" s="1901"/>
      <c r="AF7" s="1901"/>
      <c r="AG7" s="1901"/>
      <c r="AH7" s="1895" t="s">
        <v>56</v>
      </c>
      <c r="AI7" s="1895"/>
      <c r="AJ7" s="1895"/>
      <c r="AK7" s="1895"/>
      <c r="AL7" s="1895"/>
      <c r="AM7" s="1895"/>
      <c r="AN7" s="1895"/>
      <c r="AO7" s="1902"/>
      <c r="AP7" s="1902"/>
      <c r="AQ7" s="1902"/>
      <c r="AR7" s="1902"/>
      <c r="AS7" s="1902"/>
      <c r="AT7" s="1902"/>
      <c r="AU7" s="1902"/>
      <c r="AV7" s="1902"/>
      <c r="AW7" s="1902"/>
      <c r="AX7" s="1902"/>
      <c r="AY7" s="1902"/>
      <c r="AZ7" s="1902"/>
      <c r="BA7" s="1313" t="s">
        <v>2</v>
      </c>
      <c r="BB7" s="1314"/>
      <c r="BC7" s="1314"/>
      <c r="BD7" s="1314"/>
      <c r="BE7" s="1314"/>
      <c r="BF7" s="1314"/>
    </row>
    <row r="8" spans="2:58" s="5" customFormat="1" ht="13.5" customHeight="1">
      <c r="B8" s="1313"/>
      <c r="C8" s="1313"/>
      <c r="D8" s="1313"/>
      <c r="E8" s="1313"/>
      <c r="F8" s="1313"/>
      <c r="G8" s="1313"/>
      <c r="H8" s="1313"/>
      <c r="I8" s="1313"/>
      <c r="J8" s="1313"/>
      <c r="K8" s="1313"/>
      <c r="L8" s="1313"/>
      <c r="M8" s="1313"/>
      <c r="N8" s="1313"/>
      <c r="O8" s="1313"/>
      <c r="P8" s="1313"/>
      <c r="Q8" s="1313"/>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81" t="s">
        <v>57</v>
      </c>
      <c r="G9" s="1881"/>
      <c r="H9" s="1881"/>
      <c r="I9" s="1881"/>
      <c r="J9" s="1881"/>
      <c r="K9" s="1881"/>
      <c r="L9" s="1881"/>
      <c r="M9" s="1881"/>
      <c r="N9" s="1881"/>
      <c r="O9" s="1881"/>
      <c r="P9" s="1313"/>
      <c r="Q9" s="1313"/>
      <c r="R9" s="1882"/>
      <c r="S9" s="1882"/>
      <c r="T9" s="1882"/>
      <c r="U9" s="1882"/>
      <c r="V9" s="1882"/>
      <c r="W9" s="1882"/>
      <c r="X9" s="1882"/>
      <c r="Y9" s="1882"/>
      <c r="Z9" s="1882"/>
      <c r="AA9" s="1882"/>
      <c r="AB9" s="1882"/>
      <c r="AC9" s="1882"/>
      <c r="AD9" s="1882"/>
      <c r="AE9" s="1882"/>
      <c r="AF9" s="1882"/>
      <c r="AG9" s="1882"/>
      <c r="AH9" s="1882"/>
      <c r="AI9" s="1882"/>
      <c r="AJ9" s="1882"/>
      <c r="AK9" s="1882"/>
      <c r="AL9" s="1882"/>
      <c r="AM9" s="1882"/>
      <c r="AN9" s="1882"/>
      <c r="AO9" s="1882"/>
      <c r="AP9" s="1882"/>
      <c r="AQ9" s="1882"/>
      <c r="AR9" s="1882"/>
      <c r="AS9" s="1882"/>
      <c r="AT9" s="1882"/>
      <c r="AU9" s="1882"/>
      <c r="AV9" s="1882"/>
      <c r="AW9" s="1882"/>
      <c r="AX9" s="1882"/>
      <c r="AY9" s="1882"/>
      <c r="AZ9" s="1882"/>
      <c r="BA9" s="1882"/>
      <c r="BB9" s="1882"/>
      <c r="BC9" s="1882"/>
      <c r="BD9" s="1882"/>
      <c r="BE9" s="1882"/>
      <c r="BF9" s="1882"/>
    </row>
    <row r="10" spans="2:58" s="5" customFormat="1" ht="13.5" customHeight="1">
      <c r="B10" s="1313"/>
      <c r="C10" s="1313"/>
      <c r="D10" s="1313"/>
      <c r="E10" s="1313"/>
      <c r="F10" s="1313"/>
      <c r="G10" s="1313"/>
      <c r="H10" s="1313"/>
      <c r="I10" s="1317"/>
      <c r="J10" s="1317"/>
      <c r="K10" s="1317"/>
      <c r="L10" s="1317"/>
      <c r="M10" s="1317"/>
      <c r="N10" s="1317"/>
      <c r="O10" s="1317"/>
      <c r="P10" s="1317"/>
      <c r="Q10" s="1317"/>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81" t="s">
        <v>58</v>
      </c>
      <c r="G11" s="1881"/>
      <c r="H11" s="1881"/>
      <c r="I11" s="1881"/>
      <c r="J11" s="1881"/>
      <c r="K11" s="1881"/>
      <c r="L11" s="1881"/>
      <c r="M11" s="1881"/>
      <c r="N11" s="1881"/>
      <c r="O11" s="1881"/>
      <c r="P11" s="1313"/>
      <c r="Q11" s="1313"/>
      <c r="R11" s="1901"/>
      <c r="S11" s="1901"/>
      <c r="T11" s="1901"/>
      <c r="U11" s="1901"/>
      <c r="V11" s="1313" t="s">
        <v>59</v>
      </c>
      <c r="W11" s="1314"/>
      <c r="X11" s="1313"/>
      <c r="Y11" s="1313"/>
      <c r="Z11" s="1313"/>
      <c r="AA11" s="1313"/>
      <c r="AB11" s="1313"/>
      <c r="AC11" s="1313"/>
      <c r="AD11" s="1901"/>
      <c r="AE11" s="1901"/>
      <c r="AF11" s="1901"/>
      <c r="AG11" s="1901"/>
      <c r="AH11" s="1901"/>
      <c r="AI11" s="1901"/>
      <c r="AJ11" s="1901"/>
      <c r="AK11" s="1895" t="s">
        <v>60</v>
      </c>
      <c r="AL11" s="1895"/>
      <c r="AM11" s="1895"/>
      <c r="AN11" s="1895"/>
      <c r="AO11" s="1895"/>
      <c r="AP11" s="1895"/>
      <c r="AQ11" s="1895"/>
      <c r="AR11" s="1895"/>
      <c r="AS11" s="1902"/>
      <c r="AT11" s="1902"/>
      <c r="AU11" s="1902"/>
      <c r="AV11" s="1902"/>
      <c r="AW11" s="1902"/>
      <c r="AX11" s="1902"/>
      <c r="AY11" s="1902"/>
      <c r="AZ11" s="1902"/>
      <c r="BA11" s="1902"/>
      <c r="BB11" s="1902"/>
      <c r="BC11" s="1902"/>
      <c r="BD11" s="1902"/>
      <c r="BE11" s="1313" t="s">
        <v>2</v>
      </c>
      <c r="BF11" s="1314"/>
    </row>
    <row r="12" spans="2:58" s="5" customFormat="1" ht="13.5" customHeight="1">
      <c r="B12" s="1313"/>
      <c r="C12" s="1313"/>
      <c r="D12" s="1313"/>
      <c r="E12" s="1313"/>
      <c r="F12" s="1313"/>
      <c r="G12" s="1313"/>
      <c r="H12" s="1313"/>
      <c r="I12" s="1313"/>
      <c r="J12" s="1313"/>
      <c r="K12" s="1313"/>
      <c r="L12" s="1313"/>
      <c r="M12" s="1313"/>
      <c r="N12" s="1313"/>
      <c r="O12" s="1313"/>
      <c r="P12" s="1313"/>
      <c r="Q12" s="1313"/>
      <c r="R12" s="1882"/>
      <c r="S12" s="1882"/>
      <c r="T12" s="1882"/>
      <c r="U12" s="1882"/>
      <c r="V12" s="1882"/>
      <c r="W12" s="1882"/>
      <c r="X12" s="1882"/>
      <c r="Y12" s="1882"/>
      <c r="Z12" s="1882"/>
      <c r="AA12" s="1882"/>
      <c r="AB12" s="1882"/>
      <c r="AC12" s="1882"/>
      <c r="AD12" s="1882"/>
      <c r="AE12" s="1882"/>
      <c r="AF12" s="1882"/>
      <c r="AG12" s="1882"/>
      <c r="AH12" s="1882"/>
      <c r="AI12" s="1882"/>
      <c r="AJ12" s="1882"/>
      <c r="AK12" s="1882"/>
      <c r="AL12" s="1882"/>
      <c r="AM12" s="1882"/>
      <c r="AN12" s="1882"/>
      <c r="AO12" s="1882"/>
      <c r="AP12" s="1882"/>
      <c r="AQ12" s="1882"/>
      <c r="AR12" s="1882"/>
      <c r="AS12" s="1882"/>
      <c r="AT12" s="1882"/>
      <c r="AU12" s="1882"/>
      <c r="AV12" s="1882"/>
      <c r="AW12" s="1882"/>
      <c r="AX12" s="1882"/>
      <c r="AY12" s="1882"/>
      <c r="AZ12" s="1882"/>
      <c r="BA12" s="1882"/>
      <c r="BB12" s="1882"/>
      <c r="BC12" s="1882"/>
      <c r="BD12" s="1882"/>
      <c r="BE12" s="1882"/>
      <c r="BF12" s="1882"/>
    </row>
    <row r="13" spans="2:58" s="5" customFormat="1" ht="13.5" customHeight="1">
      <c r="B13" s="1313"/>
      <c r="C13" s="1314"/>
      <c r="D13" s="1316"/>
      <c r="E13" s="1316"/>
      <c r="F13" s="1881" t="s">
        <v>48</v>
      </c>
      <c r="G13" s="1881"/>
      <c r="H13" s="1881"/>
      <c r="I13" s="1881"/>
      <c r="J13" s="1881"/>
      <c r="K13" s="1881"/>
      <c r="L13" s="1881"/>
      <c r="M13" s="1881"/>
      <c r="N13" s="1881"/>
      <c r="O13" s="1881"/>
      <c r="P13" s="1314"/>
      <c r="Q13" s="1316" t="s">
        <v>49</v>
      </c>
      <c r="R13" s="1883"/>
      <c r="S13" s="1883"/>
      <c r="T13" s="1883"/>
      <c r="U13" s="1883"/>
      <c r="V13" s="1883"/>
      <c r="W13" s="1883"/>
      <c r="X13" s="1883"/>
      <c r="Y13" s="1883"/>
      <c r="Z13" s="188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3"/>
      <c r="AV13" s="1313"/>
      <c r="AW13" s="1313"/>
      <c r="AX13" s="1313"/>
      <c r="AY13" s="1313"/>
      <c r="AZ13" s="1313"/>
      <c r="BA13" s="1313"/>
      <c r="BB13" s="1313"/>
      <c r="BC13" s="1313"/>
      <c r="BD13" s="1313"/>
      <c r="BE13" s="1313"/>
      <c r="BF13" s="1313"/>
    </row>
    <row r="14" spans="2:58" s="5" customFormat="1" ht="13.5" customHeight="1">
      <c r="B14" s="1313"/>
      <c r="C14" s="1313"/>
      <c r="D14" s="1313"/>
      <c r="E14" s="1313"/>
      <c r="F14" s="1313"/>
      <c r="G14" s="1313"/>
      <c r="H14" s="1313"/>
      <c r="I14" s="1313"/>
      <c r="J14" s="1313"/>
      <c r="K14" s="1313"/>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81" t="s">
        <v>61</v>
      </c>
      <c r="G15" s="1881"/>
      <c r="H15" s="1881"/>
      <c r="I15" s="1881"/>
      <c r="J15" s="1881"/>
      <c r="K15" s="1881"/>
      <c r="L15" s="1881"/>
      <c r="M15" s="1881"/>
      <c r="N15" s="1881"/>
      <c r="O15" s="1881"/>
      <c r="P15" s="1313"/>
      <c r="Q15" s="1313"/>
      <c r="R15" s="1882"/>
      <c r="S15" s="1882"/>
      <c r="T15" s="1882"/>
      <c r="U15" s="1882"/>
      <c r="V15" s="1882"/>
      <c r="W15" s="1882"/>
      <c r="X15" s="1882"/>
      <c r="Y15" s="1882"/>
      <c r="Z15" s="1882"/>
      <c r="AA15" s="1882"/>
      <c r="AB15" s="1882"/>
      <c r="AC15" s="1882"/>
      <c r="AD15" s="1882"/>
      <c r="AE15" s="1882"/>
      <c r="AF15" s="1882"/>
      <c r="AG15" s="1882"/>
      <c r="AH15" s="1882"/>
      <c r="AI15" s="1882"/>
      <c r="AJ15" s="1882"/>
      <c r="AK15" s="1882"/>
      <c r="AL15" s="1882"/>
      <c r="AM15" s="1882"/>
      <c r="AN15" s="1882"/>
      <c r="AO15" s="1882"/>
      <c r="AP15" s="1882"/>
      <c r="AQ15" s="1882"/>
      <c r="AR15" s="1882"/>
      <c r="AS15" s="1882"/>
      <c r="AT15" s="1882"/>
      <c r="AU15" s="1882"/>
      <c r="AV15" s="1882"/>
      <c r="AW15" s="1882"/>
      <c r="AX15" s="1882"/>
      <c r="AY15" s="1882"/>
      <c r="AZ15" s="1882"/>
      <c r="BA15" s="1882"/>
      <c r="BB15" s="1882"/>
      <c r="BC15" s="1882"/>
      <c r="BD15" s="1882"/>
      <c r="BE15" s="1882"/>
      <c r="BF15" s="1882"/>
    </row>
    <row r="16" spans="2:58" s="5" customFormat="1" ht="13.5" customHeight="1">
      <c r="B16" s="1313"/>
      <c r="C16" s="1313"/>
      <c r="D16" s="1313"/>
      <c r="E16" s="1313"/>
      <c r="F16" s="1313"/>
      <c r="G16" s="1313"/>
      <c r="H16" s="1313"/>
      <c r="I16" s="1313"/>
      <c r="J16" s="1313"/>
      <c r="K16" s="1317"/>
      <c r="L16" s="1317"/>
      <c r="M16" s="1317"/>
      <c r="N16" s="1317"/>
      <c r="O16" s="1317"/>
      <c r="P16" s="1317"/>
      <c r="Q16" s="1317"/>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3"/>
      <c r="C17" s="1314"/>
      <c r="D17" s="1316"/>
      <c r="E17" s="1316"/>
      <c r="F17" s="1881" t="s">
        <v>51</v>
      </c>
      <c r="G17" s="1881"/>
      <c r="H17" s="1881"/>
      <c r="I17" s="1881"/>
      <c r="J17" s="1881"/>
      <c r="K17" s="1881"/>
      <c r="L17" s="1881"/>
      <c r="M17" s="1881"/>
      <c r="N17" s="1881"/>
      <c r="O17" s="1881"/>
      <c r="P17" s="1313"/>
      <c r="Q17" s="1313"/>
      <c r="R17" s="1882"/>
      <c r="S17" s="1882"/>
      <c r="T17" s="1882"/>
      <c r="U17" s="1882"/>
      <c r="V17" s="1882"/>
      <c r="W17" s="1882"/>
      <c r="X17" s="1882"/>
      <c r="Y17" s="1882"/>
      <c r="Z17" s="1882"/>
      <c r="AA17" s="1882"/>
      <c r="AB17" s="1882"/>
      <c r="AC17" s="1882"/>
      <c r="AD17" s="1882"/>
      <c r="AE17" s="1313"/>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9"/>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93" t="s">
        <v>270</v>
      </c>
      <c r="C20" s="1893"/>
      <c r="D20" s="1893"/>
      <c r="E20" s="1893"/>
      <c r="F20" s="1893"/>
      <c r="G20" s="1893"/>
      <c r="H20" s="1893"/>
      <c r="I20" s="1893"/>
      <c r="J20" s="1893"/>
      <c r="K20" s="1893"/>
      <c r="L20" s="1893"/>
      <c r="M20" s="1893"/>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c r="AL20" s="1893"/>
      <c r="AM20" s="1893"/>
      <c r="AN20" s="1893"/>
      <c r="AO20" s="1893"/>
      <c r="AP20" s="1893"/>
      <c r="AQ20" s="1893"/>
      <c r="AR20" s="1893"/>
      <c r="AS20" s="1893"/>
      <c r="AT20" s="1893"/>
      <c r="AU20" s="1893"/>
      <c r="AV20" s="1893"/>
      <c r="AW20" s="1893"/>
      <c r="AX20" s="1893"/>
      <c r="AY20" s="1893"/>
      <c r="AZ20" s="1893"/>
      <c r="BA20" s="1893"/>
      <c r="BB20" s="1893"/>
      <c r="BC20" s="1893"/>
      <c r="BD20" s="1893"/>
      <c r="BE20" s="1893"/>
      <c r="BF20" s="1893"/>
    </row>
    <row r="21" spans="2:58" s="5" customFormat="1" ht="13.5" customHeight="1">
      <c r="B21" s="1313"/>
      <c r="C21" s="1314"/>
      <c r="D21" s="1316"/>
      <c r="E21" s="1316"/>
      <c r="F21" s="1881" t="s">
        <v>54</v>
      </c>
      <c r="G21" s="1881"/>
      <c r="H21" s="1881"/>
      <c r="I21" s="1881"/>
      <c r="J21" s="1881"/>
      <c r="K21" s="1881"/>
      <c r="L21" s="1881"/>
      <c r="M21" s="1881"/>
      <c r="N21" s="1881"/>
      <c r="O21" s="1881"/>
      <c r="P21" s="1313"/>
      <c r="Q21" s="1313"/>
      <c r="R21" s="1901"/>
      <c r="S21" s="1901"/>
      <c r="T21" s="1901"/>
      <c r="U21" s="1901"/>
      <c r="V21" s="1313" t="s">
        <v>55</v>
      </c>
      <c r="W21" s="1314"/>
      <c r="X21" s="1313"/>
      <c r="Y21" s="1313"/>
      <c r="Z21" s="1313"/>
      <c r="AA21" s="1901"/>
      <c r="AB21" s="1901"/>
      <c r="AC21" s="1901"/>
      <c r="AD21" s="1901"/>
      <c r="AE21" s="1901"/>
      <c r="AF21" s="1901"/>
      <c r="AG21" s="1901"/>
      <c r="AH21" s="1895" t="s">
        <v>56</v>
      </c>
      <c r="AI21" s="1895"/>
      <c r="AJ21" s="1895"/>
      <c r="AK21" s="1895"/>
      <c r="AL21" s="1895"/>
      <c r="AM21" s="1895"/>
      <c r="AN21" s="1895"/>
      <c r="AO21" s="1902"/>
      <c r="AP21" s="1902"/>
      <c r="AQ21" s="1902"/>
      <c r="AR21" s="1902"/>
      <c r="AS21" s="1902"/>
      <c r="AT21" s="1902"/>
      <c r="AU21" s="1902"/>
      <c r="AV21" s="1902"/>
      <c r="AW21" s="1902"/>
      <c r="AX21" s="1902"/>
      <c r="AY21" s="1902"/>
      <c r="AZ21" s="1902"/>
      <c r="BA21" s="1313" t="s">
        <v>2</v>
      </c>
      <c r="BB21" s="1314"/>
      <c r="BC21" s="1314"/>
      <c r="BD21" s="1314"/>
      <c r="BE21" s="1314"/>
      <c r="BF21" s="1314"/>
    </row>
    <row r="22" spans="2:58" s="5" customFormat="1" ht="13.5" customHeight="1">
      <c r="B22" s="1313"/>
      <c r="C22" s="1313"/>
      <c r="D22" s="1313"/>
      <c r="E22" s="1313"/>
      <c r="F22" s="1313"/>
      <c r="G22" s="1313"/>
      <c r="H22" s="1313"/>
      <c r="I22" s="1313"/>
      <c r="J22" s="1313"/>
      <c r="K22" s="1313"/>
      <c r="L22" s="1313"/>
      <c r="M22" s="1313"/>
      <c r="N22" s="1313"/>
      <c r="O22" s="1313"/>
      <c r="P22" s="1313"/>
      <c r="Q22" s="1313"/>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81" t="s">
        <v>57</v>
      </c>
      <c r="G23" s="1881"/>
      <c r="H23" s="1881"/>
      <c r="I23" s="1881"/>
      <c r="J23" s="1881"/>
      <c r="K23" s="1881"/>
      <c r="L23" s="1881"/>
      <c r="M23" s="1881"/>
      <c r="N23" s="1881"/>
      <c r="O23" s="1881"/>
      <c r="P23" s="1313"/>
      <c r="Q23" s="1313"/>
      <c r="R23" s="1882"/>
      <c r="S23" s="1882"/>
      <c r="T23" s="1882"/>
      <c r="U23" s="1882"/>
      <c r="V23" s="1882"/>
      <c r="W23" s="1882"/>
      <c r="X23" s="1882"/>
      <c r="Y23" s="1882"/>
      <c r="Z23" s="1882"/>
      <c r="AA23" s="1882"/>
      <c r="AB23" s="1882"/>
      <c r="AC23" s="1882"/>
      <c r="AD23" s="1882"/>
      <c r="AE23" s="1882"/>
      <c r="AF23" s="1882"/>
      <c r="AG23" s="1882"/>
      <c r="AH23" s="1882"/>
      <c r="AI23" s="1882"/>
      <c r="AJ23" s="1882"/>
      <c r="AK23" s="1882"/>
      <c r="AL23" s="1882"/>
      <c r="AM23" s="1882"/>
      <c r="AN23" s="1882"/>
      <c r="AO23" s="1882"/>
      <c r="AP23" s="1882"/>
      <c r="AQ23" s="1882"/>
      <c r="AR23" s="1882"/>
      <c r="AS23" s="1882"/>
      <c r="AT23" s="1882"/>
      <c r="AU23" s="1882"/>
      <c r="AV23" s="1882"/>
      <c r="AW23" s="1882"/>
      <c r="AX23" s="1882"/>
      <c r="AY23" s="1882"/>
      <c r="AZ23" s="1882"/>
      <c r="BA23" s="1882"/>
      <c r="BB23" s="1882"/>
      <c r="BC23" s="1882"/>
      <c r="BD23" s="1882"/>
      <c r="BE23" s="1882"/>
      <c r="BF23" s="1882"/>
    </row>
    <row r="24" spans="2:58" s="5" customFormat="1" ht="13.5" customHeight="1">
      <c r="B24" s="1313"/>
      <c r="C24" s="1313"/>
      <c r="D24" s="1313"/>
      <c r="E24" s="1313"/>
      <c r="F24" s="1313"/>
      <c r="G24" s="1313"/>
      <c r="H24" s="1313"/>
      <c r="I24" s="1317"/>
      <c r="J24" s="1317"/>
      <c r="K24" s="1317"/>
      <c r="L24" s="1317"/>
      <c r="M24" s="1317"/>
      <c r="N24" s="1317"/>
      <c r="O24" s="1317"/>
      <c r="P24" s="1317"/>
      <c r="Q24" s="1317"/>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81" t="s">
        <v>58</v>
      </c>
      <c r="G25" s="1881"/>
      <c r="H25" s="1881"/>
      <c r="I25" s="1881"/>
      <c r="J25" s="1881"/>
      <c r="K25" s="1881"/>
      <c r="L25" s="1881"/>
      <c r="M25" s="1881"/>
      <c r="N25" s="1881"/>
      <c r="O25" s="1881"/>
      <c r="P25" s="1313"/>
      <c r="Q25" s="1313"/>
      <c r="R25" s="1901"/>
      <c r="S25" s="1901"/>
      <c r="T25" s="1901"/>
      <c r="U25" s="1901"/>
      <c r="V25" s="1313" t="s">
        <v>59</v>
      </c>
      <c r="W25" s="1314"/>
      <c r="X25" s="1313"/>
      <c r="Y25" s="1313"/>
      <c r="Z25" s="1313"/>
      <c r="AA25" s="1313"/>
      <c r="AB25" s="1313"/>
      <c r="AC25" s="1313"/>
      <c r="AD25" s="1901"/>
      <c r="AE25" s="1901"/>
      <c r="AF25" s="1901"/>
      <c r="AG25" s="1901"/>
      <c r="AH25" s="1901"/>
      <c r="AI25" s="1901"/>
      <c r="AJ25" s="1901"/>
      <c r="AK25" s="1895" t="s">
        <v>60</v>
      </c>
      <c r="AL25" s="1895"/>
      <c r="AM25" s="1895"/>
      <c r="AN25" s="1895"/>
      <c r="AO25" s="1895"/>
      <c r="AP25" s="1895"/>
      <c r="AQ25" s="1895"/>
      <c r="AR25" s="1895"/>
      <c r="AS25" s="1902"/>
      <c r="AT25" s="1902"/>
      <c r="AU25" s="1902"/>
      <c r="AV25" s="1902"/>
      <c r="AW25" s="1902"/>
      <c r="AX25" s="1902"/>
      <c r="AY25" s="1902"/>
      <c r="AZ25" s="1902"/>
      <c r="BA25" s="1902"/>
      <c r="BB25" s="1902"/>
      <c r="BC25" s="1902"/>
      <c r="BD25" s="1902"/>
      <c r="BE25" s="1313" t="s">
        <v>2</v>
      </c>
      <c r="BF25" s="1314"/>
    </row>
    <row r="26" spans="2:58" s="5" customFormat="1" ht="13.5" customHeight="1">
      <c r="B26" s="1313"/>
      <c r="C26" s="1313"/>
      <c r="D26" s="1313"/>
      <c r="E26" s="1313"/>
      <c r="F26" s="1313"/>
      <c r="G26" s="1313"/>
      <c r="H26" s="1313"/>
      <c r="I26" s="1313"/>
      <c r="J26" s="1313"/>
      <c r="K26" s="1313"/>
      <c r="L26" s="1313"/>
      <c r="M26" s="1313"/>
      <c r="N26" s="1313"/>
      <c r="O26" s="1313"/>
      <c r="P26" s="1313"/>
      <c r="Q26" s="1313"/>
      <c r="R26" s="1882"/>
      <c r="S26" s="1882"/>
      <c r="T26" s="1882"/>
      <c r="U26" s="1882"/>
      <c r="V26" s="1882"/>
      <c r="W26" s="1882"/>
      <c r="X26" s="1882"/>
      <c r="Y26" s="1882"/>
      <c r="Z26" s="1882"/>
      <c r="AA26" s="1882"/>
      <c r="AB26" s="1882"/>
      <c r="AC26" s="1882"/>
      <c r="AD26" s="1882"/>
      <c r="AE26" s="1882"/>
      <c r="AF26" s="1882"/>
      <c r="AG26" s="1882"/>
      <c r="AH26" s="1882"/>
      <c r="AI26" s="1882"/>
      <c r="AJ26" s="1882"/>
      <c r="AK26" s="1882"/>
      <c r="AL26" s="1882"/>
      <c r="AM26" s="1882"/>
      <c r="AN26" s="1882"/>
      <c r="AO26" s="1882"/>
      <c r="AP26" s="1882"/>
      <c r="AQ26" s="1882"/>
      <c r="AR26" s="1882"/>
      <c r="AS26" s="1882"/>
      <c r="AT26" s="1882"/>
      <c r="AU26" s="1882"/>
      <c r="AV26" s="1882"/>
      <c r="AW26" s="1882"/>
      <c r="AX26" s="1882"/>
      <c r="AY26" s="1882"/>
      <c r="AZ26" s="1882"/>
      <c r="BA26" s="1882"/>
      <c r="BB26" s="1882"/>
      <c r="BC26" s="1882"/>
      <c r="BD26" s="1882"/>
      <c r="BE26" s="1882"/>
      <c r="BF26" s="1882"/>
    </row>
    <row r="27" spans="2:58" s="5" customFormat="1" ht="13.5" customHeight="1">
      <c r="B27" s="1313"/>
      <c r="C27" s="1314"/>
      <c r="D27" s="1316"/>
      <c r="E27" s="1316"/>
      <c r="F27" s="1881" t="s">
        <v>48</v>
      </c>
      <c r="G27" s="1881"/>
      <c r="H27" s="1881"/>
      <c r="I27" s="1881"/>
      <c r="J27" s="1881"/>
      <c r="K27" s="1881"/>
      <c r="L27" s="1881"/>
      <c r="M27" s="1881"/>
      <c r="N27" s="1881"/>
      <c r="O27" s="1881"/>
      <c r="P27" s="1314"/>
      <c r="Q27" s="1316" t="s">
        <v>49</v>
      </c>
      <c r="R27" s="1883"/>
      <c r="S27" s="1883"/>
      <c r="T27" s="1883"/>
      <c r="U27" s="1883"/>
      <c r="V27" s="1883"/>
      <c r="W27" s="1883"/>
      <c r="X27" s="1883"/>
      <c r="Y27" s="1883"/>
      <c r="Z27" s="1883"/>
      <c r="AA27" s="1313"/>
      <c r="AB27" s="1313"/>
      <c r="AC27" s="1313"/>
      <c r="AD27" s="1313"/>
      <c r="AE27" s="1313"/>
      <c r="AF27" s="1313"/>
      <c r="AG27" s="1313"/>
      <c r="AH27" s="1313"/>
      <c r="AI27" s="1313"/>
      <c r="AJ27" s="1313"/>
      <c r="AK27" s="1313"/>
      <c r="AL27" s="1313"/>
      <c r="AM27" s="1313"/>
      <c r="AN27" s="1313"/>
      <c r="AO27" s="1313"/>
      <c r="AP27" s="1313"/>
      <c r="AQ27" s="1313"/>
      <c r="AR27" s="1313"/>
      <c r="AS27" s="1313"/>
      <c r="AT27" s="1313"/>
      <c r="AU27" s="1313"/>
      <c r="AV27" s="1313"/>
      <c r="AW27" s="1313"/>
      <c r="AX27" s="1313"/>
      <c r="AY27" s="1313"/>
      <c r="AZ27" s="1313"/>
      <c r="BA27" s="1313"/>
      <c r="BB27" s="1313"/>
      <c r="BC27" s="1313"/>
      <c r="BD27" s="1313"/>
      <c r="BE27" s="1313"/>
      <c r="BF27" s="1313"/>
    </row>
    <row r="28" spans="2:58"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58" s="5" customFormat="1" ht="13.5" customHeight="1">
      <c r="B29" s="1313"/>
      <c r="C29" s="1314"/>
      <c r="D29" s="1316"/>
      <c r="E29" s="1316"/>
      <c r="F29" s="1881" t="s">
        <v>61</v>
      </c>
      <c r="G29" s="1881"/>
      <c r="H29" s="1881"/>
      <c r="I29" s="1881"/>
      <c r="J29" s="1881"/>
      <c r="K29" s="1881"/>
      <c r="L29" s="1881"/>
      <c r="M29" s="1881"/>
      <c r="N29" s="1881"/>
      <c r="O29" s="1881"/>
      <c r="P29" s="1313"/>
      <c r="Q29" s="1313"/>
      <c r="R29" s="1882"/>
      <c r="S29" s="1882"/>
      <c r="T29" s="1882"/>
      <c r="U29" s="1882"/>
      <c r="V29" s="1882"/>
      <c r="W29" s="1882"/>
      <c r="X29" s="1882"/>
      <c r="Y29" s="1882"/>
      <c r="Z29" s="1882"/>
      <c r="AA29" s="1882"/>
      <c r="AB29" s="1882"/>
      <c r="AC29" s="1882"/>
      <c r="AD29" s="1882"/>
      <c r="AE29" s="1882"/>
      <c r="AF29" s="1882"/>
      <c r="AG29" s="1882"/>
      <c r="AH29" s="1882"/>
      <c r="AI29" s="1882"/>
      <c r="AJ29" s="1882"/>
      <c r="AK29" s="1882"/>
      <c r="AL29" s="1882"/>
      <c r="AM29" s="1882"/>
      <c r="AN29" s="1882"/>
      <c r="AO29" s="1882"/>
      <c r="AP29" s="1882"/>
      <c r="AQ29" s="1882"/>
      <c r="AR29" s="1882"/>
      <c r="AS29" s="1882"/>
      <c r="AT29" s="1882"/>
      <c r="AU29" s="1882"/>
      <c r="AV29" s="1882"/>
      <c r="AW29" s="1882"/>
      <c r="AX29" s="1882"/>
      <c r="AY29" s="1882"/>
      <c r="AZ29" s="1882"/>
      <c r="BA29" s="1882"/>
      <c r="BB29" s="1882"/>
      <c r="BC29" s="1882"/>
      <c r="BD29" s="1882"/>
      <c r="BE29" s="1882"/>
      <c r="BF29" s="1882"/>
    </row>
    <row r="30" spans="2:58" s="5" customFormat="1" ht="13.5" customHeight="1">
      <c r="B30" s="1313"/>
      <c r="C30" s="1313"/>
      <c r="D30" s="1313"/>
      <c r="E30" s="1313"/>
      <c r="F30" s="1313"/>
      <c r="G30" s="1313"/>
      <c r="H30" s="1313"/>
      <c r="I30" s="1313"/>
      <c r="J30" s="1313"/>
      <c r="K30" s="1317"/>
      <c r="L30" s="1317"/>
      <c r="M30" s="1317"/>
      <c r="N30" s="1317"/>
      <c r="O30" s="1317"/>
      <c r="P30" s="1317"/>
      <c r="Q30" s="1317"/>
      <c r="R30" s="1314"/>
      <c r="S30" s="1314"/>
      <c r="T30" s="1314"/>
      <c r="U30" s="1314"/>
      <c r="V30" s="1314"/>
      <c r="W30" s="1314"/>
      <c r="X30" s="1314"/>
      <c r="Y30" s="1314"/>
      <c r="Z30" s="1314"/>
      <c r="AA30" s="1314"/>
      <c r="AB30" s="1314"/>
      <c r="AC30" s="1314"/>
      <c r="AD30" s="1314"/>
      <c r="AE30" s="1314"/>
      <c r="AF30" s="1314"/>
      <c r="AG30" s="1314"/>
      <c r="AH30" s="1314"/>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3"/>
      <c r="C31" s="1314"/>
      <c r="D31" s="1316"/>
      <c r="E31" s="1316"/>
      <c r="F31" s="1881" t="s">
        <v>51</v>
      </c>
      <c r="G31" s="1881"/>
      <c r="H31" s="1881"/>
      <c r="I31" s="1881"/>
      <c r="J31" s="1881"/>
      <c r="K31" s="1881"/>
      <c r="L31" s="1881"/>
      <c r="M31" s="1881"/>
      <c r="N31" s="1881"/>
      <c r="O31" s="1881"/>
      <c r="P31" s="1313"/>
      <c r="Q31" s="1313"/>
      <c r="R31" s="1882"/>
      <c r="S31" s="1882"/>
      <c r="T31" s="1882"/>
      <c r="U31" s="1882"/>
      <c r="V31" s="1882"/>
      <c r="W31" s="1882"/>
      <c r="X31" s="1882"/>
      <c r="Y31" s="1882"/>
      <c r="Z31" s="1882"/>
      <c r="AA31" s="1882"/>
      <c r="AB31" s="1882"/>
      <c r="AC31" s="1882"/>
      <c r="AD31" s="1882"/>
      <c r="AE31" s="1313"/>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15"/>
      <c r="C32" s="1315"/>
      <c r="D32" s="1315"/>
      <c r="E32" s="1315"/>
      <c r="F32" s="1315"/>
      <c r="G32" s="1315"/>
      <c r="H32" s="1315"/>
      <c r="I32" s="1315"/>
      <c r="J32" s="1315"/>
      <c r="K32" s="1315"/>
      <c r="L32" s="1318"/>
      <c r="M32" s="1318"/>
      <c r="N32" s="1319"/>
      <c r="O32" s="1318"/>
      <c r="P32" s="1318"/>
      <c r="Q32" s="1318"/>
      <c r="R32" s="1318"/>
      <c r="S32" s="1318"/>
      <c r="T32" s="1318"/>
      <c r="U32" s="1318"/>
      <c r="V32" s="1318"/>
      <c r="W32" s="1318"/>
      <c r="X32" s="1318"/>
      <c r="Y32" s="1318"/>
      <c r="Z32" s="1318"/>
      <c r="AA32" s="1318"/>
      <c r="AB32" s="1318"/>
      <c r="AC32" s="1318"/>
      <c r="AD32" s="1318"/>
      <c r="AE32" s="1318"/>
      <c r="AF32" s="1318"/>
      <c r="AG32" s="1318"/>
      <c r="AH32" s="1318"/>
      <c r="AI32" s="1318"/>
      <c r="AJ32" s="1318"/>
      <c r="AK32" s="1318"/>
      <c r="AL32" s="1318"/>
      <c r="AM32" s="1318"/>
      <c r="AN32" s="1318"/>
      <c r="AO32" s="1318"/>
      <c r="AP32" s="1318"/>
      <c r="AQ32" s="1318"/>
      <c r="AR32" s="1318"/>
      <c r="AS32" s="1318"/>
      <c r="AT32" s="1318"/>
      <c r="AU32" s="1318"/>
      <c r="AV32" s="1318"/>
      <c r="AW32" s="1318"/>
      <c r="AX32" s="1318"/>
      <c r="AY32" s="1318"/>
      <c r="AZ32" s="1318"/>
      <c r="BA32" s="1318"/>
      <c r="BB32" s="1318"/>
      <c r="BC32" s="1318"/>
      <c r="BD32" s="1318"/>
      <c r="BE32" s="1318"/>
      <c r="BF32" s="1318"/>
    </row>
    <row r="33" spans="2:58" s="5" customFormat="1" ht="13.5" customHeight="1">
      <c r="B33" s="1313"/>
      <c r="C33" s="1313"/>
      <c r="D33" s="1313"/>
      <c r="E33" s="1313"/>
      <c r="F33" s="1313"/>
      <c r="G33" s="1313"/>
      <c r="H33" s="1313"/>
      <c r="I33" s="1313"/>
      <c r="J33" s="1313"/>
      <c r="K33" s="1313"/>
      <c r="L33" s="1314"/>
      <c r="M33" s="1314"/>
      <c r="N33" s="1314"/>
      <c r="O33" s="1314"/>
      <c r="P33" s="1314"/>
      <c r="Q33" s="1314"/>
      <c r="R33" s="1314"/>
      <c r="S33" s="1314"/>
      <c r="T33" s="1314"/>
      <c r="U33" s="1314"/>
      <c r="V33" s="1314"/>
      <c r="W33" s="1314"/>
      <c r="X33" s="1314"/>
      <c r="Y33" s="1314"/>
      <c r="Z33" s="1314"/>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58" s="5" customFormat="1" ht="13.5" customHeight="1">
      <c r="B34" s="1893" t="s">
        <v>206</v>
      </c>
      <c r="C34" s="1893"/>
      <c r="D34" s="1893"/>
      <c r="E34" s="1893"/>
      <c r="F34" s="1893"/>
      <c r="G34" s="1893"/>
      <c r="H34" s="1893"/>
      <c r="I34" s="1893"/>
      <c r="J34" s="1893"/>
      <c r="K34" s="1893"/>
      <c r="L34" s="1893"/>
      <c r="M34" s="1893"/>
      <c r="N34" s="1893"/>
      <c r="O34" s="1893"/>
      <c r="P34" s="1893"/>
      <c r="Q34" s="1893"/>
      <c r="R34" s="1893"/>
      <c r="S34" s="1893"/>
      <c r="T34" s="1893"/>
      <c r="U34" s="1893"/>
      <c r="V34" s="1893"/>
      <c r="W34" s="1893"/>
      <c r="X34" s="1893"/>
      <c r="Y34" s="1893"/>
      <c r="Z34" s="1893"/>
      <c r="AA34" s="1893"/>
      <c r="AB34" s="1893"/>
      <c r="AC34" s="1893"/>
      <c r="AD34" s="1893"/>
      <c r="AE34" s="1893"/>
      <c r="AF34" s="1893"/>
      <c r="AG34" s="1893"/>
      <c r="AH34" s="1893"/>
      <c r="AI34" s="1893"/>
      <c r="AJ34" s="1893"/>
      <c r="AK34" s="1893"/>
      <c r="AL34" s="1893"/>
      <c r="AM34" s="1893"/>
      <c r="AN34" s="1893"/>
      <c r="AO34" s="1893"/>
      <c r="AP34" s="1893"/>
      <c r="AQ34" s="1893"/>
      <c r="AR34" s="1893"/>
      <c r="AS34" s="1893"/>
      <c r="AT34" s="1893"/>
      <c r="AU34" s="1893"/>
      <c r="AV34" s="1893"/>
      <c r="AW34" s="1893"/>
      <c r="AX34" s="1893"/>
      <c r="AY34" s="1893"/>
      <c r="AZ34" s="1893"/>
      <c r="BA34" s="1893"/>
      <c r="BB34" s="1893"/>
      <c r="BC34" s="1893"/>
      <c r="BD34" s="1893"/>
      <c r="BE34" s="1893"/>
      <c r="BF34" s="1893"/>
    </row>
    <row r="35" spans="2:58" s="5" customFormat="1" ht="13.5" customHeight="1">
      <c r="B35" s="1313"/>
      <c r="C35" s="1314"/>
      <c r="D35" s="1316"/>
      <c r="E35" s="1316"/>
      <c r="F35" s="1881" t="s">
        <v>54</v>
      </c>
      <c r="G35" s="1881"/>
      <c r="H35" s="1881"/>
      <c r="I35" s="1881"/>
      <c r="J35" s="1881"/>
      <c r="K35" s="1881"/>
      <c r="L35" s="1881"/>
      <c r="M35" s="1881"/>
      <c r="N35" s="1881"/>
      <c r="O35" s="1881"/>
      <c r="P35" s="1313"/>
      <c r="Q35" s="1313"/>
      <c r="R35" s="1901"/>
      <c r="S35" s="1901"/>
      <c r="T35" s="1901"/>
      <c r="U35" s="1901"/>
      <c r="V35" s="1313" t="s">
        <v>55</v>
      </c>
      <c r="W35" s="1314"/>
      <c r="X35" s="1313"/>
      <c r="Y35" s="1313"/>
      <c r="Z35" s="1313"/>
      <c r="AA35" s="1901"/>
      <c r="AB35" s="1901"/>
      <c r="AC35" s="1901"/>
      <c r="AD35" s="1901"/>
      <c r="AE35" s="1901"/>
      <c r="AF35" s="1901"/>
      <c r="AG35" s="1901"/>
      <c r="AH35" s="1895" t="s">
        <v>56</v>
      </c>
      <c r="AI35" s="1895"/>
      <c r="AJ35" s="1895"/>
      <c r="AK35" s="1895"/>
      <c r="AL35" s="1895"/>
      <c r="AM35" s="1895"/>
      <c r="AN35" s="1895"/>
      <c r="AO35" s="1902"/>
      <c r="AP35" s="1902"/>
      <c r="AQ35" s="1902"/>
      <c r="AR35" s="1902"/>
      <c r="AS35" s="1902"/>
      <c r="AT35" s="1902"/>
      <c r="AU35" s="1902"/>
      <c r="AV35" s="1902"/>
      <c r="AW35" s="1902"/>
      <c r="AX35" s="1902"/>
      <c r="AY35" s="1902"/>
      <c r="AZ35" s="1902"/>
      <c r="BA35" s="1313" t="s">
        <v>2</v>
      </c>
      <c r="BB35" s="1314"/>
      <c r="BC35" s="1314"/>
      <c r="BD35" s="1314"/>
      <c r="BE35" s="1314"/>
      <c r="BF35" s="1314"/>
    </row>
    <row r="36" spans="2:58" s="5" customFormat="1" ht="13.5" customHeight="1">
      <c r="B36" s="1313"/>
      <c r="C36" s="1313"/>
      <c r="D36" s="1313"/>
      <c r="E36" s="1313"/>
      <c r="F36" s="1313"/>
      <c r="G36" s="1313"/>
      <c r="H36" s="1313"/>
      <c r="I36" s="1313"/>
      <c r="J36" s="1313"/>
      <c r="K36" s="1313"/>
      <c r="L36" s="1313"/>
      <c r="M36" s="1313"/>
      <c r="N36" s="1313"/>
      <c r="O36" s="1313"/>
      <c r="P36" s="1313"/>
      <c r="Q36" s="1313"/>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81" t="s">
        <v>57</v>
      </c>
      <c r="G37" s="1881"/>
      <c r="H37" s="1881"/>
      <c r="I37" s="1881"/>
      <c r="J37" s="1881"/>
      <c r="K37" s="1881"/>
      <c r="L37" s="1881"/>
      <c r="M37" s="1881"/>
      <c r="N37" s="1881"/>
      <c r="O37" s="1881"/>
      <c r="P37" s="1313"/>
      <c r="Q37" s="1313"/>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c r="AN37" s="1882"/>
      <c r="AO37" s="1882"/>
      <c r="AP37" s="1882"/>
      <c r="AQ37" s="1882"/>
      <c r="AR37" s="1882"/>
      <c r="AS37" s="1882"/>
      <c r="AT37" s="1882"/>
      <c r="AU37" s="1882"/>
      <c r="AV37" s="1882"/>
      <c r="AW37" s="1882"/>
      <c r="AX37" s="1882"/>
      <c r="AY37" s="1882"/>
      <c r="AZ37" s="1882"/>
      <c r="BA37" s="1882"/>
      <c r="BB37" s="1882"/>
      <c r="BC37" s="1882"/>
      <c r="BD37" s="1882"/>
      <c r="BE37" s="1882"/>
      <c r="BF37" s="1882"/>
    </row>
    <row r="38" spans="2:58" s="5" customFormat="1" ht="13.5" customHeight="1">
      <c r="B38" s="1313"/>
      <c r="C38" s="1313"/>
      <c r="D38" s="1313"/>
      <c r="E38" s="1313"/>
      <c r="F38" s="1313"/>
      <c r="G38" s="1313"/>
      <c r="H38" s="1313"/>
      <c r="I38" s="1317"/>
      <c r="J38" s="1317"/>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81" t="s">
        <v>58</v>
      </c>
      <c r="G39" s="1881"/>
      <c r="H39" s="1881"/>
      <c r="I39" s="1881"/>
      <c r="J39" s="1881"/>
      <c r="K39" s="1881"/>
      <c r="L39" s="1881"/>
      <c r="M39" s="1881"/>
      <c r="N39" s="1881"/>
      <c r="O39" s="1881"/>
      <c r="P39" s="1313"/>
      <c r="Q39" s="1313"/>
      <c r="R39" s="1901"/>
      <c r="S39" s="1901"/>
      <c r="T39" s="1901"/>
      <c r="U39" s="1901"/>
      <c r="V39" s="1313" t="s">
        <v>59</v>
      </c>
      <c r="W39" s="1314"/>
      <c r="X39" s="1313"/>
      <c r="Y39" s="1313"/>
      <c r="Z39" s="1313"/>
      <c r="AA39" s="1313"/>
      <c r="AB39" s="1313"/>
      <c r="AC39" s="1313"/>
      <c r="AD39" s="1901"/>
      <c r="AE39" s="1901"/>
      <c r="AF39" s="1901"/>
      <c r="AG39" s="1901"/>
      <c r="AH39" s="1901"/>
      <c r="AI39" s="1901"/>
      <c r="AJ39" s="1901"/>
      <c r="AK39" s="1895" t="s">
        <v>60</v>
      </c>
      <c r="AL39" s="1895"/>
      <c r="AM39" s="1895"/>
      <c r="AN39" s="1895"/>
      <c r="AO39" s="1895"/>
      <c r="AP39" s="1895"/>
      <c r="AQ39" s="1895"/>
      <c r="AR39" s="1895"/>
      <c r="AS39" s="1902"/>
      <c r="AT39" s="1902"/>
      <c r="AU39" s="1902"/>
      <c r="AV39" s="1902"/>
      <c r="AW39" s="1902"/>
      <c r="AX39" s="1902"/>
      <c r="AY39" s="1902"/>
      <c r="AZ39" s="1902"/>
      <c r="BA39" s="1902"/>
      <c r="BB39" s="1902"/>
      <c r="BC39" s="1902"/>
      <c r="BD39" s="1902"/>
      <c r="BE39" s="1313" t="s">
        <v>2</v>
      </c>
      <c r="BF39" s="1314"/>
    </row>
    <row r="40" spans="2:58" s="5" customFormat="1" ht="13.5" customHeight="1">
      <c r="B40" s="1313"/>
      <c r="C40" s="1313"/>
      <c r="D40" s="1313"/>
      <c r="E40" s="1313"/>
      <c r="F40" s="1313"/>
      <c r="G40" s="1313"/>
      <c r="H40" s="1313"/>
      <c r="I40" s="1313"/>
      <c r="J40" s="1313"/>
      <c r="K40" s="1313"/>
      <c r="L40" s="1313"/>
      <c r="M40" s="1313"/>
      <c r="N40" s="1313"/>
      <c r="O40" s="1313"/>
      <c r="P40" s="1313"/>
      <c r="Q40" s="1313"/>
      <c r="R40" s="1882"/>
      <c r="S40" s="1882"/>
      <c r="T40" s="1882"/>
      <c r="U40" s="1882"/>
      <c r="V40" s="1882"/>
      <c r="W40" s="1882"/>
      <c r="X40" s="1882"/>
      <c r="Y40" s="1882"/>
      <c r="Z40" s="1882"/>
      <c r="AA40" s="1882"/>
      <c r="AB40" s="1882"/>
      <c r="AC40" s="1882"/>
      <c r="AD40" s="1882"/>
      <c r="AE40" s="1882"/>
      <c r="AF40" s="1882"/>
      <c r="AG40" s="1882"/>
      <c r="AH40" s="1882"/>
      <c r="AI40" s="1882"/>
      <c r="AJ40" s="1882"/>
      <c r="AK40" s="1882"/>
      <c r="AL40" s="1882"/>
      <c r="AM40" s="1882"/>
      <c r="AN40" s="1882"/>
      <c r="AO40" s="1882"/>
      <c r="AP40" s="1882"/>
      <c r="AQ40" s="1882"/>
      <c r="AR40" s="1882"/>
      <c r="AS40" s="1882"/>
      <c r="AT40" s="1882"/>
      <c r="AU40" s="1882"/>
      <c r="AV40" s="1882"/>
      <c r="AW40" s="1882"/>
      <c r="AX40" s="1882"/>
      <c r="AY40" s="1882"/>
      <c r="AZ40" s="1882"/>
      <c r="BA40" s="1882"/>
      <c r="BB40" s="1882"/>
      <c r="BC40" s="1882"/>
      <c r="BD40" s="1882"/>
      <c r="BE40" s="1882"/>
      <c r="BF40" s="1882"/>
    </row>
    <row r="41" spans="2:58" s="5" customFormat="1" ht="13.5" customHeight="1">
      <c r="B41" s="1313"/>
      <c r="C41" s="1314"/>
      <c r="D41" s="1316"/>
      <c r="E41" s="1316"/>
      <c r="F41" s="1881" t="s">
        <v>48</v>
      </c>
      <c r="G41" s="1881"/>
      <c r="H41" s="1881"/>
      <c r="I41" s="1881"/>
      <c r="J41" s="1881"/>
      <c r="K41" s="1881"/>
      <c r="L41" s="1881"/>
      <c r="M41" s="1881"/>
      <c r="N41" s="1881"/>
      <c r="O41" s="1881"/>
      <c r="P41" s="1314"/>
      <c r="Q41" s="1316" t="s">
        <v>49</v>
      </c>
      <c r="R41" s="1883"/>
      <c r="S41" s="1883"/>
      <c r="T41" s="1883"/>
      <c r="U41" s="1883"/>
      <c r="V41" s="1883"/>
      <c r="W41" s="1883"/>
      <c r="X41" s="1883"/>
      <c r="Y41" s="1883"/>
      <c r="Z41" s="1883"/>
      <c r="AA41" s="1313"/>
      <c r="AB41" s="1313"/>
      <c r="AC41" s="1313"/>
      <c r="AD41" s="1313"/>
      <c r="AE41" s="1313"/>
      <c r="AF41" s="1313"/>
      <c r="AG41" s="1313"/>
      <c r="AH41" s="1313"/>
      <c r="AI41" s="1313"/>
      <c r="AJ41" s="1313"/>
      <c r="AK41" s="1313"/>
      <c r="AL41" s="1313"/>
      <c r="AM41" s="1313"/>
      <c r="AN41" s="1313"/>
      <c r="AO41" s="1313"/>
      <c r="AP41" s="1313"/>
      <c r="AQ41" s="1313"/>
      <c r="AR41" s="1313"/>
      <c r="AS41" s="1313"/>
      <c r="AT41" s="1313"/>
      <c r="AU41" s="1313"/>
      <c r="AV41" s="1313"/>
      <c r="AW41" s="1313"/>
      <c r="AX41" s="1313"/>
      <c r="AY41" s="1313"/>
      <c r="AZ41" s="1313"/>
      <c r="BA41" s="1313"/>
      <c r="BB41" s="1313"/>
      <c r="BC41" s="1313"/>
      <c r="BD41" s="1313"/>
      <c r="BE41" s="1313"/>
      <c r="BF41" s="1313"/>
    </row>
    <row r="42" spans="2:58" s="5" customFormat="1" ht="13.5" customHeight="1">
      <c r="B42" s="1313"/>
      <c r="C42" s="1313"/>
      <c r="D42" s="1313"/>
      <c r="E42" s="1313"/>
      <c r="F42" s="1313"/>
      <c r="G42" s="1313"/>
      <c r="H42" s="1313"/>
      <c r="I42" s="1313"/>
      <c r="J42" s="1313"/>
      <c r="K42" s="1313"/>
      <c r="L42" s="1314"/>
      <c r="M42" s="1314"/>
      <c r="N42" s="1314"/>
      <c r="O42" s="1314"/>
      <c r="P42" s="1314"/>
      <c r="Q42" s="1314"/>
      <c r="R42" s="1314"/>
      <c r="S42" s="1314"/>
      <c r="T42" s="1314"/>
      <c r="U42" s="1314"/>
      <c r="V42" s="1314"/>
      <c r="W42" s="1314"/>
      <c r="X42" s="1314"/>
      <c r="Y42" s="1314"/>
      <c r="Z42" s="1314"/>
      <c r="AA42" s="1314"/>
      <c r="AB42" s="1314"/>
      <c r="AC42" s="1314"/>
      <c r="AD42" s="1314"/>
      <c r="AE42" s="1314"/>
      <c r="AF42" s="1314"/>
      <c r="AG42" s="1314"/>
      <c r="AH42" s="1314"/>
      <c r="AI42" s="1314"/>
      <c r="AJ42" s="1314"/>
      <c r="AK42" s="1314"/>
      <c r="AL42" s="1314"/>
      <c r="AM42" s="1314"/>
      <c r="AN42" s="1314"/>
      <c r="AO42" s="1314"/>
      <c r="AP42" s="1314"/>
      <c r="AQ42" s="1314"/>
      <c r="AR42" s="1314"/>
      <c r="AS42" s="1314"/>
      <c r="AT42" s="1314"/>
      <c r="AU42" s="1314"/>
      <c r="AV42" s="1314"/>
      <c r="AW42" s="1314"/>
      <c r="AX42" s="1314"/>
      <c r="AY42" s="1314"/>
      <c r="AZ42" s="1314"/>
      <c r="BA42" s="1314"/>
      <c r="BB42" s="1314"/>
      <c r="BC42" s="1314"/>
      <c r="BD42" s="1314"/>
      <c r="BE42" s="1314"/>
      <c r="BF42" s="1314"/>
    </row>
    <row r="43" spans="2:58" s="5" customFormat="1" ht="13.5" customHeight="1">
      <c r="B43" s="1313"/>
      <c r="C43" s="1314"/>
      <c r="D43" s="1316"/>
      <c r="E43" s="1316"/>
      <c r="F43" s="1881" t="s">
        <v>61</v>
      </c>
      <c r="G43" s="1881"/>
      <c r="H43" s="1881"/>
      <c r="I43" s="1881"/>
      <c r="J43" s="1881"/>
      <c r="K43" s="1881"/>
      <c r="L43" s="1881"/>
      <c r="M43" s="1881"/>
      <c r="N43" s="1881"/>
      <c r="O43" s="1881"/>
      <c r="P43" s="1313"/>
      <c r="Q43" s="1313"/>
      <c r="R43" s="1882"/>
      <c r="S43" s="1882"/>
      <c r="T43" s="1882"/>
      <c r="U43" s="1882"/>
      <c r="V43" s="1882"/>
      <c r="W43" s="1882"/>
      <c r="X43" s="1882"/>
      <c r="Y43" s="1882"/>
      <c r="Z43" s="1882"/>
      <c r="AA43" s="1882"/>
      <c r="AB43" s="1882"/>
      <c r="AC43" s="1882"/>
      <c r="AD43" s="1882"/>
      <c r="AE43" s="1882"/>
      <c r="AF43" s="1882"/>
      <c r="AG43" s="1882"/>
      <c r="AH43" s="1882"/>
      <c r="AI43" s="1882"/>
      <c r="AJ43" s="1882"/>
      <c r="AK43" s="1882"/>
      <c r="AL43" s="1882"/>
      <c r="AM43" s="1882"/>
      <c r="AN43" s="1882"/>
      <c r="AO43" s="1882"/>
      <c r="AP43" s="1882"/>
      <c r="AQ43" s="1882"/>
      <c r="AR43" s="1882"/>
      <c r="AS43" s="1882"/>
      <c r="AT43" s="1882"/>
      <c r="AU43" s="1882"/>
      <c r="AV43" s="1882"/>
      <c r="AW43" s="1882"/>
      <c r="AX43" s="1882"/>
      <c r="AY43" s="1882"/>
      <c r="AZ43" s="1882"/>
      <c r="BA43" s="1882"/>
      <c r="BB43" s="1882"/>
      <c r="BC43" s="1882"/>
      <c r="BD43" s="1882"/>
      <c r="BE43" s="1882"/>
      <c r="BF43" s="1882"/>
    </row>
    <row r="44" spans="2:58" s="5" customFormat="1" ht="13.5" customHeight="1">
      <c r="B44" s="1313"/>
      <c r="C44" s="1313"/>
      <c r="D44" s="1313"/>
      <c r="E44" s="1313"/>
      <c r="F44" s="1313"/>
      <c r="G44" s="1313"/>
      <c r="H44" s="1313"/>
      <c r="I44" s="1313"/>
      <c r="J44" s="1313"/>
      <c r="K44" s="1317"/>
      <c r="L44" s="1317"/>
      <c r="M44" s="1317"/>
      <c r="N44" s="1317"/>
      <c r="O44" s="1317"/>
      <c r="P44" s="1317"/>
      <c r="Q44" s="1317"/>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81" t="s">
        <v>51</v>
      </c>
      <c r="G45" s="1881"/>
      <c r="H45" s="1881"/>
      <c r="I45" s="1881"/>
      <c r="J45" s="1881"/>
      <c r="K45" s="1881"/>
      <c r="L45" s="1881"/>
      <c r="M45" s="1881"/>
      <c r="N45" s="1881"/>
      <c r="O45" s="1881"/>
      <c r="P45" s="1313"/>
      <c r="Q45" s="1313"/>
      <c r="R45" s="1882"/>
      <c r="S45" s="1882"/>
      <c r="T45" s="1882"/>
      <c r="U45" s="1882"/>
      <c r="V45" s="1882"/>
      <c r="W45" s="1882"/>
      <c r="X45" s="1882"/>
      <c r="Y45" s="1882"/>
      <c r="Z45" s="1882"/>
      <c r="AA45" s="1882"/>
      <c r="AB45" s="1882"/>
      <c r="AC45" s="1882"/>
      <c r="AD45" s="1882"/>
      <c r="AE45" s="1313"/>
      <c r="AF45" s="1314"/>
      <c r="AG45" s="1314"/>
      <c r="AH45" s="1314"/>
      <c r="AI45" s="1314"/>
      <c r="AJ45" s="1314"/>
      <c r="AK45" s="1314"/>
      <c r="AL45" s="1314"/>
      <c r="AM45" s="1314"/>
      <c r="AN45" s="1314"/>
      <c r="AO45" s="1314"/>
      <c r="AP45" s="1314"/>
      <c r="AQ45" s="1314"/>
      <c r="AR45" s="1314"/>
      <c r="AS45" s="1314"/>
      <c r="AT45" s="1314"/>
      <c r="AU45" s="1314"/>
      <c r="AV45" s="1314"/>
      <c r="AW45" s="1314"/>
      <c r="AX45" s="1314"/>
      <c r="AY45" s="1314"/>
      <c r="AZ45" s="1314"/>
      <c r="BA45" s="1314"/>
      <c r="BB45" s="1314"/>
      <c r="BC45" s="1314"/>
      <c r="BD45" s="1314"/>
      <c r="BE45" s="1314"/>
      <c r="BF45" s="1314"/>
    </row>
    <row r="46" spans="2:58" s="5" customFormat="1" ht="13.5" customHeight="1">
      <c r="B46" s="1315"/>
      <c r="C46" s="1315"/>
      <c r="D46" s="1315"/>
      <c r="E46" s="1315"/>
      <c r="F46" s="1315"/>
      <c r="G46" s="1315"/>
      <c r="H46" s="1315"/>
      <c r="I46" s="1315"/>
      <c r="J46" s="1315"/>
      <c r="K46" s="1315"/>
      <c r="L46" s="1318"/>
      <c r="M46" s="1318"/>
      <c r="N46" s="1319"/>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58" s="5" customFormat="1" ht="13.5" customHeight="1">
      <c r="B47" s="1313"/>
      <c r="C47" s="1313"/>
      <c r="D47" s="1313"/>
      <c r="E47" s="1313"/>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58" s="5" customFormat="1" ht="13.5" customHeight="1">
      <c r="B48" s="1893" t="s">
        <v>207</v>
      </c>
      <c r="C48" s="1893"/>
      <c r="D48" s="1893"/>
      <c r="E48" s="1893"/>
      <c r="F48" s="1893"/>
      <c r="G48" s="1893"/>
      <c r="H48" s="1893"/>
      <c r="I48" s="1893"/>
      <c r="J48" s="1893"/>
      <c r="K48" s="1893"/>
      <c r="L48" s="1893"/>
      <c r="M48" s="1893"/>
      <c r="N48" s="1893"/>
      <c r="O48" s="1893"/>
      <c r="P48" s="1893"/>
      <c r="Q48" s="1893"/>
      <c r="R48" s="1893"/>
      <c r="S48" s="1893"/>
      <c r="T48" s="1893"/>
      <c r="U48" s="1893"/>
      <c r="V48" s="1893"/>
      <c r="W48" s="1893"/>
      <c r="X48" s="1893"/>
      <c r="Y48" s="1893"/>
      <c r="Z48" s="1893"/>
      <c r="AA48" s="1893"/>
      <c r="AB48" s="1893"/>
      <c r="AC48" s="1893"/>
      <c r="AD48" s="1893"/>
      <c r="AE48" s="1893"/>
      <c r="AF48" s="1893"/>
      <c r="AG48" s="1893"/>
      <c r="AH48" s="1893"/>
      <c r="AI48" s="1893"/>
      <c r="AJ48" s="1893"/>
      <c r="AK48" s="1893"/>
      <c r="AL48" s="1893"/>
      <c r="AM48" s="1893"/>
      <c r="AN48" s="1893"/>
      <c r="AO48" s="1893"/>
      <c r="AP48" s="1893"/>
      <c r="AQ48" s="1893"/>
      <c r="AR48" s="1893"/>
      <c r="AS48" s="1893"/>
      <c r="AT48" s="1893"/>
      <c r="AU48" s="1893"/>
      <c r="AV48" s="1893"/>
      <c r="AW48" s="1893"/>
      <c r="AX48" s="1893"/>
      <c r="AY48" s="1893"/>
      <c r="AZ48" s="1893"/>
      <c r="BA48" s="1893"/>
      <c r="BB48" s="1893"/>
      <c r="BC48" s="1893"/>
      <c r="BD48" s="1893"/>
      <c r="BE48" s="1893"/>
      <c r="BF48" s="1893"/>
    </row>
    <row r="49" spans="2:59" s="5" customFormat="1" ht="13.5" customHeight="1">
      <c r="B49" s="1313"/>
      <c r="C49" s="1314"/>
      <c r="D49" s="1316"/>
      <c r="E49" s="1316"/>
      <c r="F49" s="1881" t="s">
        <v>54</v>
      </c>
      <c r="G49" s="1881"/>
      <c r="H49" s="1881"/>
      <c r="I49" s="1881"/>
      <c r="J49" s="1881"/>
      <c r="K49" s="1881"/>
      <c r="L49" s="1881"/>
      <c r="M49" s="1881"/>
      <c r="N49" s="1881"/>
      <c r="O49" s="1881"/>
      <c r="P49" s="1313"/>
      <c r="Q49" s="1313"/>
      <c r="R49" s="1901"/>
      <c r="S49" s="1901"/>
      <c r="T49" s="1901"/>
      <c r="U49" s="1901"/>
      <c r="V49" s="1313" t="s">
        <v>55</v>
      </c>
      <c r="W49" s="1314"/>
      <c r="X49" s="1313"/>
      <c r="Y49" s="1313"/>
      <c r="Z49" s="1313"/>
      <c r="AA49" s="1901"/>
      <c r="AB49" s="1901"/>
      <c r="AC49" s="1901"/>
      <c r="AD49" s="1901"/>
      <c r="AE49" s="1901"/>
      <c r="AF49" s="1901"/>
      <c r="AG49" s="1901"/>
      <c r="AH49" s="1895" t="s">
        <v>56</v>
      </c>
      <c r="AI49" s="1895"/>
      <c r="AJ49" s="1895"/>
      <c r="AK49" s="1895"/>
      <c r="AL49" s="1895"/>
      <c r="AM49" s="1895"/>
      <c r="AN49" s="1895"/>
      <c r="AO49" s="1902"/>
      <c r="AP49" s="1902"/>
      <c r="AQ49" s="1902"/>
      <c r="AR49" s="1902"/>
      <c r="AS49" s="1902"/>
      <c r="AT49" s="1902"/>
      <c r="AU49" s="1902"/>
      <c r="AV49" s="1902"/>
      <c r="AW49" s="1902"/>
      <c r="AX49" s="1902"/>
      <c r="AY49" s="1902"/>
      <c r="AZ49" s="1902"/>
      <c r="BA49" s="1313" t="s">
        <v>2</v>
      </c>
      <c r="BB49" s="1314"/>
      <c r="BC49" s="1314"/>
      <c r="BD49" s="1314"/>
      <c r="BE49" s="1314"/>
      <c r="BF49" s="1314"/>
    </row>
    <row r="50" spans="2:59" s="5" customFormat="1" ht="13.5" customHeight="1">
      <c r="B50" s="1313"/>
      <c r="C50" s="1313"/>
      <c r="D50" s="1313"/>
      <c r="E50" s="1313"/>
      <c r="F50" s="1313"/>
      <c r="G50" s="1313"/>
      <c r="H50" s="1313"/>
      <c r="I50" s="1313"/>
      <c r="J50" s="1313"/>
      <c r="K50" s="1313"/>
      <c r="L50" s="1313"/>
      <c r="M50" s="1313"/>
      <c r="N50" s="1313"/>
      <c r="O50" s="1313"/>
      <c r="P50" s="1313"/>
      <c r="Q50" s="1313"/>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9" s="5" customFormat="1" ht="13.5" customHeight="1">
      <c r="B51" s="1313"/>
      <c r="C51" s="1314"/>
      <c r="D51" s="1316"/>
      <c r="E51" s="1316"/>
      <c r="F51" s="1881" t="s">
        <v>57</v>
      </c>
      <c r="G51" s="1881"/>
      <c r="H51" s="1881"/>
      <c r="I51" s="1881"/>
      <c r="J51" s="1881"/>
      <c r="K51" s="1881"/>
      <c r="L51" s="1881"/>
      <c r="M51" s="1881"/>
      <c r="N51" s="1881"/>
      <c r="O51" s="1881"/>
      <c r="P51" s="1313"/>
      <c r="Q51" s="1313"/>
      <c r="R51" s="1882"/>
      <c r="S51" s="1882"/>
      <c r="T51" s="1882"/>
      <c r="U51" s="1882"/>
      <c r="V51" s="1882"/>
      <c r="W51" s="1882"/>
      <c r="X51" s="1882"/>
      <c r="Y51" s="1882"/>
      <c r="Z51" s="1882"/>
      <c r="AA51" s="1882"/>
      <c r="AB51" s="1882"/>
      <c r="AC51" s="1882"/>
      <c r="AD51" s="1882"/>
      <c r="AE51" s="1882"/>
      <c r="AF51" s="1882"/>
      <c r="AG51" s="1882"/>
      <c r="AH51" s="1882"/>
      <c r="AI51" s="1882"/>
      <c r="AJ51" s="1882"/>
      <c r="AK51" s="1882"/>
      <c r="AL51" s="1882"/>
      <c r="AM51" s="1882"/>
      <c r="AN51" s="1882"/>
      <c r="AO51" s="1882"/>
      <c r="AP51" s="1882"/>
      <c r="AQ51" s="1882"/>
      <c r="AR51" s="1882"/>
      <c r="AS51" s="1882"/>
      <c r="AT51" s="1882"/>
      <c r="AU51" s="1882"/>
      <c r="AV51" s="1882"/>
      <c r="AW51" s="1882"/>
      <c r="AX51" s="1882"/>
      <c r="AY51" s="1882"/>
      <c r="AZ51" s="1882"/>
      <c r="BA51" s="1882"/>
      <c r="BB51" s="1882"/>
      <c r="BC51" s="1882"/>
      <c r="BD51" s="1882"/>
      <c r="BE51" s="1882"/>
      <c r="BF51" s="1882"/>
    </row>
    <row r="52" spans="2:59" s="5" customFormat="1" ht="13.5" customHeight="1">
      <c r="B52" s="1313"/>
      <c r="C52" s="1313"/>
      <c r="D52" s="1313"/>
      <c r="E52" s="1313"/>
      <c r="F52" s="1313"/>
      <c r="G52" s="1313"/>
      <c r="H52" s="1313"/>
      <c r="I52" s="1317"/>
      <c r="J52" s="1317"/>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59" s="5" customFormat="1" ht="13.5" customHeight="1">
      <c r="B53" s="1313"/>
      <c r="C53" s="1314"/>
      <c r="D53" s="1316"/>
      <c r="E53" s="1316"/>
      <c r="F53" s="1881" t="s">
        <v>58</v>
      </c>
      <c r="G53" s="1881"/>
      <c r="H53" s="1881"/>
      <c r="I53" s="1881"/>
      <c r="J53" s="1881"/>
      <c r="K53" s="1881"/>
      <c r="L53" s="1881"/>
      <c r="M53" s="1881"/>
      <c r="N53" s="1881"/>
      <c r="O53" s="1881"/>
      <c r="P53" s="1313"/>
      <c r="Q53" s="1313"/>
      <c r="R53" s="1901"/>
      <c r="S53" s="1901"/>
      <c r="T53" s="1901"/>
      <c r="U53" s="1901"/>
      <c r="V53" s="1313" t="s">
        <v>59</v>
      </c>
      <c r="W53" s="1314"/>
      <c r="X53" s="1313"/>
      <c r="Y53" s="1313"/>
      <c r="Z53" s="1313"/>
      <c r="AA53" s="1313"/>
      <c r="AB53" s="1313"/>
      <c r="AC53" s="1313"/>
      <c r="AD53" s="1901"/>
      <c r="AE53" s="1901"/>
      <c r="AF53" s="1901"/>
      <c r="AG53" s="1901"/>
      <c r="AH53" s="1901"/>
      <c r="AI53" s="1901"/>
      <c r="AJ53" s="1901"/>
      <c r="AK53" s="1895" t="s">
        <v>60</v>
      </c>
      <c r="AL53" s="1895"/>
      <c r="AM53" s="1895"/>
      <c r="AN53" s="1895"/>
      <c r="AO53" s="1895"/>
      <c r="AP53" s="1895"/>
      <c r="AQ53" s="1895"/>
      <c r="AR53" s="1895"/>
      <c r="AS53" s="1902"/>
      <c r="AT53" s="1902"/>
      <c r="AU53" s="1902"/>
      <c r="AV53" s="1902"/>
      <c r="AW53" s="1902"/>
      <c r="AX53" s="1902"/>
      <c r="AY53" s="1902"/>
      <c r="AZ53" s="1902"/>
      <c r="BA53" s="1902"/>
      <c r="BB53" s="1902"/>
      <c r="BC53" s="1902"/>
      <c r="BD53" s="1902"/>
      <c r="BE53" s="1313" t="s">
        <v>2</v>
      </c>
      <c r="BF53" s="1314"/>
    </row>
    <row r="54" spans="2:59" s="5" customFormat="1" ht="13.5" customHeight="1">
      <c r="B54" s="1313"/>
      <c r="C54" s="1313"/>
      <c r="D54" s="1313"/>
      <c r="E54" s="1313"/>
      <c r="F54" s="1313"/>
      <c r="G54" s="1313"/>
      <c r="H54" s="1313"/>
      <c r="I54" s="1313"/>
      <c r="J54" s="1313"/>
      <c r="K54" s="1313"/>
      <c r="L54" s="1313"/>
      <c r="M54" s="1313"/>
      <c r="N54" s="1313"/>
      <c r="O54" s="1313"/>
      <c r="P54" s="1313"/>
      <c r="Q54" s="1313"/>
      <c r="R54" s="1882"/>
      <c r="S54" s="1882"/>
      <c r="T54" s="1882"/>
      <c r="U54" s="1882"/>
      <c r="V54" s="1882"/>
      <c r="W54" s="1882"/>
      <c r="X54" s="1882"/>
      <c r="Y54" s="1882"/>
      <c r="Z54" s="1882"/>
      <c r="AA54" s="1882"/>
      <c r="AB54" s="1882"/>
      <c r="AC54" s="1882"/>
      <c r="AD54" s="1882"/>
      <c r="AE54" s="1882"/>
      <c r="AF54" s="1882"/>
      <c r="AG54" s="1882"/>
      <c r="AH54" s="1882"/>
      <c r="AI54" s="1882"/>
      <c r="AJ54" s="1882"/>
      <c r="AK54" s="1882"/>
      <c r="AL54" s="1882"/>
      <c r="AM54" s="1882"/>
      <c r="AN54" s="1882"/>
      <c r="AO54" s="1882"/>
      <c r="AP54" s="1882"/>
      <c r="AQ54" s="1882"/>
      <c r="AR54" s="1882"/>
      <c r="AS54" s="1882"/>
      <c r="AT54" s="1882"/>
      <c r="AU54" s="1882"/>
      <c r="AV54" s="1882"/>
      <c r="AW54" s="1882"/>
      <c r="AX54" s="1882"/>
      <c r="AY54" s="1882"/>
      <c r="AZ54" s="1882"/>
      <c r="BA54" s="1882"/>
      <c r="BB54" s="1882"/>
      <c r="BC54" s="1882"/>
      <c r="BD54" s="1882"/>
      <c r="BE54" s="1882"/>
      <c r="BF54" s="1882"/>
    </row>
    <row r="55" spans="2:59" s="5" customFormat="1" ht="13.5" customHeight="1">
      <c r="B55" s="1313"/>
      <c r="C55" s="1314"/>
      <c r="D55" s="1316"/>
      <c r="E55" s="1316"/>
      <c r="F55" s="1881" t="s">
        <v>48</v>
      </c>
      <c r="G55" s="1881"/>
      <c r="H55" s="1881"/>
      <c r="I55" s="1881"/>
      <c r="J55" s="1881"/>
      <c r="K55" s="1881"/>
      <c r="L55" s="1881"/>
      <c r="M55" s="1881"/>
      <c r="N55" s="1881"/>
      <c r="O55" s="1881"/>
      <c r="P55" s="1314"/>
      <c r="Q55" s="1316" t="s">
        <v>49</v>
      </c>
      <c r="R55" s="1883"/>
      <c r="S55" s="1883"/>
      <c r="T55" s="1883"/>
      <c r="U55" s="1883"/>
      <c r="V55" s="1883"/>
      <c r="W55" s="1883"/>
      <c r="X55" s="1883"/>
      <c r="Y55" s="1883"/>
      <c r="Z55" s="1883"/>
      <c r="AA55" s="1313"/>
      <c r="AB55" s="1313"/>
      <c r="AC55" s="1313"/>
      <c r="AD55" s="1313"/>
      <c r="AE55" s="1313"/>
      <c r="AF55" s="1313"/>
      <c r="AG55" s="1313"/>
      <c r="AH55" s="1313"/>
      <c r="AI55" s="1313"/>
      <c r="AJ55" s="1313"/>
      <c r="AK55" s="1313"/>
      <c r="AL55" s="1313"/>
      <c r="AM55" s="1313"/>
      <c r="AN55" s="1313"/>
      <c r="AO55" s="1313"/>
      <c r="AP55" s="1313"/>
      <c r="AQ55" s="1313"/>
      <c r="AR55" s="1313"/>
      <c r="AS55" s="1313"/>
      <c r="AT55" s="1313"/>
      <c r="AU55" s="1313"/>
      <c r="AV55" s="1313"/>
      <c r="AW55" s="1313"/>
      <c r="AX55" s="1313"/>
      <c r="AY55" s="1313"/>
      <c r="AZ55" s="1313"/>
      <c r="BA55" s="1313"/>
      <c r="BB55" s="1313"/>
      <c r="BC55" s="1313"/>
      <c r="BD55" s="1313"/>
      <c r="BE55" s="1313"/>
      <c r="BF55" s="1313"/>
    </row>
    <row r="56" spans="2:59"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9" s="5" customFormat="1" ht="13.5" customHeight="1">
      <c r="B57" s="1313"/>
      <c r="C57" s="1314"/>
      <c r="D57" s="1316"/>
      <c r="E57" s="1316"/>
      <c r="F57" s="1881" t="s">
        <v>61</v>
      </c>
      <c r="G57" s="1881"/>
      <c r="H57" s="1881"/>
      <c r="I57" s="1881"/>
      <c r="J57" s="1881"/>
      <c r="K57" s="1881"/>
      <c r="L57" s="1881"/>
      <c r="M57" s="1881"/>
      <c r="N57" s="1881"/>
      <c r="O57" s="1881"/>
      <c r="P57" s="1313"/>
      <c r="Q57" s="1313"/>
      <c r="R57" s="1882"/>
      <c r="S57" s="1882"/>
      <c r="T57" s="1882"/>
      <c r="U57" s="1882"/>
      <c r="V57" s="1882"/>
      <c r="W57" s="1882"/>
      <c r="X57" s="1882"/>
      <c r="Y57" s="1882"/>
      <c r="Z57" s="1882"/>
      <c r="AA57" s="1882"/>
      <c r="AB57" s="1882"/>
      <c r="AC57" s="1882"/>
      <c r="AD57" s="1882"/>
      <c r="AE57" s="1882"/>
      <c r="AF57" s="1882"/>
      <c r="AG57" s="1882"/>
      <c r="AH57" s="1882"/>
      <c r="AI57" s="1882"/>
      <c r="AJ57" s="1882"/>
      <c r="AK57" s="1882"/>
      <c r="AL57" s="1882"/>
      <c r="AM57" s="1882"/>
      <c r="AN57" s="1882"/>
      <c r="AO57" s="1882"/>
      <c r="AP57" s="1882"/>
      <c r="AQ57" s="1882"/>
      <c r="AR57" s="1882"/>
      <c r="AS57" s="1882"/>
      <c r="AT57" s="1882"/>
      <c r="AU57" s="1882"/>
      <c r="AV57" s="1882"/>
      <c r="AW57" s="1882"/>
      <c r="AX57" s="1882"/>
      <c r="AY57" s="1882"/>
      <c r="AZ57" s="1882"/>
      <c r="BA57" s="1882"/>
      <c r="BB57" s="1882"/>
      <c r="BC57" s="1882"/>
      <c r="BD57" s="1882"/>
      <c r="BE57" s="1882"/>
      <c r="BF57" s="1882"/>
    </row>
    <row r="58" spans="2:59" s="5" customFormat="1" ht="13.5" customHeight="1">
      <c r="B58" s="1313"/>
      <c r="C58" s="1313"/>
      <c r="D58" s="1313"/>
      <c r="E58" s="1313"/>
      <c r="F58" s="1313"/>
      <c r="G58" s="1313"/>
      <c r="H58" s="1313"/>
      <c r="I58" s="1313"/>
      <c r="J58" s="1313"/>
      <c r="K58" s="1317"/>
      <c r="L58" s="1317"/>
      <c r="M58" s="1317"/>
      <c r="N58" s="1317"/>
      <c r="O58" s="1317"/>
      <c r="P58" s="1317"/>
      <c r="Q58" s="1317"/>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9" s="5" customFormat="1" ht="13.5" customHeight="1">
      <c r="B59" s="1313"/>
      <c r="C59" s="1314"/>
      <c r="D59" s="1316"/>
      <c r="E59" s="1316"/>
      <c r="F59" s="1881" t="s">
        <v>51</v>
      </c>
      <c r="G59" s="1881"/>
      <c r="H59" s="1881"/>
      <c r="I59" s="1881"/>
      <c r="J59" s="1881"/>
      <c r="K59" s="1881"/>
      <c r="L59" s="1881"/>
      <c r="M59" s="1881"/>
      <c r="N59" s="1881"/>
      <c r="O59" s="1881"/>
      <c r="P59" s="1313"/>
      <c r="Q59" s="1313"/>
      <c r="R59" s="1882"/>
      <c r="S59" s="1882"/>
      <c r="T59" s="1882"/>
      <c r="U59" s="1882"/>
      <c r="V59" s="1882"/>
      <c r="W59" s="1882"/>
      <c r="X59" s="1882"/>
      <c r="Y59" s="1882"/>
      <c r="Z59" s="1882"/>
      <c r="AA59" s="1882"/>
      <c r="AB59" s="1882"/>
      <c r="AC59" s="1882"/>
      <c r="AD59" s="1882"/>
      <c r="AE59" s="1313"/>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c r="BG59" s="1314"/>
    </row>
    <row r="60" spans="2:59" s="5" customFormat="1" ht="13.5" customHeight="1">
      <c r="B60" s="1315"/>
      <c r="C60" s="1315"/>
      <c r="D60" s="1315"/>
      <c r="E60" s="1315"/>
      <c r="F60" s="1315"/>
      <c r="G60" s="1315"/>
      <c r="H60" s="1315"/>
      <c r="I60" s="1315"/>
      <c r="J60" s="1315"/>
      <c r="K60" s="1315"/>
      <c r="L60" s="1318"/>
      <c r="M60" s="1318"/>
      <c r="N60" s="1319"/>
      <c r="O60" s="1318"/>
      <c r="P60" s="1318"/>
      <c r="Q60" s="1318"/>
      <c r="R60" s="1318"/>
      <c r="S60" s="1318"/>
      <c r="T60" s="1318"/>
      <c r="U60" s="1318"/>
      <c r="V60" s="1318"/>
      <c r="W60" s="1318"/>
      <c r="X60" s="1318"/>
      <c r="Y60" s="1318"/>
      <c r="Z60" s="1318"/>
      <c r="AA60" s="1318"/>
      <c r="AB60" s="1318"/>
      <c r="AC60" s="1318"/>
      <c r="AD60" s="1318"/>
      <c r="AE60" s="1318"/>
      <c r="AF60" s="1318"/>
      <c r="AG60" s="1318"/>
      <c r="AH60" s="1318"/>
      <c r="AI60" s="1318"/>
      <c r="AJ60" s="1318"/>
      <c r="AK60" s="1318"/>
      <c r="AL60" s="1318"/>
      <c r="AM60" s="1318"/>
      <c r="AN60" s="1318"/>
      <c r="AO60" s="1318"/>
      <c r="AP60" s="1318"/>
      <c r="AQ60" s="1318"/>
      <c r="AR60" s="1318"/>
      <c r="AS60" s="1318"/>
      <c r="AT60" s="1318"/>
      <c r="AU60" s="1318"/>
      <c r="AV60" s="1318"/>
      <c r="AW60" s="1318"/>
      <c r="AX60" s="1318"/>
      <c r="AY60" s="1318"/>
      <c r="AZ60" s="1318"/>
      <c r="BA60" s="1318"/>
      <c r="BB60" s="1318"/>
      <c r="BC60" s="1318"/>
      <c r="BD60" s="1318"/>
      <c r="BE60" s="1318"/>
      <c r="BF60" s="1318"/>
    </row>
  </sheetData>
  <mergeCells count="82">
    <mergeCell ref="R59:AD59"/>
    <mergeCell ref="R51:BF51"/>
    <mergeCell ref="F53:O53"/>
    <mergeCell ref="AK53:AR53"/>
    <mergeCell ref="AS53:BD53"/>
    <mergeCell ref="F59:O59"/>
    <mergeCell ref="R57:BF57"/>
    <mergeCell ref="R53:U53"/>
    <mergeCell ref="AD53:AJ53"/>
    <mergeCell ref="F57:O57"/>
    <mergeCell ref="R54:BF54"/>
    <mergeCell ref="F55:O55"/>
    <mergeCell ref="AD25:AJ25"/>
    <mergeCell ref="R31:AD31"/>
    <mergeCell ref="R26:BF26"/>
    <mergeCell ref="R27:Z27"/>
    <mergeCell ref="R55:Z55"/>
    <mergeCell ref="AK39:AR39"/>
    <mergeCell ref="AS39:BD39"/>
    <mergeCell ref="R40:BF40"/>
    <mergeCell ref="R39:U39"/>
    <mergeCell ref="AK25:AR25"/>
    <mergeCell ref="AS25:BD25"/>
    <mergeCell ref="R25:U25"/>
    <mergeCell ref="R37:BF37"/>
    <mergeCell ref="AH35:AN35"/>
    <mergeCell ref="AO35:AZ35"/>
    <mergeCell ref="R35:U35"/>
    <mergeCell ref="R12:BF12"/>
    <mergeCell ref="B20:BF20"/>
    <mergeCell ref="F21:O21"/>
    <mergeCell ref="R23:BF23"/>
    <mergeCell ref="AH21:AN21"/>
    <mergeCell ref="AO21:AZ21"/>
    <mergeCell ref="F23:O23"/>
    <mergeCell ref="R21:U21"/>
    <mergeCell ref="AA21:AG21"/>
    <mergeCell ref="F13:O13"/>
    <mergeCell ref="R13:Z13"/>
    <mergeCell ref="F15:O15"/>
    <mergeCell ref="R15:BF15"/>
    <mergeCell ref="F17:O17"/>
    <mergeCell ref="R17:AD17"/>
    <mergeCell ref="AA35:AG35"/>
    <mergeCell ref="F49:O49"/>
    <mergeCell ref="F51:O51"/>
    <mergeCell ref="B48:BF48"/>
    <mergeCell ref="AH49:AN49"/>
    <mergeCell ref="AO49:AZ49"/>
    <mergeCell ref="R49:U49"/>
    <mergeCell ref="AA49:AG49"/>
    <mergeCell ref="F25:O25"/>
    <mergeCell ref="F27:O27"/>
    <mergeCell ref="B34:BF34"/>
    <mergeCell ref="F43:O43"/>
    <mergeCell ref="R45:AD45"/>
    <mergeCell ref="F45:O45"/>
    <mergeCell ref="AD39:AJ39"/>
    <mergeCell ref="F41:O41"/>
    <mergeCell ref="R41:Z41"/>
    <mergeCell ref="F29:O29"/>
    <mergeCell ref="R29:BF29"/>
    <mergeCell ref="F31:O31"/>
    <mergeCell ref="R43:BF43"/>
    <mergeCell ref="F35:O35"/>
    <mergeCell ref="F37:O37"/>
    <mergeCell ref="F39:O39"/>
    <mergeCell ref="B3:BF3"/>
    <mergeCell ref="B4:BF4"/>
    <mergeCell ref="B6:BF6"/>
    <mergeCell ref="F7:O7"/>
    <mergeCell ref="AH7:AN7"/>
    <mergeCell ref="AO7:AZ7"/>
    <mergeCell ref="R7:U7"/>
    <mergeCell ref="AA7:AG7"/>
    <mergeCell ref="F9:O9"/>
    <mergeCell ref="R9:BF9"/>
    <mergeCell ref="F11:O11"/>
    <mergeCell ref="AK11:AR11"/>
    <mergeCell ref="AS11:BD11"/>
    <mergeCell ref="R11:U11"/>
    <mergeCell ref="AD11:AJ11"/>
  </mergeCells>
  <phoneticPr fontId="5"/>
  <dataValidations count="1">
    <dataValidation type="list" allowBlank="1" showInputMessage="1" showErrorMessage="1" sqref="R39 R7 R11 R49 R21 R25 R35 R53" xr:uid="{00000000-0002-0000-0600-000001000000}">
      <formula1>"一級,二級,木造"</formula1>
    </dataValidation>
  </dataValidations>
  <pageMargins left="0.70866141732283472" right="0.39370078740157483" top="0.59055118110236227" bottom="0.35433070866141736"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BF3B694D-EECE-49EB-9FFA-057B0496FA42}">
          <x14:formula1>
            <xm:f>'２面'!$CC$100:$CC$147</xm:f>
          </x14:formula1>
          <xm:sqref>AA7:AG7 AA21:AG21 AA35:AG35 AA49:AG49</xm:sqref>
        </x14:dataValidation>
        <x14:dataValidation type="list" allowBlank="1" showInputMessage="1" showErrorMessage="1" xr:uid="{7717098A-7388-4881-B016-D813594A43B1}">
          <x14:formula1>
            <xm:f>'２面'!$CA$100:$CA$147</xm:f>
          </x14:formula1>
          <xm:sqref>AD11:AJ11 AD25:AJ25 AD39:AJ39 AD53:AJ53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D90FE-6ACD-4920-8662-B69BAC465964}">
  <sheetPr>
    <tabColor theme="1"/>
    <pageSetUpPr fitToPage="1"/>
  </sheetPr>
  <dimension ref="B1:U69"/>
  <sheetViews>
    <sheetView showGridLines="0" view="pageBreakPreview" zoomScaleNormal="100" zoomScaleSheetLayoutView="100" workbookViewId="0">
      <selection activeCell="E52" sqref="E52:K53"/>
    </sheetView>
  </sheetViews>
  <sheetFormatPr defaultColWidth="8" defaultRowHeight="12"/>
  <cols>
    <col min="1" max="1" width="2.625" style="94" customWidth="1"/>
    <col min="2" max="10" width="8" style="94"/>
    <col min="11" max="12" width="8.5" style="94" bestFit="1" customWidth="1"/>
    <col min="13" max="19" width="8" style="94"/>
    <col min="20" max="20" width="8.5" style="94" bestFit="1" customWidth="1"/>
    <col min="21" max="16384" width="8" style="94"/>
  </cols>
  <sheetData>
    <row r="1" spans="2:20" ht="15.95" customHeight="1"/>
    <row r="2" spans="2:20">
      <c r="B2" s="1372"/>
      <c r="C2" s="1372"/>
      <c r="D2" s="1372"/>
      <c r="E2" s="1372"/>
      <c r="F2" s="1372"/>
      <c r="G2" s="1372"/>
      <c r="H2" s="1372"/>
      <c r="I2" s="1372"/>
      <c r="J2" s="1372"/>
      <c r="K2" s="1372"/>
      <c r="L2" s="1372"/>
    </row>
    <row r="3" spans="2:20">
      <c r="B3" s="1372"/>
      <c r="C3" s="1372"/>
      <c r="D3" s="1372"/>
      <c r="E3" s="1372"/>
      <c r="F3" s="1372"/>
      <c r="G3" s="1372"/>
      <c r="H3" s="1372"/>
      <c r="I3" s="1372"/>
      <c r="J3" s="1372"/>
      <c r="K3" s="1372"/>
      <c r="L3" s="1372"/>
    </row>
    <row r="4" spans="2:20">
      <c r="B4" s="1372"/>
      <c r="C4" s="1372"/>
      <c r="D4" s="1372"/>
      <c r="E4" s="1372"/>
      <c r="F4" s="1372"/>
      <c r="G4" s="1372"/>
      <c r="H4" s="1372"/>
      <c r="I4" s="1372"/>
      <c r="J4" s="1372"/>
      <c r="K4" s="1372"/>
      <c r="L4" s="1372"/>
    </row>
    <row r="5" spans="2:20">
      <c r="B5" s="1372"/>
      <c r="C5" s="1372"/>
      <c r="D5" s="1372"/>
      <c r="E5" s="1372"/>
      <c r="F5" s="1372"/>
      <c r="G5" s="1372"/>
      <c r="H5" s="1372"/>
      <c r="I5" s="1372"/>
      <c r="J5" s="1372"/>
      <c r="K5" s="1372"/>
      <c r="L5" s="1372"/>
    </row>
    <row r="6" spans="2:20">
      <c r="B6" s="1372"/>
      <c r="C6" s="1372"/>
      <c r="D6" s="1372"/>
      <c r="E6" s="1372"/>
      <c r="F6" s="1372"/>
      <c r="G6" s="1372"/>
      <c r="H6" s="1372"/>
      <c r="I6" s="1372"/>
      <c r="J6" s="1372"/>
      <c r="K6" s="1372"/>
      <c r="L6" s="1372"/>
    </row>
    <row r="7" spans="2:20">
      <c r="B7" s="1372"/>
      <c r="C7" s="1372"/>
      <c r="D7" s="1372"/>
      <c r="E7" s="1372"/>
      <c r="F7" s="1372"/>
      <c r="G7" s="1372"/>
      <c r="H7" s="1372"/>
      <c r="I7" s="1372"/>
      <c r="J7" s="1372"/>
      <c r="K7" s="1372"/>
      <c r="L7" s="1372"/>
    </row>
    <row r="8" spans="2:20">
      <c r="B8" s="1372"/>
      <c r="C8" s="1372"/>
      <c r="D8" s="1372"/>
      <c r="E8" s="1372"/>
      <c r="F8" s="1372"/>
      <c r="G8" s="1372"/>
      <c r="H8" s="1372"/>
      <c r="I8" s="1372"/>
      <c r="J8" s="1372"/>
      <c r="K8" s="1372"/>
      <c r="L8" s="1372"/>
    </row>
    <row r="9" spans="2:20">
      <c r="B9" s="1372"/>
      <c r="C9" s="1372"/>
      <c r="D9" s="1372"/>
      <c r="E9" s="1372"/>
      <c r="F9" s="1372"/>
      <c r="G9" s="1372"/>
      <c r="H9" s="1372"/>
      <c r="I9" s="1372"/>
      <c r="J9" s="1372"/>
      <c r="K9" s="1372"/>
      <c r="L9" s="1372"/>
    </row>
    <row r="10" spans="2:20" ht="18.75" customHeight="1">
      <c r="B10" s="1372"/>
      <c r="C10" s="1372"/>
      <c r="D10" s="1373"/>
      <c r="E10" s="1373"/>
      <c r="F10" s="1373"/>
      <c r="G10" s="1373"/>
      <c r="H10" s="1373"/>
      <c r="I10" s="1373"/>
      <c r="J10" s="1373"/>
      <c r="K10" s="1372"/>
      <c r="L10" s="1372"/>
    </row>
    <row r="11" spans="2:20" ht="12" customHeight="1">
      <c r="B11" s="1372"/>
      <c r="C11" s="1372"/>
      <c r="D11" s="1373"/>
      <c r="E11" s="1373"/>
      <c r="F11" s="1373"/>
      <c r="G11" s="1373"/>
      <c r="H11" s="1373"/>
      <c r="I11" s="1373"/>
      <c r="J11" s="1373"/>
      <c r="K11" s="1372"/>
      <c r="L11" s="1372"/>
      <c r="N11" s="95"/>
      <c r="O11" s="95"/>
      <c r="P11" s="95"/>
      <c r="Q11" s="95"/>
      <c r="R11" s="95"/>
      <c r="S11" s="95"/>
    </row>
    <row r="12" spans="2:20" ht="12" customHeight="1">
      <c r="B12" s="1372"/>
      <c r="C12" s="1372"/>
      <c r="D12" s="1373"/>
      <c r="E12" s="1373"/>
      <c r="F12" s="1373"/>
      <c r="G12" s="1373"/>
      <c r="H12" s="1373"/>
      <c r="I12" s="1373"/>
      <c r="J12" s="1372"/>
      <c r="K12" s="1372"/>
      <c r="L12" s="1372"/>
      <c r="N12" s="95"/>
      <c r="O12" s="95"/>
      <c r="P12" s="95"/>
      <c r="Q12" s="95"/>
      <c r="R12" s="95"/>
      <c r="S12" s="95"/>
    </row>
    <row r="13" spans="2:20" ht="18.75">
      <c r="B13" s="1968" t="s">
        <v>357</v>
      </c>
      <c r="C13" s="1968"/>
      <c r="D13" s="1968"/>
      <c r="E13" s="1968"/>
      <c r="F13" s="1968"/>
      <c r="G13" s="1968"/>
      <c r="H13" s="1968"/>
      <c r="I13" s="1968"/>
      <c r="J13" s="1968"/>
      <c r="K13" s="1968"/>
      <c r="L13" s="1968"/>
      <c r="N13" s="96"/>
      <c r="O13" s="96"/>
      <c r="P13" s="97"/>
      <c r="Q13" s="97"/>
      <c r="R13" s="96"/>
      <c r="S13" s="96"/>
    </row>
    <row r="14" spans="2:20" ht="18.75">
      <c r="B14" s="1969" t="s">
        <v>358</v>
      </c>
      <c r="C14" s="1969"/>
      <c r="D14" s="1969"/>
      <c r="E14" s="1969"/>
      <c r="F14" s="1969"/>
      <c r="G14" s="1969"/>
      <c r="H14" s="1969"/>
      <c r="I14" s="1969"/>
      <c r="J14" s="1969"/>
      <c r="K14" s="1969"/>
      <c r="L14" s="1969"/>
      <c r="M14" s="95"/>
      <c r="N14" s="95"/>
      <c r="O14" s="95"/>
      <c r="P14" s="95"/>
      <c r="Q14" s="95"/>
      <c r="R14" s="95"/>
      <c r="S14" s="95"/>
      <c r="T14" s="95"/>
    </row>
    <row r="15" spans="2:20" ht="17.25" customHeight="1">
      <c r="B15" s="1372"/>
      <c r="C15" s="1372"/>
      <c r="D15" s="1374"/>
      <c r="E15" s="1970" t="str">
        <f>IF('２面'!AA59="■","（長期使用構造等確認を含む）","")</f>
        <v/>
      </c>
      <c r="F15" s="1970"/>
      <c r="G15" s="1970"/>
      <c r="H15" s="1970"/>
      <c r="I15" s="1970"/>
      <c r="J15" s="1374"/>
      <c r="K15" s="1372"/>
      <c r="L15" s="1372"/>
      <c r="M15" s="95"/>
      <c r="N15" s="95"/>
      <c r="O15" s="95"/>
      <c r="P15" s="95"/>
      <c r="Q15" s="95"/>
      <c r="R15" s="95"/>
      <c r="S15" s="95"/>
      <c r="T15" s="95"/>
    </row>
    <row r="16" spans="2:20" ht="12" customHeight="1">
      <c r="B16" s="1372"/>
      <c r="C16" s="1372"/>
      <c r="D16" s="1374"/>
      <c r="E16" s="1374"/>
      <c r="F16" s="1374"/>
      <c r="G16" s="1374"/>
      <c r="H16" s="1374"/>
      <c r="I16" s="1374"/>
      <c r="J16" s="1374"/>
      <c r="K16" s="1372"/>
      <c r="L16" s="1372"/>
      <c r="M16" s="95"/>
      <c r="N16" s="95"/>
      <c r="O16" s="95"/>
      <c r="P16" s="95"/>
      <c r="Q16" s="95"/>
      <c r="R16" s="95"/>
      <c r="S16" s="95"/>
      <c r="T16" s="95"/>
    </row>
    <row r="17" spans="2:19" ht="14.25">
      <c r="B17" s="1971" t="s">
        <v>293</v>
      </c>
      <c r="C17" s="1971"/>
      <c r="D17" s="1971"/>
      <c r="E17" s="1971"/>
      <c r="F17" s="1971"/>
      <c r="G17" s="1971"/>
      <c r="H17" s="1971"/>
      <c r="I17" s="1971"/>
      <c r="J17" s="1971"/>
      <c r="K17" s="1971"/>
      <c r="L17" s="1971"/>
      <c r="N17" s="98"/>
      <c r="O17" s="98"/>
      <c r="P17" s="98"/>
      <c r="Q17" s="98"/>
      <c r="R17" s="98"/>
      <c r="S17" s="98"/>
    </row>
    <row r="18" spans="2:19" ht="12" customHeight="1">
      <c r="B18" s="1372"/>
      <c r="C18" s="1372"/>
      <c r="D18" s="1372"/>
      <c r="E18" s="1372"/>
      <c r="F18" s="1372"/>
      <c r="G18" s="1372"/>
      <c r="H18" s="1372"/>
      <c r="I18" s="1372"/>
      <c r="J18" s="1372"/>
      <c r="K18" s="1372"/>
      <c r="L18" s="1372"/>
      <c r="N18" s="98"/>
      <c r="O18" s="98"/>
      <c r="P18" s="98"/>
      <c r="Q18" s="98"/>
      <c r="R18" s="98"/>
      <c r="S18" s="98"/>
    </row>
    <row r="19" spans="2:19">
      <c r="B19" s="1372"/>
      <c r="C19" s="1372"/>
      <c r="D19" s="1372"/>
      <c r="E19" s="1372"/>
      <c r="F19" s="1372"/>
      <c r="G19" s="1372"/>
      <c r="H19" s="1372"/>
      <c r="I19" s="1372"/>
      <c r="J19" s="1372"/>
      <c r="K19" s="1372"/>
      <c r="L19" s="1372"/>
    </row>
    <row r="20" spans="2:19" ht="13.5" customHeight="1">
      <c r="B20" s="1372"/>
      <c r="C20" s="1372"/>
      <c r="D20" s="1375"/>
      <c r="E20" s="1375"/>
      <c r="F20" s="1375"/>
      <c r="G20" s="1375"/>
      <c r="H20" s="1375"/>
      <c r="I20" s="1375"/>
      <c r="J20" s="1375"/>
      <c r="K20" s="1372"/>
      <c r="L20" s="1372"/>
    </row>
    <row r="21" spans="2:19">
      <c r="B21" s="1372"/>
      <c r="C21" s="1372"/>
      <c r="D21" s="1372"/>
      <c r="E21" s="1372"/>
      <c r="F21" s="1372"/>
      <c r="G21" s="1372"/>
      <c r="H21" s="1372"/>
      <c r="I21" s="1372"/>
      <c r="J21" s="1372"/>
      <c r="K21" s="1372"/>
      <c r="L21" s="1372"/>
    </row>
    <row r="22" spans="2:19">
      <c r="B22" s="1372"/>
      <c r="C22" s="1372"/>
      <c r="D22" s="1372"/>
      <c r="E22" s="1372"/>
      <c r="F22" s="1372"/>
      <c r="G22" s="1372"/>
      <c r="H22" s="1372"/>
      <c r="I22" s="1372"/>
      <c r="J22" s="1372"/>
      <c r="K22" s="1372"/>
      <c r="L22" s="1372"/>
    </row>
    <row r="23" spans="2:19">
      <c r="B23" s="1372"/>
      <c r="C23" s="1372"/>
      <c r="D23" s="1372"/>
      <c r="E23" s="1372"/>
      <c r="F23" s="1372"/>
      <c r="G23" s="1372"/>
      <c r="H23" s="1372"/>
      <c r="I23" s="1372"/>
      <c r="J23" s="1372"/>
      <c r="K23" s="1372"/>
      <c r="L23" s="1372"/>
    </row>
    <row r="24" spans="2:19">
      <c r="B24" s="1372"/>
      <c r="C24" s="1372"/>
      <c r="D24" s="1372"/>
      <c r="E24" s="1372"/>
      <c r="F24" s="1372"/>
      <c r="G24" s="1372"/>
      <c r="H24" s="1372"/>
      <c r="I24" s="1372"/>
      <c r="J24" s="1372"/>
      <c r="K24" s="1372"/>
      <c r="L24" s="1372"/>
    </row>
    <row r="25" spans="2:19">
      <c r="B25" s="1372"/>
      <c r="C25" s="1372"/>
      <c r="D25" s="1372"/>
      <c r="E25" s="1372"/>
      <c r="F25" s="1372"/>
      <c r="G25" s="1372"/>
      <c r="H25" s="1372"/>
      <c r="I25" s="1372"/>
      <c r="J25" s="1372"/>
      <c r="K25" s="1372"/>
      <c r="L25" s="1372"/>
    </row>
    <row r="26" spans="2:19">
      <c r="B26" s="1372"/>
      <c r="C26" s="1372"/>
      <c r="D26" s="1372"/>
      <c r="E26" s="1372"/>
      <c r="F26" s="1372"/>
      <c r="G26" s="1372"/>
      <c r="H26" s="1372"/>
      <c r="I26" s="1372"/>
      <c r="J26" s="1372"/>
      <c r="K26" s="1372"/>
      <c r="L26" s="1372"/>
    </row>
    <row r="27" spans="2:19">
      <c r="B27" s="1372"/>
      <c r="C27" s="1372"/>
      <c r="D27" s="1372"/>
      <c r="E27" s="1372"/>
      <c r="F27" s="1372"/>
      <c r="G27" s="1372"/>
      <c r="H27" s="1372"/>
      <c r="I27" s="1372"/>
      <c r="J27" s="1372"/>
      <c r="K27" s="1372"/>
      <c r="L27" s="1372"/>
    </row>
    <row r="28" spans="2:19">
      <c r="B28" s="1372"/>
      <c r="C28" s="1372"/>
      <c r="D28" s="1372"/>
      <c r="E28" s="1372"/>
      <c r="F28" s="1372"/>
      <c r="G28" s="1372"/>
      <c r="H28" s="1372"/>
      <c r="I28" s="1372"/>
      <c r="J28" s="1372"/>
      <c r="K28" s="1372"/>
      <c r="L28" s="1372"/>
    </row>
    <row r="29" spans="2:19">
      <c r="B29" s="1372"/>
      <c r="C29" s="1372"/>
      <c r="D29" s="1372"/>
      <c r="E29" s="1372"/>
      <c r="F29" s="1372"/>
      <c r="G29" s="1372"/>
      <c r="H29" s="1372"/>
      <c r="I29" s="1372"/>
      <c r="J29" s="1372"/>
      <c r="K29" s="1372"/>
      <c r="L29" s="1372"/>
    </row>
    <row r="30" spans="2:19">
      <c r="B30" s="1372"/>
      <c r="C30" s="1372"/>
      <c r="D30" s="1372"/>
      <c r="E30" s="1372"/>
      <c r="F30" s="1372"/>
      <c r="G30" s="1372"/>
      <c r="H30" s="1372"/>
      <c r="I30" s="1372"/>
      <c r="J30" s="1372"/>
      <c r="K30" s="1372"/>
      <c r="L30" s="1372"/>
    </row>
    <row r="31" spans="2:19">
      <c r="B31" s="1372"/>
      <c r="C31" s="1372"/>
      <c r="D31" s="1372"/>
      <c r="E31" s="1372"/>
      <c r="F31" s="1372"/>
      <c r="G31" s="1372"/>
      <c r="H31" s="1372"/>
      <c r="I31" s="1372"/>
      <c r="J31" s="1372"/>
      <c r="K31" s="1372"/>
      <c r="L31" s="1372"/>
    </row>
    <row r="32" spans="2:19">
      <c r="B32" s="1372"/>
      <c r="C32" s="1372"/>
      <c r="D32" s="1372"/>
      <c r="E32" s="1372"/>
      <c r="F32" s="1372"/>
      <c r="G32" s="1372"/>
      <c r="H32" s="1372"/>
      <c r="I32" s="1372"/>
      <c r="J32" s="1372"/>
      <c r="K32" s="1372"/>
      <c r="L32" s="1372"/>
    </row>
    <row r="33" spans="2:21">
      <c r="B33" s="1372"/>
      <c r="C33" s="1372"/>
      <c r="D33" s="1372"/>
      <c r="E33" s="1372"/>
      <c r="F33" s="1372"/>
      <c r="G33" s="1372"/>
      <c r="H33" s="1372"/>
      <c r="I33" s="1372"/>
      <c r="J33" s="1372"/>
      <c r="K33" s="1372"/>
      <c r="L33" s="1372"/>
    </row>
    <row r="34" spans="2:21">
      <c r="B34" s="1372"/>
      <c r="C34" s="1372"/>
      <c r="D34" s="1372"/>
      <c r="E34" s="1372"/>
      <c r="F34" s="1372"/>
      <c r="G34" s="1372"/>
      <c r="H34" s="1372"/>
      <c r="I34" s="1372"/>
      <c r="J34" s="1372"/>
      <c r="K34" s="1372"/>
      <c r="L34" s="1372"/>
    </row>
    <row r="35" spans="2:21">
      <c r="B35" s="1372"/>
      <c r="C35" s="1372"/>
      <c r="D35" s="1372"/>
      <c r="E35" s="1372"/>
      <c r="F35" s="1372"/>
      <c r="G35" s="1372"/>
      <c r="H35" s="1372"/>
      <c r="I35" s="1372"/>
      <c r="J35" s="1372"/>
      <c r="K35" s="1372"/>
      <c r="L35" s="1372"/>
    </row>
    <row r="36" spans="2:21">
      <c r="B36" s="1372"/>
      <c r="C36" s="1372"/>
      <c r="D36" s="1372"/>
      <c r="E36" s="1372"/>
      <c r="F36" s="1372"/>
      <c r="G36" s="1372"/>
      <c r="H36" s="1372"/>
      <c r="I36" s="1372"/>
      <c r="J36" s="1372"/>
      <c r="K36" s="1372"/>
      <c r="L36" s="1372"/>
    </row>
    <row r="37" spans="2:21">
      <c r="B37" s="1372"/>
      <c r="C37" s="1372"/>
      <c r="D37" s="1372"/>
      <c r="E37" s="1372"/>
      <c r="F37" s="1372"/>
      <c r="G37" s="1372"/>
      <c r="H37" s="1372"/>
      <c r="I37" s="1372"/>
      <c r="J37" s="1372"/>
      <c r="K37" s="1372"/>
      <c r="L37" s="1372"/>
    </row>
    <row r="38" spans="2:21">
      <c r="B38" s="1372"/>
      <c r="C38" s="1372"/>
      <c r="D38" s="1372"/>
      <c r="E38" s="1372"/>
      <c r="F38" s="1372"/>
      <c r="G38" s="1372"/>
      <c r="H38" s="1372"/>
      <c r="I38" s="1372"/>
      <c r="J38" s="1372"/>
      <c r="K38" s="1372"/>
      <c r="L38" s="1372"/>
    </row>
    <row r="39" spans="2:21">
      <c r="B39" s="1372"/>
      <c r="C39" s="1372"/>
      <c r="D39" s="1372"/>
      <c r="E39" s="1372"/>
      <c r="F39" s="1372"/>
      <c r="G39" s="1372"/>
      <c r="H39" s="1372"/>
      <c r="I39" s="1372"/>
      <c r="J39" s="1372"/>
      <c r="K39" s="1372"/>
      <c r="L39" s="1372"/>
    </row>
    <row r="40" spans="2:21">
      <c r="B40" s="1372"/>
      <c r="C40" s="1372"/>
      <c r="D40" s="1372"/>
      <c r="E40" s="1372"/>
      <c r="F40" s="1372"/>
      <c r="G40" s="1372"/>
      <c r="H40" s="1372"/>
      <c r="I40" s="1372"/>
      <c r="J40" s="1372"/>
      <c r="K40" s="1372"/>
      <c r="L40" s="1372"/>
    </row>
    <row r="41" spans="2:21">
      <c r="B41" s="1372"/>
      <c r="C41" s="1372"/>
      <c r="D41" s="1372"/>
      <c r="E41" s="1372"/>
      <c r="F41" s="1372"/>
      <c r="G41" s="1372"/>
      <c r="H41" s="1372"/>
      <c r="I41" s="1372"/>
      <c r="J41" s="1372"/>
      <c r="K41" s="1372"/>
      <c r="L41" s="1372"/>
    </row>
    <row r="42" spans="2:21">
      <c r="B42" s="1372"/>
      <c r="C42" s="1372"/>
      <c r="D42" s="1372"/>
      <c r="E42" s="1372"/>
      <c r="F42" s="1372"/>
      <c r="G42" s="1372"/>
      <c r="H42" s="1372"/>
      <c r="I42" s="1372"/>
      <c r="J42" s="1372"/>
      <c r="K42" s="1372"/>
      <c r="L42" s="1372"/>
    </row>
    <row r="43" spans="2:21">
      <c r="B43" s="1372"/>
      <c r="C43" s="1372"/>
      <c r="D43" s="1372"/>
      <c r="E43" s="1372"/>
      <c r="F43" s="1372"/>
      <c r="G43" s="1372"/>
      <c r="H43" s="1372"/>
      <c r="I43" s="1372"/>
      <c r="J43" s="1372"/>
      <c r="K43" s="1372"/>
      <c r="L43" s="1372"/>
    </row>
    <row r="44" spans="2:21">
      <c r="B44" s="1372"/>
      <c r="C44" s="1372"/>
      <c r="D44" s="1372"/>
      <c r="E44" s="1372"/>
      <c r="F44" s="1372"/>
      <c r="G44" s="1372"/>
      <c r="H44" s="1372"/>
      <c r="I44" s="1372"/>
      <c r="J44" s="1372"/>
      <c r="K44" s="1372"/>
      <c r="L44" s="1372"/>
    </row>
    <row r="45" spans="2:21">
      <c r="B45" s="1372"/>
      <c r="C45" s="1372"/>
      <c r="D45" s="1372"/>
      <c r="E45" s="1372"/>
      <c r="F45" s="1372"/>
      <c r="G45" s="1372"/>
      <c r="H45" s="1372"/>
      <c r="I45" s="1372"/>
      <c r="J45" s="1372"/>
      <c r="K45" s="1372"/>
      <c r="L45" s="1372"/>
    </row>
    <row r="46" spans="2:21">
      <c r="B46" s="1372"/>
      <c r="C46" s="1372"/>
      <c r="D46" s="1372"/>
      <c r="E46" s="1372"/>
      <c r="F46" s="1372"/>
      <c r="G46" s="1372"/>
      <c r="H46" s="1372"/>
      <c r="I46" s="1372"/>
      <c r="J46" s="1372"/>
      <c r="K46" s="1372"/>
      <c r="L46" s="1372"/>
    </row>
    <row r="47" spans="2:21">
      <c r="B47" s="1372"/>
      <c r="C47" s="1372"/>
      <c r="D47" s="1372"/>
      <c r="E47" s="1372"/>
      <c r="F47" s="1372"/>
      <c r="G47" s="1372"/>
      <c r="H47" s="1372"/>
      <c r="I47" s="1372"/>
      <c r="J47" s="1372"/>
      <c r="K47" s="1372"/>
      <c r="L47" s="1372"/>
    </row>
    <row r="48" spans="2:21" ht="13.5" customHeight="1">
      <c r="B48" s="1372"/>
      <c r="C48" s="1950" t="s">
        <v>359</v>
      </c>
      <c r="D48" s="1951"/>
      <c r="E48" s="1954" t="str">
        <f>IF(事前シート!C6&lt;&gt;"",事前シート!C6,"")</f>
        <v/>
      </c>
      <c r="F48" s="1955"/>
      <c r="G48" s="1955"/>
      <c r="H48" s="1955"/>
      <c r="I48" s="1955"/>
      <c r="J48" s="1955"/>
      <c r="K48" s="1956"/>
      <c r="L48" s="1376"/>
      <c r="N48" s="99"/>
      <c r="O48" s="99"/>
      <c r="P48" s="99"/>
      <c r="Q48" s="99"/>
      <c r="R48" s="99"/>
      <c r="S48" s="99"/>
      <c r="T48" s="99"/>
      <c r="U48" s="99"/>
    </row>
    <row r="49" spans="2:21">
      <c r="B49" s="1372"/>
      <c r="C49" s="1952"/>
      <c r="D49" s="1953"/>
      <c r="E49" s="1957"/>
      <c r="F49" s="1958"/>
      <c r="G49" s="1958"/>
      <c r="H49" s="1958"/>
      <c r="I49" s="1958"/>
      <c r="J49" s="1958"/>
      <c r="K49" s="1959"/>
      <c r="L49" s="1376"/>
      <c r="N49" s="99"/>
      <c r="O49" s="99"/>
      <c r="P49" s="99"/>
      <c r="Q49" s="99"/>
      <c r="R49" s="99"/>
      <c r="S49" s="99"/>
      <c r="T49" s="99"/>
      <c r="U49" s="99"/>
    </row>
    <row r="50" spans="2:21">
      <c r="B50" s="1372"/>
      <c r="C50" s="1950" t="s">
        <v>360</v>
      </c>
      <c r="D50" s="1951"/>
      <c r="E50" s="1954" t="str">
        <f>IF('３面'!R6&lt;&gt;"",'３面'!R6,"")</f>
        <v/>
      </c>
      <c r="F50" s="1955"/>
      <c r="G50" s="1955"/>
      <c r="H50" s="1955"/>
      <c r="I50" s="1955"/>
      <c r="J50" s="1955"/>
      <c r="K50" s="1956"/>
      <c r="L50" s="1376"/>
      <c r="N50" s="99"/>
      <c r="O50" s="99"/>
      <c r="P50" s="99"/>
      <c r="Q50" s="99"/>
      <c r="R50" s="99"/>
      <c r="S50" s="99"/>
      <c r="T50" s="99"/>
      <c r="U50" s="99"/>
    </row>
    <row r="51" spans="2:21">
      <c r="B51" s="1372"/>
      <c r="C51" s="1952"/>
      <c r="D51" s="1953"/>
      <c r="E51" s="1957"/>
      <c r="F51" s="1958"/>
      <c r="G51" s="1958"/>
      <c r="H51" s="1958"/>
      <c r="I51" s="1958"/>
      <c r="J51" s="1958"/>
      <c r="K51" s="1959"/>
      <c r="L51" s="1376"/>
      <c r="N51" s="99"/>
      <c r="O51" s="99"/>
      <c r="P51" s="99"/>
      <c r="Q51" s="99"/>
      <c r="R51" s="99"/>
      <c r="S51" s="99"/>
      <c r="T51" s="99"/>
      <c r="U51" s="99"/>
    </row>
    <row r="52" spans="2:21" ht="13.5" customHeight="1">
      <c r="B52" s="1372"/>
      <c r="C52" s="1950" t="s">
        <v>361</v>
      </c>
      <c r="D52" s="1951"/>
      <c r="E52" s="1960"/>
      <c r="F52" s="1961"/>
      <c r="G52" s="1961"/>
      <c r="H52" s="1961"/>
      <c r="I52" s="1961"/>
      <c r="J52" s="1961"/>
      <c r="K52" s="1962"/>
      <c r="L52" s="1376"/>
      <c r="N52" s="99"/>
      <c r="O52" s="99"/>
      <c r="P52" s="99"/>
      <c r="Q52" s="99"/>
      <c r="R52" s="99"/>
      <c r="S52" s="99"/>
      <c r="T52" s="99"/>
      <c r="U52" s="99"/>
    </row>
    <row r="53" spans="2:21" ht="14.25" customHeight="1">
      <c r="B53" s="1372"/>
      <c r="C53" s="1952"/>
      <c r="D53" s="1953"/>
      <c r="E53" s="1963"/>
      <c r="F53" s="1964"/>
      <c r="G53" s="1964"/>
      <c r="H53" s="1964"/>
      <c r="I53" s="1964"/>
      <c r="J53" s="1964"/>
      <c r="K53" s="1965"/>
      <c r="L53" s="1372"/>
      <c r="N53" s="99"/>
      <c r="O53" s="99"/>
      <c r="P53" s="99"/>
      <c r="Q53" s="99"/>
      <c r="R53" s="99"/>
      <c r="S53" s="99"/>
      <c r="T53" s="99"/>
      <c r="U53" s="99"/>
    </row>
    <row r="54" spans="2:21" ht="14.25" customHeight="1">
      <c r="B54" s="1372"/>
      <c r="C54" s="1377"/>
      <c r="D54" s="1377"/>
      <c r="E54" s="1378"/>
      <c r="F54" s="1378"/>
      <c r="G54" s="1378"/>
      <c r="H54" s="1378"/>
      <c r="I54" s="1378"/>
      <c r="J54" s="1378"/>
      <c r="K54" s="1378"/>
      <c r="L54" s="1372"/>
      <c r="N54" s="99"/>
      <c r="O54" s="99"/>
      <c r="P54" s="99"/>
      <c r="Q54" s="99"/>
      <c r="R54" s="99"/>
      <c r="S54" s="99"/>
      <c r="T54" s="99"/>
      <c r="U54" s="99"/>
    </row>
    <row r="55" spans="2:21" ht="13.5" customHeight="1">
      <c r="B55" s="1372"/>
      <c r="C55" s="1966"/>
      <c r="D55" s="1966"/>
      <c r="E55" s="1967"/>
      <c r="F55" s="1967"/>
      <c r="G55" s="1967"/>
      <c r="H55" s="1967"/>
      <c r="I55" s="1967"/>
      <c r="J55" s="1967"/>
      <c r="K55" s="1967"/>
      <c r="L55" s="1372"/>
    </row>
    <row r="56" spans="2:21">
      <c r="B56" s="1372"/>
      <c r="C56" s="1966"/>
      <c r="D56" s="1966"/>
      <c r="E56" s="1967"/>
      <c r="F56" s="1967"/>
      <c r="G56" s="1967"/>
      <c r="H56" s="1967"/>
      <c r="I56" s="1967"/>
      <c r="J56" s="1967"/>
      <c r="K56" s="1967"/>
      <c r="L56" s="1372"/>
    </row>
    <row r="57" spans="2:21">
      <c r="B57" s="1372"/>
      <c r="C57" s="1372"/>
      <c r="D57" s="1372"/>
      <c r="E57" s="1372"/>
      <c r="F57" s="1372"/>
      <c r="G57" s="1372"/>
      <c r="H57" s="1372"/>
      <c r="I57" s="1372"/>
      <c r="J57" s="1372"/>
      <c r="K57" s="1372"/>
      <c r="L57" s="1372"/>
    </row>
    <row r="58" spans="2:21">
      <c r="B58" s="1372"/>
      <c r="C58" s="1372"/>
      <c r="D58" s="1372"/>
      <c r="E58" s="1372"/>
      <c r="F58" s="1372"/>
      <c r="G58" s="1372"/>
      <c r="H58" s="1372"/>
      <c r="I58" s="1372"/>
      <c r="J58" s="1372"/>
      <c r="K58" s="1372"/>
      <c r="L58" s="1372"/>
    </row>
    <row r="59" spans="2:21">
      <c r="B59" s="1372"/>
      <c r="C59" s="1372"/>
      <c r="D59" s="1372"/>
      <c r="E59" s="1372"/>
      <c r="F59" s="1372"/>
      <c r="G59" s="1372"/>
      <c r="H59" s="1372"/>
      <c r="I59" s="1372"/>
      <c r="J59" s="1372"/>
      <c r="K59" s="1372"/>
      <c r="L59" s="1372"/>
    </row>
    <row r="60" spans="2:21">
      <c r="B60" s="1372"/>
      <c r="C60" s="1372"/>
      <c r="D60" s="1372"/>
      <c r="E60" s="1372"/>
      <c r="F60" s="1372"/>
      <c r="G60" s="1372"/>
      <c r="H60" s="1372"/>
      <c r="I60" s="1372"/>
      <c r="J60" s="1372"/>
      <c r="K60" s="1372"/>
      <c r="L60" s="1372"/>
    </row>
    <row r="61" spans="2:21">
      <c r="B61" s="1372"/>
      <c r="C61" s="1372"/>
      <c r="D61" s="1372"/>
      <c r="E61" s="1372"/>
      <c r="F61" s="1372"/>
      <c r="G61" s="1372"/>
      <c r="H61" s="1372"/>
      <c r="I61" s="1372"/>
      <c r="J61" s="1372"/>
      <c r="K61" s="1372"/>
      <c r="L61" s="1372"/>
    </row>
    <row r="62" spans="2:21">
      <c r="B62" s="1372"/>
      <c r="C62" s="1372"/>
      <c r="D62" s="1372"/>
      <c r="E62" s="1372"/>
      <c r="F62" s="1372"/>
      <c r="G62" s="1372"/>
      <c r="H62" s="1372"/>
      <c r="I62" s="1372"/>
      <c r="J62" s="1372"/>
      <c r="K62" s="1372"/>
      <c r="L62" s="1379"/>
    </row>
    <row r="63" spans="2:21" ht="11.25" customHeight="1">
      <c r="B63" s="1372"/>
      <c r="C63" s="1372"/>
      <c r="D63" s="1372"/>
      <c r="E63" s="1372"/>
      <c r="F63" s="1372"/>
      <c r="G63" s="1372"/>
      <c r="H63" s="1372"/>
      <c r="I63" s="1372"/>
      <c r="J63" s="1372"/>
      <c r="K63" s="1372"/>
      <c r="L63" s="1372"/>
    </row>
    <row r="64" spans="2:21">
      <c r="B64" s="1372"/>
      <c r="C64" s="1372"/>
      <c r="D64" s="1372"/>
      <c r="E64" s="1372"/>
      <c r="F64" s="1372"/>
      <c r="G64" s="1372"/>
      <c r="H64" s="1372"/>
      <c r="I64" s="1372"/>
      <c r="J64" s="1372"/>
      <c r="K64" s="1372"/>
      <c r="L64" s="1372"/>
    </row>
    <row r="65" spans="2:12">
      <c r="B65" s="1372"/>
      <c r="C65" s="1372"/>
      <c r="D65" s="1372"/>
      <c r="E65" s="1372"/>
      <c r="F65" s="1372"/>
      <c r="G65" s="1372"/>
      <c r="H65" s="1372"/>
      <c r="I65" s="1372"/>
      <c r="J65" s="1372"/>
      <c r="K65" s="1372"/>
      <c r="L65" s="1372"/>
    </row>
    <row r="66" spans="2:12">
      <c r="B66" s="1380"/>
      <c r="C66" s="1372"/>
      <c r="D66" s="1372"/>
      <c r="E66" s="1372"/>
      <c r="F66" s="1372"/>
      <c r="G66" s="1372"/>
      <c r="H66" s="1372"/>
      <c r="I66" s="1372"/>
      <c r="J66" s="1372"/>
      <c r="K66" s="1372"/>
      <c r="L66" s="1372"/>
    </row>
    <row r="69" spans="2:12">
      <c r="B69" s="94" t="s">
        <v>362</v>
      </c>
    </row>
  </sheetData>
  <mergeCells count="12">
    <mergeCell ref="B13:L13"/>
    <mergeCell ref="B14:L14"/>
    <mergeCell ref="E15:I15"/>
    <mergeCell ref="B17:L17"/>
    <mergeCell ref="C48:D49"/>
    <mergeCell ref="E48:K49"/>
    <mergeCell ref="C50:D51"/>
    <mergeCell ref="E50:K51"/>
    <mergeCell ref="C52:D53"/>
    <mergeCell ref="E52:K53"/>
    <mergeCell ref="C55:D56"/>
    <mergeCell ref="E55:K56"/>
  </mergeCells>
  <phoneticPr fontId="5"/>
  <dataValidations count="1">
    <dataValidation allowBlank="1" showInputMessage="1" showErrorMessage="1" prompt="着色部に記入してください" sqref="E48:K49" xr:uid="{C42BB600-A62A-4697-97EF-68F1BF28D267}"/>
  </dataValidations>
  <pageMargins left="1.0629921259842521" right="0.47244094488188981" top="0.98425196850393704" bottom="0.31496062992125984" header="0.51181102362204722" footer="0.23622047244094491"/>
  <pageSetup paperSize="9" scale="98" orientation="portrait" blackAndWhite="1" r:id="rId1"/>
  <headerFooter alignWithMargins="0">
    <oddFooter>&amp;R&amp;8株式会社都市建築確認センター</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824D2-1376-47A5-9C67-C1103458E53B}">
  <sheetPr>
    <tabColor rgb="FFFFFF00"/>
  </sheetPr>
  <dimension ref="B1:AS282"/>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363</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364</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2039" t="s">
        <v>365</v>
      </c>
      <c r="D4" s="2040"/>
      <c r="E4" s="2040"/>
      <c r="F4" s="2041"/>
      <c r="G4" s="2075" t="s">
        <v>366</v>
      </c>
      <c r="H4" s="2076"/>
      <c r="I4" s="2079" t="s">
        <v>367</v>
      </c>
      <c r="J4" s="2080"/>
      <c r="K4" s="2081"/>
      <c r="L4" s="2039" t="s">
        <v>368</v>
      </c>
      <c r="M4" s="2040"/>
      <c r="N4" s="2041"/>
      <c r="O4" s="2084" t="s">
        <v>369</v>
      </c>
      <c r="P4" s="2085"/>
      <c r="Q4" s="2085"/>
      <c r="R4" s="2085"/>
      <c r="S4" s="2085"/>
      <c r="T4" s="2085"/>
      <c r="U4" s="2085"/>
      <c r="V4" s="2085"/>
      <c r="W4" s="2085"/>
      <c r="X4" s="2085"/>
      <c r="Y4" s="2085"/>
      <c r="Z4" s="2085"/>
      <c r="AA4" s="2085"/>
      <c r="AB4" s="2085"/>
      <c r="AC4" s="2085"/>
      <c r="AD4" s="2085"/>
      <c r="AE4" s="2085"/>
      <c r="AF4" s="2085"/>
      <c r="AG4" s="2085"/>
      <c r="AH4" s="2085"/>
      <c r="AI4" s="2085"/>
      <c r="AJ4" s="2085"/>
      <c r="AK4" s="2085"/>
      <c r="AL4" s="2085"/>
      <c r="AM4" s="2085"/>
      <c r="AN4" s="2062" t="s">
        <v>370</v>
      </c>
      <c r="AO4" s="2063"/>
    </row>
    <row r="5" spans="2:41" ht="15.95" customHeight="1" thickBot="1">
      <c r="B5" s="110"/>
      <c r="C5" s="2066" t="s">
        <v>371</v>
      </c>
      <c r="D5" s="2067"/>
      <c r="E5" s="2067"/>
      <c r="F5" s="2068"/>
      <c r="G5" s="2077"/>
      <c r="H5" s="2078"/>
      <c r="I5" s="2082"/>
      <c r="J5" s="1992"/>
      <c r="K5" s="2083"/>
      <c r="L5" s="2066" t="s">
        <v>372</v>
      </c>
      <c r="M5" s="2067"/>
      <c r="N5" s="2068"/>
      <c r="O5" s="2069" t="s">
        <v>372</v>
      </c>
      <c r="P5" s="2070"/>
      <c r="Q5" s="2070"/>
      <c r="R5" s="2071"/>
      <c r="S5" s="2072" t="s">
        <v>373</v>
      </c>
      <c r="T5" s="2073"/>
      <c r="U5" s="2073"/>
      <c r="V5" s="2073"/>
      <c r="W5" s="2073"/>
      <c r="X5" s="2073"/>
      <c r="Y5" s="2073"/>
      <c r="Z5" s="2073"/>
      <c r="AA5" s="2073"/>
      <c r="AB5" s="2073"/>
      <c r="AC5" s="2073"/>
      <c r="AD5" s="2073"/>
      <c r="AE5" s="2073"/>
      <c r="AF5" s="2073"/>
      <c r="AG5" s="2073"/>
      <c r="AH5" s="2073"/>
      <c r="AI5" s="2074"/>
      <c r="AJ5" s="2072" t="s">
        <v>374</v>
      </c>
      <c r="AK5" s="2073"/>
      <c r="AL5" s="2073"/>
      <c r="AM5" s="2073"/>
      <c r="AN5" s="2064"/>
      <c r="AO5" s="2065"/>
    </row>
    <row r="6" spans="2:41" ht="15.95" customHeight="1">
      <c r="B6" s="2033" t="s">
        <v>375</v>
      </c>
      <c r="C6" s="2036" t="s">
        <v>376</v>
      </c>
      <c r="D6" s="2037"/>
      <c r="E6" s="2037"/>
      <c r="F6" s="2038"/>
      <c r="G6" s="118" t="s">
        <v>377</v>
      </c>
      <c r="H6" s="119"/>
      <c r="I6" s="120"/>
      <c r="J6" s="119"/>
      <c r="K6" s="121"/>
      <c r="L6" s="2039" t="s">
        <v>378</v>
      </c>
      <c r="M6" s="2040"/>
      <c r="N6" s="2041"/>
      <c r="O6" s="2042" t="s">
        <v>379</v>
      </c>
      <c r="P6" s="2043"/>
      <c r="Q6" s="2043"/>
      <c r="R6" s="2044"/>
      <c r="S6" s="122" t="s">
        <v>4</v>
      </c>
      <c r="T6" s="123" t="s">
        <v>2319</v>
      </c>
      <c r="U6" s="123"/>
      <c r="V6" s="124"/>
      <c r="W6" s="123"/>
      <c r="X6" s="123"/>
      <c r="Y6" s="123"/>
      <c r="Z6" s="123"/>
      <c r="AA6" s="123"/>
      <c r="AB6" s="123"/>
      <c r="AC6" s="123"/>
      <c r="AD6" s="123"/>
      <c r="AE6" s="123"/>
      <c r="AF6" s="123"/>
      <c r="AG6" s="123"/>
      <c r="AH6" s="123"/>
      <c r="AI6" s="121"/>
      <c r="AJ6" s="125" t="s">
        <v>4</v>
      </c>
      <c r="AK6" s="123" t="s">
        <v>380</v>
      </c>
      <c r="AL6" s="123"/>
      <c r="AM6" s="123"/>
      <c r="AN6" s="126"/>
      <c r="AO6" s="109"/>
    </row>
    <row r="7" spans="2:41" ht="15.95" customHeight="1">
      <c r="B7" s="2034"/>
      <c r="C7" s="2045" t="s">
        <v>381</v>
      </c>
      <c r="D7" s="2046"/>
      <c r="E7" s="2046"/>
      <c r="F7" s="2047"/>
      <c r="G7" s="1999"/>
      <c r="H7" s="2000"/>
      <c r="I7" s="122" t="s">
        <v>124</v>
      </c>
      <c r="J7" s="130" t="s">
        <v>382</v>
      </c>
      <c r="K7" s="131"/>
      <c r="L7" s="2027" t="s">
        <v>383</v>
      </c>
      <c r="M7" s="1978"/>
      <c r="N7" s="2028"/>
      <c r="O7" s="2048" t="s">
        <v>384</v>
      </c>
      <c r="P7" s="2049"/>
      <c r="Q7" s="2049"/>
      <c r="R7" s="2050"/>
      <c r="S7" s="122" t="s">
        <v>4</v>
      </c>
      <c r="T7" s="137" t="s">
        <v>2320</v>
      </c>
      <c r="U7" s="138"/>
      <c r="V7" s="138"/>
      <c r="W7" s="138"/>
      <c r="X7" s="139"/>
      <c r="Y7" s="1451" t="s">
        <v>4</v>
      </c>
      <c r="Z7" s="1452" t="s">
        <v>2322</v>
      </c>
      <c r="AA7" s="137"/>
      <c r="AB7" s="137"/>
      <c r="AC7" s="137"/>
      <c r="AD7" s="137"/>
      <c r="AE7" s="137"/>
      <c r="AF7" s="137"/>
      <c r="AG7" s="137"/>
      <c r="AH7" s="137"/>
      <c r="AI7" s="140"/>
      <c r="AJ7" s="125" t="s">
        <v>4</v>
      </c>
      <c r="AK7" s="137" t="s">
        <v>385</v>
      </c>
      <c r="AL7" s="137"/>
      <c r="AM7" s="137"/>
      <c r="AN7" s="141"/>
      <c r="AO7" s="142"/>
    </row>
    <row r="8" spans="2:41" ht="15.95" customHeight="1">
      <c r="B8" s="2034"/>
      <c r="C8" s="2027" t="s">
        <v>386</v>
      </c>
      <c r="D8" s="1978"/>
      <c r="E8" s="1978"/>
      <c r="F8" s="2028"/>
      <c r="G8" s="1449"/>
      <c r="H8" s="1432"/>
      <c r="I8" s="122" t="s">
        <v>4</v>
      </c>
      <c r="J8" s="130" t="s">
        <v>387</v>
      </c>
      <c r="K8" s="131"/>
      <c r="L8" s="1975" t="s">
        <v>388</v>
      </c>
      <c r="M8" s="1976"/>
      <c r="N8" s="1977"/>
      <c r="O8" s="1450"/>
      <c r="P8" s="135"/>
      <c r="Q8" s="135"/>
      <c r="R8" s="136"/>
      <c r="S8" s="122" t="s">
        <v>4</v>
      </c>
      <c r="T8" s="137" t="s">
        <v>2321</v>
      </c>
      <c r="U8" s="138"/>
      <c r="V8" s="138"/>
      <c r="W8" s="138"/>
      <c r="X8" s="139"/>
      <c r="Y8" s="1451" t="s">
        <v>4</v>
      </c>
      <c r="Z8" s="1452" t="s">
        <v>2323</v>
      </c>
      <c r="AA8" s="137"/>
      <c r="AB8" s="137"/>
      <c r="AC8" s="137"/>
      <c r="AD8" s="137"/>
      <c r="AE8" s="137"/>
      <c r="AF8" s="137"/>
      <c r="AG8" s="137"/>
      <c r="AH8" s="137"/>
      <c r="AI8" s="140"/>
      <c r="AJ8" s="125" t="s">
        <v>4</v>
      </c>
      <c r="AK8" s="1972"/>
      <c r="AL8" s="1972"/>
      <c r="AM8" s="1973"/>
      <c r="AN8" s="1441"/>
      <c r="AO8" s="142"/>
    </row>
    <row r="9" spans="2:41" ht="15.95" customHeight="1">
      <c r="B9" s="2034"/>
      <c r="G9" s="1435"/>
      <c r="H9" s="140"/>
      <c r="I9" s="122" t="s">
        <v>4</v>
      </c>
      <c r="J9" s="130" t="s">
        <v>392</v>
      </c>
      <c r="K9" s="131"/>
      <c r="O9" s="146"/>
      <c r="P9" s="147"/>
      <c r="Q9" s="147"/>
      <c r="R9" s="148"/>
      <c r="S9" s="122" t="s">
        <v>4</v>
      </c>
      <c r="T9" s="149" t="s">
        <v>298</v>
      </c>
      <c r="U9" s="149"/>
      <c r="V9" s="149"/>
      <c r="W9" s="150" t="s">
        <v>389</v>
      </c>
      <c r="X9" s="2023"/>
      <c r="Y9" s="2023"/>
      <c r="Z9" s="2023"/>
      <c r="AA9" s="2023"/>
      <c r="AB9" s="2023"/>
      <c r="AC9" s="2023"/>
      <c r="AD9" s="2023"/>
      <c r="AE9" s="2023"/>
      <c r="AF9" s="2023"/>
      <c r="AG9" s="2023"/>
      <c r="AH9" s="2023"/>
      <c r="AI9" s="151" t="s">
        <v>390</v>
      </c>
      <c r="AN9" s="141"/>
      <c r="AO9" s="142"/>
    </row>
    <row r="10" spans="2:41" ht="15.95" customHeight="1">
      <c r="B10" s="2034"/>
      <c r="C10" s="125" t="s">
        <v>4</v>
      </c>
      <c r="D10" s="153" t="s">
        <v>391</v>
      </c>
      <c r="E10" s="137"/>
      <c r="F10" s="140"/>
      <c r="G10" s="137"/>
      <c r="H10" s="154"/>
      <c r="I10" s="122" t="s">
        <v>4</v>
      </c>
      <c r="J10" s="130" t="s">
        <v>397</v>
      </c>
      <c r="L10" s="1435"/>
      <c r="M10" s="137"/>
      <c r="N10" s="140"/>
      <c r="O10" s="2024" t="s">
        <v>393</v>
      </c>
      <c r="P10" s="2025"/>
      <c r="Q10" s="2025"/>
      <c r="R10" s="2026"/>
      <c r="S10" s="155" t="s">
        <v>4</v>
      </c>
      <c r="T10" s="137" t="s">
        <v>394</v>
      </c>
      <c r="U10" s="137"/>
      <c r="V10" s="137"/>
      <c r="W10" s="137"/>
      <c r="X10" s="139"/>
      <c r="Y10" s="137"/>
      <c r="Z10" s="137"/>
      <c r="AA10" s="137"/>
      <c r="AB10" s="137"/>
      <c r="AC10" s="137"/>
      <c r="AD10" s="137"/>
      <c r="AE10" s="137"/>
      <c r="AF10" s="137"/>
      <c r="AG10" s="137"/>
      <c r="AH10" s="137"/>
      <c r="AI10" s="156" t="s">
        <v>395</v>
      </c>
      <c r="AN10" s="141"/>
      <c r="AO10" s="142"/>
    </row>
    <row r="11" spans="2:41" ht="15.95" customHeight="1">
      <c r="B11" s="2034"/>
      <c r="C11" s="2018" t="s">
        <v>396</v>
      </c>
      <c r="D11" s="2019"/>
      <c r="E11" s="2019"/>
      <c r="F11" s="2020"/>
      <c r="G11" s="157" t="s">
        <v>377</v>
      </c>
      <c r="H11" s="158"/>
      <c r="K11" s="131"/>
      <c r="L11" s="159"/>
      <c r="M11" s="137"/>
      <c r="N11" s="140"/>
      <c r="O11" s="134"/>
      <c r="P11" s="135"/>
      <c r="Q11" s="135"/>
      <c r="R11" s="136"/>
      <c r="S11" s="122" t="s">
        <v>4</v>
      </c>
      <c r="T11" s="137" t="s">
        <v>398</v>
      </c>
      <c r="U11" s="137"/>
      <c r="V11" s="137"/>
      <c r="W11" s="137"/>
      <c r="X11" s="139"/>
      <c r="Y11" s="137"/>
      <c r="Z11" s="137"/>
      <c r="AA11" s="137"/>
      <c r="AB11" s="137"/>
      <c r="AC11" s="137"/>
      <c r="AD11" s="137"/>
      <c r="AE11" s="137"/>
      <c r="AF11" s="137"/>
      <c r="AG11" s="137"/>
      <c r="AH11" s="133"/>
      <c r="AI11" s="137"/>
      <c r="AJ11" s="132"/>
      <c r="AK11" s="160"/>
      <c r="AL11" s="160"/>
      <c r="AM11" s="161"/>
      <c r="AN11" s="141"/>
      <c r="AO11" s="142"/>
    </row>
    <row r="12" spans="2:41" ht="15.95" customHeight="1">
      <c r="B12" s="2034"/>
      <c r="C12" s="2030" t="s">
        <v>399</v>
      </c>
      <c r="D12" s="2031"/>
      <c r="E12" s="2031"/>
      <c r="F12" s="2032"/>
      <c r="G12" s="1999"/>
      <c r="H12" s="2000"/>
      <c r="I12" s="141"/>
      <c r="L12" s="159"/>
      <c r="M12" s="137"/>
      <c r="N12" s="140"/>
      <c r="O12" s="165"/>
      <c r="P12" s="166"/>
      <c r="Q12" s="166"/>
      <c r="R12" s="167"/>
      <c r="S12" s="122" t="s">
        <v>4</v>
      </c>
      <c r="T12" s="137" t="s">
        <v>400</v>
      </c>
      <c r="U12" s="138"/>
      <c r="V12" s="138"/>
      <c r="W12" s="133" t="s">
        <v>389</v>
      </c>
      <c r="X12" s="2010"/>
      <c r="Y12" s="2010"/>
      <c r="Z12" s="2010"/>
      <c r="AA12" s="2010"/>
      <c r="AB12" s="2010"/>
      <c r="AC12" s="2010"/>
      <c r="AD12" s="2010"/>
      <c r="AE12" s="2010"/>
      <c r="AF12" s="2010"/>
      <c r="AG12" s="2010"/>
      <c r="AH12" s="2010"/>
      <c r="AI12" s="131" t="s">
        <v>390</v>
      </c>
      <c r="AJ12" s="132"/>
      <c r="AK12" s="137"/>
      <c r="AL12" s="137"/>
      <c r="AM12" s="137"/>
      <c r="AN12" s="141"/>
      <c r="AO12" s="142"/>
    </row>
    <row r="13" spans="2:41" ht="15.95" customHeight="1">
      <c r="B13" s="2034"/>
      <c r="C13" s="2027" t="s">
        <v>401</v>
      </c>
      <c r="D13" s="1978"/>
      <c r="E13" s="1978"/>
      <c r="F13" s="2028"/>
      <c r="G13" s="141"/>
      <c r="H13" s="168"/>
      <c r="L13" s="159"/>
      <c r="M13" s="137"/>
      <c r="N13" s="140"/>
      <c r="O13" s="146"/>
      <c r="P13" s="147"/>
      <c r="Q13" s="147"/>
      <c r="R13" s="148"/>
      <c r="S13" s="122" t="s">
        <v>4</v>
      </c>
      <c r="T13" s="149" t="s">
        <v>298</v>
      </c>
      <c r="U13" s="149"/>
      <c r="V13" s="149"/>
      <c r="W13" s="150" t="s">
        <v>389</v>
      </c>
      <c r="X13" s="2029"/>
      <c r="Y13" s="2029"/>
      <c r="Z13" s="2029"/>
      <c r="AA13" s="2029"/>
      <c r="AB13" s="2029"/>
      <c r="AC13" s="2029"/>
      <c r="AD13" s="2029"/>
      <c r="AE13" s="2029"/>
      <c r="AF13" s="2029"/>
      <c r="AG13" s="2029"/>
      <c r="AH13" s="2029"/>
      <c r="AI13" s="151" t="s">
        <v>390</v>
      </c>
      <c r="AJ13" s="132"/>
      <c r="AK13" s="137"/>
      <c r="AL13" s="137"/>
      <c r="AM13" s="137"/>
      <c r="AN13" s="141"/>
      <c r="AO13" s="142"/>
    </row>
    <row r="14" spans="2:41" ht="15.95" customHeight="1">
      <c r="B14" s="2034"/>
      <c r="C14" s="125" t="s">
        <v>4</v>
      </c>
      <c r="D14" s="153" t="s">
        <v>391</v>
      </c>
      <c r="E14" s="137"/>
      <c r="F14" s="140"/>
      <c r="G14" s="141"/>
      <c r="H14" s="168"/>
      <c r="L14" s="159"/>
      <c r="M14" s="137"/>
      <c r="N14" s="140"/>
      <c r="O14" s="2024" t="s">
        <v>402</v>
      </c>
      <c r="P14" s="2025"/>
      <c r="Q14" s="2025"/>
      <c r="R14" s="2026"/>
      <c r="S14" s="155" t="s">
        <v>4</v>
      </c>
      <c r="T14" s="137" t="s">
        <v>398</v>
      </c>
      <c r="U14" s="137"/>
      <c r="V14" s="137"/>
      <c r="W14" s="137"/>
      <c r="X14" s="139"/>
      <c r="Y14" s="137"/>
      <c r="Z14" s="137"/>
      <c r="AA14" s="137"/>
      <c r="AB14" s="137"/>
      <c r="AC14" s="137"/>
      <c r="AD14" s="137"/>
      <c r="AE14" s="137"/>
      <c r="AF14" s="137"/>
      <c r="AG14" s="137"/>
      <c r="AH14" s="133"/>
      <c r="AI14" s="140"/>
      <c r="AJ14" s="132"/>
      <c r="AK14" s="137"/>
      <c r="AL14" s="137"/>
      <c r="AM14" s="137"/>
      <c r="AN14" s="141"/>
      <c r="AO14" s="142"/>
    </row>
    <row r="15" spans="2:41" ht="15.95" customHeight="1">
      <c r="B15" s="2034"/>
      <c r="C15" s="169" t="s">
        <v>4</v>
      </c>
      <c r="D15" s="170" t="s">
        <v>403</v>
      </c>
      <c r="F15" s="171"/>
      <c r="G15" s="172"/>
      <c r="H15" s="171"/>
      <c r="L15" s="159"/>
      <c r="M15" s="137"/>
      <c r="N15" s="140"/>
      <c r="O15" s="134"/>
      <c r="P15" s="135"/>
      <c r="Q15" s="135"/>
      <c r="R15" s="135"/>
      <c r="S15" s="125" t="s">
        <v>4</v>
      </c>
      <c r="T15" s="137" t="s">
        <v>400</v>
      </c>
      <c r="U15" s="138"/>
      <c r="V15" s="138"/>
      <c r="W15" s="133" t="s">
        <v>389</v>
      </c>
      <c r="X15" s="2010"/>
      <c r="Y15" s="2010"/>
      <c r="Z15" s="2010"/>
      <c r="AA15" s="2010"/>
      <c r="AB15" s="2010"/>
      <c r="AC15" s="2010"/>
      <c r="AD15" s="2010"/>
      <c r="AE15" s="2010"/>
      <c r="AF15" s="2010"/>
      <c r="AG15" s="2010"/>
      <c r="AH15" s="2010"/>
      <c r="AI15" s="131" t="s">
        <v>390</v>
      </c>
      <c r="AJ15" s="132"/>
      <c r="AK15" s="137"/>
      <c r="AL15" s="137"/>
      <c r="AM15" s="137"/>
      <c r="AN15" s="141"/>
      <c r="AO15" s="142"/>
    </row>
    <row r="16" spans="2:41" ht="15.95" customHeight="1">
      <c r="B16" s="2034"/>
      <c r="C16" s="2011" t="s">
        <v>404</v>
      </c>
      <c r="D16" s="2012"/>
      <c r="E16" s="2012"/>
      <c r="F16" s="2013"/>
      <c r="G16" s="1481" t="s">
        <v>4</v>
      </c>
      <c r="H16" s="173"/>
      <c r="I16" s="174"/>
      <c r="J16" s="175"/>
      <c r="K16" s="131"/>
      <c r="L16" s="159"/>
      <c r="M16" s="137"/>
      <c r="N16" s="140"/>
      <c r="O16" s="176"/>
      <c r="P16" s="177"/>
      <c r="Q16" s="177"/>
      <c r="R16" s="177"/>
      <c r="S16" s="125" t="s">
        <v>4</v>
      </c>
      <c r="T16" s="137" t="s">
        <v>298</v>
      </c>
      <c r="U16" s="137"/>
      <c r="V16" s="137"/>
      <c r="W16" s="133" t="s">
        <v>389</v>
      </c>
      <c r="X16" s="2010"/>
      <c r="Y16" s="2010"/>
      <c r="Z16" s="2010"/>
      <c r="AA16" s="2010"/>
      <c r="AB16" s="2010"/>
      <c r="AC16" s="2010"/>
      <c r="AD16" s="2010"/>
      <c r="AE16" s="2010"/>
      <c r="AF16" s="2010"/>
      <c r="AG16" s="2010"/>
      <c r="AH16" s="2010"/>
      <c r="AI16" s="131" t="s">
        <v>390</v>
      </c>
      <c r="AJ16" s="132"/>
      <c r="AK16" s="137"/>
      <c r="AL16" s="137"/>
      <c r="AM16" s="137"/>
      <c r="AN16" s="141"/>
      <c r="AO16" s="142"/>
    </row>
    <row r="17" spans="2:45" ht="15.95" customHeight="1">
      <c r="B17" s="2034"/>
      <c r="C17" s="1482" t="s">
        <v>405</v>
      </c>
      <c r="F17" s="168"/>
      <c r="G17" s="2014" t="s">
        <v>406</v>
      </c>
      <c r="H17" s="2015"/>
      <c r="I17" s="174"/>
      <c r="J17" s="175"/>
      <c r="K17" s="131"/>
      <c r="L17" s="159"/>
      <c r="M17" s="137"/>
      <c r="N17" s="140"/>
      <c r="O17" s="180"/>
      <c r="P17" s="181"/>
      <c r="Q17" s="181"/>
      <c r="R17" s="182"/>
      <c r="S17" s="183"/>
      <c r="T17" s="149"/>
      <c r="U17" s="149"/>
      <c r="V17" s="149"/>
      <c r="W17" s="150"/>
      <c r="X17" s="2016"/>
      <c r="Y17" s="2016"/>
      <c r="Z17" s="2016"/>
      <c r="AA17" s="2016"/>
      <c r="AB17" s="2016"/>
      <c r="AC17" s="2016"/>
      <c r="AD17" s="2016"/>
      <c r="AE17" s="2016"/>
      <c r="AF17" s="2016"/>
      <c r="AG17" s="2016"/>
      <c r="AH17" s="2016"/>
      <c r="AI17" s="151"/>
      <c r="AJ17" s="132"/>
      <c r="AK17" s="137"/>
      <c r="AL17" s="137"/>
      <c r="AM17" s="137"/>
      <c r="AN17" s="141"/>
      <c r="AO17" s="142"/>
    </row>
    <row r="18" spans="2:45" ht="15.95" customHeight="1">
      <c r="B18" s="2034"/>
      <c r="C18" s="1435"/>
      <c r="D18" s="137"/>
      <c r="E18" s="137"/>
      <c r="F18" s="140"/>
      <c r="G18" s="122" t="s">
        <v>4</v>
      </c>
      <c r="H18" s="133"/>
      <c r="I18" s="174"/>
      <c r="J18" s="175"/>
      <c r="K18" s="131"/>
      <c r="L18" s="159"/>
      <c r="M18" s="137"/>
      <c r="N18" s="140"/>
      <c r="O18" s="2051" t="s">
        <v>407</v>
      </c>
      <c r="P18" s="2052"/>
      <c r="Q18" s="2052"/>
      <c r="R18" s="2053"/>
      <c r="S18" s="155" t="s">
        <v>4</v>
      </c>
      <c r="T18" s="137" t="s">
        <v>408</v>
      </c>
      <c r="U18" s="130"/>
      <c r="V18" s="137"/>
      <c r="W18" s="133"/>
      <c r="X18" s="130"/>
      <c r="Y18" s="130"/>
      <c r="Z18" s="133"/>
      <c r="AA18" s="130"/>
      <c r="AB18" s="130"/>
      <c r="AC18" s="133"/>
      <c r="AD18" s="185"/>
      <c r="AE18" s="185"/>
      <c r="AF18" s="185"/>
      <c r="AG18" s="185"/>
      <c r="AH18" s="185"/>
      <c r="AI18" s="131"/>
      <c r="AJ18" s="132"/>
      <c r="AK18" s="160"/>
      <c r="AL18" s="160"/>
      <c r="AM18" s="161"/>
      <c r="AN18" s="141"/>
      <c r="AO18" s="142"/>
    </row>
    <row r="19" spans="2:45" ht="15.95" customHeight="1">
      <c r="B19" s="2034"/>
      <c r="C19" s="1435"/>
      <c r="D19" s="137"/>
      <c r="E19" s="137"/>
      <c r="F19" s="140"/>
      <c r="G19" s="122"/>
      <c r="H19" s="133"/>
      <c r="I19" s="1434"/>
      <c r="J19" s="175"/>
      <c r="K19" s="131"/>
      <c r="L19" s="1435"/>
      <c r="M19" s="137"/>
      <c r="N19" s="140"/>
      <c r="O19" s="1453"/>
      <c r="P19" s="336"/>
      <c r="Q19" s="336"/>
      <c r="R19" s="336"/>
      <c r="S19" s="1442"/>
      <c r="T19" s="1452" t="s">
        <v>251</v>
      </c>
      <c r="U19" s="1454" t="s">
        <v>2324</v>
      </c>
      <c r="V19" s="137"/>
      <c r="W19" s="133"/>
      <c r="X19" s="130"/>
      <c r="Y19" s="130"/>
      <c r="Z19" s="133"/>
      <c r="AA19" s="130"/>
      <c r="AB19" s="130"/>
      <c r="AC19" s="133"/>
      <c r="AD19" s="185"/>
      <c r="AE19" s="185"/>
      <c r="AF19" s="185"/>
      <c r="AG19" s="185"/>
      <c r="AH19" s="185"/>
      <c r="AI19" s="131"/>
      <c r="AJ19" s="1442"/>
      <c r="AK19" s="160"/>
      <c r="AL19" s="160"/>
      <c r="AM19" s="161"/>
      <c r="AN19" s="1441"/>
      <c r="AO19" s="142"/>
    </row>
    <row r="20" spans="2:45" ht="15.95" customHeight="1">
      <c r="B20" s="2034"/>
      <c r="C20" s="1435"/>
      <c r="D20" s="137"/>
      <c r="E20" s="137"/>
      <c r="F20" s="140"/>
      <c r="G20" s="122"/>
      <c r="H20" s="133"/>
      <c r="I20" s="1434"/>
      <c r="J20" s="175"/>
      <c r="K20" s="131"/>
      <c r="L20" s="1435"/>
      <c r="M20" s="137"/>
      <c r="N20" s="140"/>
      <c r="O20" s="1453"/>
      <c r="P20" s="336"/>
      <c r="Q20" s="336"/>
      <c r="R20" s="336"/>
      <c r="S20" s="1442"/>
      <c r="T20" s="1451" t="s">
        <v>4</v>
      </c>
      <c r="U20" s="1454" t="s">
        <v>2325</v>
      </c>
      <c r="V20" s="137"/>
      <c r="W20" s="133"/>
      <c r="X20" s="130"/>
      <c r="Y20" s="130"/>
      <c r="Z20" s="133"/>
      <c r="AA20" s="130"/>
      <c r="AB20" s="130"/>
      <c r="AC20" s="133"/>
      <c r="AD20" s="185"/>
      <c r="AE20" s="185"/>
      <c r="AF20" s="185"/>
      <c r="AG20" s="185"/>
      <c r="AH20" s="185"/>
      <c r="AI20" s="131"/>
      <c r="AJ20" s="1442"/>
      <c r="AK20" s="160"/>
      <c r="AL20" s="160"/>
      <c r="AM20" s="161"/>
      <c r="AN20" s="1441"/>
      <c r="AO20" s="142"/>
    </row>
    <row r="21" spans="2:45" ht="15.95" customHeight="1">
      <c r="B21" s="2034"/>
      <c r="C21" s="1435"/>
      <c r="D21" s="137"/>
      <c r="E21" s="137"/>
      <c r="F21" s="140"/>
      <c r="G21" s="122"/>
      <c r="H21" s="133"/>
      <c r="I21" s="1434"/>
      <c r="J21" s="175"/>
      <c r="K21" s="131"/>
      <c r="L21" s="1435"/>
      <c r="M21" s="137"/>
      <c r="N21" s="140"/>
      <c r="O21" s="1453"/>
      <c r="P21" s="336"/>
      <c r="Q21" s="336"/>
      <c r="R21" s="336"/>
      <c r="S21" s="1442"/>
      <c r="T21" s="1451" t="s">
        <v>4</v>
      </c>
      <c r="U21" s="1454" t="s">
        <v>2327</v>
      </c>
      <c r="V21" s="137"/>
      <c r="W21" s="133"/>
      <c r="X21" s="130"/>
      <c r="Y21" s="130"/>
      <c r="Z21" s="133"/>
      <c r="AA21" s="130"/>
      <c r="AB21" s="130"/>
      <c r="AC21" s="133"/>
      <c r="AD21" s="185"/>
      <c r="AE21" s="185"/>
      <c r="AF21" s="185"/>
      <c r="AG21" s="185"/>
      <c r="AH21" s="185"/>
      <c r="AI21" s="131"/>
      <c r="AJ21" s="1442"/>
      <c r="AK21" s="160"/>
      <c r="AL21" s="160"/>
      <c r="AM21" s="161"/>
      <c r="AN21" s="1441"/>
      <c r="AO21" s="142"/>
    </row>
    <row r="22" spans="2:45" ht="15.95" customHeight="1">
      <c r="B22" s="2034"/>
      <c r="C22" s="1435"/>
      <c r="D22" s="137"/>
      <c r="E22" s="137"/>
      <c r="F22" s="140"/>
      <c r="G22" s="122"/>
      <c r="H22" s="133"/>
      <c r="I22" s="1434"/>
      <c r="J22" s="175"/>
      <c r="K22" s="131"/>
      <c r="L22" s="1435"/>
      <c r="M22" s="137"/>
      <c r="N22" s="140"/>
      <c r="O22" s="1453"/>
      <c r="P22" s="336"/>
      <c r="Q22" s="336"/>
      <c r="R22" s="336"/>
      <c r="S22" s="1442"/>
      <c r="T22" s="1451" t="s">
        <v>4</v>
      </c>
      <c r="U22" s="1454" t="s">
        <v>2326</v>
      </c>
      <c r="V22" s="137"/>
      <c r="W22" s="133"/>
      <c r="X22" s="130"/>
      <c r="Y22" s="130"/>
      <c r="Z22" s="133"/>
      <c r="AA22" s="130"/>
      <c r="AB22" s="130"/>
      <c r="AC22" s="133"/>
      <c r="AD22" s="185"/>
      <c r="AE22" s="185"/>
      <c r="AF22" s="185"/>
      <c r="AG22" s="185"/>
      <c r="AH22" s="185"/>
      <c r="AI22" s="131"/>
      <c r="AJ22" s="1442"/>
      <c r="AK22" s="160"/>
      <c r="AL22" s="160"/>
      <c r="AM22" s="161"/>
      <c r="AN22" s="1441"/>
      <c r="AO22" s="142"/>
    </row>
    <row r="23" spans="2:45" ht="15.95" customHeight="1">
      <c r="B23" s="2034"/>
      <c r="C23" s="186"/>
      <c r="D23" s="187"/>
      <c r="E23" s="187"/>
      <c r="F23" s="1483"/>
      <c r="G23" s="2054" t="s">
        <v>298</v>
      </c>
      <c r="H23" s="2055"/>
      <c r="I23" s="174"/>
      <c r="J23" s="175"/>
      <c r="K23" s="131"/>
      <c r="L23" s="159"/>
      <c r="M23" s="137"/>
      <c r="N23" s="140"/>
      <c r="O23" s="190"/>
      <c r="P23" s="191"/>
      <c r="Q23" s="191"/>
      <c r="R23" s="191"/>
      <c r="S23" s="169" t="s">
        <v>4</v>
      </c>
      <c r="T23" s="149" t="s">
        <v>409</v>
      </c>
      <c r="U23" s="192"/>
      <c r="V23" s="149"/>
      <c r="W23" s="150"/>
      <c r="X23" s="192"/>
      <c r="Y23" s="192"/>
      <c r="Z23" s="150"/>
      <c r="AA23" s="192"/>
      <c r="AB23" s="192"/>
      <c r="AC23" s="150"/>
      <c r="AD23" s="193"/>
      <c r="AE23" s="193"/>
      <c r="AF23" s="193"/>
      <c r="AG23" s="193"/>
      <c r="AH23" s="193"/>
      <c r="AI23" s="151"/>
      <c r="AJ23" s="132"/>
      <c r="AK23" s="160"/>
      <c r="AL23" s="160"/>
      <c r="AM23" s="161"/>
      <c r="AN23" s="141"/>
      <c r="AO23" s="142"/>
    </row>
    <row r="24" spans="2:45" ht="15.95" customHeight="1">
      <c r="B24" s="2034"/>
      <c r="C24" s="2018" t="s">
        <v>410</v>
      </c>
      <c r="D24" s="2019"/>
      <c r="E24" s="2019"/>
      <c r="F24" s="2020"/>
      <c r="G24" s="157" t="s">
        <v>377</v>
      </c>
      <c r="H24" s="168"/>
      <c r="I24" s="141"/>
      <c r="K24" s="131"/>
      <c r="L24" s="159"/>
      <c r="M24" s="137"/>
      <c r="N24" s="140"/>
      <c r="O24" s="2056" t="s">
        <v>411</v>
      </c>
      <c r="P24" s="2057"/>
      <c r="Q24" s="2057"/>
      <c r="R24" s="2058"/>
      <c r="S24" s="155" t="s">
        <v>4</v>
      </c>
      <c r="T24" s="149" t="s">
        <v>412</v>
      </c>
      <c r="U24" s="194"/>
      <c r="V24" s="194"/>
      <c r="W24" s="194"/>
      <c r="X24" s="194"/>
      <c r="Y24" s="194"/>
      <c r="Z24" s="194"/>
      <c r="AA24" s="194"/>
      <c r="AB24" s="194"/>
      <c r="AC24" s="194"/>
      <c r="AD24" s="194"/>
      <c r="AE24" s="195"/>
      <c r="AF24" s="195"/>
      <c r="AG24" s="195"/>
      <c r="AH24" s="195"/>
      <c r="AI24" s="196"/>
      <c r="AJ24" s="183"/>
      <c r="AK24" s="149"/>
      <c r="AL24" s="149"/>
      <c r="AM24" s="149"/>
      <c r="AN24" s="1441"/>
      <c r="AO24" s="142"/>
      <c r="AP24" s="198"/>
      <c r="AS24" s="100" t="s">
        <v>413</v>
      </c>
    </row>
    <row r="25" spans="2:45" ht="15.95" customHeight="1">
      <c r="B25" s="2034"/>
      <c r="C25" s="2059" t="s">
        <v>414</v>
      </c>
      <c r="D25" s="2060"/>
      <c r="E25" s="2060"/>
      <c r="F25" s="2061"/>
      <c r="G25" s="1999"/>
      <c r="H25" s="2000"/>
      <c r="I25" s="174"/>
      <c r="J25" s="130"/>
      <c r="K25" s="131"/>
      <c r="L25" s="2001" t="s">
        <v>415</v>
      </c>
      <c r="M25" s="2002"/>
      <c r="N25" s="2003"/>
      <c r="O25" s="2004" t="s">
        <v>416</v>
      </c>
      <c r="P25" s="2005"/>
      <c r="Q25" s="2005"/>
      <c r="R25" s="2006"/>
      <c r="S25" s="199" t="s">
        <v>417</v>
      </c>
      <c r="T25" s="200"/>
      <c r="U25" s="200"/>
      <c r="V25" s="200"/>
      <c r="W25" s="200"/>
      <c r="X25" s="200"/>
      <c r="Y25" s="201"/>
      <c r="Z25" s="201"/>
      <c r="AA25" s="201"/>
      <c r="AB25" s="201"/>
      <c r="AC25" s="201"/>
      <c r="AI25" s="202"/>
      <c r="AJ25" s="125" t="s">
        <v>4</v>
      </c>
      <c r="AK25" s="137" t="s">
        <v>418</v>
      </c>
      <c r="AL25" s="137"/>
      <c r="AM25" s="137"/>
      <c r="AN25" s="141"/>
      <c r="AO25" s="142"/>
      <c r="AP25" s="198"/>
    </row>
    <row r="26" spans="2:45" ht="15.95" customHeight="1">
      <c r="B26" s="2034"/>
      <c r="C26" s="159"/>
      <c r="D26" s="153"/>
      <c r="E26" s="137"/>
      <c r="F26" s="140"/>
      <c r="G26" s="137"/>
      <c r="H26" s="131"/>
      <c r="I26" s="174"/>
      <c r="J26" s="130"/>
      <c r="K26" s="131"/>
      <c r="L26" s="2007" t="s">
        <v>419</v>
      </c>
      <c r="M26" s="1994"/>
      <c r="N26" s="1995"/>
      <c r="O26" s="206" t="s">
        <v>420</v>
      </c>
      <c r="P26" s="207"/>
      <c r="Q26" s="207"/>
      <c r="R26" s="208"/>
      <c r="S26" s="125" t="s">
        <v>4</v>
      </c>
      <c r="T26" s="1978" t="s">
        <v>415</v>
      </c>
      <c r="U26" s="1978"/>
      <c r="AA26" s="209"/>
      <c r="AC26" s="210" t="s">
        <v>421</v>
      </c>
      <c r="AD26" s="1998"/>
      <c r="AE26" s="1998"/>
      <c r="AF26" s="1998"/>
      <c r="AG26" s="209" t="s">
        <v>422</v>
      </c>
      <c r="AH26" s="209"/>
      <c r="AI26" s="209"/>
      <c r="AJ26" s="125" t="s">
        <v>4</v>
      </c>
      <c r="AK26" s="1972"/>
      <c r="AL26" s="1972"/>
      <c r="AM26" s="1973"/>
      <c r="AN26" s="141"/>
      <c r="AO26" s="142"/>
    </row>
    <row r="27" spans="2:45" ht="15.95" customHeight="1">
      <c r="B27" s="2034"/>
      <c r="C27" s="159"/>
      <c r="D27" s="153"/>
      <c r="E27" s="137"/>
      <c r="F27" s="140"/>
      <c r="G27" s="137"/>
      <c r="H27" s="131"/>
      <c r="I27" s="175"/>
      <c r="J27" s="130"/>
      <c r="K27" s="131"/>
      <c r="L27" s="203"/>
      <c r="M27" s="204"/>
      <c r="N27" s="205"/>
      <c r="O27" s="206"/>
      <c r="P27" s="207"/>
      <c r="Q27" s="207"/>
      <c r="R27" s="208"/>
      <c r="S27" s="125" t="s">
        <v>4</v>
      </c>
      <c r="T27" s="1978" t="s">
        <v>423</v>
      </c>
      <c r="U27" s="1978"/>
      <c r="AC27" s="210" t="s">
        <v>421</v>
      </c>
      <c r="AD27" s="1998"/>
      <c r="AE27" s="1998"/>
      <c r="AF27" s="1998"/>
      <c r="AG27" s="209" t="s">
        <v>424</v>
      </c>
      <c r="AH27" s="209"/>
      <c r="AI27" s="209"/>
      <c r="AJ27" s="125"/>
      <c r="AK27" s="152"/>
      <c r="AL27" s="152"/>
      <c r="AM27" s="152"/>
      <c r="AN27" s="141"/>
      <c r="AO27" s="142"/>
    </row>
    <row r="28" spans="2:45" ht="15.95" customHeight="1">
      <c r="B28" s="2034"/>
      <c r="C28" s="159"/>
      <c r="D28" s="153"/>
      <c r="E28" s="137"/>
      <c r="F28" s="140"/>
      <c r="G28" s="137"/>
      <c r="H28" s="131"/>
      <c r="I28" s="175"/>
      <c r="J28" s="130"/>
      <c r="K28" s="131"/>
      <c r="L28" s="203"/>
      <c r="M28" s="204"/>
      <c r="N28" s="205"/>
      <c r="O28" s="206"/>
      <c r="P28" s="207"/>
      <c r="Q28" s="207"/>
      <c r="R28" s="208"/>
      <c r="S28" s="125" t="s">
        <v>4</v>
      </c>
      <c r="T28" s="130" t="s">
        <v>425</v>
      </c>
      <c r="U28" s="133"/>
      <c r="V28" s="210"/>
      <c r="W28" s="211"/>
      <c r="X28" s="211"/>
      <c r="Y28" s="209"/>
      <c r="Z28" s="209"/>
      <c r="AA28" s="209"/>
      <c r="AB28" s="133"/>
      <c r="AC28" s="210" t="s">
        <v>421</v>
      </c>
      <c r="AD28" s="1998"/>
      <c r="AE28" s="1998"/>
      <c r="AF28" s="1998"/>
      <c r="AG28" s="209" t="s">
        <v>422</v>
      </c>
      <c r="AH28" s="209"/>
      <c r="AI28" s="209"/>
      <c r="AJ28" s="125"/>
      <c r="AK28" s="152"/>
      <c r="AL28" s="152"/>
      <c r="AM28" s="152"/>
      <c r="AN28" s="141"/>
      <c r="AO28" s="142"/>
    </row>
    <row r="29" spans="2:45" ht="15.95" customHeight="1">
      <c r="B29" s="2034"/>
      <c r="C29" s="169" t="s">
        <v>4</v>
      </c>
      <c r="D29" s="2008" t="s">
        <v>403</v>
      </c>
      <c r="E29" s="2008"/>
      <c r="F29" s="2009"/>
      <c r="G29" s="195"/>
      <c r="H29" s="196"/>
      <c r="I29" s="175"/>
      <c r="J29" s="130"/>
      <c r="K29" s="131"/>
      <c r="L29" s="203"/>
      <c r="M29" s="204"/>
      <c r="N29" s="205"/>
      <c r="O29" s="206"/>
      <c r="P29" s="207"/>
      <c r="Q29" s="207"/>
      <c r="R29" s="208"/>
      <c r="S29" s="125" t="s">
        <v>4</v>
      </c>
      <c r="T29" s="212" t="s">
        <v>426</v>
      </c>
      <c r="W29" s="213"/>
      <c r="X29" s="213"/>
      <c r="Z29" s="214"/>
      <c r="AA29" s="184"/>
      <c r="AB29" s="184"/>
      <c r="AC29" s="210" t="s">
        <v>421</v>
      </c>
      <c r="AD29" s="2017"/>
      <c r="AE29" s="2017"/>
      <c r="AF29" s="2017"/>
      <c r="AG29" s="209" t="s">
        <v>424</v>
      </c>
      <c r="AH29" s="209"/>
      <c r="AI29" s="151"/>
      <c r="AJ29" s="132"/>
      <c r="AK29" s="160"/>
      <c r="AL29" s="160"/>
      <c r="AM29" s="160"/>
      <c r="AN29" s="141"/>
      <c r="AO29" s="142"/>
    </row>
    <row r="30" spans="2:45" ht="15.95" customHeight="1">
      <c r="B30" s="2034"/>
      <c r="C30" s="2018" t="s">
        <v>427</v>
      </c>
      <c r="D30" s="2019"/>
      <c r="E30" s="2019"/>
      <c r="F30" s="2020"/>
      <c r="G30" s="215" t="s">
        <v>377</v>
      </c>
      <c r="H30" s="202"/>
      <c r="I30" s="174"/>
      <c r="J30" s="130"/>
      <c r="K30" s="131"/>
      <c r="L30" s="159"/>
      <c r="M30" s="137"/>
      <c r="N30" s="140"/>
      <c r="O30" s="216"/>
      <c r="P30" s="217"/>
      <c r="Q30" s="217"/>
      <c r="R30" s="218"/>
      <c r="S30" s="219"/>
      <c r="T30" s="2021"/>
      <c r="U30" s="2021"/>
      <c r="V30" s="220"/>
      <c r="W30" s="2022"/>
      <c r="X30" s="2022"/>
      <c r="Y30" s="200"/>
      <c r="Z30" s="200"/>
      <c r="AA30" s="222"/>
      <c r="AB30" s="222"/>
      <c r="AC30" s="222"/>
      <c r="AD30" s="222"/>
      <c r="AE30" s="222"/>
      <c r="AF30" s="222"/>
      <c r="AG30" s="222"/>
      <c r="AH30" s="222"/>
      <c r="AI30" s="173"/>
      <c r="AJ30" s="132"/>
      <c r="AK30" s="137"/>
      <c r="AL30" s="137"/>
      <c r="AM30" s="137"/>
      <c r="AN30" s="141"/>
      <c r="AO30" s="142"/>
    </row>
    <row r="31" spans="2:45" ht="15.95" customHeight="1">
      <c r="B31" s="2034"/>
      <c r="C31" s="178" t="s">
        <v>428</v>
      </c>
      <c r="F31" s="137"/>
      <c r="G31" s="1999"/>
      <c r="H31" s="2000"/>
      <c r="I31" s="174"/>
      <c r="J31" s="130"/>
      <c r="K31" s="131"/>
      <c r="L31" s="159"/>
      <c r="M31" s="137"/>
      <c r="N31" s="140"/>
      <c r="O31" s="223" t="s">
        <v>429</v>
      </c>
      <c r="P31" s="224"/>
      <c r="Q31" s="224"/>
      <c r="R31" s="225"/>
      <c r="S31" s="178" t="s">
        <v>430</v>
      </c>
      <c r="T31" s="209"/>
      <c r="U31" s="209"/>
      <c r="V31" s="209"/>
      <c r="W31" s="209"/>
      <c r="X31" s="209"/>
      <c r="Y31" s="209"/>
      <c r="Z31" s="209"/>
      <c r="AA31" s="209"/>
      <c r="AB31" s="209"/>
      <c r="AC31" s="209"/>
      <c r="AD31" s="209"/>
      <c r="AE31" s="209"/>
      <c r="AF31" s="209"/>
      <c r="AG31" s="209"/>
      <c r="AH31" s="209"/>
      <c r="AI31" s="226"/>
      <c r="AJ31" s="132"/>
      <c r="AK31" s="137"/>
      <c r="AL31" s="137"/>
      <c r="AM31" s="137"/>
      <c r="AN31" s="141"/>
      <c r="AO31" s="142"/>
    </row>
    <row r="32" spans="2:45" ht="15.95" customHeight="1">
      <c r="B32" s="2034"/>
      <c r="C32" s="125" t="s">
        <v>4</v>
      </c>
      <c r="D32" s="153" t="s">
        <v>431</v>
      </c>
      <c r="E32" s="137"/>
      <c r="G32" s="159"/>
      <c r="H32" s="131"/>
      <c r="I32" s="141"/>
      <c r="K32" s="168"/>
      <c r="L32" s="159"/>
      <c r="M32" s="137"/>
      <c r="N32" s="140"/>
      <c r="O32" s="223" t="s">
        <v>432</v>
      </c>
      <c r="P32" s="224"/>
      <c r="Q32" s="224"/>
      <c r="R32" s="225"/>
      <c r="S32" s="183"/>
      <c r="T32" s="150"/>
      <c r="U32" s="150" t="s">
        <v>389</v>
      </c>
      <c r="V32" s="1985"/>
      <c r="W32" s="1985"/>
      <c r="X32" s="1985"/>
      <c r="Y32" s="1985"/>
      <c r="Z32" s="1985"/>
      <c r="AA32" s="1985"/>
      <c r="AB32" s="1985"/>
      <c r="AC32" s="1985"/>
      <c r="AD32" s="1985"/>
      <c r="AE32" s="1985"/>
      <c r="AF32" s="1985"/>
      <c r="AG32" s="1985"/>
      <c r="AH32" s="1985"/>
      <c r="AI32" s="151" t="s">
        <v>390</v>
      </c>
      <c r="AJ32" s="132"/>
      <c r="AK32" s="160"/>
      <c r="AL32" s="160"/>
      <c r="AM32" s="161"/>
      <c r="AN32" s="141"/>
      <c r="AO32" s="142"/>
    </row>
    <row r="33" spans="2:41" ht="15.95" customHeight="1">
      <c r="B33" s="2034"/>
      <c r="C33" s="169" t="s">
        <v>4</v>
      </c>
      <c r="D33" s="2008" t="s">
        <v>403</v>
      </c>
      <c r="E33" s="2008"/>
      <c r="F33" s="2009"/>
      <c r="G33" s="172"/>
      <c r="H33" s="196"/>
      <c r="I33" s="141"/>
      <c r="K33" s="168"/>
      <c r="L33" s="159"/>
      <c r="M33" s="137"/>
      <c r="N33" s="137"/>
      <c r="O33" s="223"/>
      <c r="P33" s="224"/>
      <c r="Q33" s="224"/>
      <c r="R33" s="225"/>
      <c r="S33" s="132"/>
      <c r="T33" s="133"/>
      <c r="U33" s="133"/>
      <c r="V33" s="227"/>
      <c r="W33" s="227"/>
      <c r="X33" s="227"/>
      <c r="Y33" s="227"/>
      <c r="Z33" s="227"/>
      <c r="AA33" s="227"/>
      <c r="AB33" s="227"/>
      <c r="AC33" s="227"/>
      <c r="AD33" s="227"/>
      <c r="AE33" s="227"/>
      <c r="AF33" s="227"/>
      <c r="AG33" s="227"/>
      <c r="AH33" s="227"/>
      <c r="AI33" s="131"/>
      <c r="AJ33" s="132"/>
      <c r="AK33" s="160"/>
      <c r="AL33" s="160"/>
      <c r="AM33" s="160"/>
      <c r="AN33" s="141"/>
      <c r="AO33" s="142"/>
    </row>
    <row r="34" spans="2:41" ht="15.95" customHeight="1">
      <c r="B34" s="2034"/>
      <c r="C34" s="228" t="s">
        <v>433</v>
      </c>
      <c r="D34" s="200"/>
      <c r="E34" s="200"/>
      <c r="F34" s="202"/>
      <c r="G34" s="178" t="s">
        <v>434</v>
      </c>
      <c r="H34" s="209"/>
      <c r="I34" s="174"/>
      <c r="J34" s="175"/>
      <c r="K34" s="131"/>
      <c r="L34" s="141"/>
      <c r="O34" s="223"/>
      <c r="P34" s="224"/>
      <c r="Q34" s="224"/>
      <c r="R34" s="225"/>
      <c r="S34" s="125" t="s">
        <v>4</v>
      </c>
      <c r="T34" s="137" t="s">
        <v>435</v>
      </c>
      <c r="U34" s="229"/>
      <c r="V34" s="229"/>
      <c r="W34" s="229"/>
      <c r="X34" s="229"/>
      <c r="Y34" s="229"/>
      <c r="Z34" s="229"/>
      <c r="AA34" s="229"/>
      <c r="AB34" s="229"/>
      <c r="AC34" s="229"/>
      <c r="AD34" s="229"/>
      <c r="AI34" s="168"/>
      <c r="AJ34" s="132"/>
      <c r="AK34" s="137"/>
      <c r="AL34" s="137"/>
      <c r="AM34" s="137"/>
      <c r="AN34" s="141"/>
      <c r="AO34" s="142"/>
    </row>
    <row r="35" spans="2:41" ht="15.95" customHeight="1">
      <c r="B35" s="2034"/>
      <c r="C35" s="178" t="s">
        <v>436</v>
      </c>
      <c r="D35" s="209"/>
      <c r="E35" s="209"/>
      <c r="F35" s="168"/>
      <c r="G35" s="209" t="s">
        <v>437</v>
      </c>
      <c r="H35" s="209"/>
      <c r="I35" s="174"/>
      <c r="J35" s="175"/>
      <c r="K35" s="131"/>
      <c r="L35" s="1980"/>
      <c r="M35" s="1981"/>
      <c r="N35" s="1982"/>
      <c r="O35" s="230"/>
      <c r="P35" s="231"/>
      <c r="Q35" s="231"/>
      <c r="R35" s="232"/>
      <c r="S35" s="1983" t="s">
        <v>438</v>
      </c>
      <c r="T35" s="1984"/>
      <c r="U35" s="150" t="s">
        <v>389</v>
      </c>
      <c r="V35" s="1985"/>
      <c r="W35" s="1985"/>
      <c r="X35" s="1985"/>
      <c r="Y35" s="1985"/>
      <c r="Z35" s="1985"/>
      <c r="AA35" s="1985"/>
      <c r="AB35" s="1985"/>
      <c r="AC35" s="1985"/>
      <c r="AD35" s="1985"/>
      <c r="AE35" s="1985"/>
      <c r="AF35" s="1985"/>
      <c r="AG35" s="1985"/>
      <c r="AH35" s="1985"/>
      <c r="AI35" s="151" t="s">
        <v>390</v>
      </c>
      <c r="AJ35" s="132"/>
      <c r="AK35" s="137"/>
      <c r="AL35" s="137"/>
      <c r="AM35" s="137"/>
      <c r="AN35" s="1441"/>
      <c r="AO35" s="142"/>
    </row>
    <row r="36" spans="2:41" ht="15.95" customHeight="1">
      <c r="B36" s="2034"/>
      <c r="C36" s="178" t="s">
        <v>439</v>
      </c>
      <c r="D36" s="209"/>
      <c r="E36" s="209"/>
      <c r="F36" s="168"/>
      <c r="G36" s="209" t="s">
        <v>440</v>
      </c>
      <c r="H36" s="209"/>
      <c r="I36" s="141"/>
      <c r="K36" s="168"/>
      <c r="L36" s="1986" t="s">
        <v>393</v>
      </c>
      <c r="M36" s="1987"/>
      <c r="N36" s="1988"/>
      <c r="O36" s="233" t="s">
        <v>441</v>
      </c>
      <c r="P36" s="234"/>
      <c r="Q36" s="234"/>
      <c r="R36" s="235"/>
      <c r="S36" s="155" t="s">
        <v>4</v>
      </c>
      <c r="T36" s="137" t="s">
        <v>442</v>
      </c>
      <c r="U36" s="133"/>
      <c r="V36" s="236"/>
      <c r="W36" s="236"/>
      <c r="X36" s="236"/>
      <c r="Y36" s="236"/>
      <c r="Z36" s="236"/>
      <c r="AA36" s="236"/>
      <c r="AB36" s="236"/>
      <c r="AC36" s="236"/>
      <c r="AD36" s="236"/>
      <c r="AE36" s="236"/>
      <c r="AF36" s="236"/>
      <c r="AG36" s="236"/>
      <c r="AH36" s="236"/>
      <c r="AI36" s="131" t="s">
        <v>390</v>
      </c>
      <c r="AJ36" s="155" t="s">
        <v>4</v>
      </c>
      <c r="AK36" s="237" t="s">
        <v>443</v>
      </c>
      <c r="AL36" s="237"/>
      <c r="AM36" s="238"/>
      <c r="AN36" s="1441"/>
      <c r="AO36" s="142"/>
    </row>
    <row r="37" spans="2:41" ht="15.95" customHeight="1">
      <c r="B37" s="2034"/>
      <c r="C37" s="178" t="s">
        <v>429</v>
      </c>
      <c r="D37" s="209"/>
      <c r="E37" s="209"/>
      <c r="F37" s="168"/>
      <c r="G37" s="209" t="s">
        <v>444</v>
      </c>
      <c r="H37" s="209"/>
      <c r="I37" s="141"/>
      <c r="K37" s="168"/>
      <c r="L37" s="1994" t="s">
        <v>445</v>
      </c>
      <c r="M37" s="1994"/>
      <c r="N37" s="1995"/>
      <c r="O37" s="1975" t="s">
        <v>446</v>
      </c>
      <c r="P37" s="1976"/>
      <c r="Q37" s="1976"/>
      <c r="R37" s="1977"/>
      <c r="S37" s="203" t="s">
        <v>251</v>
      </c>
      <c r="T37" s="209" t="s">
        <v>447</v>
      </c>
      <c r="U37" s="209"/>
      <c r="V37" s="209"/>
      <c r="W37" s="209"/>
      <c r="X37" s="209"/>
      <c r="Y37" s="209"/>
      <c r="Z37" s="204" t="s">
        <v>389</v>
      </c>
      <c r="AA37" s="1996"/>
      <c r="AB37" s="1996"/>
      <c r="AC37" s="1996"/>
      <c r="AD37" s="1996"/>
      <c r="AE37" s="1996"/>
      <c r="AF37" s="1996"/>
      <c r="AG37" s="1996"/>
      <c r="AH37" s="1996"/>
      <c r="AI37" s="205" t="s">
        <v>390</v>
      </c>
      <c r="AJ37" s="125" t="s">
        <v>4</v>
      </c>
      <c r="AK37" s="1972"/>
      <c r="AL37" s="1972"/>
      <c r="AM37" s="1973"/>
      <c r="AN37" s="141"/>
      <c r="AO37" s="142"/>
    </row>
    <row r="38" spans="2:41" ht="15.95" customHeight="1">
      <c r="B38" s="2034"/>
      <c r="C38" s="241" t="s">
        <v>432</v>
      </c>
      <c r="D38" s="209"/>
      <c r="E38" s="209"/>
      <c r="F38" s="168"/>
      <c r="G38" s="209" t="s">
        <v>448</v>
      </c>
      <c r="H38" s="209"/>
      <c r="I38" s="141"/>
      <c r="K38" s="168"/>
      <c r="O38" s="141"/>
      <c r="S38" s="242" t="s">
        <v>251</v>
      </c>
      <c r="T38" s="214" t="s">
        <v>449</v>
      </c>
      <c r="U38" s="214"/>
      <c r="V38" s="214"/>
      <c r="W38" s="214"/>
      <c r="X38" s="214"/>
      <c r="Y38" s="214"/>
      <c r="Z38" s="243" t="s">
        <v>389</v>
      </c>
      <c r="AA38" s="1974"/>
      <c r="AB38" s="1974"/>
      <c r="AC38" s="1974"/>
      <c r="AD38" s="1974"/>
      <c r="AE38" s="1974"/>
      <c r="AF38" s="1974"/>
      <c r="AG38" s="1974"/>
      <c r="AH38" s="1974"/>
      <c r="AI38" s="244" t="s">
        <v>390</v>
      </c>
      <c r="AN38" s="141"/>
      <c r="AO38" s="142"/>
    </row>
    <row r="39" spans="2:41" ht="15.95" customHeight="1">
      <c r="B39" s="2034"/>
      <c r="C39" s="199" t="s">
        <v>450</v>
      </c>
      <c r="D39" s="200"/>
      <c r="E39" s="201"/>
      <c r="F39" s="202"/>
      <c r="G39" s="178"/>
      <c r="H39" s="226"/>
      <c r="I39" s="175"/>
      <c r="J39" s="175"/>
      <c r="K39" s="131"/>
      <c r="L39" s="1975"/>
      <c r="M39" s="1976"/>
      <c r="N39" s="1977"/>
      <c r="O39" s="178"/>
      <c r="P39" s="209"/>
      <c r="Q39" s="209"/>
      <c r="R39" s="226"/>
      <c r="S39" s="155" t="s">
        <v>4</v>
      </c>
      <c r="T39" s="137" t="s">
        <v>451</v>
      </c>
      <c r="U39" s="209"/>
      <c r="V39" s="209"/>
      <c r="W39" s="245" t="s">
        <v>452</v>
      </c>
      <c r="X39" s="1997"/>
      <c r="Y39" s="1997"/>
      <c r="Z39" s="1997"/>
      <c r="AA39" s="1997"/>
      <c r="AB39" s="1997"/>
      <c r="AC39" s="1997"/>
      <c r="AD39" s="1997"/>
      <c r="AE39" s="1997"/>
      <c r="AF39" s="1997"/>
      <c r="AG39" s="1997"/>
      <c r="AH39" s="1997"/>
      <c r="AI39" s="205" t="s">
        <v>390</v>
      </c>
      <c r="AN39" s="141"/>
      <c r="AO39" s="142"/>
    </row>
    <row r="40" spans="2:41" ht="15.95" customHeight="1">
      <c r="B40" s="2034"/>
      <c r="C40" s="178" t="s">
        <v>453</v>
      </c>
      <c r="D40" s="209"/>
      <c r="F40" s="168"/>
      <c r="G40" s="178"/>
      <c r="H40" s="226"/>
      <c r="I40" s="175"/>
      <c r="J40" s="175"/>
      <c r="K40" s="131"/>
      <c r="L40" s="143"/>
      <c r="M40" s="144"/>
      <c r="N40" s="145"/>
      <c r="O40" s="1975"/>
      <c r="P40" s="1976"/>
      <c r="Q40" s="1976"/>
      <c r="R40" s="1977"/>
      <c r="S40" s="203"/>
      <c r="T40" s="1978" t="s">
        <v>454</v>
      </c>
      <c r="U40" s="1978"/>
      <c r="V40" s="210" t="s">
        <v>421</v>
      </c>
      <c r="W40" s="1979"/>
      <c r="X40" s="1979"/>
      <c r="Y40" s="1979"/>
      <c r="Z40" s="1979"/>
      <c r="AA40" s="1979"/>
      <c r="AB40" s="1979"/>
      <c r="AC40" s="1979"/>
      <c r="AD40" s="1979"/>
      <c r="AE40" s="1979"/>
      <c r="AF40" s="1979"/>
      <c r="AG40" s="1979"/>
      <c r="AH40" s="209" t="s">
        <v>455</v>
      </c>
      <c r="AJ40" s="132"/>
      <c r="AK40" s="137"/>
      <c r="AL40" s="137"/>
      <c r="AM40" s="137"/>
      <c r="AN40" s="141"/>
      <c r="AO40" s="142"/>
    </row>
    <row r="41" spans="2:41" ht="15.95" customHeight="1" thickBot="1">
      <c r="B41" s="2035"/>
      <c r="C41" s="246" t="s">
        <v>456</v>
      </c>
      <c r="D41" s="247"/>
      <c r="E41" s="248"/>
      <c r="F41" s="249"/>
      <c r="G41" s="250"/>
      <c r="H41" s="249"/>
      <c r="I41" s="248"/>
      <c r="J41" s="248"/>
      <c r="K41" s="249"/>
      <c r="L41" s="251"/>
      <c r="M41" s="252"/>
      <c r="N41" s="253"/>
      <c r="O41" s="1989"/>
      <c r="P41" s="1990"/>
      <c r="Q41" s="1990"/>
      <c r="R41" s="1991"/>
      <c r="S41" s="251"/>
      <c r="T41" s="1992" t="s">
        <v>457</v>
      </c>
      <c r="U41" s="1992"/>
      <c r="V41" s="254" t="s">
        <v>421</v>
      </c>
      <c r="W41" s="1993"/>
      <c r="X41" s="1993"/>
      <c r="Y41" s="1993"/>
      <c r="Z41" s="1993"/>
      <c r="AA41" s="1993"/>
      <c r="AB41" s="1993"/>
      <c r="AC41" s="1993"/>
      <c r="AD41" s="1993"/>
      <c r="AE41" s="1993"/>
      <c r="AF41" s="1993"/>
      <c r="AG41" s="1993"/>
      <c r="AH41" s="255" t="s">
        <v>458</v>
      </c>
      <c r="AI41" s="253"/>
      <c r="AJ41" s="114"/>
      <c r="AK41" s="247"/>
      <c r="AL41" s="247"/>
      <c r="AM41" s="247"/>
      <c r="AN41" s="251"/>
      <c r="AO41" s="256"/>
    </row>
    <row r="42" spans="2:41" ht="15.95" customHeight="1">
      <c r="B42" s="257"/>
      <c r="C42" s="258"/>
      <c r="D42" s="258"/>
      <c r="E42" s="258"/>
      <c r="F42" s="258"/>
      <c r="G42" s="259"/>
      <c r="H42" s="258"/>
      <c r="I42" s="259"/>
      <c r="J42" s="259"/>
      <c r="K42" s="258"/>
      <c r="L42" s="258"/>
      <c r="M42" s="258"/>
      <c r="N42" s="258"/>
      <c r="O42" s="258"/>
      <c r="P42" s="258"/>
      <c r="Q42" s="258"/>
      <c r="R42" s="258"/>
      <c r="S42" s="258"/>
      <c r="T42" s="258"/>
      <c r="U42" s="258"/>
      <c r="V42" s="258"/>
      <c r="W42" s="258"/>
      <c r="X42" s="258"/>
      <c r="Y42" s="258"/>
      <c r="Z42" s="258"/>
      <c r="AA42" s="258"/>
      <c r="AB42" s="258"/>
      <c r="AC42" s="106"/>
      <c r="AD42" s="106"/>
      <c r="AE42" s="106"/>
      <c r="AF42" s="106"/>
      <c r="AG42" s="106"/>
      <c r="AH42" s="106"/>
      <c r="AI42" s="106"/>
      <c r="AJ42" s="106"/>
      <c r="AK42" s="106"/>
      <c r="AL42" s="106"/>
      <c r="AM42" s="258"/>
    </row>
    <row r="43" spans="2:41" ht="15.95" customHeight="1">
      <c r="B43" s="257"/>
      <c r="C43" s="258"/>
      <c r="D43" s="258"/>
      <c r="E43" s="258"/>
      <c r="F43" s="258"/>
      <c r="G43" s="259"/>
      <c r="H43" s="258"/>
      <c r="I43" s="259"/>
      <c r="J43" s="259"/>
      <c r="K43" s="258"/>
      <c r="L43" s="258"/>
      <c r="M43" s="258"/>
      <c r="N43" s="258"/>
      <c r="O43" s="258"/>
      <c r="P43" s="258"/>
      <c r="Q43" s="258"/>
      <c r="R43" s="258"/>
    </row>
    <row r="44" spans="2:41" ht="15.95" customHeight="1">
      <c r="B44" s="257"/>
      <c r="C44" s="258"/>
      <c r="D44" s="258"/>
      <c r="E44" s="258"/>
      <c r="F44" s="258"/>
      <c r="G44" s="259"/>
      <c r="H44" s="258"/>
      <c r="I44" s="259"/>
      <c r="J44" s="259"/>
      <c r="K44" s="258"/>
      <c r="L44" s="258"/>
      <c r="M44" s="258"/>
      <c r="N44" s="258"/>
      <c r="O44" s="258"/>
      <c r="P44" s="258"/>
      <c r="Q44" s="258"/>
      <c r="R44" s="258"/>
    </row>
    <row r="45" spans="2:41" ht="15.95" customHeight="1">
      <c r="B45" s="257"/>
      <c r="C45" s="258"/>
      <c r="D45" s="258"/>
      <c r="E45" s="258"/>
      <c r="F45" s="258"/>
      <c r="G45" s="259"/>
      <c r="H45" s="258"/>
      <c r="I45" s="259"/>
      <c r="J45" s="259"/>
      <c r="K45" s="258"/>
      <c r="L45" s="258"/>
      <c r="M45" s="258"/>
      <c r="N45" s="258"/>
      <c r="O45" s="258"/>
      <c r="P45" s="258"/>
      <c r="Q45" s="258"/>
      <c r="R45" s="258"/>
      <c r="S45" s="258"/>
      <c r="T45" s="258"/>
      <c r="U45" s="258"/>
      <c r="V45" s="258"/>
      <c r="W45" s="258"/>
      <c r="X45" s="258"/>
      <c r="Y45" s="258"/>
      <c r="Z45" s="258"/>
      <c r="AA45" s="258"/>
      <c r="AB45" s="258"/>
      <c r="AC45" s="106"/>
      <c r="AD45" s="106"/>
      <c r="AE45" s="106"/>
      <c r="AF45" s="106"/>
      <c r="AG45" s="106"/>
      <c r="AH45" s="106"/>
      <c r="AI45" s="106"/>
      <c r="AJ45" s="106"/>
      <c r="AK45" s="106"/>
      <c r="AL45" s="106"/>
      <c r="AM45" s="258"/>
    </row>
    <row r="46" spans="2:41" ht="15.95" customHeight="1">
      <c r="B46" s="257"/>
      <c r="C46" s="258"/>
      <c r="D46" s="258"/>
      <c r="E46" s="258"/>
      <c r="F46" s="258"/>
      <c r="G46" s="259"/>
      <c r="H46" s="258"/>
      <c r="I46" s="259"/>
      <c r="J46" s="259"/>
      <c r="K46" s="258"/>
      <c r="L46" s="258"/>
      <c r="M46" s="258"/>
      <c r="N46" s="258"/>
      <c r="O46" s="258"/>
      <c r="P46" s="258"/>
      <c r="Q46" s="258"/>
      <c r="R46" s="258"/>
      <c r="S46" s="258"/>
      <c r="T46" s="258"/>
      <c r="U46" s="258"/>
      <c r="V46" s="258"/>
      <c r="W46" s="258"/>
      <c r="X46" s="258"/>
      <c r="Y46" s="258"/>
      <c r="Z46" s="258"/>
      <c r="AA46" s="258"/>
      <c r="AB46" s="258"/>
      <c r="AC46" s="106"/>
      <c r="AD46" s="106"/>
      <c r="AE46" s="106"/>
      <c r="AF46" s="106"/>
      <c r="AG46" s="106"/>
      <c r="AH46" s="106"/>
      <c r="AI46" s="106"/>
      <c r="AJ46" s="106"/>
      <c r="AK46" s="106"/>
      <c r="AL46" s="106"/>
      <c r="AM46" s="258"/>
    </row>
    <row r="47" spans="2:41" ht="15.95" customHeight="1">
      <c r="B47" s="257"/>
      <c r="C47" s="258"/>
      <c r="D47" s="258"/>
      <c r="E47" s="258"/>
      <c r="F47" s="258"/>
      <c r="G47" s="259"/>
      <c r="H47" s="258"/>
      <c r="I47" s="259"/>
      <c r="J47" s="259"/>
      <c r="K47" s="258"/>
      <c r="L47" s="258"/>
      <c r="M47" s="258"/>
      <c r="N47" s="258"/>
      <c r="O47" s="258"/>
      <c r="P47" s="258"/>
      <c r="Q47" s="258"/>
      <c r="R47" s="258"/>
      <c r="S47" s="258"/>
      <c r="T47" s="258"/>
      <c r="U47" s="258"/>
      <c r="V47" s="258"/>
      <c r="W47" s="258"/>
      <c r="X47" s="258"/>
      <c r="Y47" s="258"/>
      <c r="Z47" s="258"/>
      <c r="AA47" s="258"/>
      <c r="AB47" s="258"/>
      <c r="AC47" s="106"/>
      <c r="AD47" s="106"/>
      <c r="AE47" s="106"/>
      <c r="AF47" s="106"/>
      <c r="AG47" s="106"/>
      <c r="AH47" s="106"/>
      <c r="AI47" s="106"/>
      <c r="AJ47" s="106"/>
      <c r="AK47" s="106"/>
      <c r="AL47" s="106"/>
      <c r="AM47" s="258"/>
    </row>
    <row r="48" spans="2:41" ht="15.95" customHeight="1">
      <c r="B48" s="257"/>
      <c r="C48" s="258" t="s">
        <v>459</v>
      </c>
      <c r="D48" s="258"/>
      <c r="E48" s="258"/>
      <c r="F48" s="258"/>
      <c r="G48" s="259"/>
      <c r="H48" s="258"/>
      <c r="I48" s="259"/>
      <c r="J48" s="259"/>
      <c r="K48" s="258"/>
      <c r="L48" s="258"/>
      <c r="M48" s="258"/>
      <c r="N48" s="258"/>
      <c r="O48" s="258"/>
      <c r="P48" s="258"/>
      <c r="Q48" s="258"/>
      <c r="R48" s="258"/>
      <c r="S48" s="258"/>
      <c r="T48" s="258"/>
      <c r="U48" s="258"/>
      <c r="V48" s="258"/>
      <c r="W48" s="258"/>
      <c r="X48" s="258"/>
      <c r="Y48" s="258"/>
      <c r="Z48" s="258"/>
      <c r="AA48" s="258"/>
      <c r="AB48" s="258"/>
      <c r="AC48" s="106"/>
      <c r="AD48" s="106"/>
      <c r="AE48" s="106"/>
      <c r="AF48" s="106"/>
      <c r="AG48" s="106"/>
      <c r="AH48" s="106"/>
      <c r="AI48" s="106"/>
      <c r="AJ48" s="106"/>
      <c r="AK48" s="106"/>
      <c r="AL48" s="106"/>
      <c r="AM48" s="258"/>
    </row>
    <row r="49" spans="2:39" ht="15.95" customHeight="1">
      <c r="B49" s="257"/>
      <c r="C49" s="258" t="s">
        <v>460</v>
      </c>
      <c r="D49" s="258"/>
      <c r="E49" s="258"/>
      <c r="F49" s="258"/>
      <c r="G49" s="259"/>
      <c r="H49" s="258"/>
      <c r="I49" s="259"/>
      <c r="J49" s="259"/>
      <c r="K49" s="258"/>
      <c r="L49" s="258"/>
      <c r="M49" s="258"/>
      <c r="N49" s="258"/>
      <c r="O49" s="258"/>
      <c r="P49" s="258"/>
      <c r="Q49" s="258"/>
      <c r="R49" s="258"/>
      <c r="S49" s="258"/>
      <c r="T49" s="258"/>
      <c r="U49" s="258"/>
      <c r="V49" s="258"/>
      <c r="W49" s="258"/>
      <c r="X49" s="258"/>
      <c r="Y49" s="258"/>
      <c r="Z49" s="258"/>
      <c r="AA49" s="258"/>
      <c r="AB49" s="258"/>
      <c r="AC49" s="106"/>
      <c r="AD49" s="106"/>
      <c r="AE49" s="106"/>
      <c r="AF49" s="106"/>
      <c r="AG49" s="106"/>
      <c r="AH49" s="106"/>
      <c r="AI49" s="106"/>
      <c r="AJ49" s="106"/>
      <c r="AK49" s="106"/>
      <c r="AL49" s="106"/>
      <c r="AM49" s="258"/>
    </row>
    <row r="50" spans="2:39" ht="15.95" customHeight="1">
      <c r="B50" s="257"/>
      <c r="C50" s="258" t="s">
        <v>461</v>
      </c>
      <c r="D50" s="258"/>
      <c r="E50" s="258"/>
      <c r="F50" s="258"/>
      <c r="G50" s="259"/>
      <c r="H50" s="258"/>
      <c r="I50" s="259"/>
      <c r="J50" s="259"/>
      <c r="K50" s="258"/>
      <c r="L50" s="258"/>
      <c r="M50" s="258"/>
      <c r="N50" s="258"/>
      <c r="O50" s="258"/>
      <c r="P50" s="258"/>
      <c r="Q50" s="258"/>
      <c r="R50" s="258"/>
      <c r="S50" s="258"/>
      <c r="T50" s="258"/>
      <c r="U50" s="258"/>
      <c r="V50" s="258"/>
      <c r="W50" s="258"/>
      <c r="X50" s="258"/>
      <c r="Y50" s="258"/>
      <c r="Z50" s="258"/>
      <c r="AA50" s="258"/>
      <c r="AB50" s="258"/>
      <c r="AC50" s="106"/>
      <c r="AD50" s="106"/>
      <c r="AE50" s="106"/>
      <c r="AF50" s="106"/>
      <c r="AG50" s="106"/>
      <c r="AH50" s="106"/>
      <c r="AI50" s="106"/>
      <c r="AJ50" s="106"/>
      <c r="AK50" s="106"/>
      <c r="AL50" s="106"/>
      <c r="AM50" s="258"/>
    </row>
    <row r="51" spans="2:39" ht="15.95" customHeight="1">
      <c r="B51" s="257"/>
      <c r="C51" s="258" t="s">
        <v>462</v>
      </c>
      <c r="D51" s="258"/>
      <c r="E51" s="258"/>
      <c r="F51" s="258"/>
      <c r="G51" s="259"/>
      <c r="H51" s="258"/>
      <c r="I51" s="259"/>
      <c r="J51" s="259"/>
      <c r="K51" s="258"/>
      <c r="L51" s="258"/>
      <c r="M51" s="258"/>
      <c r="N51" s="258"/>
      <c r="O51" s="258"/>
      <c r="P51" s="258"/>
      <c r="Q51" s="258"/>
      <c r="R51" s="258"/>
      <c r="S51" s="258"/>
      <c r="T51" s="258"/>
      <c r="U51" s="258"/>
      <c r="V51" s="258"/>
      <c r="W51" s="258"/>
      <c r="X51" s="258"/>
      <c r="Y51" s="258"/>
      <c r="Z51" s="258"/>
      <c r="AA51" s="258"/>
      <c r="AB51" s="258"/>
      <c r="AC51" s="106"/>
      <c r="AD51" s="106"/>
      <c r="AE51" s="106"/>
      <c r="AF51" s="106"/>
      <c r="AG51" s="106"/>
      <c r="AH51" s="106"/>
      <c r="AI51" s="106"/>
      <c r="AJ51" s="106"/>
      <c r="AK51" s="106"/>
      <c r="AL51" s="106"/>
      <c r="AM51" s="258"/>
    </row>
    <row r="52" spans="2:39" ht="15.95" customHeight="1">
      <c r="B52" s="257"/>
      <c r="C52" s="258"/>
      <c r="D52" s="258"/>
      <c r="E52" s="258"/>
      <c r="F52" s="258"/>
      <c r="G52" s="259"/>
      <c r="H52" s="258"/>
      <c r="I52" s="259"/>
      <c r="J52" s="259"/>
      <c r="K52" s="258"/>
      <c r="L52" s="258"/>
      <c r="M52" s="258"/>
      <c r="N52" s="258"/>
      <c r="O52" s="258"/>
      <c r="P52" s="258"/>
      <c r="Q52" s="258"/>
      <c r="R52" s="258"/>
      <c r="S52" s="258"/>
      <c r="T52" s="258"/>
      <c r="U52" s="258"/>
      <c r="V52" s="258"/>
      <c r="W52" s="258"/>
      <c r="X52" s="258"/>
      <c r="Y52" s="258"/>
      <c r="Z52" s="258"/>
      <c r="AA52" s="258"/>
      <c r="AB52" s="258"/>
      <c r="AC52" s="106"/>
      <c r="AD52" s="106"/>
      <c r="AE52" s="106"/>
      <c r="AF52" s="106"/>
      <c r="AG52" s="106"/>
      <c r="AH52" s="106"/>
      <c r="AI52" s="106"/>
      <c r="AJ52" s="106"/>
      <c r="AK52" s="106"/>
      <c r="AL52" s="106"/>
      <c r="AM52" s="258"/>
    </row>
    <row r="53" spans="2:39" ht="15.95" customHeight="1">
      <c r="B53" s="257"/>
      <c r="C53" s="258"/>
      <c r="D53" s="258"/>
      <c r="E53" s="258"/>
      <c r="F53" s="258"/>
      <c r="G53" s="259"/>
      <c r="H53" s="258"/>
      <c r="I53" s="259"/>
      <c r="J53" s="259"/>
      <c r="K53" s="258"/>
      <c r="L53" s="258"/>
      <c r="M53" s="258"/>
      <c r="N53" s="258"/>
      <c r="O53" s="258"/>
      <c r="P53" s="258"/>
      <c r="Q53" s="258"/>
      <c r="R53" s="258"/>
      <c r="S53" s="258"/>
      <c r="T53" s="258"/>
      <c r="U53" s="258"/>
      <c r="V53" s="258"/>
      <c r="W53" s="258"/>
      <c r="X53" s="258"/>
      <c r="Y53" s="258"/>
      <c r="Z53" s="258"/>
      <c r="AA53" s="258"/>
      <c r="AB53" s="258"/>
      <c r="AC53" s="106"/>
      <c r="AD53" s="106"/>
      <c r="AE53" s="106"/>
      <c r="AF53" s="106"/>
      <c r="AG53" s="106"/>
      <c r="AH53" s="106"/>
      <c r="AI53" s="106"/>
      <c r="AJ53" s="106"/>
      <c r="AK53" s="106"/>
      <c r="AL53" s="106"/>
      <c r="AM53" s="258"/>
    </row>
    <row r="54" spans="2:39" ht="15.95" customHeight="1">
      <c r="B54" s="257"/>
      <c r="C54" s="258"/>
      <c r="D54" s="258"/>
      <c r="E54" s="258"/>
      <c r="F54" s="258"/>
      <c r="G54" s="259"/>
      <c r="H54" s="258"/>
      <c r="I54" s="259"/>
      <c r="J54" s="259"/>
      <c r="K54" s="258"/>
      <c r="L54" s="258"/>
      <c r="M54" s="258"/>
      <c r="N54" s="258"/>
      <c r="O54" s="258"/>
      <c r="P54" s="258"/>
      <c r="Q54" s="258"/>
      <c r="R54" s="258"/>
      <c r="S54" s="258"/>
      <c r="T54" s="258"/>
      <c r="U54" s="258"/>
      <c r="V54" s="258"/>
      <c r="W54" s="258"/>
      <c r="X54" s="258"/>
      <c r="Y54" s="258"/>
      <c r="Z54" s="258"/>
      <c r="AA54" s="258"/>
      <c r="AB54" s="258"/>
      <c r="AC54" s="106"/>
      <c r="AD54" s="106"/>
      <c r="AE54" s="106"/>
      <c r="AF54" s="106"/>
      <c r="AG54" s="106"/>
      <c r="AH54" s="106"/>
      <c r="AI54" s="106"/>
      <c r="AJ54" s="106"/>
      <c r="AK54" s="106"/>
      <c r="AL54" s="106"/>
      <c r="AM54" s="258"/>
    </row>
    <row r="55" spans="2:39" ht="15.95" customHeight="1">
      <c r="B55" s="257"/>
      <c r="C55" s="258"/>
      <c r="D55" s="258"/>
      <c r="E55" s="258"/>
      <c r="F55" s="258"/>
      <c r="G55" s="259"/>
      <c r="H55" s="258"/>
      <c r="I55" s="259"/>
      <c r="J55" s="259"/>
      <c r="K55" s="258"/>
      <c r="L55" s="258"/>
      <c r="M55" s="258"/>
      <c r="N55" s="258"/>
      <c r="O55" s="258"/>
      <c r="P55" s="258"/>
      <c r="Q55" s="258"/>
      <c r="R55" s="258"/>
      <c r="S55" s="258"/>
      <c r="T55" s="258"/>
      <c r="U55" s="258"/>
      <c r="V55" s="258"/>
      <c r="W55" s="258"/>
      <c r="X55" s="258"/>
      <c r="Y55" s="258"/>
      <c r="Z55" s="258"/>
      <c r="AA55" s="258"/>
      <c r="AB55" s="258"/>
      <c r="AC55" s="106"/>
      <c r="AD55" s="106"/>
      <c r="AE55" s="106"/>
      <c r="AF55" s="106"/>
      <c r="AG55" s="106"/>
      <c r="AH55" s="106"/>
      <c r="AI55" s="106"/>
      <c r="AJ55" s="106"/>
      <c r="AK55" s="106"/>
      <c r="AL55" s="106"/>
      <c r="AM55" s="258"/>
    </row>
    <row r="56" spans="2:39" ht="15.95" customHeight="1">
      <c r="B56" s="257"/>
      <c r="C56" s="258"/>
      <c r="D56" s="258"/>
      <c r="E56" s="258"/>
      <c r="F56" s="258"/>
      <c r="G56" s="259"/>
      <c r="H56" s="258"/>
      <c r="I56" s="259"/>
      <c r="J56" s="259"/>
      <c r="K56" s="258"/>
      <c r="L56" s="258"/>
      <c r="M56" s="258"/>
      <c r="N56" s="258"/>
      <c r="O56" s="258"/>
      <c r="P56" s="258"/>
      <c r="Q56" s="258"/>
      <c r="R56" s="258"/>
      <c r="S56" s="258"/>
      <c r="T56" s="258"/>
      <c r="U56" s="258"/>
      <c r="V56" s="258"/>
      <c r="W56" s="258"/>
      <c r="X56" s="258"/>
      <c r="Y56" s="258"/>
      <c r="Z56" s="258"/>
      <c r="AA56" s="258"/>
      <c r="AB56" s="258"/>
      <c r="AC56" s="106"/>
      <c r="AD56" s="106"/>
      <c r="AE56" s="106"/>
      <c r="AF56" s="106"/>
      <c r="AG56" s="106"/>
      <c r="AH56" s="106"/>
      <c r="AI56" s="106"/>
      <c r="AJ56" s="106"/>
      <c r="AK56" s="106"/>
      <c r="AL56" s="106"/>
      <c r="AM56" s="258"/>
    </row>
    <row r="57" spans="2:39" ht="15.95" customHeight="1">
      <c r="B57" s="257"/>
      <c r="C57" s="258"/>
      <c r="D57" s="258"/>
      <c r="E57" s="258"/>
      <c r="F57" s="258"/>
      <c r="G57" s="259"/>
      <c r="H57" s="258"/>
      <c r="I57" s="259"/>
      <c r="J57" s="259"/>
      <c r="K57" s="258"/>
      <c r="L57" s="258"/>
      <c r="M57" s="258"/>
      <c r="N57" s="258"/>
      <c r="O57" s="258"/>
      <c r="P57" s="258"/>
      <c r="Q57" s="258"/>
      <c r="R57" s="258"/>
      <c r="S57" s="258"/>
      <c r="T57" s="258"/>
      <c r="U57" s="258"/>
      <c r="V57" s="258"/>
      <c r="W57" s="258"/>
      <c r="X57" s="258"/>
      <c r="Y57" s="258"/>
      <c r="Z57" s="258"/>
      <c r="AA57" s="258"/>
      <c r="AB57" s="258"/>
      <c r="AC57" s="106"/>
      <c r="AD57" s="106"/>
      <c r="AE57" s="106"/>
      <c r="AF57" s="106"/>
      <c r="AG57" s="106"/>
      <c r="AH57" s="106"/>
      <c r="AI57" s="106"/>
      <c r="AJ57" s="106"/>
      <c r="AK57" s="106"/>
      <c r="AL57" s="106"/>
      <c r="AM57" s="258"/>
    </row>
    <row r="58" spans="2:39" ht="15.95" customHeight="1">
      <c r="B58" s="257"/>
      <c r="C58" s="258"/>
      <c r="D58" s="258"/>
      <c r="E58" s="258"/>
      <c r="F58" s="258"/>
      <c r="G58" s="259"/>
      <c r="H58" s="258"/>
      <c r="I58" s="259"/>
      <c r="J58" s="259"/>
      <c r="K58" s="258"/>
      <c r="L58" s="258"/>
      <c r="M58" s="258"/>
      <c r="N58" s="258"/>
      <c r="O58" s="258"/>
      <c r="P58" s="258"/>
      <c r="Q58" s="258"/>
      <c r="R58" s="258"/>
      <c r="S58" s="258"/>
      <c r="T58" s="258"/>
      <c r="U58" s="258"/>
      <c r="V58" s="258"/>
      <c r="W58" s="258"/>
      <c r="X58" s="258"/>
      <c r="Y58" s="258"/>
      <c r="Z58" s="258"/>
      <c r="AA58" s="258"/>
      <c r="AB58" s="258"/>
      <c r="AC58" s="106"/>
      <c r="AD58" s="106"/>
      <c r="AE58" s="106"/>
      <c r="AF58" s="106"/>
      <c r="AG58" s="106"/>
      <c r="AH58" s="106"/>
      <c r="AI58" s="106"/>
      <c r="AJ58" s="106"/>
      <c r="AK58" s="106"/>
      <c r="AL58" s="106"/>
      <c r="AM58" s="258"/>
    </row>
    <row r="59" spans="2:39" ht="15.95" customHeight="1">
      <c r="B59" s="257"/>
      <c r="C59" s="258"/>
      <c r="D59" s="258"/>
      <c r="E59" s="258"/>
      <c r="F59" s="258"/>
      <c r="G59" s="259"/>
      <c r="H59" s="258"/>
      <c r="I59" s="259"/>
      <c r="J59" s="259"/>
      <c r="K59" s="258"/>
      <c r="L59" s="258"/>
      <c r="M59" s="258"/>
      <c r="N59" s="258"/>
      <c r="O59" s="258"/>
      <c r="P59" s="258"/>
      <c r="Q59" s="258"/>
      <c r="R59" s="258"/>
      <c r="S59" s="258"/>
      <c r="T59" s="258"/>
      <c r="U59" s="258"/>
      <c r="V59" s="258"/>
      <c r="W59" s="258"/>
      <c r="X59" s="258"/>
      <c r="Y59" s="258"/>
      <c r="Z59" s="258"/>
      <c r="AA59" s="258"/>
      <c r="AB59" s="258"/>
      <c r="AC59" s="106"/>
      <c r="AD59" s="106"/>
      <c r="AE59" s="106"/>
      <c r="AF59" s="106"/>
      <c r="AG59" s="106"/>
      <c r="AH59" s="106"/>
      <c r="AI59" s="106"/>
      <c r="AJ59" s="106"/>
      <c r="AK59" s="106"/>
      <c r="AL59" s="106"/>
      <c r="AM59" s="258"/>
    </row>
    <row r="60" spans="2:39" ht="15.95" customHeight="1">
      <c r="B60" s="257"/>
      <c r="C60" s="258"/>
      <c r="D60" s="258"/>
      <c r="E60" s="258"/>
      <c r="F60" s="258"/>
      <c r="G60" s="259"/>
      <c r="H60" s="258"/>
      <c r="I60" s="259"/>
      <c r="J60" s="259"/>
      <c r="K60" s="258"/>
      <c r="L60" s="258"/>
      <c r="M60" s="258"/>
      <c r="N60" s="258"/>
      <c r="O60" s="258"/>
      <c r="P60" s="258"/>
      <c r="Q60" s="258"/>
      <c r="R60" s="258"/>
      <c r="S60" s="258"/>
      <c r="T60" s="258"/>
      <c r="U60" s="258"/>
      <c r="V60" s="258"/>
      <c r="W60" s="258"/>
      <c r="X60" s="258"/>
      <c r="Y60" s="258"/>
      <c r="Z60" s="258"/>
      <c r="AA60" s="258"/>
      <c r="AB60" s="258"/>
      <c r="AC60" s="106"/>
      <c r="AD60" s="106"/>
      <c r="AE60" s="106"/>
      <c r="AF60" s="106"/>
      <c r="AG60" s="106"/>
      <c r="AH60" s="106"/>
      <c r="AI60" s="106"/>
      <c r="AJ60" s="106"/>
      <c r="AK60" s="106"/>
      <c r="AL60" s="106"/>
      <c r="AM60" s="258"/>
    </row>
    <row r="61" spans="2:39" ht="15.95" customHeight="1">
      <c r="B61" s="257"/>
      <c r="C61" s="258"/>
      <c r="D61" s="258"/>
      <c r="E61" s="258"/>
      <c r="F61" s="258"/>
      <c r="G61" s="259"/>
      <c r="H61" s="258"/>
      <c r="I61" s="259"/>
      <c r="J61" s="259"/>
      <c r="K61" s="258"/>
      <c r="L61" s="258"/>
      <c r="M61" s="258"/>
      <c r="N61" s="258"/>
      <c r="O61" s="258"/>
      <c r="P61" s="258"/>
      <c r="Q61" s="258"/>
      <c r="R61" s="258"/>
      <c r="S61" s="258"/>
      <c r="T61" s="258"/>
      <c r="U61" s="258"/>
      <c r="V61" s="258"/>
      <c r="W61" s="258"/>
      <c r="X61" s="258"/>
      <c r="Y61" s="258"/>
      <c r="Z61" s="258"/>
      <c r="AA61" s="258"/>
      <c r="AB61" s="258"/>
      <c r="AC61" s="106"/>
      <c r="AD61" s="106"/>
      <c r="AE61" s="106"/>
      <c r="AF61" s="106"/>
      <c r="AG61" s="106"/>
      <c r="AH61" s="106"/>
      <c r="AI61" s="106"/>
      <c r="AJ61" s="106"/>
      <c r="AK61" s="106"/>
      <c r="AL61" s="106"/>
      <c r="AM61" s="258"/>
    </row>
    <row r="62" spans="2:39" ht="15.95" customHeight="1">
      <c r="B62" s="257"/>
      <c r="C62" s="258"/>
      <c r="D62" s="258"/>
      <c r="E62" s="258"/>
      <c r="F62" s="258"/>
      <c r="G62" s="259"/>
      <c r="H62" s="258"/>
      <c r="I62" s="259"/>
      <c r="J62" s="259"/>
      <c r="K62" s="258"/>
      <c r="L62" s="258"/>
      <c r="M62" s="258"/>
      <c r="N62" s="258"/>
      <c r="O62" s="258"/>
      <c r="P62" s="258"/>
      <c r="Q62" s="258"/>
      <c r="R62" s="258"/>
      <c r="S62" s="258"/>
      <c r="T62" s="258"/>
      <c r="U62" s="258"/>
      <c r="V62" s="258"/>
      <c r="W62" s="258"/>
      <c r="X62" s="258"/>
      <c r="Y62" s="258"/>
      <c r="Z62" s="258"/>
      <c r="AA62" s="258"/>
      <c r="AB62" s="258"/>
      <c r="AC62" s="106"/>
      <c r="AD62" s="106"/>
      <c r="AE62" s="106"/>
      <c r="AF62" s="106"/>
      <c r="AG62" s="106"/>
      <c r="AH62" s="106"/>
      <c r="AI62" s="106"/>
      <c r="AJ62" s="106"/>
      <c r="AK62" s="106"/>
      <c r="AL62" s="106"/>
      <c r="AM62" s="258"/>
    </row>
    <row r="63" spans="2:39" ht="15.95" customHeight="1">
      <c r="B63" s="257"/>
      <c r="C63" s="258"/>
      <c r="D63" s="258"/>
      <c r="E63" s="258"/>
      <c r="F63" s="258"/>
      <c r="G63" s="259"/>
      <c r="H63" s="258"/>
      <c r="I63" s="259"/>
      <c r="J63" s="259"/>
      <c r="K63" s="258"/>
      <c r="L63" s="258"/>
      <c r="M63" s="258"/>
      <c r="N63" s="258"/>
      <c r="O63" s="258"/>
      <c r="P63" s="258"/>
      <c r="Q63" s="258"/>
      <c r="R63" s="258"/>
      <c r="S63" s="258"/>
      <c r="T63" s="258"/>
      <c r="U63" s="258"/>
      <c r="V63" s="258"/>
      <c r="W63" s="258"/>
      <c r="X63" s="258"/>
      <c r="Y63" s="258"/>
      <c r="Z63" s="258"/>
      <c r="AA63" s="258"/>
      <c r="AB63" s="258"/>
      <c r="AC63" s="106"/>
      <c r="AD63" s="106"/>
      <c r="AE63" s="106"/>
      <c r="AF63" s="106"/>
      <c r="AG63" s="106"/>
      <c r="AH63" s="106"/>
      <c r="AI63" s="106"/>
      <c r="AJ63" s="106"/>
      <c r="AK63" s="106"/>
      <c r="AL63" s="106"/>
      <c r="AM63" s="258"/>
    </row>
    <row r="64" spans="2:39" ht="15.95" customHeight="1">
      <c r="B64" s="257"/>
      <c r="C64" s="258"/>
      <c r="D64" s="258"/>
      <c r="E64" s="258"/>
      <c r="F64" s="258"/>
      <c r="G64" s="259"/>
      <c r="H64" s="258"/>
      <c r="I64" s="259"/>
      <c r="J64" s="259"/>
      <c r="K64" s="258"/>
      <c r="L64" s="258"/>
      <c r="M64" s="258"/>
      <c r="N64" s="258"/>
      <c r="O64" s="258"/>
      <c r="P64" s="258"/>
      <c r="Q64" s="258"/>
      <c r="R64" s="258"/>
      <c r="S64" s="258"/>
      <c r="T64" s="258"/>
      <c r="U64" s="258"/>
      <c r="V64" s="258"/>
      <c r="W64" s="258"/>
      <c r="X64" s="258"/>
      <c r="Y64" s="258"/>
      <c r="Z64" s="258"/>
      <c r="AA64" s="258"/>
      <c r="AB64" s="258"/>
      <c r="AC64" s="106"/>
      <c r="AD64" s="106"/>
      <c r="AE64" s="106"/>
      <c r="AF64" s="106"/>
      <c r="AG64" s="106"/>
      <c r="AH64" s="106"/>
      <c r="AI64" s="106"/>
      <c r="AJ64" s="106"/>
      <c r="AK64" s="106"/>
      <c r="AL64" s="106"/>
      <c r="AM64" s="258"/>
    </row>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sheetData>
  <mergeCells count="76">
    <mergeCell ref="AK8:AM8"/>
    <mergeCell ref="AN4:AO5"/>
    <mergeCell ref="C5:F5"/>
    <mergeCell ref="L5:N5"/>
    <mergeCell ref="O5:R5"/>
    <mergeCell ref="S5:AI5"/>
    <mergeCell ref="C4:F4"/>
    <mergeCell ref="G4:H5"/>
    <mergeCell ref="I4:K5"/>
    <mergeCell ref="L4:N4"/>
    <mergeCell ref="O4:AM4"/>
    <mergeCell ref="AJ5:AM5"/>
    <mergeCell ref="B6:B41"/>
    <mergeCell ref="C6:F6"/>
    <mergeCell ref="L6:N6"/>
    <mergeCell ref="O6:R6"/>
    <mergeCell ref="C7:F7"/>
    <mergeCell ref="G7:H7"/>
    <mergeCell ref="L7:N7"/>
    <mergeCell ref="O7:R7"/>
    <mergeCell ref="C8:F8"/>
    <mergeCell ref="L8:N8"/>
    <mergeCell ref="O14:R14"/>
    <mergeCell ref="O18:R18"/>
    <mergeCell ref="G23:H23"/>
    <mergeCell ref="C24:F24"/>
    <mergeCell ref="O24:R24"/>
    <mergeCell ref="C25:F25"/>
    <mergeCell ref="X9:AH9"/>
    <mergeCell ref="O10:R10"/>
    <mergeCell ref="C11:F11"/>
    <mergeCell ref="C13:F13"/>
    <mergeCell ref="X13:AH13"/>
    <mergeCell ref="C12:F12"/>
    <mergeCell ref="G12:H12"/>
    <mergeCell ref="X12:AH12"/>
    <mergeCell ref="D33:F33"/>
    <mergeCell ref="D29:F29"/>
    <mergeCell ref="G31:H31"/>
    <mergeCell ref="X15:AH15"/>
    <mergeCell ref="C16:F16"/>
    <mergeCell ref="X16:AH16"/>
    <mergeCell ref="G17:H17"/>
    <mergeCell ref="X17:AH17"/>
    <mergeCell ref="AD29:AF29"/>
    <mergeCell ref="C30:F30"/>
    <mergeCell ref="T30:U30"/>
    <mergeCell ref="W30:X30"/>
    <mergeCell ref="V32:AH32"/>
    <mergeCell ref="AK26:AM26"/>
    <mergeCell ref="T27:U27"/>
    <mergeCell ref="AD27:AF27"/>
    <mergeCell ref="AD28:AF28"/>
    <mergeCell ref="G25:H25"/>
    <mergeCell ref="L25:N25"/>
    <mergeCell ref="O25:R25"/>
    <mergeCell ref="L26:N26"/>
    <mergeCell ref="T26:U26"/>
    <mergeCell ref="AD26:AF26"/>
    <mergeCell ref="L35:N35"/>
    <mergeCell ref="S35:T35"/>
    <mergeCell ref="V35:AH35"/>
    <mergeCell ref="L36:N36"/>
    <mergeCell ref="O41:R41"/>
    <mergeCell ref="T41:U41"/>
    <mergeCell ref="W41:AG41"/>
    <mergeCell ref="L37:N37"/>
    <mergeCell ref="O37:R37"/>
    <mergeCell ref="AA37:AH37"/>
    <mergeCell ref="L39:N39"/>
    <mergeCell ref="X39:AH39"/>
    <mergeCell ref="AK37:AM37"/>
    <mergeCell ref="AA38:AH38"/>
    <mergeCell ref="O40:R40"/>
    <mergeCell ref="T40:U40"/>
    <mergeCell ref="W40:AG40"/>
  </mergeCells>
  <phoneticPr fontId="5"/>
  <conditionalFormatting sqref="C11:H11 C15:H15 C12:F14 S36 S34 S18 S26:S29 I7:I10 S23:S24">
    <cfRule type="expression" dxfId="63" priority="23" stopIfTrue="1">
      <formula>$C$15=TRUE</formula>
    </cfRule>
  </conditionalFormatting>
  <conditionalFormatting sqref="C24:H24 C29:H29 H26:H28 C25:F28">
    <cfRule type="expression" dxfId="62" priority="22" stopIfTrue="1">
      <formula>$C$29=TRUE</formula>
    </cfRule>
  </conditionalFormatting>
  <conditionalFormatting sqref="C30:H30 C33:H33 C31:F32">
    <cfRule type="expression" dxfId="61" priority="21" stopIfTrue="1">
      <formula>$C$33=TRUE</formula>
    </cfRule>
  </conditionalFormatting>
  <conditionalFormatting sqref="C6:H6 C11:H11 C15:H15 C12:F14 S36 S34 S18 S26:S29 I7:I10 C10:F10 C7:F8 S23:S24">
    <cfRule type="expression" dxfId="60" priority="20" stopIfTrue="1">
      <formula>$G$16=TRUE</formula>
    </cfRule>
  </conditionalFormatting>
  <conditionalFormatting sqref="G16">
    <cfRule type="expression" dxfId="59" priority="19" stopIfTrue="1">
      <formula>$C$15=TRUE</formula>
    </cfRule>
  </conditionalFormatting>
  <conditionalFormatting sqref="G16">
    <cfRule type="expression" dxfId="58" priority="18" stopIfTrue="1">
      <formula>$G$16=TRUE</formula>
    </cfRule>
  </conditionalFormatting>
  <conditionalFormatting sqref="G18:G22">
    <cfRule type="expression" dxfId="57" priority="17" stopIfTrue="1">
      <formula>$C$15=TRUE</formula>
    </cfRule>
  </conditionalFormatting>
  <conditionalFormatting sqref="G18:G22">
    <cfRule type="expression" dxfId="56" priority="16" stopIfTrue="1">
      <formula>$G$16=TRUE</formula>
    </cfRule>
  </conditionalFormatting>
  <conditionalFormatting sqref="S6:S16">
    <cfRule type="expression" dxfId="55" priority="13" stopIfTrue="1">
      <formula>$C$15=TRUE</formula>
    </cfRule>
  </conditionalFormatting>
  <conditionalFormatting sqref="S6:S16">
    <cfRule type="expression" dxfId="54" priority="12" stopIfTrue="1">
      <formula>$G$16=TRUE</formula>
    </cfRule>
  </conditionalFormatting>
  <conditionalFormatting sqref="S39">
    <cfRule type="expression" dxfId="53" priority="11" stopIfTrue="1">
      <formula>$C$15=TRUE</formula>
    </cfRule>
  </conditionalFormatting>
  <conditionalFormatting sqref="S39">
    <cfRule type="expression" dxfId="52" priority="10" stopIfTrue="1">
      <formula>$G$16=TRUE</formula>
    </cfRule>
  </conditionalFormatting>
  <conditionalFormatting sqref="AJ6:AJ8">
    <cfRule type="expression" dxfId="51" priority="9" stopIfTrue="1">
      <formula>$C$15=TRUE</formula>
    </cfRule>
  </conditionalFormatting>
  <conditionalFormatting sqref="AJ6:AJ8">
    <cfRule type="expression" dxfId="50" priority="8" stopIfTrue="1">
      <formula>$G$16=TRUE</formula>
    </cfRule>
  </conditionalFormatting>
  <conditionalFormatting sqref="AJ25:AJ28">
    <cfRule type="expression" dxfId="49" priority="7" stopIfTrue="1">
      <formula>$C$15=TRUE</formula>
    </cfRule>
  </conditionalFormatting>
  <conditionalFormatting sqref="AJ25:AJ28">
    <cfRule type="expression" dxfId="48" priority="6" stopIfTrue="1">
      <formula>$G$16=TRUE</formula>
    </cfRule>
  </conditionalFormatting>
  <conditionalFormatting sqref="AJ36:AJ37">
    <cfRule type="expression" dxfId="47" priority="5" stopIfTrue="1">
      <formula>$C$15=TRUE</formula>
    </cfRule>
  </conditionalFormatting>
  <conditionalFormatting sqref="AJ36:AJ37">
    <cfRule type="expression" dxfId="46" priority="4" stopIfTrue="1">
      <formula>$G$16=TRUE</formula>
    </cfRule>
  </conditionalFormatting>
  <conditionalFormatting sqref="G26:G28">
    <cfRule type="expression" dxfId="45" priority="3" stopIfTrue="1">
      <formula>$C$29=TRUE</formula>
    </cfRule>
  </conditionalFormatting>
  <conditionalFormatting sqref="H32">
    <cfRule type="expression" dxfId="44" priority="2" stopIfTrue="1">
      <formula>$C$29=TRUE</formula>
    </cfRule>
  </conditionalFormatting>
  <conditionalFormatting sqref="G32">
    <cfRule type="expression" dxfId="43" priority="1" stopIfTrue="1">
      <formula>$C$29=TRUE</formula>
    </cfRule>
  </conditionalFormatting>
  <dataValidations count="8">
    <dataValidation type="list" allowBlank="1" showInputMessage="1" showErrorMessage="1" sqref="G25:H25 G31:H31" xr:uid="{E5B0A915-65C1-4140-8E77-CCD2A688E5B3}">
      <formula1>"２,１"</formula1>
    </dataValidation>
    <dataValidation type="list" allowBlank="1" showInputMessage="1" showErrorMessage="1" sqref="G7:H8 G12:H12" xr:uid="{FCC573EE-73CF-49F7-8D75-02F3706D736E}">
      <formula1>"３,２,１"</formula1>
    </dataValidation>
    <dataValidation type="list" allowBlank="1" showInputMessage="1" showErrorMessage="1" sqref="AA37:AH37" xr:uid="{28DAE3E7-819D-472F-BC85-6617D6F0BAC6}">
      <formula1>"鉄筋コンクリート造,無筋コンクリート造等"</formula1>
    </dataValidation>
    <dataValidation allowBlank="1" showInputMessage="1" showErrorMessage="1" prompt="・最小値、最大値を記入（例：○～○㎝）_x000a__x000a_・杭頭部-軸部-先端部を記入_x000a__x000a_・整数表示（端数切捨て）" sqref="W40:AG40" xr:uid="{972014F5-546C-4EC0-970B-16C8698030A9}"/>
    <dataValidation allowBlank="1" showInputMessage="1" showErrorMessage="1" prompt="・最小値、最大値を記入（例：○～○ｍ）_x000a__x000a_・整数表示（端数切捨て）" sqref="W41:AG41" xr:uid="{C76CEE53-5109-47C4-8F64-26B6A6B2E8AB}"/>
    <dataValidation type="list" allowBlank="1" showInputMessage="1" showErrorMessage="1" sqref="X9:AH9" xr:uid="{D5FC0715-F253-4114-9B17-1CCC70849705}">
      <formula1>"軸組：許容応力度計算 偏心率0.3以下,枠組：許容応力度計算＋返信率の検討(告1540号第10第1号),枠組：許容応力度計算(告1540号第10第2号)"</formula1>
    </dataValidation>
    <dataValidation type="list" allowBlank="1" showInputMessage="1" showErrorMessage="1" sqref="C10 C14:C15 C29 C32:C33 BD10 T20:T22 AJ25:AJ28 G16 G18:G22 AJ36:AJ37 S39 S36 I7:I10 S26:S29 S34 S6:S16 Y7:Y8 S18 S23:S24 AJ6:AJ8" xr:uid="{35D6EC8E-F024-4CCC-820D-7C0F5B7E3CE3}">
      <formula1>"□,■"</formula1>
    </dataValidation>
    <dataValidation type="list" allowBlank="1" showInputMessage="1" showErrorMessage="1" sqref="AA38:AH38" xr:uid="{0E9859E9-37A9-4C0E-B3C8-2F339F6D9C29}">
      <formula1>$C$48:$C$51</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5E035-70C9-423F-87E1-A300A2C10B1B}">
  <sheetPr>
    <tabColor rgb="FFFFFF00"/>
  </sheetPr>
  <dimension ref="B1:AO258"/>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363</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2302</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2039" t="s">
        <v>365</v>
      </c>
      <c r="D4" s="2040"/>
      <c r="E4" s="2040"/>
      <c r="F4" s="2041"/>
      <c r="G4" s="2075" t="s">
        <v>366</v>
      </c>
      <c r="H4" s="2076"/>
      <c r="I4" s="2079" t="s">
        <v>367</v>
      </c>
      <c r="J4" s="2080"/>
      <c r="K4" s="2081"/>
      <c r="L4" s="2039" t="s">
        <v>368</v>
      </c>
      <c r="M4" s="2040"/>
      <c r="N4" s="2041"/>
      <c r="O4" s="2084" t="s">
        <v>369</v>
      </c>
      <c r="P4" s="2085"/>
      <c r="Q4" s="2085"/>
      <c r="R4" s="2085"/>
      <c r="S4" s="2085"/>
      <c r="T4" s="2085"/>
      <c r="U4" s="2085"/>
      <c r="V4" s="2085"/>
      <c r="W4" s="2085"/>
      <c r="X4" s="2085"/>
      <c r="Y4" s="2085"/>
      <c r="Z4" s="2085"/>
      <c r="AA4" s="2085"/>
      <c r="AB4" s="2085"/>
      <c r="AC4" s="2085"/>
      <c r="AD4" s="2085"/>
      <c r="AE4" s="2085"/>
      <c r="AF4" s="2085"/>
      <c r="AG4" s="2085"/>
      <c r="AH4" s="2085"/>
      <c r="AI4" s="2085"/>
      <c r="AJ4" s="2085"/>
      <c r="AK4" s="2085"/>
      <c r="AL4" s="2085"/>
      <c r="AM4" s="2085"/>
      <c r="AN4" s="2062" t="s">
        <v>370</v>
      </c>
      <c r="AO4" s="2063"/>
    </row>
    <row r="5" spans="2:41" ht="15.95" customHeight="1" thickBot="1">
      <c r="B5" s="110"/>
      <c r="C5" s="2066" t="s">
        <v>371</v>
      </c>
      <c r="D5" s="2067"/>
      <c r="E5" s="2067"/>
      <c r="F5" s="2068"/>
      <c r="G5" s="2077"/>
      <c r="H5" s="2078"/>
      <c r="I5" s="2082"/>
      <c r="J5" s="1992"/>
      <c r="K5" s="2083"/>
      <c r="L5" s="2066" t="s">
        <v>372</v>
      </c>
      <c r="M5" s="2067"/>
      <c r="N5" s="2068"/>
      <c r="O5" s="2069" t="s">
        <v>372</v>
      </c>
      <c r="P5" s="2070"/>
      <c r="Q5" s="2070"/>
      <c r="R5" s="2071"/>
      <c r="S5" s="2072" t="s">
        <v>373</v>
      </c>
      <c r="T5" s="2073"/>
      <c r="U5" s="2073"/>
      <c r="V5" s="2073"/>
      <c r="W5" s="2073"/>
      <c r="X5" s="2073"/>
      <c r="Y5" s="2073"/>
      <c r="Z5" s="2073"/>
      <c r="AA5" s="2073"/>
      <c r="AB5" s="2073"/>
      <c r="AC5" s="2073"/>
      <c r="AD5" s="2073"/>
      <c r="AE5" s="2073"/>
      <c r="AF5" s="2073"/>
      <c r="AG5" s="2073"/>
      <c r="AH5" s="2073"/>
      <c r="AI5" s="2074"/>
      <c r="AJ5" s="2072" t="s">
        <v>374</v>
      </c>
      <c r="AK5" s="2073"/>
      <c r="AL5" s="2073"/>
      <c r="AM5" s="2073"/>
      <c r="AN5" s="2064"/>
      <c r="AO5" s="2065"/>
    </row>
    <row r="6" spans="2:41" ht="15.95" customHeight="1">
      <c r="B6" s="2033"/>
      <c r="C6" s="2086" t="s">
        <v>2303</v>
      </c>
      <c r="D6" s="2087"/>
      <c r="E6" s="2087"/>
      <c r="F6" s="2087"/>
      <c r="G6" s="409"/>
      <c r="H6" s="1433"/>
      <c r="I6" s="1485"/>
      <c r="J6" s="118"/>
      <c r="K6" s="108"/>
      <c r="L6" s="328" t="s">
        <v>2304</v>
      </c>
      <c r="M6" s="123"/>
      <c r="N6" s="121"/>
      <c r="O6" s="1486" t="s">
        <v>2305</v>
      </c>
      <c r="P6" s="1487"/>
      <c r="Q6" s="1487"/>
      <c r="R6" s="1488"/>
      <c r="S6" s="1436" t="s">
        <v>2306</v>
      </c>
      <c r="T6" s="123"/>
      <c r="U6" s="123"/>
      <c r="V6" s="1437" t="s">
        <v>2307</v>
      </c>
      <c r="W6" s="1052"/>
      <c r="X6" s="1052"/>
      <c r="Y6" s="1052"/>
      <c r="Z6" s="1438"/>
      <c r="AA6" s="1439" t="s">
        <v>2308</v>
      </c>
      <c r="AB6" s="1440"/>
      <c r="AC6" s="1440"/>
      <c r="AD6" s="1440"/>
      <c r="AE6" s="1440"/>
      <c r="AF6" s="1440"/>
      <c r="AG6" s="1439" t="s">
        <v>2309</v>
      </c>
      <c r="AH6" s="1440"/>
      <c r="AI6" s="108"/>
      <c r="AJ6" s="330" t="s">
        <v>4</v>
      </c>
      <c r="AK6" s="123" t="s">
        <v>2310</v>
      </c>
      <c r="AL6" s="123"/>
      <c r="AM6" s="123"/>
      <c r="AN6" s="331"/>
      <c r="AO6" s="332"/>
    </row>
    <row r="7" spans="2:41" ht="15.95" customHeight="1" thickBot="1">
      <c r="B7" s="2034"/>
      <c r="C7" s="2088"/>
      <c r="D7" s="2089"/>
      <c r="E7" s="2089"/>
      <c r="F7" s="2089"/>
      <c r="G7" s="1442"/>
      <c r="H7" s="131"/>
      <c r="I7" s="1434"/>
      <c r="J7" s="130"/>
      <c r="K7" s="131"/>
      <c r="L7" s="1435"/>
      <c r="M7" s="137"/>
      <c r="N7" s="140"/>
      <c r="O7" s="230"/>
      <c r="P7" s="231"/>
      <c r="Q7" s="231"/>
      <c r="R7" s="232"/>
      <c r="S7" s="1443" t="s">
        <v>2311</v>
      </c>
      <c r="T7" s="149"/>
      <c r="U7" s="149"/>
      <c r="V7" s="1444" t="s">
        <v>2307</v>
      </c>
      <c r="W7" s="214"/>
      <c r="X7" s="214"/>
      <c r="Y7" s="214"/>
      <c r="Z7" s="1445"/>
      <c r="AA7" s="1446" t="s">
        <v>2308</v>
      </c>
      <c r="AB7" s="184"/>
      <c r="AC7" s="184"/>
      <c r="AD7" s="184"/>
      <c r="AE7" s="184"/>
      <c r="AF7" s="184"/>
      <c r="AG7" s="1446" t="s">
        <v>2309</v>
      </c>
      <c r="AH7" s="184"/>
      <c r="AI7" s="151"/>
      <c r="AJ7" s="1442"/>
      <c r="AK7" s="137" t="s">
        <v>2312</v>
      </c>
      <c r="AL7" s="137"/>
      <c r="AM7" s="137"/>
      <c r="AN7" s="1441"/>
      <c r="AO7" s="142"/>
    </row>
    <row r="8" spans="2:41" ht="15.95" customHeight="1">
      <c r="B8" s="2034"/>
      <c r="C8" s="2090" t="s">
        <v>2313</v>
      </c>
      <c r="D8" s="2091"/>
      <c r="E8" s="2091"/>
      <c r="F8" s="2091"/>
      <c r="G8" s="1442"/>
      <c r="H8" s="131"/>
      <c r="I8" s="1441"/>
      <c r="K8" s="168"/>
      <c r="L8" s="1435"/>
      <c r="M8" s="137"/>
      <c r="N8" s="140"/>
      <c r="O8" s="2092" t="s">
        <v>2314</v>
      </c>
      <c r="P8" s="2093"/>
      <c r="Q8" s="2093"/>
      <c r="R8" s="2094"/>
      <c r="S8" s="1436" t="s">
        <v>2306</v>
      </c>
      <c r="T8" s="123"/>
      <c r="U8" s="123"/>
      <c r="V8" s="1437" t="s">
        <v>2307</v>
      </c>
      <c r="W8" s="1052"/>
      <c r="X8" s="1052"/>
      <c r="Y8" s="1052"/>
      <c r="Z8" s="1438"/>
      <c r="AA8" s="1439" t="s">
        <v>2308</v>
      </c>
      <c r="AB8" s="1440"/>
      <c r="AC8" s="1440"/>
      <c r="AD8" s="1440"/>
      <c r="AE8" s="1440"/>
      <c r="AF8" s="1440"/>
      <c r="AG8" s="1439" t="s">
        <v>2309</v>
      </c>
      <c r="AH8" s="1440"/>
      <c r="AI8" s="108"/>
      <c r="AJ8" s="1442"/>
      <c r="AK8" s="160"/>
      <c r="AL8" s="160"/>
      <c r="AM8" s="161"/>
      <c r="AN8" s="1441"/>
      <c r="AO8" s="142"/>
    </row>
    <row r="9" spans="2:41" ht="15.95" customHeight="1" thickBot="1">
      <c r="B9" s="2034"/>
      <c r="C9" s="2090"/>
      <c r="D9" s="2091"/>
      <c r="E9" s="2091"/>
      <c r="F9" s="2091"/>
      <c r="G9" s="1442"/>
      <c r="H9" s="131"/>
      <c r="I9" s="1441"/>
      <c r="K9" s="168"/>
      <c r="L9" s="1435"/>
      <c r="M9" s="137"/>
      <c r="N9" s="137"/>
      <c r="O9" s="2095"/>
      <c r="P9" s="2096"/>
      <c r="Q9" s="2096"/>
      <c r="R9" s="2097"/>
      <c r="S9" s="1443" t="s">
        <v>2311</v>
      </c>
      <c r="T9" s="149"/>
      <c r="U9" s="149"/>
      <c r="V9" s="1444" t="s">
        <v>2307</v>
      </c>
      <c r="W9" s="214"/>
      <c r="X9" s="214"/>
      <c r="Y9" s="214"/>
      <c r="Z9" s="1445"/>
      <c r="AA9" s="1446" t="s">
        <v>2308</v>
      </c>
      <c r="AB9" s="184"/>
      <c r="AC9" s="184"/>
      <c r="AD9" s="184"/>
      <c r="AE9" s="184"/>
      <c r="AF9" s="184"/>
      <c r="AG9" s="1446" t="s">
        <v>2309</v>
      </c>
      <c r="AH9" s="184"/>
      <c r="AI9" s="151"/>
      <c r="AJ9" s="1442"/>
      <c r="AK9" s="160"/>
      <c r="AL9" s="160"/>
      <c r="AM9" s="160"/>
      <c r="AN9" s="1441"/>
      <c r="AO9" s="142"/>
    </row>
    <row r="10" spans="2:41" ht="15.95" customHeight="1">
      <c r="B10" s="2034"/>
      <c r="C10" s="2090"/>
      <c r="D10" s="2091"/>
      <c r="E10" s="2091"/>
      <c r="F10" s="2091"/>
      <c r="G10" s="1442"/>
      <c r="H10" s="131"/>
      <c r="I10" s="1441"/>
      <c r="K10" s="168"/>
      <c r="L10" s="1435"/>
      <c r="M10" s="137"/>
      <c r="N10" s="137"/>
      <c r="O10" s="2092" t="s">
        <v>2315</v>
      </c>
      <c r="P10" s="2093"/>
      <c r="Q10" s="2093"/>
      <c r="R10" s="2094"/>
      <c r="S10" s="1436" t="s">
        <v>2306</v>
      </c>
      <c r="T10" s="123"/>
      <c r="U10" s="123"/>
      <c r="V10" s="1437" t="s">
        <v>2307</v>
      </c>
      <c r="W10" s="1052"/>
      <c r="X10" s="1052"/>
      <c r="Y10" s="1052"/>
      <c r="Z10" s="1438"/>
      <c r="AA10" s="1439" t="s">
        <v>2308</v>
      </c>
      <c r="AB10" s="1440"/>
      <c r="AC10" s="1440"/>
      <c r="AD10" s="1440"/>
      <c r="AE10" s="1440"/>
      <c r="AF10" s="1440"/>
      <c r="AG10" s="1439" t="s">
        <v>2309</v>
      </c>
      <c r="AH10" s="1440"/>
      <c r="AI10" s="108"/>
      <c r="AJ10" s="1442"/>
      <c r="AK10" s="160"/>
      <c r="AL10" s="160"/>
      <c r="AM10" s="160"/>
      <c r="AN10" s="1441"/>
      <c r="AO10" s="142"/>
    </row>
    <row r="11" spans="2:41" ht="15.95" customHeight="1" thickBot="1">
      <c r="B11" s="2034"/>
      <c r="C11" s="153"/>
      <c r="D11" s="153"/>
      <c r="E11" s="137"/>
      <c r="G11" s="1442"/>
      <c r="H11" s="131"/>
      <c r="I11" s="1441"/>
      <c r="K11" s="168"/>
      <c r="L11" s="1435"/>
      <c r="M11" s="137"/>
      <c r="N11" s="137"/>
      <c r="O11" s="2095"/>
      <c r="P11" s="2096"/>
      <c r="Q11" s="2096"/>
      <c r="R11" s="2097"/>
      <c r="S11" s="1443" t="s">
        <v>2311</v>
      </c>
      <c r="T11" s="149"/>
      <c r="U11" s="149"/>
      <c r="V11" s="1444" t="s">
        <v>2307</v>
      </c>
      <c r="W11" s="214"/>
      <c r="X11" s="214"/>
      <c r="Y11" s="214"/>
      <c r="Z11" s="1445"/>
      <c r="AA11" s="1446" t="s">
        <v>2308</v>
      </c>
      <c r="AB11" s="184"/>
      <c r="AC11" s="184"/>
      <c r="AD11" s="184"/>
      <c r="AE11" s="184"/>
      <c r="AF11" s="184"/>
      <c r="AG11" s="1446" t="s">
        <v>2309</v>
      </c>
      <c r="AH11" s="184"/>
      <c r="AI11" s="151"/>
      <c r="AJ11" s="1442"/>
      <c r="AK11" s="160"/>
      <c r="AL11" s="160"/>
      <c r="AM11" s="160"/>
      <c r="AN11" s="1441"/>
      <c r="AO11" s="142"/>
    </row>
    <row r="12" spans="2:41" ht="15.95" customHeight="1">
      <c r="B12" s="2034"/>
      <c r="C12" s="1447" t="s">
        <v>4</v>
      </c>
      <c r="D12" s="153"/>
      <c r="E12" s="137"/>
      <c r="G12" s="1442"/>
      <c r="H12" s="131"/>
      <c r="I12" s="1441"/>
      <c r="K12" s="168"/>
      <c r="L12" s="1435"/>
      <c r="M12" s="137"/>
      <c r="N12" s="137"/>
      <c r="O12" s="2092" t="s">
        <v>2316</v>
      </c>
      <c r="P12" s="2093"/>
      <c r="Q12" s="2093"/>
      <c r="R12" s="2094"/>
      <c r="S12" s="1436" t="s">
        <v>2306</v>
      </c>
      <c r="T12" s="123"/>
      <c r="U12" s="123"/>
      <c r="V12" s="1437" t="s">
        <v>2307</v>
      </c>
      <c r="W12" s="1052"/>
      <c r="X12" s="1052"/>
      <c r="Y12" s="1052"/>
      <c r="Z12" s="1438"/>
      <c r="AA12" s="1439" t="s">
        <v>2308</v>
      </c>
      <c r="AB12" s="1440"/>
      <c r="AC12" s="1440"/>
      <c r="AD12" s="1440"/>
      <c r="AE12" s="1440"/>
      <c r="AF12" s="1440"/>
      <c r="AG12" s="1439" t="s">
        <v>2309</v>
      </c>
      <c r="AH12" s="1440"/>
      <c r="AI12" s="108"/>
      <c r="AJ12" s="1442"/>
      <c r="AK12" s="160"/>
      <c r="AL12" s="160"/>
      <c r="AM12" s="160"/>
      <c r="AN12" s="1441"/>
      <c r="AO12" s="142"/>
    </row>
    <row r="13" spans="2:41" ht="15.95" customHeight="1">
      <c r="B13" s="2034"/>
      <c r="C13" s="2098" t="s">
        <v>2317</v>
      </c>
      <c r="D13" s="2099"/>
      <c r="E13" s="2099"/>
      <c r="F13" s="2099"/>
      <c r="G13" s="1442"/>
      <c r="H13" s="131"/>
      <c r="I13" s="1441"/>
      <c r="K13" s="168"/>
      <c r="L13" s="1435"/>
      <c r="M13" s="137"/>
      <c r="N13" s="137"/>
      <c r="O13" s="2095"/>
      <c r="P13" s="2096"/>
      <c r="Q13" s="2096"/>
      <c r="R13" s="2097"/>
      <c r="S13" s="1443" t="s">
        <v>2311</v>
      </c>
      <c r="T13" s="149"/>
      <c r="U13" s="149"/>
      <c r="V13" s="1444" t="s">
        <v>2307</v>
      </c>
      <c r="W13" s="214"/>
      <c r="X13" s="214"/>
      <c r="Y13" s="214"/>
      <c r="Z13" s="1445"/>
      <c r="AA13" s="1446" t="s">
        <v>2308</v>
      </c>
      <c r="AB13" s="184"/>
      <c r="AC13" s="184"/>
      <c r="AD13" s="184"/>
      <c r="AE13" s="184"/>
      <c r="AF13" s="184"/>
      <c r="AG13" s="1446" t="s">
        <v>2309</v>
      </c>
      <c r="AH13" s="184"/>
      <c r="AI13" s="151"/>
      <c r="AJ13" s="1442"/>
      <c r="AK13" s="160"/>
      <c r="AL13" s="160"/>
      <c r="AM13" s="160"/>
      <c r="AN13" s="1441"/>
      <c r="AO13" s="142"/>
    </row>
    <row r="14" spans="2:41" ht="15.95" customHeight="1">
      <c r="B14" s="2034"/>
      <c r="C14" s="2098"/>
      <c r="D14" s="2099"/>
      <c r="E14" s="2099"/>
      <c r="F14" s="2099"/>
      <c r="G14" s="1442"/>
      <c r="H14" s="131"/>
      <c r="I14" s="1441"/>
      <c r="K14" s="168"/>
      <c r="L14" s="1435"/>
      <c r="M14" s="137"/>
      <c r="N14" s="137"/>
      <c r="O14" s="1448"/>
      <c r="P14" s="224"/>
      <c r="Q14" s="224"/>
      <c r="R14" s="225"/>
      <c r="S14" s="1442"/>
      <c r="T14" s="133"/>
      <c r="U14" s="133"/>
      <c r="V14" s="211"/>
      <c r="W14" s="211"/>
      <c r="X14" s="211"/>
      <c r="Y14" s="211"/>
      <c r="Z14" s="211"/>
      <c r="AA14" s="211"/>
      <c r="AB14" s="211"/>
      <c r="AC14" s="211"/>
      <c r="AD14" s="211"/>
      <c r="AE14" s="211"/>
      <c r="AF14" s="211"/>
      <c r="AG14" s="211"/>
      <c r="AH14" s="211"/>
      <c r="AI14" s="131"/>
      <c r="AJ14" s="1442"/>
      <c r="AK14" s="160"/>
      <c r="AL14" s="160"/>
      <c r="AM14" s="160"/>
      <c r="AN14" s="1441"/>
      <c r="AO14" s="142"/>
    </row>
    <row r="15" spans="2:41" ht="15.95" customHeight="1">
      <c r="B15" s="2034"/>
      <c r="C15" s="1447" t="s">
        <v>4</v>
      </c>
      <c r="D15" s="153"/>
      <c r="E15" s="137"/>
      <c r="G15" s="1442"/>
      <c r="H15" s="131"/>
      <c r="I15" s="1441"/>
      <c r="K15" s="168"/>
      <c r="L15" s="1435"/>
      <c r="M15" s="137"/>
      <c r="N15" s="137"/>
      <c r="O15" s="1448"/>
      <c r="P15" s="224"/>
      <c r="Q15" s="224"/>
      <c r="R15" s="225"/>
      <c r="S15" s="1442"/>
      <c r="T15" s="133"/>
      <c r="U15" s="133"/>
      <c r="V15" s="211"/>
      <c r="W15" s="211"/>
      <c r="X15" s="211"/>
      <c r="Y15" s="211"/>
      <c r="Z15" s="211"/>
      <c r="AA15" s="211"/>
      <c r="AB15" s="211"/>
      <c r="AC15" s="211"/>
      <c r="AD15" s="211"/>
      <c r="AE15" s="211"/>
      <c r="AF15" s="211"/>
      <c r="AG15" s="211"/>
      <c r="AH15" s="211"/>
      <c r="AI15" s="131"/>
      <c r="AJ15" s="1442"/>
      <c r="AK15" s="160"/>
      <c r="AL15" s="160"/>
      <c r="AM15" s="160"/>
      <c r="AN15" s="1441"/>
      <c r="AO15" s="142"/>
    </row>
    <row r="16" spans="2:41" ht="15.95" customHeight="1">
      <c r="B16" s="2034"/>
      <c r="C16" s="2098" t="s">
        <v>2318</v>
      </c>
      <c r="D16" s="2099"/>
      <c r="E16" s="2099"/>
      <c r="F16" s="2099"/>
      <c r="G16" s="1442"/>
      <c r="H16" s="131"/>
      <c r="I16" s="1441"/>
      <c r="K16" s="168"/>
      <c r="L16" s="1435"/>
      <c r="M16" s="137"/>
      <c r="N16" s="137"/>
      <c r="O16" s="1448"/>
      <c r="P16" s="224"/>
      <c r="Q16" s="224"/>
      <c r="R16" s="225"/>
      <c r="S16" s="1442"/>
      <c r="T16" s="133"/>
      <c r="U16" s="133"/>
      <c r="V16" s="211"/>
      <c r="W16" s="211"/>
      <c r="X16" s="211"/>
      <c r="Y16" s="211"/>
      <c r="Z16" s="211"/>
      <c r="AA16" s="211"/>
      <c r="AB16" s="211"/>
      <c r="AC16" s="211"/>
      <c r="AD16" s="211"/>
      <c r="AE16" s="211"/>
      <c r="AF16" s="211"/>
      <c r="AG16" s="211"/>
      <c r="AH16" s="211"/>
      <c r="AI16" s="131"/>
      <c r="AJ16" s="1442"/>
      <c r="AK16" s="160"/>
      <c r="AL16" s="160"/>
      <c r="AM16" s="160"/>
      <c r="AN16" s="1441"/>
      <c r="AO16" s="142"/>
    </row>
    <row r="17" spans="2:41" ht="15.95" customHeight="1" thickBot="1">
      <c r="B17" s="2035"/>
      <c r="C17" s="2100"/>
      <c r="D17" s="2101"/>
      <c r="E17" s="2101"/>
      <c r="F17" s="2101"/>
      <c r="G17" s="251"/>
      <c r="H17" s="253"/>
      <c r="I17" s="251"/>
      <c r="J17" s="252"/>
      <c r="K17" s="253"/>
      <c r="L17" s="246"/>
      <c r="M17" s="247"/>
      <c r="N17" s="247"/>
      <c r="O17" s="1489"/>
      <c r="P17" s="1490"/>
      <c r="Q17" s="1490"/>
      <c r="R17" s="1491"/>
      <c r="S17" s="114"/>
      <c r="T17" s="115"/>
      <c r="U17" s="115"/>
      <c r="V17" s="1492"/>
      <c r="W17" s="1492"/>
      <c r="X17" s="1492"/>
      <c r="Y17" s="1492"/>
      <c r="Z17" s="1492"/>
      <c r="AA17" s="1492"/>
      <c r="AB17" s="1492"/>
      <c r="AC17" s="1492"/>
      <c r="AD17" s="1492"/>
      <c r="AE17" s="1492"/>
      <c r="AF17" s="1492"/>
      <c r="AG17" s="1492"/>
      <c r="AH17" s="1492"/>
      <c r="AI17" s="116"/>
      <c r="AJ17" s="114"/>
      <c r="AK17" s="1480"/>
      <c r="AL17" s="1480"/>
      <c r="AM17" s="1480"/>
      <c r="AN17" s="251"/>
      <c r="AO17" s="256"/>
    </row>
    <row r="18" spans="2:41" ht="15.95" customHeight="1">
      <c r="B18" s="257"/>
      <c r="C18" s="258"/>
      <c r="D18" s="258"/>
      <c r="E18" s="258"/>
      <c r="F18" s="258"/>
      <c r="G18" s="259"/>
      <c r="H18" s="258"/>
      <c r="I18" s="259"/>
      <c r="J18" s="259"/>
      <c r="K18" s="258"/>
      <c r="L18" s="258"/>
      <c r="M18" s="258"/>
      <c r="N18" s="258"/>
      <c r="O18" s="258"/>
      <c r="P18" s="258"/>
      <c r="Q18" s="258"/>
      <c r="R18" s="258"/>
      <c r="S18" s="258"/>
      <c r="T18" s="258"/>
      <c r="U18" s="258"/>
      <c r="V18" s="258"/>
      <c r="W18" s="258"/>
      <c r="X18" s="258"/>
      <c r="Y18" s="258"/>
      <c r="Z18" s="258"/>
      <c r="AA18" s="258"/>
      <c r="AB18" s="258"/>
      <c r="AC18" s="106"/>
      <c r="AD18" s="106"/>
      <c r="AE18" s="106"/>
      <c r="AF18" s="106"/>
      <c r="AG18" s="106"/>
      <c r="AH18" s="106"/>
      <c r="AI18" s="106"/>
      <c r="AJ18" s="106"/>
      <c r="AK18" s="106"/>
      <c r="AL18" s="106"/>
      <c r="AM18" s="258"/>
    </row>
    <row r="19" spans="2:41" ht="15.95" customHeight="1">
      <c r="B19" s="257"/>
      <c r="C19" s="258"/>
      <c r="D19" s="258"/>
      <c r="E19" s="258"/>
      <c r="F19" s="258"/>
      <c r="G19" s="259"/>
      <c r="H19" s="258"/>
      <c r="I19" s="259"/>
      <c r="J19" s="259"/>
      <c r="K19" s="258"/>
      <c r="L19" s="258"/>
      <c r="M19" s="258"/>
      <c r="N19" s="258"/>
      <c r="O19" s="258"/>
      <c r="P19" s="258"/>
      <c r="Q19" s="258"/>
      <c r="R19" s="258"/>
    </row>
    <row r="20" spans="2:41" ht="15.95" customHeight="1">
      <c r="B20" s="257"/>
      <c r="C20" s="258"/>
      <c r="D20" s="258"/>
      <c r="E20" s="258"/>
      <c r="F20" s="258"/>
      <c r="G20" s="259"/>
      <c r="H20" s="258"/>
      <c r="I20" s="259"/>
      <c r="J20" s="259"/>
      <c r="K20" s="258"/>
      <c r="L20" s="258"/>
      <c r="M20" s="258"/>
      <c r="N20" s="258"/>
      <c r="O20" s="258"/>
      <c r="P20" s="258"/>
      <c r="Q20" s="258"/>
      <c r="R20" s="258"/>
    </row>
    <row r="21" spans="2:41" ht="15.95" customHeight="1">
      <c r="B21" s="257"/>
      <c r="C21" s="258"/>
      <c r="D21" s="258"/>
      <c r="E21" s="258"/>
      <c r="F21" s="258"/>
      <c r="G21" s="259"/>
      <c r="H21" s="258"/>
      <c r="I21" s="259"/>
      <c r="J21" s="259"/>
      <c r="K21" s="258"/>
      <c r="L21" s="258"/>
      <c r="M21" s="258"/>
      <c r="N21" s="258"/>
      <c r="O21" s="258"/>
      <c r="P21" s="258"/>
      <c r="Q21" s="258"/>
      <c r="R21" s="258"/>
      <c r="S21" s="258"/>
      <c r="T21" s="258"/>
      <c r="U21" s="258"/>
      <c r="V21" s="258"/>
      <c r="W21" s="258"/>
      <c r="X21" s="258"/>
      <c r="Y21" s="258"/>
      <c r="Z21" s="258"/>
      <c r="AA21" s="258"/>
      <c r="AB21" s="258"/>
      <c r="AC21" s="106"/>
      <c r="AD21" s="106"/>
      <c r="AE21" s="106"/>
      <c r="AF21" s="106"/>
      <c r="AG21" s="106"/>
      <c r="AH21" s="106"/>
      <c r="AI21" s="106"/>
      <c r="AJ21" s="106"/>
      <c r="AK21" s="106"/>
      <c r="AL21" s="106"/>
      <c r="AM21" s="258"/>
    </row>
    <row r="22" spans="2:41" ht="15.95" customHeight="1">
      <c r="B22" s="257"/>
      <c r="C22" s="258"/>
      <c r="D22" s="258"/>
      <c r="E22" s="258"/>
      <c r="F22" s="258"/>
      <c r="G22" s="259"/>
      <c r="H22" s="258"/>
      <c r="I22" s="259"/>
      <c r="J22" s="259"/>
      <c r="K22" s="258"/>
      <c r="L22" s="258"/>
      <c r="M22" s="258"/>
      <c r="N22" s="258"/>
      <c r="O22" s="258"/>
      <c r="P22" s="258"/>
      <c r="Q22" s="258"/>
      <c r="R22" s="258"/>
      <c r="S22" s="258"/>
      <c r="T22" s="258"/>
      <c r="U22" s="258"/>
      <c r="V22" s="258"/>
      <c r="W22" s="258"/>
      <c r="X22" s="258"/>
      <c r="Y22" s="258"/>
      <c r="Z22" s="258"/>
      <c r="AA22" s="258"/>
      <c r="AB22" s="258"/>
      <c r="AC22" s="106"/>
      <c r="AD22" s="106"/>
      <c r="AE22" s="106"/>
      <c r="AF22" s="106"/>
      <c r="AG22" s="106"/>
      <c r="AH22" s="106"/>
      <c r="AI22" s="106"/>
      <c r="AJ22" s="106"/>
      <c r="AK22" s="106"/>
      <c r="AL22" s="106"/>
      <c r="AM22" s="258"/>
    </row>
    <row r="23" spans="2:41" ht="15.95" customHeight="1">
      <c r="B23" s="257"/>
      <c r="C23" s="258"/>
      <c r="D23" s="258"/>
      <c r="E23" s="258"/>
      <c r="F23" s="258"/>
      <c r="G23" s="259"/>
      <c r="H23" s="258"/>
      <c r="I23" s="259"/>
      <c r="J23" s="259"/>
      <c r="K23" s="258"/>
      <c r="L23" s="258"/>
      <c r="M23" s="258"/>
      <c r="N23" s="258"/>
      <c r="O23" s="258"/>
      <c r="P23" s="258"/>
      <c r="Q23" s="258"/>
      <c r="R23" s="258"/>
      <c r="S23" s="258"/>
      <c r="T23" s="258"/>
      <c r="U23" s="258"/>
      <c r="V23" s="258"/>
      <c r="W23" s="258"/>
      <c r="X23" s="258"/>
      <c r="Y23" s="258"/>
      <c r="Z23" s="258"/>
      <c r="AA23" s="258"/>
      <c r="AB23" s="258"/>
      <c r="AC23" s="106"/>
      <c r="AD23" s="106"/>
      <c r="AE23" s="106"/>
      <c r="AF23" s="106"/>
      <c r="AG23" s="106"/>
      <c r="AH23" s="106"/>
      <c r="AI23" s="106"/>
      <c r="AJ23" s="106"/>
      <c r="AK23" s="106"/>
      <c r="AL23" s="106"/>
      <c r="AM23" s="258"/>
    </row>
    <row r="24" spans="2:41" ht="15.95" customHeight="1">
      <c r="B24" s="257"/>
      <c r="C24" s="258"/>
      <c r="D24" s="258"/>
      <c r="E24" s="258"/>
      <c r="F24" s="258"/>
      <c r="G24" s="259"/>
      <c r="H24" s="258"/>
      <c r="I24" s="259"/>
      <c r="J24" s="259"/>
      <c r="K24" s="258"/>
      <c r="L24" s="258"/>
      <c r="M24" s="258"/>
      <c r="N24" s="258"/>
      <c r="O24" s="258"/>
      <c r="P24" s="258"/>
      <c r="Q24" s="258"/>
      <c r="R24" s="258"/>
      <c r="S24" s="258"/>
      <c r="T24" s="258"/>
      <c r="U24" s="258"/>
      <c r="V24" s="258"/>
      <c r="W24" s="258"/>
      <c r="X24" s="258"/>
      <c r="Y24" s="258"/>
      <c r="Z24" s="258"/>
      <c r="AA24" s="258"/>
      <c r="AB24" s="258"/>
      <c r="AC24" s="106"/>
      <c r="AD24" s="106"/>
      <c r="AE24" s="106"/>
      <c r="AF24" s="106"/>
      <c r="AG24" s="106"/>
      <c r="AH24" s="106"/>
      <c r="AI24" s="106"/>
      <c r="AJ24" s="106"/>
      <c r="AK24" s="106"/>
      <c r="AL24" s="106"/>
      <c r="AM24" s="258"/>
    </row>
    <row r="25" spans="2:41" ht="15.95" customHeight="1">
      <c r="B25" s="257"/>
      <c r="C25" s="258"/>
      <c r="D25" s="258"/>
      <c r="E25" s="258"/>
      <c r="F25" s="258"/>
      <c r="G25" s="259"/>
      <c r="H25" s="258"/>
      <c r="I25" s="259"/>
      <c r="J25" s="259"/>
      <c r="K25" s="258"/>
      <c r="L25" s="258"/>
      <c r="M25" s="258"/>
      <c r="N25" s="258"/>
      <c r="O25" s="258"/>
      <c r="P25" s="258"/>
      <c r="Q25" s="258"/>
      <c r="R25" s="258"/>
      <c r="S25" s="258"/>
      <c r="T25" s="258"/>
      <c r="U25" s="258"/>
      <c r="V25" s="258"/>
      <c r="W25" s="258"/>
      <c r="X25" s="258"/>
      <c r="Y25" s="258"/>
      <c r="Z25" s="258"/>
      <c r="AA25" s="258"/>
      <c r="AB25" s="258"/>
      <c r="AC25" s="106"/>
      <c r="AD25" s="106"/>
      <c r="AE25" s="106"/>
      <c r="AF25" s="106"/>
      <c r="AG25" s="106"/>
      <c r="AH25" s="106"/>
      <c r="AI25" s="106"/>
      <c r="AJ25" s="106"/>
      <c r="AK25" s="106"/>
      <c r="AL25" s="106"/>
      <c r="AM25" s="258"/>
    </row>
    <row r="26" spans="2:41" ht="15.95" customHeight="1">
      <c r="B26" s="257"/>
      <c r="C26" s="258"/>
      <c r="D26" s="258"/>
      <c r="E26" s="258"/>
      <c r="F26" s="258"/>
      <c r="G26" s="259"/>
      <c r="H26" s="258"/>
      <c r="I26" s="259"/>
      <c r="J26" s="259"/>
      <c r="K26" s="258"/>
      <c r="L26" s="258"/>
      <c r="M26" s="258"/>
      <c r="N26" s="258"/>
      <c r="O26" s="258"/>
      <c r="P26" s="258"/>
      <c r="Q26" s="258"/>
      <c r="R26" s="258"/>
      <c r="S26" s="258"/>
      <c r="T26" s="258"/>
      <c r="U26" s="258"/>
      <c r="V26" s="258"/>
      <c r="W26" s="258"/>
      <c r="X26" s="258"/>
      <c r="Y26" s="258"/>
      <c r="Z26" s="258"/>
      <c r="AA26" s="258"/>
      <c r="AB26" s="258"/>
      <c r="AC26" s="106"/>
      <c r="AD26" s="106"/>
      <c r="AE26" s="106"/>
      <c r="AF26" s="106"/>
      <c r="AG26" s="106"/>
      <c r="AH26" s="106"/>
      <c r="AI26" s="106"/>
      <c r="AJ26" s="106"/>
      <c r="AK26" s="106"/>
      <c r="AL26" s="106"/>
      <c r="AM26" s="258"/>
    </row>
    <row r="27" spans="2:41" ht="15.95" customHeight="1">
      <c r="B27" s="257"/>
      <c r="C27" s="258"/>
      <c r="D27" s="258"/>
      <c r="E27" s="258"/>
      <c r="F27" s="258"/>
      <c r="G27" s="259"/>
      <c r="H27" s="258"/>
      <c r="I27" s="259"/>
      <c r="J27" s="259"/>
      <c r="K27" s="258"/>
      <c r="L27" s="258"/>
      <c r="M27" s="258"/>
      <c r="N27" s="258"/>
      <c r="O27" s="258"/>
      <c r="P27" s="258"/>
      <c r="Q27" s="258"/>
      <c r="R27" s="258"/>
      <c r="S27" s="258"/>
      <c r="T27" s="258"/>
      <c r="U27" s="258"/>
      <c r="V27" s="258"/>
      <c r="W27" s="258"/>
      <c r="X27" s="258"/>
      <c r="Y27" s="258"/>
      <c r="Z27" s="258"/>
      <c r="AA27" s="258"/>
      <c r="AB27" s="258"/>
      <c r="AC27" s="106"/>
      <c r="AD27" s="106"/>
      <c r="AE27" s="106"/>
      <c r="AF27" s="106"/>
      <c r="AG27" s="106"/>
      <c r="AH27" s="106"/>
      <c r="AI27" s="106"/>
      <c r="AJ27" s="106"/>
      <c r="AK27" s="106"/>
      <c r="AL27" s="106"/>
      <c r="AM27" s="258"/>
    </row>
    <row r="28" spans="2:41" ht="15.95" customHeight="1">
      <c r="B28" s="257"/>
      <c r="C28" s="258"/>
      <c r="D28" s="258"/>
      <c r="E28" s="258"/>
      <c r="F28" s="258"/>
      <c r="G28" s="259"/>
      <c r="H28" s="258"/>
      <c r="I28" s="259"/>
      <c r="J28" s="259"/>
      <c r="K28" s="258"/>
      <c r="L28" s="258"/>
      <c r="M28" s="258"/>
      <c r="N28" s="258"/>
      <c r="O28" s="258"/>
      <c r="P28" s="258"/>
      <c r="Q28" s="258"/>
      <c r="R28" s="258"/>
      <c r="S28" s="258"/>
      <c r="T28" s="258"/>
      <c r="U28" s="258"/>
      <c r="V28" s="258"/>
      <c r="W28" s="258"/>
      <c r="X28" s="258"/>
      <c r="Y28" s="258"/>
      <c r="Z28" s="258"/>
      <c r="AA28" s="258"/>
      <c r="AB28" s="258"/>
      <c r="AC28" s="106"/>
      <c r="AD28" s="106"/>
      <c r="AE28" s="106"/>
      <c r="AF28" s="106"/>
      <c r="AG28" s="106"/>
      <c r="AH28" s="106"/>
      <c r="AI28" s="106"/>
      <c r="AJ28" s="106"/>
      <c r="AK28" s="106"/>
      <c r="AL28" s="106"/>
      <c r="AM28" s="258"/>
    </row>
    <row r="29" spans="2:41" ht="15.95" customHeight="1">
      <c r="B29" s="257"/>
      <c r="C29" s="258"/>
      <c r="D29" s="258"/>
      <c r="E29" s="258"/>
      <c r="F29" s="258"/>
      <c r="G29" s="259"/>
      <c r="H29" s="258"/>
      <c r="I29" s="259"/>
      <c r="J29" s="259"/>
      <c r="K29" s="258"/>
      <c r="L29" s="258"/>
      <c r="M29" s="258"/>
      <c r="N29" s="258"/>
      <c r="O29" s="258"/>
      <c r="P29" s="258"/>
      <c r="Q29" s="258"/>
      <c r="R29" s="258"/>
      <c r="S29" s="258"/>
      <c r="T29" s="258"/>
      <c r="U29" s="258"/>
      <c r="V29" s="258"/>
      <c r="W29" s="258"/>
      <c r="X29" s="258"/>
      <c r="Y29" s="258"/>
      <c r="Z29" s="258"/>
      <c r="AA29" s="258"/>
      <c r="AB29" s="258"/>
      <c r="AC29" s="106"/>
      <c r="AD29" s="106"/>
      <c r="AE29" s="106"/>
      <c r="AF29" s="106"/>
      <c r="AG29" s="106"/>
      <c r="AH29" s="106"/>
      <c r="AI29" s="106"/>
      <c r="AJ29" s="106"/>
      <c r="AK29" s="106"/>
      <c r="AL29" s="106"/>
      <c r="AM29" s="258"/>
    </row>
    <row r="30" spans="2:41" ht="15.95" customHeight="1">
      <c r="B30" s="257"/>
      <c r="C30" s="258"/>
      <c r="D30" s="258"/>
      <c r="E30" s="258"/>
      <c r="F30" s="258"/>
      <c r="G30" s="259"/>
      <c r="H30" s="258"/>
      <c r="I30" s="259"/>
      <c r="J30" s="259"/>
      <c r="K30" s="258"/>
      <c r="L30" s="258"/>
      <c r="M30" s="258"/>
      <c r="N30" s="258"/>
      <c r="O30" s="258"/>
      <c r="P30" s="258"/>
      <c r="Q30" s="258"/>
      <c r="R30" s="258"/>
      <c r="S30" s="258"/>
      <c r="T30" s="258"/>
      <c r="U30" s="258"/>
      <c r="V30" s="258"/>
      <c r="W30" s="258"/>
      <c r="X30" s="258"/>
      <c r="Y30" s="258"/>
      <c r="Z30" s="258"/>
      <c r="AA30" s="258"/>
      <c r="AB30" s="258"/>
      <c r="AC30" s="106"/>
      <c r="AD30" s="106"/>
      <c r="AE30" s="106"/>
      <c r="AF30" s="106"/>
      <c r="AG30" s="106"/>
      <c r="AH30" s="106"/>
      <c r="AI30" s="106"/>
      <c r="AJ30" s="106"/>
      <c r="AK30" s="106"/>
      <c r="AL30" s="106"/>
      <c r="AM30" s="258"/>
    </row>
    <row r="31" spans="2:41" ht="15.95" customHeight="1">
      <c r="B31" s="257"/>
      <c r="C31" s="258"/>
      <c r="D31" s="258"/>
      <c r="E31" s="258"/>
      <c r="F31" s="258"/>
      <c r="G31" s="259"/>
      <c r="H31" s="258"/>
      <c r="I31" s="259"/>
      <c r="J31" s="259"/>
      <c r="K31" s="258"/>
      <c r="L31" s="258"/>
      <c r="M31" s="258"/>
      <c r="N31" s="258"/>
      <c r="O31" s="258"/>
      <c r="P31" s="258"/>
      <c r="Q31" s="258"/>
      <c r="R31" s="258"/>
      <c r="S31" s="258"/>
      <c r="T31" s="258"/>
      <c r="U31" s="258"/>
      <c r="V31" s="258"/>
      <c r="W31" s="258"/>
      <c r="X31" s="258"/>
      <c r="Y31" s="258"/>
      <c r="Z31" s="258"/>
      <c r="AA31" s="258"/>
      <c r="AB31" s="258"/>
      <c r="AC31" s="106"/>
      <c r="AD31" s="106"/>
      <c r="AE31" s="106"/>
      <c r="AF31" s="106"/>
      <c r="AG31" s="106"/>
      <c r="AH31" s="106"/>
      <c r="AI31" s="106"/>
      <c r="AJ31" s="106"/>
      <c r="AK31" s="106"/>
      <c r="AL31" s="106"/>
      <c r="AM31" s="258"/>
    </row>
    <row r="32" spans="2:41" ht="15.95" customHeight="1">
      <c r="B32" s="257"/>
      <c r="C32" s="258"/>
      <c r="D32" s="258"/>
      <c r="E32" s="258"/>
      <c r="F32" s="258"/>
      <c r="G32" s="259"/>
      <c r="H32" s="258"/>
      <c r="I32" s="259"/>
      <c r="J32" s="259"/>
      <c r="K32" s="258"/>
      <c r="L32" s="258"/>
      <c r="M32" s="258"/>
      <c r="N32" s="258"/>
      <c r="O32" s="258"/>
      <c r="P32" s="258"/>
      <c r="Q32" s="258"/>
      <c r="R32" s="258"/>
      <c r="S32" s="258"/>
      <c r="T32" s="258"/>
      <c r="U32" s="258"/>
      <c r="V32" s="258"/>
      <c r="W32" s="258"/>
      <c r="X32" s="258"/>
      <c r="Y32" s="258"/>
      <c r="Z32" s="258"/>
      <c r="AA32" s="258"/>
      <c r="AB32" s="258"/>
      <c r="AC32" s="106"/>
      <c r="AD32" s="106"/>
      <c r="AE32" s="106"/>
      <c r="AF32" s="106"/>
      <c r="AG32" s="106"/>
      <c r="AH32" s="106"/>
      <c r="AI32" s="106"/>
      <c r="AJ32" s="106"/>
      <c r="AK32" s="106"/>
      <c r="AL32" s="106"/>
      <c r="AM32" s="258"/>
    </row>
    <row r="33" spans="2:39" ht="15.95" customHeight="1">
      <c r="B33" s="257"/>
      <c r="C33" s="258"/>
      <c r="D33" s="258"/>
      <c r="E33" s="258"/>
      <c r="F33" s="258"/>
      <c r="G33" s="259"/>
      <c r="H33" s="258"/>
      <c r="I33" s="259"/>
      <c r="J33" s="259"/>
      <c r="K33" s="258"/>
      <c r="L33" s="258"/>
      <c r="M33" s="258"/>
      <c r="N33" s="258"/>
      <c r="O33" s="258"/>
      <c r="P33" s="258"/>
      <c r="Q33" s="258"/>
      <c r="R33" s="258"/>
      <c r="S33" s="258"/>
      <c r="T33" s="258"/>
      <c r="U33" s="258"/>
      <c r="V33" s="258"/>
      <c r="W33" s="258"/>
      <c r="X33" s="258"/>
      <c r="Y33" s="258"/>
      <c r="Z33" s="258"/>
      <c r="AA33" s="258"/>
      <c r="AB33" s="258"/>
      <c r="AC33" s="106"/>
      <c r="AD33" s="106"/>
      <c r="AE33" s="106"/>
      <c r="AF33" s="106"/>
      <c r="AG33" s="106"/>
      <c r="AH33" s="106"/>
      <c r="AI33" s="106"/>
      <c r="AJ33" s="106"/>
      <c r="AK33" s="106"/>
      <c r="AL33" s="106"/>
      <c r="AM33" s="258"/>
    </row>
    <row r="34" spans="2:39" ht="15.95" customHeight="1">
      <c r="B34" s="257"/>
      <c r="C34" s="258"/>
      <c r="D34" s="258"/>
      <c r="E34" s="258"/>
      <c r="F34" s="258"/>
      <c r="G34" s="259"/>
      <c r="H34" s="258"/>
      <c r="I34" s="259"/>
      <c r="J34" s="259"/>
      <c r="K34" s="258"/>
      <c r="L34" s="258"/>
      <c r="M34" s="258"/>
      <c r="N34" s="258"/>
      <c r="O34" s="258"/>
      <c r="P34" s="258"/>
      <c r="Q34" s="258"/>
      <c r="R34" s="258"/>
      <c r="S34" s="258"/>
      <c r="T34" s="258"/>
      <c r="U34" s="258"/>
      <c r="V34" s="258"/>
      <c r="W34" s="258"/>
      <c r="X34" s="258"/>
      <c r="Y34" s="258"/>
      <c r="Z34" s="258"/>
      <c r="AA34" s="258"/>
      <c r="AB34" s="258"/>
      <c r="AC34" s="106"/>
      <c r="AD34" s="106"/>
      <c r="AE34" s="106"/>
      <c r="AF34" s="106"/>
      <c r="AG34" s="106"/>
      <c r="AH34" s="106"/>
      <c r="AI34" s="106"/>
      <c r="AJ34" s="106"/>
      <c r="AK34" s="106"/>
      <c r="AL34" s="106"/>
      <c r="AM34" s="258"/>
    </row>
    <row r="35" spans="2:39" ht="15.95" customHeight="1">
      <c r="B35" s="257"/>
      <c r="C35" s="258"/>
      <c r="D35" s="258"/>
      <c r="E35" s="258"/>
      <c r="F35" s="258"/>
      <c r="G35" s="259"/>
      <c r="H35" s="258"/>
      <c r="I35" s="259"/>
      <c r="J35" s="259"/>
      <c r="K35" s="258"/>
      <c r="L35" s="258"/>
      <c r="M35" s="258"/>
      <c r="N35" s="258"/>
      <c r="O35" s="258"/>
      <c r="P35" s="258"/>
      <c r="Q35" s="258"/>
      <c r="R35" s="258"/>
      <c r="S35" s="258"/>
      <c r="T35" s="258"/>
      <c r="U35" s="258"/>
      <c r="V35" s="258"/>
      <c r="W35" s="258"/>
      <c r="X35" s="258"/>
      <c r="Y35" s="258"/>
      <c r="Z35" s="258"/>
      <c r="AA35" s="258"/>
      <c r="AB35" s="258"/>
      <c r="AC35" s="106"/>
      <c r="AD35" s="106"/>
      <c r="AE35" s="106"/>
      <c r="AF35" s="106"/>
      <c r="AG35" s="106"/>
      <c r="AH35" s="106"/>
      <c r="AI35" s="106"/>
      <c r="AJ35" s="106"/>
      <c r="AK35" s="106"/>
      <c r="AL35" s="106"/>
      <c r="AM35" s="258"/>
    </row>
    <row r="36" spans="2:39" ht="15.95" customHeight="1">
      <c r="B36" s="257"/>
      <c r="C36" s="258"/>
      <c r="D36" s="258"/>
      <c r="E36" s="258"/>
      <c r="F36" s="258"/>
      <c r="G36" s="259"/>
      <c r="H36" s="258"/>
      <c r="I36" s="259"/>
      <c r="J36" s="259"/>
      <c r="K36" s="258"/>
      <c r="L36" s="258"/>
      <c r="M36" s="258"/>
      <c r="N36" s="258"/>
      <c r="O36" s="258"/>
      <c r="P36" s="258"/>
      <c r="Q36" s="258"/>
      <c r="R36" s="258"/>
      <c r="S36" s="258"/>
      <c r="T36" s="258"/>
      <c r="U36" s="258"/>
      <c r="V36" s="258"/>
      <c r="W36" s="258"/>
      <c r="X36" s="258"/>
      <c r="Y36" s="258"/>
      <c r="Z36" s="258"/>
      <c r="AA36" s="258"/>
      <c r="AB36" s="258"/>
      <c r="AC36" s="106"/>
      <c r="AD36" s="106"/>
      <c r="AE36" s="106"/>
      <c r="AF36" s="106"/>
      <c r="AG36" s="106"/>
      <c r="AH36" s="106"/>
      <c r="AI36" s="106"/>
      <c r="AJ36" s="106"/>
      <c r="AK36" s="106"/>
      <c r="AL36" s="106"/>
      <c r="AM36" s="258"/>
    </row>
    <row r="37" spans="2:39" ht="15.95" customHeight="1">
      <c r="B37" s="257"/>
      <c r="C37" s="258"/>
      <c r="D37" s="258"/>
      <c r="E37" s="258"/>
      <c r="F37" s="258"/>
      <c r="G37" s="259"/>
      <c r="H37" s="258"/>
      <c r="I37" s="259"/>
      <c r="J37" s="259"/>
      <c r="K37" s="258"/>
      <c r="L37" s="258"/>
      <c r="M37" s="258"/>
      <c r="N37" s="258"/>
      <c r="O37" s="258"/>
      <c r="P37" s="258"/>
      <c r="Q37" s="258"/>
      <c r="R37" s="258"/>
      <c r="S37" s="258"/>
      <c r="T37" s="258"/>
      <c r="U37" s="258"/>
      <c r="V37" s="258"/>
      <c r="W37" s="258"/>
      <c r="X37" s="258"/>
      <c r="Y37" s="258"/>
      <c r="Z37" s="258"/>
      <c r="AA37" s="258"/>
      <c r="AB37" s="258"/>
      <c r="AC37" s="106"/>
      <c r="AD37" s="106"/>
      <c r="AE37" s="106"/>
      <c r="AF37" s="106"/>
      <c r="AG37" s="106"/>
      <c r="AH37" s="106"/>
      <c r="AI37" s="106"/>
      <c r="AJ37" s="106"/>
      <c r="AK37" s="106"/>
      <c r="AL37" s="106"/>
      <c r="AM37" s="258"/>
    </row>
    <row r="38" spans="2:39" ht="15.95" customHeight="1">
      <c r="B38" s="257"/>
      <c r="C38" s="258"/>
      <c r="D38" s="258"/>
      <c r="E38" s="258"/>
      <c r="F38" s="258"/>
      <c r="G38" s="259"/>
      <c r="H38" s="258"/>
      <c r="I38" s="259"/>
      <c r="J38" s="259"/>
      <c r="K38" s="258"/>
      <c r="L38" s="258"/>
      <c r="M38" s="258"/>
      <c r="N38" s="258"/>
      <c r="O38" s="258"/>
      <c r="P38" s="258"/>
      <c r="Q38" s="258"/>
      <c r="R38" s="258"/>
      <c r="S38" s="258"/>
      <c r="T38" s="258"/>
      <c r="U38" s="258"/>
      <c r="V38" s="258"/>
      <c r="W38" s="258"/>
      <c r="X38" s="258"/>
      <c r="Y38" s="258"/>
      <c r="Z38" s="258"/>
      <c r="AA38" s="258"/>
      <c r="AB38" s="258"/>
      <c r="AC38" s="106"/>
      <c r="AD38" s="106"/>
      <c r="AE38" s="106"/>
      <c r="AF38" s="106"/>
      <c r="AG38" s="106"/>
      <c r="AH38" s="106"/>
      <c r="AI38" s="106"/>
      <c r="AJ38" s="106"/>
      <c r="AK38" s="106"/>
      <c r="AL38" s="106"/>
      <c r="AM38" s="258"/>
    </row>
    <row r="39" spans="2:39" ht="15.95" customHeight="1">
      <c r="B39" s="257"/>
      <c r="C39" s="258"/>
      <c r="D39" s="258"/>
      <c r="E39" s="258"/>
      <c r="F39" s="258"/>
      <c r="G39" s="259"/>
      <c r="H39" s="258"/>
      <c r="I39" s="259"/>
      <c r="J39" s="259"/>
      <c r="K39" s="258"/>
      <c r="L39" s="258"/>
      <c r="M39" s="258"/>
      <c r="N39" s="258"/>
      <c r="O39" s="258"/>
      <c r="P39" s="258"/>
      <c r="Q39" s="258"/>
      <c r="R39" s="258"/>
      <c r="S39" s="258"/>
      <c r="T39" s="258"/>
      <c r="U39" s="258"/>
      <c r="V39" s="258"/>
      <c r="W39" s="258"/>
      <c r="X39" s="258"/>
      <c r="Y39" s="258"/>
      <c r="Z39" s="258"/>
      <c r="AA39" s="258"/>
      <c r="AB39" s="258"/>
      <c r="AC39" s="106"/>
      <c r="AD39" s="106"/>
      <c r="AE39" s="106"/>
      <c r="AF39" s="106"/>
      <c r="AG39" s="106"/>
      <c r="AH39" s="106"/>
      <c r="AI39" s="106"/>
      <c r="AJ39" s="106"/>
      <c r="AK39" s="106"/>
      <c r="AL39" s="106"/>
      <c r="AM39" s="258"/>
    </row>
    <row r="40" spans="2:39" ht="15.95" customHeight="1">
      <c r="B40" s="257"/>
      <c r="C40" s="258"/>
      <c r="D40" s="258"/>
      <c r="E40" s="258"/>
      <c r="F40" s="258"/>
      <c r="G40" s="259"/>
      <c r="H40" s="258"/>
      <c r="I40" s="259"/>
      <c r="J40" s="259"/>
      <c r="K40" s="258"/>
      <c r="L40" s="258"/>
      <c r="M40" s="258"/>
      <c r="N40" s="258"/>
      <c r="O40" s="258"/>
      <c r="P40" s="258"/>
      <c r="Q40" s="258"/>
      <c r="R40" s="258"/>
      <c r="S40" s="258"/>
      <c r="T40" s="258"/>
      <c r="U40" s="258"/>
      <c r="V40" s="258"/>
      <c r="W40" s="258"/>
      <c r="X40" s="258"/>
      <c r="Y40" s="258"/>
      <c r="Z40" s="258"/>
      <c r="AA40" s="258"/>
      <c r="AB40" s="258"/>
      <c r="AC40" s="106"/>
      <c r="AD40" s="106"/>
      <c r="AE40" s="106"/>
      <c r="AF40" s="106"/>
      <c r="AG40" s="106"/>
      <c r="AH40" s="106"/>
      <c r="AI40" s="106"/>
      <c r="AJ40" s="106"/>
      <c r="AK40" s="106"/>
      <c r="AL40" s="106"/>
      <c r="AM40" s="258"/>
    </row>
    <row r="41" spans="2:39" ht="15.95" customHeight="1"/>
    <row r="42" spans="2:39" ht="15.95" customHeight="1"/>
    <row r="43" spans="2:39" ht="15.95" customHeight="1"/>
    <row r="44" spans="2:39" ht="15.95" customHeight="1"/>
    <row r="45" spans="2:39" ht="15.95" customHeight="1"/>
    <row r="46" spans="2:39" ht="15.95" customHeight="1"/>
    <row r="47" spans="2:39" ht="15.95" customHeight="1"/>
    <row r="48" spans="2:39"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19">
    <mergeCell ref="B6:B17"/>
    <mergeCell ref="C6:F7"/>
    <mergeCell ref="C8:F10"/>
    <mergeCell ref="O8:R9"/>
    <mergeCell ref="O10:R11"/>
    <mergeCell ref="O12:R13"/>
    <mergeCell ref="C13:F14"/>
    <mergeCell ref="C16:F17"/>
    <mergeCell ref="AN4:AO5"/>
    <mergeCell ref="C5:F5"/>
    <mergeCell ref="L5:N5"/>
    <mergeCell ref="O5:R5"/>
    <mergeCell ref="S5:AI5"/>
    <mergeCell ref="C4:F4"/>
    <mergeCell ref="G4:H5"/>
    <mergeCell ref="I4:K5"/>
    <mergeCell ref="L4:N4"/>
    <mergeCell ref="O4:AM4"/>
    <mergeCell ref="AJ5:AM5"/>
  </mergeCells>
  <phoneticPr fontId="5"/>
  <conditionalFormatting sqref="C6 G17:H17 H7:H16 C13 C15:F15 C16 C11:F12 G6:H6 C8">
    <cfRule type="expression" dxfId="42" priority="4" stopIfTrue="1">
      <formula>$C$17=TRUE</formula>
    </cfRule>
  </conditionalFormatting>
  <conditionalFormatting sqref="AJ6">
    <cfRule type="expression" dxfId="41" priority="3" stopIfTrue="1">
      <formula>#REF!=TRUE</formula>
    </cfRule>
  </conditionalFormatting>
  <conditionalFormatting sqref="AJ6">
    <cfRule type="expression" dxfId="40" priority="2" stopIfTrue="1">
      <formula>#REF!=TRUE</formula>
    </cfRule>
  </conditionalFormatting>
  <conditionalFormatting sqref="G7:G16">
    <cfRule type="expression" dxfId="39" priority="1" stopIfTrue="1">
      <formula>$C$17=TRUE</formula>
    </cfRule>
  </conditionalFormatting>
  <dataValidations count="1">
    <dataValidation type="list" allowBlank="1" showInputMessage="1" showErrorMessage="1" sqref="AJ6 C15 C12" xr:uid="{21FB386C-D836-4D2F-823E-FA3B17017FC0}">
      <formula1>"□,■"</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C3BCE-7198-453E-9F10-C793FC609E12}">
  <sheetPr>
    <tabColor rgb="FFFFCC99"/>
    <pageSetUpPr fitToPage="1"/>
  </sheetPr>
  <dimension ref="A1:AC53"/>
  <sheetViews>
    <sheetView showGridLines="0" view="pageBreakPreview" zoomScaleNormal="100" zoomScaleSheetLayoutView="100" workbookViewId="0">
      <selection activeCell="E18" sqref="E18:K18"/>
    </sheetView>
  </sheetViews>
  <sheetFormatPr defaultRowHeight="13.5"/>
  <cols>
    <col min="1" max="1" width="2.625" style="1243" customWidth="1"/>
    <col min="2" max="2" width="9" style="1243" bestFit="1" customWidth="1"/>
    <col min="3" max="4" width="7.625" style="1243" customWidth="1"/>
    <col min="5" max="26" width="5.625" style="1243" customWidth="1"/>
    <col min="27" max="16384" width="9" style="1243"/>
  </cols>
  <sheetData>
    <row r="1" spans="1:29" ht="24">
      <c r="A1" s="1242"/>
      <c r="B1" s="1580" t="s">
        <v>1720</v>
      </c>
      <c r="C1" s="1580"/>
      <c r="D1" s="1580"/>
      <c r="E1" s="1580"/>
      <c r="F1" s="1580"/>
      <c r="G1" s="1580"/>
      <c r="H1" s="1580"/>
      <c r="I1" s="1580"/>
      <c r="J1" s="1580"/>
      <c r="K1" s="1580"/>
      <c r="L1" s="1580"/>
      <c r="M1" s="1580"/>
      <c r="N1" s="1580"/>
      <c r="O1" s="1580"/>
      <c r="P1" s="1580"/>
      <c r="Q1" s="1580"/>
      <c r="R1" s="1580"/>
      <c r="S1" s="1580"/>
      <c r="T1" s="1580"/>
      <c r="U1" s="1581"/>
      <c r="V1" s="1581"/>
      <c r="W1" s="1581"/>
      <c r="X1" s="1581"/>
      <c r="Y1" s="1581"/>
      <c r="Z1" s="1582"/>
    </row>
    <row r="2" spans="1:29" ht="24.75" thickBot="1">
      <c r="A2" s="1244"/>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6"/>
    </row>
    <row r="3" spans="1:29" ht="18.75" customHeight="1" thickBot="1">
      <c r="A3" s="1244"/>
      <c r="B3" s="1247"/>
      <c r="C3" s="1247"/>
      <c r="D3" s="1583"/>
      <c r="E3" s="1584"/>
      <c r="F3" s="1248" t="s">
        <v>1721</v>
      </c>
      <c r="G3" s="1249" t="s">
        <v>1722</v>
      </c>
      <c r="H3" s="1247"/>
      <c r="I3" s="1247"/>
      <c r="J3" s="1247"/>
      <c r="K3" s="1585"/>
      <c r="L3" s="1586"/>
      <c r="M3" s="1248" t="s">
        <v>1721</v>
      </c>
      <c r="N3" s="1250"/>
      <c r="O3" s="1249" t="s">
        <v>1723</v>
      </c>
      <c r="Q3" s="1247"/>
      <c r="R3" s="1247"/>
      <c r="S3" s="1247"/>
      <c r="T3" s="1247"/>
      <c r="U3" s="1247"/>
      <c r="V3" s="1587" t="s">
        <v>1724</v>
      </c>
      <c r="W3" s="1588"/>
      <c r="X3" s="1588"/>
      <c r="Y3" s="1588"/>
      <c r="Z3" s="1589"/>
      <c r="AB3" s="1243" t="s">
        <v>1725</v>
      </c>
    </row>
    <row r="4" spans="1:29" ht="24.95" customHeight="1" thickBot="1">
      <c r="A4" s="1244"/>
      <c r="B4" s="1247"/>
      <c r="C4" s="1247"/>
      <c r="D4" s="1247"/>
      <c r="E4" s="1247"/>
      <c r="F4" s="1247"/>
      <c r="G4" s="1247"/>
      <c r="H4" s="1247"/>
      <c r="I4" s="1247"/>
      <c r="J4" s="1247"/>
      <c r="K4" s="1247"/>
      <c r="L4" s="1247"/>
      <c r="M4" s="1247"/>
      <c r="N4" s="1247"/>
      <c r="O4" s="1247"/>
      <c r="P4" s="1247"/>
      <c r="Q4" s="1247"/>
      <c r="R4" s="1247"/>
      <c r="S4" s="1247"/>
      <c r="T4" s="1247"/>
      <c r="U4" s="1247"/>
      <c r="V4" s="1577" t="str">
        <f>IF(AB4&lt;&gt;"",TEXT(AB4,"gggy年mm月d日"),"")</f>
        <v/>
      </c>
      <c r="W4" s="1578"/>
      <c r="X4" s="1578"/>
      <c r="Y4" s="1578"/>
      <c r="Z4" s="1579"/>
      <c r="AA4" s="1251" t="s">
        <v>1726</v>
      </c>
      <c r="AB4" s="1560"/>
      <c r="AC4" s="1561"/>
    </row>
    <row r="5" spans="1:29" ht="14.25" thickBot="1">
      <c r="A5" s="1244"/>
      <c r="Z5" s="1252"/>
    </row>
    <row r="6" spans="1:29" ht="18" thickBot="1">
      <c r="A6" s="1244"/>
      <c r="B6" s="1562" t="s">
        <v>1727</v>
      </c>
      <c r="C6" s="1563"/>
      <c r="D6" s="1563"/>
      <c r="E6" s="1563"/>
      <c r="F6" s="1563"/>
      <c r="G6" s="1563"/>
      <c r="H6" s="1563"/>
      <c r="I6" s="1563"/>
      <c r="J6" s="1563"/>
      <c r="K6" s="1563"/>
      <c r="L6" s="1563"/>
      <c r="M6" s="1563"/>
      <c r="N6" s="1563"/>
      <c r="O6" s="1564"/>
      <c r="P6" s="1565" t="s">
        <v>1728</v>
      </c>
      <c r="Q6" s="1566"/>
      <c r="R6" s="1566"/>
      <c r="S6" s="1566"/>
      <c r="T6" s="1566"/>
      <c r="U6" s="1567"/>
      <c r="V6" s="1568" t="s">
        <v>1729</v>
      </c>
      <c r="W6" s="1569"/>
      <c r="X6" s="1569"/>
      <c r="Y6" s="1569"/>
      <c r="Z6" s="1570"/>
      <c r="AB6" s="1243" t="s">
        <v>1730</v>
      </c>
    </row>
    <row r="7" spans="1:29" ht="24.95" customHeight="1" thickBot="1">
      <c r="A7" s="1244"/>
      <c r="B7" s="1571"/>
      <c r="C7" s="1572"/>
      <c r="D7" s="1572"/>
      <c r="E7" s="1572"/>
      <c r="F7" s="1572"/>
      <c r="G7" s="1572"/>
      <c r="H7" s="1572"/>
      <c r="I7" s="1572"/>
      <c r="J7" s="1572"/>
      <c r="K7" s="1572"/>
      <c r="L7" s="1572"/>
      <c r="M7" s="1572"/>
      <c r="N7" s="1572"/>
      <c r="O7" s="1573"/>
      <c r="P7" s="1574"/>
      <c r="Q7" s="1575"/>
      <c r="R7" s="1575"/>
      <c r="S7" s="1575"/>
      <c r="T7" s="1575"/>
      <c r="U7" s="1576"/>
      <c r="V7" s="1577" t="str">
        <f>IF(AB7&lt;&gt;"",TEXT(AB7,"ggg年mm月d日"),"")</f>
        <v/>
      </c>
      <c r="W7" s="1578"/>
      <c r="X7" s="1578"/>
      <c r="Y7" s="1578"/>
      <c r="Z7" s="1579"/>
      <c r="AA7" s="1254" t="s">
        <v>1726</v>
      </c>
      <c r="AB7" s="1560"/>
      <c r="AC7" s="1561"/>
    </row>
    <row r="8" spans="1:29">
      <c r="A8" s="1244"/>
      <c r="B8" s="1255"/>
      <c r="C8" s="1255"/>
      <c r="D8" s="1255"/>
      <c r="E8" s="1255"/>
      <c r="F8" s="1255"/>
      <c r="G8" s="1255"/>
      <c r="H8" s="1255"/>
      <c r="I8" s="1255"/>
      <c r="J8" s="1255"/>
      <c r="K8" s="1255"/>
      <c r="L8" s="1255"/>
      <c r="M8" s="1255"/>
      <c r="N8" s="1255"/>
      <c r="O8" s="1255"/>
      <c r="P8" s="1254"/>
      <c r="Q8" s="1254"/>
      <c r="R8" s="1254"/>
      <c r="S8" s="1254"/>
      <c r="T8" s="1254"/>
      <c r="U8" s="1254"/>
      <c r="V8" s="1254"/>
      <c r="W8" s="1254"/>
      <c r="X8" s="1254"/>
      <c r="Y8" s="1254"/>
      <c r="Z8" s="1256"/>
    </row>
    <row r="9" spans="1:29" ht="14.25" thickBot="1">
      <c r="A9" s="1244"/>
      <c r="B9" s="1255"/>
      <c r="C9" s="1255"/>
      <c r="D9" s="1255"/>
      <c r="E9" s="1255"/>
      <c r="F9" s="1255"/>
      <c r="G9" s="1255"/>
      <c r="H9" s="1255"/>
      <c r="I9" s="1255"/>
      <c r="J9" s="1255"/>
      <c r="K9" s="1255"/>
      <c r="L9" s="1255"/>
      <c r="M9" s="1255"/>
      <c r="N9" s="1255"/>
      <c r="O9" s="1255"/>
      <c r="P9" s="1254"/>
      <c r="Q9" s="1254"/>
      <c r="R9" s="1254"/>
      <c r="S9" s="1254"/>
      <c r="T9" s="1254"/>
      <c r="U9" s="1254"/>
      <c r="V9" s="1254"/>
      <c r="W9" s="1254"/>
      <c r="X9" s="1254"/>
      <c r="Y9" s="1254"/>
      <c r="Z9" s="1256"/>
    </row>
    <row r="10" spans="1:29" ht="18" thickBot="1">
      <c r="A10" s="1244"/>
      <c r="B10" s="1553" t="s">
        <v>1731</v>
      </c>
      <c r="C10" s="1554"/>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5"/>
    </row>
    <row r="11" spans="1:29">
      <c r="A11" s="1244"/>
      <c r="B11" s="1556" t="s">
        <v>1732</v>
      </c>
      <c r="C11" s="1557"/>
      <c r="D11" s="1557"/>
      <c r="E11" s="1557"/>
      <c r="F11" s="1557"/>
      <c r="G11" s="1557"/>
      <c r="H11" s="1557" t="s">
        <v>1733</v>
      </c>
      <c r="I11" s="1557"/>
      <c r="J11" s="1557"/>
      <c r="K11" s="1557"/>
      <c r="L11" s="1557"/>
      <c r="M11" s="1557" t="s">
        <v>1734</v>
      </c>
      <c r="N11" s="1557"/>
      <c r="O11" s="1557"/>
      <c r="P11" s="1557" t="s">
        <v>1735</v>
      </c>
      <c r="Q11" s="1557"/>
      <c r="R11" s="1557"/>
      <c r="S11" s="1557" t="s">
        <v>1736</v>
      </c>
      <c r="T11" s="1557"/>
      <c r="U11" s="1557"/>
      <c r="V11" s="1557" t="s">
        <v>1737</v>
      </c>
      <c r="W11" s="1557"/>
      <c r="X11" s="1557"/>
      <c r="Y11" s="1557"/>
      <c r="Z11" s="1558"/>
    </row>
    <row r="12" spans="1:29" ht="24.95" customHeight="1" thickBot="1">
      <c r="A12" s="1244"/>
      <c r="B12" s="1559"/>
      <c r="C12" s="1551"/>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c r="Z12" s="1552"/>
    </row>
    <row r="13" spans="1:29">
      <c r="A13" s="1244"/>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6"/>
    </row>
    <row r="14" spans="1:29" ht="14.25" thickBot="1">
      <c r="A14" s="1244"/>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6"/>
    </row>
    <row r="15" spans="1:29" ht="17.25">
      <c r="A15" s="1244"/>
      <c r="B15" s="1548" t="s">
        <v>1738</v>
      </c>
      <c r="C15" s="1549"/>
      <c r="D15" s="1549"/>
      <c r="E15" s="1549"/>
      <c r="F15" s="1549"/>
      <c r="G15" s="1549"/>
      <c r="H15" s="1549"/>
      <c r="I15" s="1549"/>
      <c r="J15" s="1549"/>
      <c r="K15" s="1549"/>
      <c r="L15" s="1549"/>
      <c r="M15" s="1549"/>
      <c r="N15" s="1549"/>
      <c r="O15" s="1549"/>
      <c r="P15" s="1549"/>
      <c r="Q15" s="1549"/>
      <c r="R15" s="1549"/>
      <c r="S15" s="1549"/>
      <c r="T15" s="1549"/>
      <c r="U15" s="1549"/>
      <c r="V15" s="1549"/>
      <c r="W15" s="1549"/>
      <c r="X15" s="1549"/>
      <c r="Y15" s="1549"/>
      <c r="Z15" s="1550"/>
    </row>
    <row r="16" spans="1:29">
      <c r="A16" s="1244"/>
      <c r="B16" s="1257"/>
      <c r="C16" s="1527" t="s">
        <v>1739</v>
      </c>
      <c r="D16" s="1526"/>
      <c r="E16" s="1527" t="s">
        <v>1740</v>
      </c>
      <c r="F16" s="1525"/>
      <c r="G16" s="1525"/>
      <c r="H16" s="1525"/>
      <c r="I16" s="1525"/>
      <c r="J16" s="1525"/>
      <c r="K16" s="1526"/>
      <c r="L16" s="1527" t="s">
        <v>1741</v>
      </c>
      <c r="M16" s="1525"/>
      <c r="N16" s="1525"/>
      <c r="O16" s="1526"/>
      <c r="P16" s="1527" t="s">
        <v>1742</v>
      </c>
      <c r="Q16" s="1525"/>
      <c r="R16" s="1525"/>
      <c r="S16" s="1525"/>
      <c r="T16" s="1525"/>
      <c r="U16" s="1526"/>
      <c r="V16" s="1527" t="s">
        <v>1743</v>
      </c>
      <c r="W16" s="1525"/>
      <c r="X16" s="1525"/>
      <c r="Y16" s="1525"/>
      <c r="Z16" s="1528"/>
    </row>
    <row r="17" spans="1:26" ht="24.95" customHeight="1">
      <c r="A17" s="1244"/>
      <c r="B17" s="1258" t="s">
        <v>1744</v>
      </c>
      <c r="C17" s="1541" t="s">
        <v>1745</v>
      </c>
      <c r="D17" s="1542"/>
      <c r="E17" s="1543" t="s">
        <v>1746</v>
      </c>
      <c r="F17" s="1544"/>
      <c r="G17" s="1544"/>
      <c r="H17" s="1544"/>
      <c r="I17" s="1544"/>
      <c r="J17" s="1544"/>
      <c r="K17" s="1545"/>
      <c r="L17" s="1541" t="s">
        <v>1747</v>
      </c>
      <c r="M17" s="1546"/>
      <c r="N17" s="1546"/>
      <c r="O17" s="1542"/>
      <c r="P17" s="1541" t="s">
        <v>1748</v>
      </c>
      <c r="Q17" s="1546"/>
      <c r="R17" s="1546"/>
      <c r="S17" s="1546"/>
      <c r="T17" s="1546"/>
      <c r="U17" s="1542"/>
      <c r="V17" s="1541" t="s">
        <v>1749</v>
      </c>
      <c r="W17" s="1546"/>
      <c r="X17" s="1546"/>
      <c r="Y17" s="1546"/>
      <c r="Z17" s="1547"/>
    </row>
    <row r="18" spans="1:26" ht="24.95" customHeight="1">
      <c r="A18" s="1244"/>
      <c r="B18" s="1259" t="s">
        <v>1750</v>
      </c>
      <c r="C18" s="1527" t="s">
        <v>1745</v>
      </c>
      <c r="D18" s="1526"/>
      <c r="E18" s="1522"/>
      <c r="F18" s="1523"/>
      <c r="G18" s="1523"/>
      <c r="H18" s="1523"/>
      <c r="I18" s="1523"/>
      <c r="J18" s="1523"/>
      <c r="K18" s="1524"/>
      <c r="L18" s="1525"/>
      <c r="M18" s="1525"/>
      <c r="N18" s="1525"/>
      <c r="O18" s="1526"/>
      <c r="P18" s="1527"/>
      <c r="Q18" s="1525"/>
      <c r="R18" s="1525"/>
      <c r="S18" s="1525"/>
      <c r="T18" s="1525"/>
      <c r="U18" s="1526"/>
      <c r="V18" s="1527"/>
      <c r="W18" s="1525"/>
      <c r="X18" s="1525"/>
      <c r="Y18" s="1525"/>
      <c r="Z18" s="1528"/>
    </row>
    <row r="19" spans="1:26" ht="24.95" customHeight="1">
      <c r="A19" s="1244"/>
      <c r="B19" s="1260" t="s">
        <v>1751</v>
      </c>
      <c r="C19" s="1520"/>
      <c r="D19" s="1521"/>
      <c r="E19" s="1522"/>
      <c r="F19" s="1523"/>
      <c r="G19" s="1523"/>
      <c r="H19" s="1523"/>
      <c r="I19" s="1523"/>
      <c r="J19" s="1523"/>
      <c r="K19" s="1524"/>
      <c r="L19" s="1538"/>
      <c r="M19" s="1525"/>
      <c r="N19" s="1525"/>
      <c r="O19" s="1526"/>
      <c r="P19" s="1539"/>
      <c r="Q19" s="1525"/>
      <c r="R19" s="1525"/>
      <c r="S19" s="1525"/>
      <c r="T19" s="1525"/>
      <c r="U19" s="1526"/>
      <c r="V19" s="1540"/>
      <c r="W19" s="1525"/>
      <c r="X19" s="1525"/>
      <c r="Y19" s="1525"/>
      <c r="Z19" s="1528"/>
    </row>
    <row r="20" spans="1:26" ht="24.95" customHeight="1">
      <c r="A20" s="1244"/>
      <c r="B20" s="1259" t="s">
        <v>1752</v>
      </c>
      <c r="C20" s="1520"/>
      <c r="D20" s="1521"/>
      <c r="E20" s="1522"/>
      <c r="F20" s="1523"/>
      <c r="G20" s="1523"/>
      <c r="H20" s="1523"/>
      <c r="I20" s="1523"/>
      <c r="J20" s="1523"/>
      <c r="K20" s="1524"/>
      <c r="L20" s="1525"/>
      <c r="M20" s="1525"/>
      <c r="N20" s="1525"/>
      <c r="O20" s="1526"/>
      <c r="P20" s="1527"/>
      <c r="Q20" s="1525"/>
      <c r="R20" s="1525"/>
      <c r="S20" s="1525"/>
      <c r="T20" s="1525"/>
      <c r="U20" s="1526"/>
      <c r="V20" s="1527"/>
      <c r="W20" s="1525"/>
      <c r="X20" s="1525"/>
      <c r="Y20" s="1525"/>
      <c r="Z20" s="1528"/>
    </row>
    <row r="21" spans="1:26" ht="24.95" customHeight="1">
      <c r="A21" s="1244"/>
      <c r="B21" s="1259" t="s">
        <v>1753</v>
      </c>
      <c r="C21" s="1520"/>
      <c r="D21" s="1521"/>
      <c r="E21" s="1522"/>
      <c r="F21" s="1523"/>
      <c r="G21" s="1523"/>
      <c r="H21" s="1523"/>
      <c r="I21" s="1523"/>
      <c r="J21" s="1523"/>
      <c r="K21" s="1524"/>
      <c r="L21" s="1525"/>
      <c r="M21" s="1525"/>
      <c r="N21" s="1525"/>
      <c r="O21" s="1526"/>
      <c r="P21" s="1527"/>
      <c r="Q21" s="1525"/>
      <c r="R21" s="1525"/>
      <c r="S21" s="1525"/>
      <c r="T21" s="1525"/>
      <c r="U21" s="1526"/>
      <c r="V21" s="1527"/>
      <c r="W21" s="1525"/>
      <c r="X21" s="1525"/>
      <c r="Y21" s="1525"/>
      <c r="Z21" s="1528"/>
    </row>
    <row r="22" spans="1:26" ht="24.95" customHeight="1" thickBot="1">
      <c r="A22" s="1244"/>
      <c r="B22" s="1261" t="s">
        <v>1754</v>
      </c>
      <c r="C22" s="1529"/>
      <c r="D22" s="1530"/>
      <c r="E22" s="1531"/>
      <c r="F22" s="1532"/>
      <c r="G22" s="1532"/>
      <c r="H22" s="1532"/>
      <c r="I22" s="1532"/>
      <c r="J22" s="1532"/>
      <c r="K22" s="1533"/>
      <c r="L22" s="1534"/>
      <c r="M22" s="1534"/>
      <c r="N22" s="1534"/>
      <c r="O22" s="1535"/>
      <c r="P22" s="1536"/>
      <c r="Q22" s="1534"/>
      <c r="R22" s="1534"/>
      <c r="S22" s="1534"/>
      <c r="T22" s="1534"/>
      <c r="U22" s="1535"/>
      <c r="V22" s="1536"/>
      <c r="W22" s="1534"/>
      <c r="X22" s="1534"/>
      <c r="Y22" s="1534"/>
      <c r="Z22" s="1537"/>
    </row>
    <row r="23" spans="1:26">
      <c r="A23" s="1244"/>
      <c r="Z23" s="1252"/>
    </row>
    <row r="24" spans="1:26">
      <c r="A24" s="1244"/>
      <c r="B24" s="1262" t="s">
        <v>1755</v>
      </c>
      <c r="C24" s="1243" t="s">
        <v>1756</v>
      </c>
      <c r="O24" s="1262" t="s">
        <v>1755</v>
      </c>
      <c r="P24" s="1263" t="s">
        <v>1757</v>
      </c>
      <c r="Z24" s="1252"/>
    </row>
    <row r="25" spans="1:26">
      <c r="A25" s="1244"/>
      <c r="B25" s="1262" t="s">
        <v>1755</v>
      </c>
      <c r="C25" s="1255" t="s">
        <v>1758</v>
      </c>
      <c r="Z25" s="1252"/>
    </row>
    <row r="26" spans="1:26" ht="14.25" thickBot="1">
      <c r="A26" s="1264"/>
      <c r="B26" s="1265" t="s">
        <v>1755</v>
      </c>
      <c r="C26" s="1253" t="s">
        <v>1759</v>
      </c>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7"/>
    </row>
    <row r="39" spans="1:2">
      <c r="A39" s="1423" t="s">
        <v>2270</v>
      </c>
      <c r="B39" s="1243" t="s">
        <v>1760</v>
      </c>
    </row>
    <row r="40" spans="1:2">
      <c r="A40" s="1423" t="s">
        <v>2271</v>
      </c>
      <c r="B40" s="1243" t="s">
        <v>1761</v>
      </c>
    </row>
    <row r="41" spans="1:2">
      <c r="A41" s="1423" t="s">
        <v>2272</v>
      </c>
      <c r="B41" s="1243" t="s">
        <v>1762</v>
      </c>
    </row>
    <row r="42" spans="1:2">
      <c r="A42" s="1423" t="s">
        <v>2273</v>
      </c>
      <c r="B42" s="1243" t="s">
        <v>1763</v>
      </c>
    </row>
    <row r="43" spans="1:2">
      <c r="A43" s="1423" t="s">
        <v>2274</v>
      </c>
    </row>
    <row r="44" spans="1:2">
      <c r="A44" s="1423" t="s">
        <v>2275</v>
      </c>
    </row>
    <row r="45" spans="1:2">
      <c r="A45" s="1423" t="s">
        <v>298</v>
      </c>
    </row>
    <row r="46" spans="1:2">
      <c r="A46" s="1423" t="s">
        <v>2276</v>
      </c>
    </row>
    <row r="50" spans="1:1">
      <c r="A50" s="1243" t="s">
        <v>1764</v>
      </c>
    </row>
    <row r="51" spans="1:1">
      <c r="A51" s="1243" t="s">
        <v>1765</v>
      </c>
    </row>
    <row r="52" spans="1:1">
      <c r="A52" s="1243" t="s">
        <v>1766</v>
      </c>
    </row>
    <row r="53" spans="1:1">
      <c r="A53" s="1243" t="s">
        <v>1767</v>
      </c>
    </row>
  </sheetData>
  <mergeCells count="63">
    <mergeCell ref="B1:T1"/>
    <mergeCell ref="U1:Z1"/>
    <mergeCell ref="D3:E3"/>
    <mergeCell ref="K3:L3"/>
    <mergeCell ref="V3:Z3"/>
    <mergeCell ref="AB4:AC4"/>
    <mergeCell ref="B6:O6"/>
    <mergeCell ref="P6:U6"/>
    <mergeCell ref="V6:Z6"/>
    <mergeCell ref="B7:O7"/>
    <mergeCell ref="P7:U7"/>
    <mergeCell ref="V7:Z7"/>
    <mergeCell ref="AB7:AC7"/>
    <mergeCell ref="V4:Z4"/>
    <mergeCell ref="V12:Z12"/>
    <mergeCell ref="B10:Z10"/>
    <mergeCell ref="B11:G11"/>
    <mergeCell ref="H11:L11"/>
    <mergeCell ref="M11:O11"/>
    <mergeCell ref="P11:R11"/>
    <mergeCell ref="S11:U11"/>
    <mergeCell ref="V11:Z11"/>
    <mergeCell ref="B12:G12"/>
    <mergeCell ref="H12:L12"/>
    <mergeCell ref="M12:O12"/>
    <mergeCell ref="P12:R12"/>
    <mergeCell ref="S12:U12"/>
    <mergeCell ref="B15:Z15"/>
    <mergeCell ref="C16:D16"/>
    <mergeCell ref="E16:K16"/>
    <mergeCell ref="L16:O16"/>
    <mergeCell ref="P16:U16"/>
    <mergeCell ref="V16:Z16"/>
    <mergeCell ref="C18:D18"/>
    <mergeCell ref="E18:K18"/>
    <mergeCell ref="L18:O18"/>
    <mergeCell ref="P18:U18"/>
    <mergeCell ref="V18:Z18"/>
    <mergeCell ref="C17:D17"/>
    <mergeCell ref="E17:K17"/>
    <mergeCell ref="L17:O17"/>
    <mergeCell ref="P17:U17"/>
    <mergeCell ref="V17:Z17"/>
    <mergeCell ref="C20:D20"/>
    <mergeCell ref="E20:K20"/>
    <mergeCell ref="L20:O20"/>
    <mergeCell ref="P20:U20"/>
    <mergeCell ref="V20:Z20"/>
    <mergeCell ref="C19:D19"/>
    <mergeCell ref="E19:K19"/>
    <mergeCell ref="L19:O19"/>
    <mergeCell ref="P19:U19"/>
    <mergeCell ref="V19:Z19"/>
    <mergeCell ref="C22:D22"/>
    <mergeCell ref="E22:K22"/>
    <mergeCell ref="L22:O22"/>
    <mergeCell ref="P22:U22"/>
    <mergeCell ref="V22:Z22"/>
    <mergeCell ref="C21:D21"/>
    <mergeCell ref="E21:K21"/>
    <mergeCell ref="L21:O21"/>
    <mergeCell ref="P21:U21"/>
    <mergeCell ref="V21:Z21"/>
  </mergeCells>
  <phoneticPr fontId="5"/>
  <conditionalFormatting sqref="U1:Z1">
    <cfRule type="expression" dxfId="64" priority="1">
      <formula>"（省エネ適判）"</formula>
    </cfRule>
  </conditionalFormatting>
  <dataValidations count="3">
    <dataValidation type="list" allowBlank="1" showInputMessage="1" showErrorMessage="1" sqref="U1:Z1" xr:uid="{EB561A08-C3D3-477C-AAED-E8D36962D794}">
      <formula1>$A$50:$A$53</formula1>
    </dataValidation>
    <dataValidation type="list" allowBlank="1" showInputMessage="1" showErrorMessage="1" sqref="P7:P9 V9" xr:uid="{F0D1D2EE-0E8B-404E-8F9A-7BDD185BE641}">
      <formula1>$B$39:$B$42</formula1>
    </dataValidation>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C19:D22" xr:uid="{CD100D3B-7393-431C-8251-8BA4C6E0C0D5}">
      <formula1>$A$39:$A$46</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043A5-3E90-40CA-86FA-381AA18BC694}">
  <sheetPr>
    <tabColor rgb="FFFFFF00"/>
    <pageSetUpPr fitToPage="1"/>
  </sheetPr>
  <dimension ref="B1:AR75"/>
  <sheetViews>
    <sheetView showGridLines="0" view="pageBreakPreview" zoomScaleNormal="100" zoomScaleSheetLayoutView="100" workbookViewId="0"/>
  </sheetViews>
  <sheetFormatPr defaultRowHeight="12"/>
  <cols>
    <col min="1" max="49" width="2.625" style="260" customWidth="1"/>
    <col min="50" max="16384" width="9" style="260"/>
  </cols>
  <sheetData>
    <row r="1" spans="2:44" ht="15.95" customHeight="1"/>
    <row r="2" spans="2:44" ht="30" customHeight="1">
      <c r="B2" s="101" t="s">
        <v>463</v>
      </c>
      <c r="AR2" s="261" t="s">
        <v>364</v>
      </c>
    </row>
    <row r="3" spans="2:44" ht="12.75" thickBot="1"/>
    <row r="4" spans="2:44">
      <c r="B4" s="262"/>
      <c r="C4" s="263" t="s">
        <v>464</v>
      </c>
      <c r="D4" s="264"/>
      <c r="E4" s="264"/>
      <c r="F4" s="264"/>
      <c r="G4" s="263" t="s">
        <v>465</v>
      </c>
      <c r="H4" s="264"/>
      <c r="I4" s="265"/>
      <c r="J4" s="264" t="s">
        <v>466</v>
      </c>
      <c r="K4" s="264"/>
      <c r="L4" s="264"/>
      <c r="M4" s="264"/>
      <c r="N4" s="2170" t="s">
        <v>369</v>
      </c>
      <c r="O4" s="2171"/>
      <c r="P4" s="2171"/>
      <c r="Q4" s="2171"/>
      <c r="R4" s="2171"/>
      <c r="S4" s="2171"/>
      <c r="T4" s="2171"/>
      <c r="U4" s="2171"/>
      <c r="V4" s="2171"/>
      <c r="W4" s="2171"/>
      <c r="X4" s="2171"/>
      <c r="Y4" s="2171"/>
      <c r="Z4" s="2171"/>
      <c r="AA4" s="2171"/>
      <c r="AB4" s="2171"/>
      <c r="AC4" s="2171"/>
      <c r="AD4" s="2171"/>
      <c r="AE4" s="2171"/>
      <c r="AF4" s="2171"/>
      <c r="AG4" s="2171"/>
      <c r="AH4" s="2171"/>
      <c r="AI4" s="2171"/>
      <c r="AJ4" s="2171"/>
      <c r="AK4" s="2171"/>
      <c r="AL4" s="2171"/>
      <c r="AM4" s="266"/>
      <c r="AN4" s="266"/>
      <c r="AO4" s="266"/>
      <c r="AP4" s="267"/>
      <c r="AQ4" s="263" t="s">
        <v>368</v>
      </c>
      <c r="AR4" s="268"/>
    </row>
    <row r="5" spans="2:44">
      <c r="B5" s="269"/>
      <c r="C5" s="270" t="s">
        <v>371</v>
      </c>
      <c r="D5" s="271"/>
      <c r="E5" s="271"/>
      <c r="F5" s="271"/>
      <c r="G5" s="270" t="s">
        <v>377</v>
      </c>
      <c r="H5" s="271"/>
      <c r="I5" s="272"/>
      <c r="J5" s="271"/>
      <c r="K5" s="271"/>
      <c r="L5" s="271"/>
      <c r="M5" s="271"/>
      <c r="N5" s="270" t="s">
        <v>372</v>
      </c>
      <c r="O5" s="271"/>
      <c r="P5" s="271"/>
      <c r="Q5" s="271"/>
      <c r="R5" s="2107" t="s">
        <v>373</v>
      </c>
      <c r="S5" s="2108"/>
      <c r="T5" s="2108"/>
      <c r="U5" s="2108"/>
      <c r="V5" s="2108"/>
      <c r="W5" s="2108"/>
      <c r="X5" s="2108"/>
      <c r="Y5" s="2108"/>
      <c r="Z5" s="2108"/>
      <c r="AA5" s="2108"/>
      <c r="AB5" s="2108"/>
      <c r="AC5" s="2108"/>
      <c r="AD5" s="2108"/>
      <c r="AE5" s="2108"/>
      <c r="AF5" s="2108"/>
      <c r="AG5" s="2108"/>
      <c r="AH5" s="2108"/>
      <c r="AI5" s="2108"/>
      <c r="AJ5" s="2108"/>
      <c r="AK5" s="2108"/>
      <c r="AL5" s="2109"/>
      <c r="AM5" s="273" t="s">
        <v>374</v>
      </c>
      <c r="AN5" s="271"/>
      <c r="AO5" s="271"/>
      <c r="AP5" s="271"/>
      <c r="AQ5" s="270" t="s">
        <v>467</v>
      </c>
      <c r="AR5" s="274"/>
    </row>
    <row r="6" spans="2:44" ht="12" customHeight="1">
      <c r="B6" s="2172" t="s">
        <v>468</v>
      </c>
      <c r="C6" s="275" t="s">
        <v>469</v>
      </c>
      <c r="G6" s="2135"/>
      <c r="H6" s="2136"/>
      <c r="I6" s="2137"/>
      <c r="J6" s="260" t="s">
        <v>470</v>
      </c>
      <c r="N6" s="276" t="s">
        <v>471</v>
      </c>
      <c r="O6" s="277"/>
      <c r="P6" s="277"/>
      <c r="Q6" s="277"/>
      <c r="R6" s="275" t="s">
        <v>472</v>
      </c>
      <c r="W6" s="278" t="s">
        <v>473</v>
      </c>
      <c r="AM6" s="279" t="s">
        <v>4</v>
      </c>
      <c r="AN6" s="2174" t="s">
        <v>474</v>
      </c>
      <c r="AO6" s="2174"/>
      <c r="AP6" s="2175"/>
      <c r="AQ6" s="280"/>
      <c r="AR6" s="281"/>
    </row>
    <row r="7" spans="2:44" ht="12" customHeight="1">
      <c r="B7" s="2173"/>
      <c r="C7" s="275" t="s">
        <v>475</v>
      </c>
      <c r="G7" s="275"/>
      <c r="I7" s="283"/>
      <c r="N7" s="276"/>
      <c r="O7" s="277"/>
      <c r="P7" s="277"/>
      <c r="Q7" s="277"/>
      <c r="R7" s="275"/>
      <c r="S7" s="284" t="s">
        <v>4</v>
      </c>
      <c r="T7" s="260" t="s">
        <v>476</v>
      </c>
      <c r="AM7" s="285" t="s">
        <v>4</v>
      </c>
      <c r="AN7" s="2102" t="s">
        <v>477</v>
      </c>
      <c r="AO7" s="2102"/>
      <c r="AP7" s="2103"/>
      <c r="AQ7" s="275"/>
      <c r="AR7" s="286"/>
    </row>
    <row r="8" spans="2:44" ht="12" customHeight="1">
      <c r="B8" s="2173"/>
      <c r="C8" s="275" t="s">
        <v>478</v>
      </c>
      <c r="G8" s="275"/>
      <c r="I8" s="283"/>
      <c r="N8" s="276"/>
      <c r="O8" s="277"/>
      <c r="P8" s="277"/>
      <c r="Q8" s="277"/>
      <c r="R8" s="275"/>
      <c r="S8" s="284" t="s">
        <v>4</v>
      </c>
      <c r="T8" s="260" t="s">
        <v>479</v>
      </c>
      <c r="AM8" s="285" t="s">
        <v>4</v>
      </c>
      <c r="AN8" s="2102" t="s">
        <v>480</v>
      </c>
      <c r="AO8" s="2102"/>
      <c r="AP8" s="2103"/>
      <c r="AQ8" s="275"/>
      <c r="AR8" s="286"/>
    </row>
    <row r="9" spans="2:44" ht="14.25">
      <c r="B9" s="2173"/>
      <c r="C9" s="275"/>
      <c r="G9" s="275"/>
      <c r="I9" s="283"/>
      <c r="N9" s="276"/>
      <c r="O9" s="277"/>
      <c r="P9" s="277"/>
      <c r="Q9" s="277"/>
      <c r="R9" s="275"/>
      <c r="T9" s="284" t="s">
        <v>4</v>
      </c>
      <c r="U9" s="260" t="s">
        <v>481</v>
      </c>
      <c r="X9" s="284" t="s">
        <v>4</v>
      </c>
      <c r="Y9" s="260" t="s">
        <v>482</v>
      </c>
      <c r="AC9" s="284" t="s">
        <v>4</v>
      </c>
      <c r="AD9" s="260" t="s">
        <v>483</v>
      </c>
      <c r="AH9" s="284" t="s">
        <v>4</v>
      </c>
      <c r="AI9" s="260" t="s">
        <v>484</v>
      </c>
      <c r="AM9" s="285" t="s">
        <v>4</v>
      </c>
      <c r="AN9" s="2102" t="s">
        <v>385</v>
      </c>
      <c r="AO9" s="2102"/>
      <c r="AP9" s="2103"/>
      <c r="AQ9" s="275"/>
      <c r="AR9" s="286"/>
    </row>
    <row r="10" spans="2:44" ht="14.25">
      <c r="B10" s="2173"/>
      <c r="C10" s="285" t="s">
        <v>4</v>
      </c>
      <c r="D10" s="260" t="s">
        <v>485</v>
      </c>
      <c r="G10" s="275"/>
      <c r="I10" s="283"/>
      <c r="N10" s="276"/>
      <c r="O10" s="277"/>
      <c r="P10" s="277"/>
      <c r="Q10" s="277"/>
      <c r="R10" s="275"/>
      <c r="S10" s="284" t="s">
        <v>4</v>
      </c>
      <c r="T10" s="260" t="s">
        <v>486</v>
      </c>
      <c r="AM10" s="285" t="s">
        <v>4</v>
      </c>
      <c r="AN10" s="2102" t="s">
        <v>487</v>
      </c>
      <c r="AO10" s="2102"/>
      <c r="AP10" s="2103"/>
      <c r="AQ10" s="275"/>
      <c r="AR10" s="286"/>
    </row>
    <row r="11" spans="2:44" ht="14.25">
      <c r="B11" s="2173"/>
      <c r="C11" s="287" t="s">
        <v>488</v>
      </c>
      <c r="G11" s="275"/>
      <c r="I11" s="283"/>
      <c r="N11" s="276"/>
      <c r="O11" s="277"/>
      <c r="P11" s="277"/>
      <c r="Q11" s="277"/>
      <c r="R11" s="275"/>
      <c r="T11" s="284" t="s">
        <v>4</v>
      </c>
      <c r="U11" s="260" t="s">
        <v>489</v>
      </c>
      <c r="AB11" s="284" t="s">
        <v>4</v>
      </c>
      <c r="AC11" s="260" t="s">
        <v>490</v>
      </c>
      <c r="AM11" s="285" t="s">
        <v>4</v>
      </c>
      <c r="AN11" s="2102" t="s">
        <v>491</v>
      </c>
      <c r="AO11" s="2102"/>
      <c r="AP11" s="2103"/>
      <c r="AQ11" s="275"/>
      <c r="AR11" s="286"/>
    </row>
    <row r="12" spans="2:44" ht="14.25">
      <c r="B12" s="2173"/>
      <c r="C12" s="287" t="s">
        <v>492</v>
      </c>
      <c r="G12" s="275"/>
      <c r="I12" s="283"/>
      <c r="N12" s="276"/>
      <c r="O12" s="277"/>
      <c r="P12" s="277"/>
      <c r="Q12" s="277"/>
      <c r="R12" s="275"/>
      <c r="S12" s="284" t="s">
        <v>4</v>
      </c>
      <c r="T12" s="260" t="s">
        <v>298</v>
      </c>
      <c r="W12" s="260" t="s">
        <v>389</v>
      </c>
      <c r="X12" s="2126"/>
      <c r="Y12" s="2126"/>
      <c r="Z12" s="2126"/>
      <c r="AA12" s="2126"/>
      <c r="AB12" s="2126"/>
      <c r="AC12" s="2126"/>
      <c r="AD12" s="2126"/>
      <c r="AE12" s="2126"/>
      <c r="AF12" s="2126"/>
      <c r="AG12" s="2126"/>
      <c r="AH12" s="2126"/>
      <c r="AI12" s="2126"/>
      <c r="AJ12" s="288" t="s">
        <v>390</v>
      </c>
      <c r="AM12" s="285" t="s">
        <v>4</v>
      </c>
      <c r="AN12" s="2168"/>
      <c r="AO12" s="2168"/>
      <c r="AP12" s="2169"/>
      <c r="AQ12" s="275"/>
      <c r="AR12" s="286"/>
    </row>
    <row r="13" spans="2:44">
      <c r="B13" s="2173"/>
      <c r="C13" s="270"/>
      <c r="D13" s="271"/>
      <c r="E13" s="271"/>
      <c r="F13" s="271"/>
      <c r="G13" s="270"/>
      <c r="H13" s="271"/>
      <c r="I13" s="272"/>
      <c r="N13" s="276"/>
      <c r="O13" s="277"/>
      <c r="P13" s="277"/>
      <c r="Q13" s="277"/>
      <c r="R13" s="275" t="s">
        <v>493</v>
      </c>
      <c r="AM13" s="289"/>
      <c r="AN13" s="2102"/>
      <c r="AO13" s="2102"/>
      <c r="AP13" s="2103"/>
      <c r="AQ13" s="275"/>
      <c r="AR13" s="286"/>
    </row>
    <row r="14" spans="2:44" ht="12" customHeight="1">
      <c r="B14" s="2173"/>
      <c r="C14" s="275" t="s">
        <v>494</v>
      </c>
      <c r="G14" s="2135"/>
      <c r="H14" s="2136"/>
      <c r="I14" s="2137"/>
      <c r="N14" s="276"/>
      <c r="O14" s="277"/>
      <c r="P14" s="277"/>
      <c r="Q14" s="277"/>
      <c r="R14" s="275"/>
      <c r="S14" s="284" t="s">
        <v>4</v>
      </c>
      <c r="T14" s="260" t="s">
        <v>495</v>
      </c>
      <c r="AM14" s="289"/>
      <c r="AN14" s="2102"/>
      <c r="AO14" s="2102"/>
      <c r="AP14" s="2103"/>
      <c r="AQ14" s="275"/>
      <c r="AR14" s="286"/>
    </row>
    <row r="15" spans="2:44" ht="12" customHeight="1">
      <c r="B15" s="2173"/>
      <c r="C15" s="275" t="s">
        <v>475</v>
      </c>
      <c r="G15" s="275"/>
      <c r="I15" s="283"/>
      <c r="N15" s="276"/>
      <c r="O15" s="277"/>
      <c r="P15" s="277"/>
      <c r="Q15" s="277"/>
      <c r="R15" s="275"/>
      <c r="T15" s="260" t="s">
        <v>496</v>
      </c>
      <c r="AM15" s="289"/>
      <c r="AN15" s="2102"/>
      <c r="AO15" s="2102"/>
      <c r="AP15" s="2103"/>
      <c r="AQ15" s="275"/>
      <c r="AR15" s="286"/>
    </row>
    <row r="16" spans="2:44" ht="12" customHeight="1">
      <c r="B16" s="2173"/>
      <c r="C16" s="275" t="s">
        <v>497</v>
      </c>
      <c r="G16" s="275"/>
      <c r="I16" s="283"/>
      <c r="N16" s="276"/>
      <c r="O16" s="277"/>
      <c r="P16" s="277"/>
      <c r="Q16" s="277"/>
      <c r="R16" s="275"/>
      <c r="S16" s="273"/>
      <c r="T16" s="290"/>
      <c r="U16" s="290"/>
      <c r="V16" s="290"/>
      <c r="W16" s="290"/>
      <c r="X16" s="2107" t="s">
        <v>498</v>
      </c>
      <c r="Y16" s="2108"/>
      <c r="Z16" s="2108"/>
      <c r="AA16" s="2109"/>
      <c r="AB16" s="2107" t="s">
        <v>499</v>
      </c>
      <c r="AC16" s="2108"/>
      <c r="AD16" s="2108"/>
      <c r="AE16" s="2109"/>
      <c r="AF16" s="2107" t="s">
        <v>395</v>
      </c>
      <c r="AG16" s="2108"/>
      <c r="AH16" s="2108"/>
      <c r="AI16" s="2109"/>
      <c r="AJ16" s="275"/>
      <c r="AM16" s="289"/>
      <c r="AN16" s="2102"/>
      <c r="AO16" s="2102"/>
      <c r="AP16" s="2103"/>
      <c r="AQ16" s="275"/>
      <c r="AR16" s="286"/>
    </row>
    <row r="17" spans="2:44">
      <c r="B17" s="2173"/>
      <c r="C17" s="275"/>
      <c r="G17" s="275"/>
      <c r="I17" s="283"/>
      <c r="N17" s="276"/>
      <c r="O17" s="277"/>
      <c r="P17" s="277"/>
      <c r="Q17" s="277"/>
      <c r="R17" s="275"/>
      <c r="S17" s="275" t="s">
        <v>500</v>
      </c>
      <c r="X17" s="2176" t="s">
        <v>501</v>
      </c>
      <c r="Y17" s="2177"/>
      <c r="Z17" s="2177"/>
      <c r="AA17" s="2178"/>
      <c r="AB17" s="2176" t="s">
        <v>502</v>
      </c>
      <c r="AC17" s="2177"/>
      <c r="AD17" s="2177"/>
      <c r="AE17" s="2178"/>
      <c r="AF17" s="2176" t="s">
        <v>503</v>
      </c>
      <c r="AG17" s="2177"/>
      <c r="AH17" s="2177"/>
      <c r="AI17" s="2178"/>
      <c r="AJ17" s="275"/>
      <c r="AM17" s="289"/>
      <c r="AN17" s="2102"/>
      <c r="AO17" s="2102"/>
      <c r="AP17" s="2103"/>
      <c r="AQ17" s="275"/>
      <c r="AR17" s="286"/>
    </row>
    <row r="18" spans="2:44" ht="14.25">
      <c r="B18" s="2173"/>
      <c r="C18" s="285" t="s">
        <v>4</v>
      </c>
      <c r="D18" s="260" t="s">
        <v>485</v>
      </c>
      <c r="G18" s="275"/>
      <c r="I18" s="283"/>
      <c r="N18" s="276"/>
      <c r="O18" s="277"/>
      <c r="P18" s="277"/>
      <c r="Q18" s="277"/>
      <c r="R18" s="275"/>
      <c r="S18" s="292" t="s">
        <v>386</v>
      </c>
      <c r="T18" s="293"/>
      <c r="U18" s="293"/>
      <c r="V18" s="293"/>
      <c r="W18" s="293"/>
      <c r="X18" s="2162"/>
      <c r="Y18" s="2163"/>
      <c r="Z18" s="2163"/>
      <c r="AA18" s="2164"/>
      <c r="AB18" s="2162"/>
      <c r="AC18" s="2163"/>
      <c r="AD18" s="2163"/>
      <c r="AE18" s="2164"/>
      <c r="AF18" s="2162"/>
      <c r="AG18" s="2163"/>
      <c r="AH18" s="2163"/>
      <c r="AI18" s="2164"/>
      <c r="AJ18" s="275"/>
      <c r="AM18" s="289"/>
      <c r="AN18" s="2102"/>
      <c r="AO18" s="2102"/>
      <c r="AP18" s="2103"/>
      <c r="AQ18" s="275"/>
      <c r="AR18" s="286"/>
    </row>
    <row r="19" spans="2:44">
      <c r="B19" s="2173"/>
      <c r="C19" s="287" t="s">
        <v>488</v>
      </c>
      <c r="G19" s="275"/>
      <c r="I19" s="283"/>
      <c r="N19" s="276"/>
      <c r="O19" s="277"/>
      <c r="P19" s="277"/>
      <c r="Q19" s="277"/>
      <c r="R19" s="275"/>
      <c r="S19" s="275" t="s">
        <v>504</v>
      </c>
      <c r="X19" s="2155" t="s">
        <v>501</v>
      </c>
      <c r="Y19" s="2156"/>
      <c r="Z19" s="2156"/>
      <c r="AA19" s="2157"/>
      <c r="AB19" s="2155" t="s">
        <v>502</v>
      </c>
      <c r="AC19" s="2156"/>
      <c r="AD19" s="2156"/>
      <c r="AE19" s="2157"/>
      <c r="AF19" s="2155" t="s">
        <v>503</v>
      </c>
      <c r="AG19" s="2156"/>
      <c r="AH19" s="2156"/>
      <c r="AI19" s="2157"/>
      <c r="AJ19" s="275"/>
      <c r="AM19" s="289"/>
      <c r="AN19" s="2102"/>
      <c r="AO19" s="2102"/>
      <c r="AP19" s="2103"/>
      <c r="AQ19" s="275"/>
      <c r="AR19" s="286"/>
    </row>
    <row r="20" spans="2:44" ht="13.5" customHeight="1">
      <c r="B20" s="2173"/>
      <c r="C20" s="287" t="s">
        <v>492</v>
      </c>
      <c r="G20" s="275"/>
      <c r="I20" s="283"/>
      <c r="N20" s="276"/>
      <c r="O20" s="277"/>
      <c r="P20" s="277"/>
      <c r="Q20" s="277"/>
      <c r="R20" s="275"/>
      <c r="S20" s="292" t="s">
        <v>401</v>
      </c>
      <c r="T20" s="293"/>
      <c r="U20" s="293"/>
      <c r="V20" s="293"/>
      <c r="W20" s="293"/>
      <c r="X20" s="2162"/>
      <c r="Y20" s="2163"/>
      <c r="Z20" s="2163"/>
      <c r="AA20" s="2164"/>
      <c r="AB20" s="2162"/>
      <c r="AC20" s="2163"/>
      <c r="AD20" s="2163"/>
      <c r="AE20" s="2164"/>
      <c r="AF20" s="2162"/>
      <c r="AG20" s="2163"/>
      <c r="AH20" s="2163"/>
      <c r="AI20" s="2164"/>
      <c r="AJ20" s="275"/>
      <c r="AM20" s="289"/>
      <c r="AN20" s="2102"/>
      <c r="AO20" s="2102"/>
      <c r="AP20" s="2103"/>
      <c r="AQ20" s="275"/>
      <c r="AR20" s="286"/>
    </row>
    <row r="21" spans="2:44" ht="13.5" customHeight="1">
      <c r="B21" s="2173"/>
      <c r="C21" s="270"/>
      <c r="D21" s="271"/>
      <c r="E21" s="271"/>
      <c r="F21" s="272"/>
      <c r="G21" s="275"/>
      <c r="I21" s="283"/>
      <c r="N21" s="276"/>
      <c r="O21" s="277"/>
      <c r="P21" s="277"/>
      <c r="Q21" s="277"/>
      <c r="R21" s="275"/>
      <c r="S21" s="275" t="s">
        <v>505</v>
      </c>
      <c r="X21" s="2149"/>
      <c r="Y21" s="2150"/>
      <c r="Z21" s="2150"/>
      <c r="AA21" s="2151"/>
      <c r="AB21" s="2155" t="s">
        <v>506</v>
      </c>
      <c r="AC21" s="2156"/>
      <c r="AD21" s="2156"/>
      <c r="AE21" s="2157"/>
      <c r="AF21" s="2155" t="s">
        <v>503</v>
      </c>
      <c r="AG21" s="2156"/>
      <c r="AH21" s="2156"/>
      <c r="AI21" s="2157"/>
      <c r="AJ21" s="275"/>
      <c r="AM21" s="289"/>
      <c r="AN21" s="2102"/>
      <c r="AO21" s="2102"/>
      <c r="AP21" s="2103"/>
      <c r="AQ21" s="275"/>
      <c r="AR21" s="286"/>
    </row>
    <row r="22" spans="2:44" ht="13.5" customHeight="1">
      <c r="B22" s="294"/>
      <c r="C22" s="275" t="s">
        <v>507</v>
      </c>
      <c r="G22" s="2140"/>
      <c r="H22" s="2141"/>
      <c r="I22" s="2142"/>
      <c r="N22" s="276"/>
      <c r="O22" s="277"/>
      <c r="P22" s="277"/>
      <c r="Q22" s="277"/>
      <c r="R22" s="275"/>
      <c r="S22" s="295"/>
      <c r="T22" s="293"/>
      <c r="U22" s="293"/>
      <c r="V22" s="293"/>
      <c r="W22" s="293"/>
      <c r="X22" s="2165"/>
      <c r="Y22" s="2166"/>
      <c r="Z22" s="2166"/>
      <c r="AA22" s="2167"/>
      <c r="AB22" s="2162"/>
      <c r="AC22" s="2163"/>
      <c r="AD22" s="2163"/>
      <c r="AE22" s="2164"/>
      <c r="AF22" s="2162"/>
      <c r="AG22" s="2163"/>
      <c r="AH22" s="2163"/>
      <c r="AI22" s="2164"/>
      <c r="AJ22" s="275"/>
      <c r="AM22" s="289"/>
      <c r="AN22" s="2102"/>
      <c r="AO22" s="2102"/>
      <c r="AP22" s="2103"/>
      <c r="AQ22" s="275"/>
      <c r="AR22" s="286"/>
    </row>
    <row r="23" spans="2:44" ht="13.5" customHeight="1">
      <c r="B23" s="294"/>
      <c r="C23" s="275" t="s">
        <v>298</v>
      </c>
      <c r="G23" s="2143"/>
      <c r="H23" s="2144"/>
      <c r="I23" s="2145"/>
      <c r="N23" s="276"/>
      <c r="O23" s="277"/>
      <c r="P23" s="277"/>
      <c r="Q23" s="277"/>
      <c r="R23" s="275"/>
      <c r="S23" s="275" t="s">
        <v>508</v>
      </c>
      <c r="X23" s="2149"/>
      <c r="Y23" s="2150"/>
      <c r="Z23" s="2150"/>
      <c r="AA23" s="2151"/>
      <c r="AB23" s="2155" t="s">
        <v>506</v>
      </c>
      <c r="AC23" s="2156"/>
      <c r="AD23" s="2156"/>
      <c r="AE23" s="2157"/>
      <c r="AF23" s="2155" t="s">
        <v>503</v>
      </c>
      <c r="AG23" s="2156"/>
      <c r="AH23" s="2156"/>
      <c r="AI23" s="2157"/>
      <c r="AJ23" s="275"/>
      <c r="AM23" s="289"/>
      <c r="AN23" s="2102"/>
      <c r="AO23" s="2102"/>
      <c r="AP23" s="2103"/>
      <c r="AQ23" s="275"/>
      <c r="AR23" s="286"/>
    </row>
    <row r="24" spans="2:44" ht="13.5" customHeight="1">
      <c r="B24" s="294"/>
      <c r="C24" s="275" t="s">
        <v>509</v>
      </c>
      <c r="G24" s="2143"/>
      <c r="H24" s="2144"/>
      <c r="I24" s="2145"/>
      <c r="N24" s="276"/>
      <c r="O24" s="277"/>
      <c r="P24" s="277"/>
      <c r="Q24" s="277"/>
      <c r="R24" s="275"/>
      <c r="S24" s="296" t="s">
        <v>510</v>
      </c>
      <c r="T24" s="271"/>
      <c r="U24" s="271"/>
      <c r="V24" s="271"/>
      <c r="W24" s="271"/>
      <c r="X24" s="2152"/>
      <c r="Y24" s="2153"/>
      <c r="Z24" s="2153"/>
      <c r="AA24" s="2154"/>
      <c r="AB24" s="2158"/>
      <c r="AC24" s="2159"/>
      <c r="AD24" s="2159"/>
      <c r="AE24" s="2160"/>
      <c r="AF24" s="2158"/>
      <c r="AG24" s="2159"/>
      <c r="AH24" s="2159"/>
      <c r="AI24" s="2160"/>
      <c r="AJ24" s="275"/>
      <c r="AM24" s="289"/>
      <c r="AN24" s="2102"/>
      <c r="AO24" s="2102"/>
      <c r="AP24" s="2103"/>
      <c r="AQ24" s="275"/>
      <c r="AR24" s="286"/>
    </row>
    <row r="25" spans="2:44" ht="13.5" customHeight="1">
      <c r="B25" s="294"/>
      <c r="C25" s="275" t="s">
        <v>511</v>
      </c>
      <c r="G25" s="2143"/>
      <c r="H25" s="2144"/>
      <c r="I25" s="2145"/>
      <c r="N25" s="276"/>
      <c r="O25" s="277"/>
      <c r="P25" s="277"/>
      <c r="Q25" s="277"/>
      <c r="R25" s="275"/>
      <c r="S25" s="278" t="s">
        <v>512</v>
      </c>
      <c r="AL25" s="283"/>
      <c r="AM25" s="289"/>
      <c r="AN25" s="2102"/>
      <c r="AO25" s="2102"/>
      <c r="AP25" s="2103"/>
      <c r="AQ25" s="275"/>
      <c r="AR25" s="286"/>
    </row>
    <row r="26" spans="2:44">
      <c r="B26" s="294"/>
      <c r="C26" s="275"/>
      <c r="G26" s="2143"/>
      <c r="H26" s="2144"/>
      <c r="I26" s="2145"/>
      <c r="N26" s="298" t="s">
        <v>513</v>
      </c>
      <c r="O26" s="299"/>
      <c r="P26" s="299"/>
      <c r="Q26" s="300"/>
      <c r="R26" s="301" t="s">
        <v>514</v>
      </c>
      <c r="S26" s="301"/>
      <c r="T26" s="301"/>
      <c r="U26" s="301"/>
      <c r="V26" s="301" t="s">
        <v>515</v>
      </c>
      <c r="W26" s="2161"/>
      <c r="X26" s="2161"/>
      <c r="Y26" s="2161"/>
      <c r="Z26" s="2161"/>
      <c r="AA26" s="2161"/>
      <c r="AB26" s="2161"/>
      <c r="AC26" s="2161"/>
      <c r="AD26" s="2161"/>
      <c r="AE26" s="2161"/>
      <c r="AF26" s="301" t="s">
        <v>516</v>
      </c>
      <c r="AG26" s="291"/>
      <c r="AH26" s="301"/>
      <c r="AI26" s="301"/>
      <c r="AJ26" s="301"/>
      <c r="AK26" s="301"/>
      <c r="AL26" s="303"/>
      <c r="AM26" s="289"/>
      <c r="AN26" s="2102"/>
      <c r="AO26" s="2102"/>
      <c r="AP26" s="2103"/>
      <c r="AQ26" s="275"/>
      <c r="AR26" s="286"/>
    </row>
    <row r="27" spans="2:44" ht="14.25">
      <c r="B27" s="294"/>
      <c r="C27" s="285" t="s">
        <v>4</v>
      </c>
      <c r="D27" s="2138" t="s">
        <v>517</v>
      </c>
      <c r="E27" s="2138"/>
      <c r="F27" s="2139"/>
      <c r="G27" s="2143"/>
      <c r="H27" s="2144"/>
      <c r="I27" s="2145"/>
      <c r="N27" s="276"/>
      <c r="O27" s="277"/>
      <c r="P27" s="277"/>
      <c r="Q27" s="304"/>
      <c r="R27" s="260" t="s">
        <v>518</v>
      </c>
      <c r="AL27" s="283"/>
      <c r="AM27" s="289"/>
      <c r="AN27" s="2102"/>
      <c r="AO27" s="2102"/>
      <c r="AP27" s="2103"/>
      <c r="AQ27" s="275"/>
      <c r="AR27" s="286"/>
    </row>
    <row r="28" spans="2:44" ht="14.25">
      <c r="B28" s="294"/>
      <c r="C28" s="285" t="s">
        <v>4</v>
      </c>
      <c r="D28" s="305" t="s">
        <v>298</v>
      </c>
      <c r="G28" s="2143"/>
      <c r="H28" s="2144"/>
      <c r="I28" s="2145"/>
      <c r="N28" s="276"/>
      <c r="O28" s="277"/>
      <c r="P28" s="277"/>
      <c r="Q28" s="304"/>
      <c r="S28" s="260" t="s">
        <v>519</v>
      </c>
      <c r="V28" s="260" t="s">
        <v>389</v>
      </c>
      <c r="W28" s="2126"/>
      <c r="X28" s="2126"/>
      <c r="Y28" s="2126"/>
      <c r="Z28" s="2126"/>
      <c r="AA28" s="2126"/>
      <c r="AB28" s="2126"/>
      <c r="AC28" s="2126"/>
      <c r="AD28" s="2126"/>
      <c r="AE28" s="2126"/>
      <c r="AF28" s="2126"/>
      <c r="AG28" s="2126"/>
      <c r="AH28" s="288" t="s">
        <v>390</v>
      </c>
      <c r="AL28" s="283"/>
      <c r="AM28" s="289"/>
      <c r="AN28" s="2102"/>
      <c r="AO28" s="2102"/>
      <c r="AP28" s="2103"/>
      <c r="AQ28" s="275"/>
      <c r="AR28" s="286"/>
    </row>
    <row r="29" spans="2:44">
      <c r="B29" s="294"/>
      <c r="C29" s="270"/>
      <c r="D29" s="271"/>
      <c r="E29" s="271"/>
      <c r="F29" s="271"/>
      <c r="G29" s="2146"/>
      <c r="H29" s="2147"/>
      <c r="I29" s="2148"/>
      <c r="N29" s="306"/>
      <c r="O29" s="307"/>
      <c r="P29" s="307"/>
      <c r="Q29" s="308"/>
      <c r="R29" s="271"/>
      <c r="S29" s="271" t="s">
        <v>520</v>
      </c>
      <c r="T29" s="271"/>
      <c r="U29" s="271"/>
      <c r="V29" s="271" t="s">
        <v>389</v>
      </c>
      <c r="W29" s="2115"/>
      <c r="X29" s="2115"/>
      <c r="Y29" s="2115"/>
      <c r="Z29" s="2115"/>
      <c r="AA29" s="2115"/>
      <c r="AB29" s="2115"/>
      <c r="AC29" s="2115"/>
      <c r="AD29" s="2115"/>
      <c r="AE29" s="2115"/>
      <c r="AF29" s="2115"/>
      <c r="AG29" s="2115"/>
      <c r="AH29" s="297" t="s">
        <v>390</v>
      </c>
      <c r="AI29" s="271"/>
      <c r="AJ29" s="271"/>
      <c r="AK29" s="271"/>
      <c r="AL29" s="272"/>
      <c r="AM29" s="289"/>
      <c r="AN29" s="2102"/>
      <c r="AO29" s="2102"/>
      <c r="AP29" s="2103"/>
      <c r="AQ29" s="275"/>
      <c r="AR29" s="286"/>
    </row>
    <row r="30" spans="2:44">
      <c r="B30" s="294"/>
      <c r="C30" s="275" t="s">
        <v>521</v>
      </c>
      <c r="G30" s="2135"/>
      <c r="H30" s="2136"/>
      <c r="I30" s="2137"/>
      <c r="N30" s="276" t="s">
        <v>522</v>
      </c>
      <c r="O30" s="277"/>
      <c r="P30" s="277"/>
      <c r="Q30" s="277"/>
      <c r="R30" s="275" t="s">
        <v>523</v>
      </c>
      <c r="Y30" s="260" t="s">
        <v>389</v>
      </c>
      <c r="Z30" s="2126"/>
      <c r="AA30" s="2126"/>
      <c r="AB30" s="2126"/>
      <c r="AC30" s="2126"/>
      <c r="AD30" s="2126"/>
      <c r="AE30" s="2126"/>
      <c r="AF30" s="2126"/>
      <c r="AG30" s="2126"/>
      <c r="AH30" s="2126"/>
      <c r="AI30" s="2126"/>
      <c r="AJ30" s="2126"/>
      <c r="AK30" s="288" t="s">
        <v>390</v>
      </c>
      <c r="AM30" s="289"/>
      <c r="AN30" s="2102"/>
      <c r="AO30" s="2102"/>
      <c r="AP30" s="2103"/>
      <c r="AQ30" s="275"/>
      <c r="AR30" s="286"/>
    </row>
    <row r="31" spans="2:44">
      <c r="B31" s="294"/>
      <c r="C31" s="275" t="s">
        <v>524</v>
      </c>
      <c r="G31" s="275"/>
      <c r="I31" s="283"/>
      <c r="N31" s="276"/>
      <c r="O31" s="277"/>
      <c r="P31" s="277"/>
      <c r="Q31" s="277"/>
      <c r="R31" s="275"/>
      <c r="S31" s="260" t="s">
        <v>525</v>
      </c>
      <c r="X31" s="2126"/>
      <c r="Y31" s="2126"/>
      <c r="Z31" s="2126"/>
      <c r="AA31" s="2126"/>
      <c r="AB31" s="2126"/>
      <c r="AC31" s="2126"/>
      <c r="AD31" s="2126"/>
      <c r="AE31" s="2126"/>
      <c r="AF31" s="2126"/>
      <c r="AG31" s="260" t="s">
        <v>526</v>
      </c>
      <c r="AI31" s="260" t="s">
        <v>390</v>
      </c>
      <c r="AM31" s="289"/>
      <c r="AN31" s="2102"/>
      <c r="AO31" s="2102"/>
      <c r="AP31" s="2103"/>
      <c r="AQ31" s="275"/>
      <c r="AR31" s="286"/>
    </row>
    <row r="32" spans="2:44">
      <c r="B32" s="294"/>
      <c r="C32" s="275"/>
      <c r="G32" s="275"/>
      <c r="I32" s="283"/>
      <c r="N32" s="276"/>
      <c r="O32" s="277"/>
      <c r="P32" s="277"/>
      <c r="Q32" s="277"/>
      <c r="R32" s="275" t="s">
        <v>527</v>
      </c>
      <c r="AM32" s="289"/>
      <c r="AN32" s="2102"/>
      <c r="AO32" s="2102"/>
      <c r="AP32" s="2103"/>
      <c r="AQ32" s="275"/>
      <c r="AR32" s="286"/>
    </row>
    <row r="33" spans="2:44" ht="14.25">
      <c r="B33" s="294"/>
      <c r="C33" s="275"/>
      <c r="G33" s="275"/>
      <c r="I33" s="283"/>
      <c r="N33" s="276"/>
      <c r="O33" s="277"/>
      <c r="P33" s="277"/>
      <c r="Q33" s="277"/>
      <c r="R33" s="275"/>
      <c r="S33" s="284" t="s">
        <v>4</v>
      </c>
      <c r="T33" s="260" t="s">
        <v>528</v>
      </c>
      <c r="W33" s="284" t="s">
        <v>4</v>
      </c>
      <c r="X33" s="260" t="s">
        <v>529</v>
      </c>
      <c r="AA33" s="284" t="s">
        <v>4</v>
      </c>
      <c r="AB33" s="260" t="s">
        <v>530</v>
      </c>
      <c r="AM33" s="289"/>
      <c r="AN33" s="2102"/>
      <c r="AO33" s="2102"/>
      <c r="AP33" s="2103"/>
      <c r="AQ33" s="275"/>
      <c r="AR33" s="286"/>
    </row>
    <row r="34" spans="2:44" ht="14.25">
      <c r="B34" s="294"/>
      <c r="C34" s="275"/>
      <c r="G34" s="275"/>
      <c r="I34" s="283"/>
      <c r="N34" s="276"/>
      <c r="O34" s="277"/>
      <c r="P34" s="277"/>
      <c r="Q34" s="277"/>
      <c r="R34" s="275"/>
      <c r="S34" s="284" t="s">
        <v>4</v>
      </c>
      <c r="T34" s="260" t="s">
        <v>531</v>
      </c>
      <c r="AM34" s="289"/>
      <c r="AN34" s="2102"/>
      <c r="AO34" s="2102"/>
      <c r="AP34" s="2103"/>
      <c r="AQ34" s="275"/>
      <c r="AR34" s="286"/>
    </row>
    <row r="35" spans="2:44">
      <c r="B35" s="294"/>
      <c r="C35" s="275"/>
      <c r="G35" s="275"/>
      <c r="I35" s="283"/>
      <c r="N35" s="276"/>
      <c r="O35" s="277"/>
      <c r="P35" s="277"/>
      <c r="Q35" s="277"/>
      <c r="R35" s="275" t="s">
        <v>532</v>
      </c>
      <c r="AM35" s="289"/>
      <c r="AN35" s="2102"/>
      <c r="AO35" s="2102"/>
      <c r="AP35" s="2103"/>
      <c r="AQ35" s="275"/>
      <c r="AR35" s="286"/>
    </row>
    <row r="36" spans="2:44" ht="14.25">
      <c r="B36" s="294"/>
      <c r="C36" s="275"/>
      <c r="G36" s="275"/>
      <c r="I36" s="283"/>
      <c r="N36" s="276"/>
      <c r="O36" s="277"/>
      <c r="P36" s="277"/>
      <c r="Q36" s="277"/>
      <c r="R36" s="275"/>
      <c r="S36" s="284" t="s">
        <v>4</v>
      </c>
      <c r="T36" s="260" t="s">
        <v>533</v>
      </c>
      <c r="W36" s="284" t="s">
        <v>4</v>
      </c>
      <c r="X36" s="260" t="s">
        <v>534</v>
      </c>
      <c r="AA36" s="284" t="s">
        <v>4</v>
      </c>
      <c r="AB36" s="260" t="s">
        <v>535</v>
      </c>
      <c r="AM36" s="289"/>
      <c r="AN36" s="2102"/>
      <c r="AO36" s="2102"/>
      <c r="AP36" s="2103"/>
      <c r="AQ36" s="275"/>
      <c r="AR36" s="286"/>
    </row>
    <row r="37" spans="2:44" ht="14.25">
      <c r="B37" s="294"/>
      <c r="C37" s="270"/>
      <c r="D37" s="271"/>
      <c r="E37" s="271"/>
      <c r="F37" s="271"/>
      <c r="G37" s="270"/>
      <c r="H37" s="271"/>
      <c r="I37" s="272"/>
      <c r="N37" s="306"/>
      <c r="O37" s="307"/>
      <c r="P37" s="307"/>
      <c r="Q37" s="307"/>
      <c r="R37" s="270"/>
      <c r="S37" s="309" t="s">
        <v>4</v>
      </c>
      <c r="T37" s="271" t="s">
        <v>389</v>
      </c>
      <c r="U37" s="2115"/>
      <c r="V37" s="2115"/>
      <c r="W37" s="2115"/>
      <c r="X37" s="2115"/>
      <c r="Y37" s="2115"/>
      <c r="Z37" s="2115"/>
      <c r="AA37" s="2115"/>
      <c r="AB37" s="2115"/>
      <c r="AC37" s="2115"/>
      <c r="AD37" s="2115"/>
      <c r="AE37" s="297" t="s">
        <v>390</v>
      </c>
      <c r="AF37" s="271"/>
      <c r="AG37" s="271"/>
      <c r="AH37" s="271"/>
      <c r="AI37" s="271"/>
      <c r="AJ37" s="271"/>
      <c r="AK37" s="271"/>
      <c r="AL37" s="272"/>
      <c r="AM37" s="289"/>
      <c r="AN37" s="2102"/>
      <c r="AO37" s="2102"/>
      <c r="AP37" s="2103"/>
      <c r="AQ37" s="275"/>
      <c r="AR37" s="286"/>
    </row>
    <row r="38" spans="2:44" ht="14.25">
      <c r="B38" s="294"/>
      <c r="C38" s="275" t="s">
        <v>536</v>
      </c>
      <c r="G38" s="2135"/>
      <c r="H38" s="2136"/>
      <c r="I38" s="2137"/>
      <c r="N38" s="276" t="s">
        <v>517</v>
      </c>
      <c r="O38" s="277"/>
      <c r="P38" s="277"/>
      <c r="Q38" s="277"/>
      <c r="R38" s="285" t="s">
        <v>4</v>
      </c>
      <c r="S38" s="260" t="s">
        <v>517</v>
      </c>
      <c r="AM38" s="289"/>
      <c r="AN38" s="2102"/>
      <c r="AO38" s="2102"/>
      <c r="AP38" s="2103"/>
      <c r="AQ38" s="275"/>
      <c r="AR38" s="286"/>
    </row>
    <row r="39" spans="2:44">
      <c r="B39" s="282"/>
      <c r="C39" s="275" t="s">
        <v>537</v>
      </c>
      <c r="G39" s="275"/>
      <c r="I39" s="283"/>
      <c r="N39" s="276"/>
      <c r="O39" s="277"/>
      <c r="P39" s="277"/>
      <c r="Q39" s="277"/>
      <c r="R39" s="275"/>
      <c r="S39" s="260" t="s">
        <v>538</v>
      </c>
      <c r="AM39" s="289"/>
      <c r="AN39" s="2102"/>
      <c r="AO39" s="2102"/>
      <c r="AP39" s="2103"/>
      <c r="AQ39" s="275"/>
      <c r="AR39" s="286"/>
    </row>
    <row r="40" spans="2:44">
      <c r="B40" s="294"/>
      <c r="C40" s="275"/>
      <c r="G40" s="275"/>
      <c r="I40" s="283"/>
      <c r="N40" s="276"/>
      <c r="O40" s="277"/>
      <c r="P40" s="277"/>
      <c r="Q40" s="277"/>
      <c r="R40" s="275"/>
      <c r="S40" s="260" t="s">
        <v>539</v>
      </c>
      <c r="AM40" s="289"/>
      <c r="AN40" s="2102"/>
      <c r="AO40" s="2102"/>
      <c r="AP40" s="2103"/>
      <c r="AQ40" s="275"/>
      <c r="AR40" s="286"/>
    </row>
    <row r="41" spans="2:44" ht="14.25">
      <c r="B41" s="294"/>
      <c r="C41" s="285" t="s">
        <v>4</v>
      </c>
      <c r="D41" s="260" t="s">
        <v>540</v>
      </c>
      <c r="G41" s="275"/>
      <c r="I41" s="283"/>
      <c r="N41" s="276"/>
      <c r="O41" s="277"/>
      <c r="P41" s="277"/>
      <c r="Q41" s="277"/>
      <c r="R41" s="275"/>
      <c r="T41" s="284" t="s">
        <v>4</v>
      </c>
      <c r="U41" s="260" t="s">
        <v>541</v>
      </c>
      <c r="AM41" s="289"/>
      <c r="AN41" s="2102"/>
      <c r="AO41" s="2102"/>
      <c r="AP41" s="2103"/>
      <c r="AQ41" s="275"/>
      <c r="AR41" s="286"/>
    </row>
    <row r="42" spans="2:44" ht="14.25">
      <c r="B42" s="294"/>
      <c r="C42" s="275"/>
      <c r="D42" s="260" t="s">
        <v>542</v>
      </c>
      <c r="G42" s="275"/>
      <c r="I42" s="283"/>
      <c r="N42" s="276"/>
      <c r="O42" s="277"/>
      <c r="P42" s="277"/>
      <c r="Q42" s="277"/>
      <c r="R42" s="275"/>
      <c r="T42" s="284" t="s">
        <v>4</v>
      </c>
      <c r="U42" s="260" t="s">
        <v>543</v>
      </c>
      <c r="AM42" s="289"/>
      <c r="AN42" s="2102"/>
      <c r="AO42" s="2102"/>
      <c r="AP42" s="2103"/>
      <c r="AQ42" s="275"/>
      <c r="AR42" s="286"/>
    </row>
    <row r="43" spans="2:44" ht="14.25">
      <c r="B43" s="294"/>
      <c r="C43" s="275"/>
      <c r="G43" s="275"/>
      <c r="I43" s="283"/>
      <c r="N43" s="276"/>
      <c r="O43" s="277"/>
      <c r="P43" s="277"/>
      <c r="Q43" s="277"/>
      <c r="R43" s="275"/>
      <c r="T43" s="284" t="s">
        <v>4</v>
      </c>
      <c r="U43" s="260" t="s">
        <v>544</v>
      </c>
      <c r="AM43" s="289"/>
      <c r="AN43" s="2102"/>
      <c r="AO43" s="2102"/>
      <c r="AP43" s="2103"/>
      <c r="AQ43" s="275"/>
      <c r="AR43" s="286"/>
    </row>
    <row r="44" spans="2:44" ht="14.25">
      <c r="B44" s="294"/>
      <c r="C44" s="275"/>
      <c r="G44" s="275"/>
      <c r="I44" s="283"/>
      <c r="N44" s="276"/>
      <c r="O44" s="277"/>
      <c r="P44" s="277"/>
      <c r="Q44" s="277"/>
      <c r="R44" s="275"/>
      <c r="S44" s="260" t="s">
        <v>545</v>
      </c>
      <c r="AG44" s="284" t="s">
        <v>4</v>
      </c>
      <c r="AH44" s="260" t="s">
        <v>546</v>
      </c>
      <c r="AJ44" s="284" t="s">
        <v>4</v>
      </c>
      <c r="AK44" s="260" t="s">
        <v>547</v>
      </c>
      <c r="AM44" s="289"/>
      <c r="AN44" s="2102"/>
      <c r="AO44" s="2102"/>
      <c r="AP44" s="2103"/>
      <c r="AQ44" s="275"/>
      <c r="AR44" s="286"/>
    </row>
    <row r="45" spans="2:44" ht="14.25">
      <c r="B45" s="294"/>
      <c r="C45" s="275"/>
      <c r="G45" s="275"/>
      <c r="I45" s="283"/>
      <c r="N45" s="276"/>
      <c r="O45" s="277"/>
      <c r="P45" s="277"/>
      <c r="Q45" s="277"/>
      <c r="R45" s="275"/>
      <c r="S45" s="260" t="s">
        <v>548</v>
      </c>
      <c r="AG45" s="284" t="s">
        <v>4</v>
      </c>
      <c r="AH45" s="260" t="s">
        <v>546</v>
      </c>
      <c r="AJ45" s="284" t="s">
        <v>4</v>
      </c>
      <c r="AK45" s="260" t="s">
        <v>547</v>
      </c>
      <c r="AM45" s="289"/>
      <c r="AN45" s="2102"/>
      <c r="AO45" s="2102"/>
      <c r="AP45" s="2103"/>
      <c r="AQ45" s="275"/>
      <c r="AR45" s="286"/>
    </row>
    <row r="46" spans="2:44" ht="14.25">
      <c r="B46" s="294"/>
      <c r="C46" s="275"/>
      <c r="G46" s="275"/>
      <c r="I46" s="283"/>
      <c r="N46" s="276"/>
      <c r="O46" s="277"/>
      <c r="P46" s="277"/>
      <c r="Q46" s="277"/>
      <c r="R46" s="285" t="s">
        <v>4</v>
      </c>
      <c r="S46" s="260" t="s">
        <v>298</v>
      </c>
      <c r="AL46" s="283"/>
      <c r="AM46" s="289"/>
      <c r="AN46" s="2102"/>
      <c r="AO46" s="2102"/>
      <c r="AP46" s="2103"/>
      <c r="AQ46" s="275"/>
      <c r="AR46" s="286"/>
    </row>
    <row r="47" spans="2:44">
      <c r="B47" s="294"/>
      <c r="C47" s="270"/>
      <c r="D47" s="271"/>
      <c r="E47" s="271"/>
      <c r="F47" s="271"/>
      <c r="G47" s="270"/>
      <c r="H47" s="271"/>
      <c r="I47" s="272"/>
      <c r="J47" s="271"/>
      <c r="K47" s="271"/>
      <c r="L47" s="271"/>
      <c r="M47" s="272"/>
      <c r="N47" s="306"/>
      <c r="O47" s="307"/>
      <c r="P47" s="307"/>
      <c r="Q47" s="307"/>
      <c r="R47" s="270"/>
      <c r="S47" s="310" t="s">
        <v>549</v>
      </c>
      <c r="T47" s="271"/>
      <c r="U47" s="271"/>
      <c r="V47" s="271"/>
      <c r="W47" s="271"/>
      <c r="X47" s="271"/>
      <c r="Y47" s="271"/>
      <c r="Z47" s="271"/>
      <c r="AA47" s="271"/>
      <c r="AB47" s="271"/>
      <c r="AC47" s="271"/>
      <c r="AD47" s="271"/>
      <c r="AE47" s="271"/>
      <c r="AF47" s="271"/>
      <c r="AG47" s="271"/>
      <c r="AH47" s="271"/>
      <c r="AI47" s="271"/>
      <c r="AJ47" s="271"/>
      <c r="AK47" s="271"/>
      <c r="AL47" s="272"/>
      <c r="AM47" s="289"/>
      <c r="AN47" s="2102"/>
      <c r="AO47" s="2102"/>
      <c r="AP47" s="2103"/>
      <c r="AQ47" s="275"/>
      <c r="AR47" s="286"/>
    </row>
    <row r="48" spans="2:44">
      <c r="B48" s="294"/>
      <c r="C48" s="280" t="s">
        <v>550</v>
      </c>
      <c r="D48" s="301"/>
      <c r="E48" s="301"/>
      <c r="F48" s="301"/>
      <c r="G48" s="2116"/>
      <c r="H48" s="2117"/>
      <c r="I48" s="2118"/>
      <c r="J48" s="301" t="s">
        <v>551</v>
      </c>
      <c r="K48" s="301"/>
      <c r="L48" s="301"/>
      <c r="M48" s="301"/>
      <c r="N48" s="280" t="s">
        <v>552</v>
      </c>
      <c r="O48" s="301"/>
      <c r="P48" s="301"/>
      <c r="Q48" s="301"/>
      <c r="R48" s="280" t="s">
        <v>553</v>
      </c>
      <c r="S48" s="301"/>
      <c r="T48" s="301"/>
      <c r="U48" s="301"/>
      <c r="V48" s="301"/>
      <c r="W48" s="301" t="s">
        <v>389</v>
      </c>
      <c r="X48" s="2125"/>
      <c r="Y48" s="2125"/>
      <c r="Z48" s="2125"/>
      <c r="AA48" s="2125"/>
      <c r="AB48" s="2125"/>
      <c r="AC48" s="2125"/>
      <c r="AD48" s="2125"/>
      <c r="AE48" s="2125"/>
      <c r="AF48" s="2125"/>
      <c r="AG48" s="291" t="s">
        <v>390</v>
      </c>
      <c r="AH48" s="301"/>
      <c r="AI48" s="301"/>
      <c r="AJ48" s="301"/>
      <c r="AK48" s="301"/>
      <c r="AL48" s="301"/>
      <c r="AM48" s="289"/>
      <c r="AN48" s="2102"/>
      <c r="AO48" s="2102"/>
      <c r="AP48" s="2103"/>
      <c r="AQ48" s="275"/>
      <c r="AR48" s="286"/>
    </row>
    <row r="49" spans="2:44" ht="14.25">
      <c r="B49" s="294"/>
      <c r="C49" s="275" t="s">
        <v>554</v>
      </c>
      <c r="G49" s="2119"/>
      <c r="H49" s="2120"/>
      <c r="I49" s="2121"/>
      <c r="N49" s="275"/>
      <c r="R49" s="275"/>
      <c r="S49" s="284" t="s">
        <v>4</v>
      </c>
      <c r="T49" s="260" t="s">
        <v>555</v>
      </c>
      <c r="Z49" s="260" t="s">
        <v>389</v>
      </c>
      <c r="AA49" s="2126"/>
      <c r="AB49" s="2126"/>
      <c r="AC49" s="2126"/>
      <c r="AD49" s="2126"/>
      <c r="AE49" s="2126"/>
      <c r="AF49" s="2126"/>
      <c r="AG49" s="2126"/>
      <c r="AH49" s="260" t="s">
        <v>556</v>
      </c>
      <c r="AJ49" s="305"/>
      <c r="AM49" s="289"/>
      <c r="AN49" s="2102"/>
      <c r="AO49" s="2102"/>
      <c r="AP49" s="2103"/>
      <c r="AQ49" s="275"/>
      <c r="AR49" s="286"/>
    </row>
    <row r="50" spans="2:44" ht="14.25">
      <c r="B50" s="294"/>
      <c r="C50" s="275" t="s">
        <v>557</v>
      </c>
      <c r="G50" s="2119"/>
      <c r="H50" s="2120"/>
      <c r="I50" s="2121"/>
      <c r="N50" s="275"/>
      <c r="R50" s="275"/>
      <c r="S50" s="284" t="s">
        <v>4</v>
      </c>
      <c r="T50" s="260" t="s">
        <v>451</v>
      </c>
      <c r="AE50" s="305"/>
      <c r="AJ50" s="305"/>
      <c r="AL50" s="311" t="s">
        <v>558</v>
      </c>
      <c r="AM50" s="289"/>
      <c r="AN50" s="2102"/>
      <c r="AO50" s="2102"/>
      <c r="AP50" s="2103"/>
      <c r="AQ50" s="275"/>
      <c r="AR50" s="286"/>
    </row>
    <row r="51" spans="2:44">
      <c r="B51" s="294"/>
      <c r="C51" s="275" t="s">
        <v>559</v>
      </c>
      <c r="G51" s="2119"/>
      <c r="H51" s="2120"/>
      <c r="I51" s="2121"/>
      <c r="N51" s="275"/>
      <c r="R51" s="275"/>
      <c r="T51" s="260" t="s">
        <v>560</v>
      </c>
      <c r="Z51" s="288" t="s">
        <v>389</v>
      </c>
      <c r="AA51" s="2126"/>
      <c r="AB51" s="2126"/>
      <c r="AC51" s="2126"/>
      <c r="AD51" s="2126"/>
      <c r="AE51" s="2126"/>
      <c r="AF51" s="2126"/>
      <c r="AG51" s="2126"/>
      <c r="AH51" s="260" t="s">
        <v>561</v>
      </c>
      <c r="AM51" s="289"/>
      <c r="AN51" s="2102"/>
      <c r="AO51" s="2102"/>
      <c r="AP51" s="2103"/>
      <c r="AQ51" s="275"/>
      <c r="AR51" s="286"/>
    </row>
    <row r="52" spans="2:44" ht="14.25">
      <c r="B52" s="294"/>
      <c r="C52" s="275" t="s">
        <v>562</v>
      </c>
      <c r="G52" s="2119"/>
      <c r="H52" s="2120"/>
      <c r="I52" s="2121"/>
      <c r="N52" s="275"/>
      <c r="R52" s="275"/>
      <c r="S52" s="284" t="s">
        <v>4</v>
      </c>
      <c r="T52" s="260" t="s">
        <v>563</v>
      </c>
      <c r="AI52" s="305"/>
      <c r="AM52" s="289"/>
      <c r="AN52" s="2102"/>
      <c r="AO52" s="2102"/>
      <c r="AP52" s="2103"/>
      <c r="AQ52" s="275"/>
      <c r="AR52" s="286"/>
    </row>
    <row r="53" spans="2:44">
      <c r="B53" s="294"/>
      <c r="C53" s="275" t="s">
        <v>438</v>
      </c>
      <c r="G53" s="2119"/>
      <c r="H53" s="2120"/>
      <c r="I53" s="2121"/>
      <c r="N53" s="275"/>
      <c r="R53" s="275"/>
      <c r="T53" s="260" t="s">
        <v>564</v>
      </c>
      <c r="AC53" s="312" t="s">
        <v>389</v>
      </c>
      <c r="AD53" s="2126"/>
      <c r="AE53" s="2126"/>
      <c r="AF53" s="2126"/>
      <c r="AG53" s="2126"/>
      <c r="AH53" s="2126"/>
      <c r="AI53" s="2126"/>
      <c r="AJ53" s="260" t="s">
        <v>556</v>
      </c>
      <c r="AK53" s="305"/>
      <c r="AM53" s="289"/>
      <c r="AN53" s="2102"/>
      <c r="AO53" s="2102"/>
      <c r="AP53" s="2103"/>
      <c r="AQ53" s="275"/>
      <c r="AR53" s="286"/>
    </row>
    <row r="54" spans="2:44">
      <c r="B54" s="294"/>
      <c r="C54" s="275"/>
      <c r="G54" s="2119"/>
      <c r="H54" s="2120"/>
      <c r="I54" s="2121"/>
      <c r="N54" s="275"/>
      <c r="R54" s="270"/>
      <c r="S54" s="271"/>
      <c r="T54" s="271" t="s">
        <v>565</v>
      </c>
      <c r="U54" s="271"/>
      <c r="V54" s="271"/>
      <c r="W54" s="271"/>
      <c r="X54" s="271"/>
      <c r="Y54" s="271"/>
      <c r="Z54" s="271"/>
      <c r="AA54" s="271"/>
      <c r="AB54" s="271"/>
      <c r="AC54" s="313" t="s">
        <v>389</v>
      </c>
      <c r="AD54" s="2115"/>
      <c r="AE54" s="2115"/>
      <c r="AF54" s="2115"/>
      <c r="AG54" s="2115"/>
      <c r="AH54" s="2115"/>
      <c r="AI54" s="2115"/>
      <c r="AJ54" s="271" t="s">
        <v>561</v>
      </c>
      <c r="AK54" s="271"/>
      <c r="AL54" s="272"/>
      <c r="AM54" s="289"/>
      <c r="AN54" s="2102"/>
      <c r="AO54" s="2102"/>
      <c r="AP54" s="2103"/>
      <c r="AQ54" s="275"/>
      <c r="AR54" s="286"/>
    </row>
    <row r="55" spans="2:44">
      <c r="B55" s="294"/>
      <c r="C55" s="275"/>
      <c r="G55" s="2119"/>
      <c r="H55" s="2120"/>
      <c r="I55" s="2121"/>
      <c r="N55" s="275"/>
      <c r="R55" s="363"/>
      <c r="S55" s="2021"/>
      <c r="T55" s="2021"/>
      <c r="U55" s="220"/>
      <c r="V55" s="2022"/>
      <c r="W55" s="2022"/>
      <c r="X55" s="200"/>
      <c r="Y55" s="200"/>
      <c r="Z55" s="222"/>
      <c r="AA55" s="222"/>
      <c r="AB55" s="222"/>
      <c r="AC55" s="222"/>
      <c r="AD55" s="222"/>
      <c r="AE55" s="222"/>
      <c r="AF55" s="222"/>
      <c r="AG55" s="222"/>
      <c r="AH55" s="219"/>
      <c r="AI55" s="301"/>
      <c r="AJ55" s="301"/>
      <c r="AK55" s="301"/>
      <c r="AL55" s="303"/>
      <c r="AM55" s="289"/>
      <c r="AN55" s="2102"/>
      <c r="AO55" s="2102"/>
      <c r="AP55" s="2103"/>
      <c r="AQ55" s="275"/>
      <c r="AR55" s="286"/>
    </row>
    <row r="56" spans="2:44">
      <c r="B56" s="294"/>
      <c r="C56" s="275"/>
      <c r="G56" s="2119"/>
      <c r="H56" s="2120"/>
      <c r="I56" s="2121"/>
      <c r="N56" s="275"/>
      <c r="R56" s="178" t="s">
        <v>430</v>
      </c>
      <c r="S56" s="209"/>
      <c r="T56" s="209"/>
      <c r="U56" s="209"/>
      <c r="V56" s="209"/>
      <c r="W56" s="209"/>
      <c r="X56" s="209"/>
      <c r="Y56" s="209"/>
      <c r="Z56" s="209"/>
      <c r="AA56" s="209"/>
      <c r="AB56" s="209"/>
      <c r="AC56" s="209"/>
      <c r="AD56" s="209"/>
      <c r="AE56" s="209"/>
      <c r="AF56" s="209"/>
      <c r="AG56" s="209"/>
      <c r="AH56" s="209"/>
      <c r="AL56" s="283"/>
      <c r="AM56" s="289"/>
      <c r="AN56" s="2102"/>
      <c r="AO56" s="2102"/>
      <c r="AP56" s="2103"/>
      <c r="AQ56" s="275"/>
      <c r="AR56" s="286"/>
    </row>
    <row r="57" spans="2:44">
      <c r="B57" s="294"/>
      <c r="C57" s="275"/>
      <c r="G57" s="2119"/>
      <c r="H57" s="2120"/>
      <c r="I57" s="2121"/>
      <c r="N57" s="275"/>
      <c r="R57" s="183"/>
      <c r="S57" s="150"/>
      <c r="T57" s="150" t="s">
        <v>389</v>
      </c>
      <c r="U57" s="1985"/>
      <c r="V57" s="1985"/>
      <c r="W57" s="1985"/>
      <c r="X57" s="1985"/>
      <c r="Y57" s="1985"/>
      <c r="Z57" s="1985"/>
      <c r="AA57" s="1985"/>
      <c r="AB57" s="1985"/>
      <c r="AC57" s="1985"/>
      <c r="AD57" s="1985"/>
      <c r="AE57" s="1985"/>
      <c r="AF57" s="1985"/>
      <c r="AG57" s="1985"/>
      <c r="AH57" s="150" t="s">
        <v>390</v>
      </c>
      <c r="AI57" s="271"/>
      <c r="AJ57" s="271"/>
      <c r="AK57" s="271"/>
      <c r="AL57" s="272"/>
      <c r="AM57" s="289"/>
      <c r="AN57" s="2102"/>
      <c r="AO57" s="2102"/>
      <c r="AP57" s="2103"/>
      <c r="AQ57" s="275"/>
      <c r="AR57" s="286"/>
    </row>
    <row r="58" spans="2:44">
      <c r="B58" s="294"/>
      <c r="C58" s="275"/>
      <c r="G58" s="2119"/>
      <c r="H58" s="2120"/>
      <c r="I58" s="2121"/>
      <c r="N58" s="275"/>
      <c r="R58" s="363"/>
      <c r="S58" s="219"/>
      <c r="T58" s="219"/>
      <c r="U58" s="1381"/>
      <c r="V58" s="1381"/>
      <c r="W58" s="1381"/>
      <c r="X58" s="1381"/>
      <c r="Y58" s="1381"/>
      <c r="Z58" s="1381"/>
      <c r="AA58" s="1381"/>
      <c r="AB58" s="1381"/>
      <c r="AC58" s="1381"/>
      <c r="AD58" s="1381"/>
      <c r="AE58" s="1381"/>
      <c r="AF58" s="1381"/>
      <c r="AG58" s="1381"/>
      <c r="AH58" s="219"/>
      <c r="AI58" s="301"/>
      <c r="AJ58" s="301"/>
      <c r="AK58" s="301"/>
      <c r="AL58" s="303"/>
      <c r="AM58" s="289"/>
      <c r="AN58" s="2102"/>
      <c r="AO58" s="2102"/>
      <c r="AP58" s="2103"/>
      <c r="AQ58" s="275"/>
      <c r="AR58" s="286"/>
    </row>
    <row r="59" spans="2:44" ht="14.25">
      <c r="B59" s="294"/>
      <c r="C59" s="275"/>
      <c r="G59" s="2119"/>
      <c r="H59" s="2120"/>
      <c r="I59" s="2121"/>
      <c r="N59" s="275"/>
      <c r="R59" s="125" t="s">
        <v>4</v>
      </c>
      <c r="S59" s="137" t="s">
        <v>435</v>
      </c>
      <c r="T59" s="229"/>
      <c r="U59" s="229"/>
      <c r="V59" s="229"/>
      <c r="W59" s="229"/>
      <c r="X59" s="229"/>
      <c r="Y59" s="229"/>
      <c r="Z59" s="229"/>
      <c r="AA59" s="229"/>
      <c r="AB59" s="229"/>
      <c r="AC59" s="229"/>
      <c r="AD59" s="100"/>
      <c r="AE59" s="100"/>
      <c r="AF59" s="100"/>
      <c r="AG59" s="100"/>
      <c r="AH59" s="100"/>
      <c r="AL59" s="283"/>
      <c r="AM59" s="289"/>
      <c r="AN59" s="2102"/>
      <c r="AO59" s="2102"/>
      <c r="AP59" s="2103"/>
      <c r="AQ59" s="275"/>
      <c r="AR59" s="286"/>
    </row>
    <row r="60" spans="2:44">
      <c r="B60" s="294"/>
      <c r="C60" s="275"/>
      <c r="G60" s="2119"/>
      <c r="H60" s="2120"/>
      <c r="I60" s="2121"/>
      <c r="N60" s="275"/>
      <c r="R60" s="2027" t="s">
        <v>438</v>
      </c>
      <c r="S60" s="1978"/>
      <c r="T60" s="133" t="s">
        <v>389</v>
      </c>
      <c r="U60" s="1979"/>
      <c r="V60" s="1979"/>
      <c r="W60" s="1979"/>
      <c r="X60" s="1979"/>
      <c r="Y60" s="1979"/>
      <c r="Z60" s="1979"/>
      <c r="AA60" s="1979"/>
      <c r="AB60" s="1979"/>
      <c r="AC60" s="1979"/>
      <c r="AD60" s="1979"/>
      <c r="AE60" s="1979"/>
      <c r="AF60" s="1979"/>
      <c r="AG60" s="1979"/>
      <c r="AH60" s="133" t="s">
        <v>390</v>
      </c>
      <c r="AL60" s="283"/>
      <c r="AM60" s="289"/>
      <c r="AN60" s="2102"/>
      <c r="AO60" s="2102"/>
      <c r="AP60" s="2103"/>
      <c r="AQ60" s="275"/>
      <c r="AR60" s="286"/>
    </row>
    <row r="61" spans="2:44" ht="14.25">
      <c r="B61" s="294"/>
      <c r="C61" s="275" t="s">
        <v>566</v>
      </c>
      <c r="G61" s="2119"/>
      <c r="H61" s="2120"/>
      <c r="I61" s="2121"/>
      <c r="J61" s="260" t="s">
        <v>393</v>
      </c>
      <c r="N61" s="275" t="s">
        <v>449</v>
      </c>
      <c r="R61" s="155" t="s">
        <v>4</v>
      </c>
      <c r="S61" s="237" t="s">
        <v>442</v>
      </c>
      <c r="T61" s="219"/>
      <c r="U61" s="236"/>
      <c r="V61" s="236"/>
      <c r="W61" s="236"/>
      <c r="X61" s="236"/>
      <c r="Y61" s="236"/>
      <c r="Z61" s="236"/>
      <c r="AA61" s="236"/>
      <c r="AB61" s="236"/>
      <c r="AC61" s="236"/>
      <c r="AD61" s="236"/>
      <c r="AE61" s="236"/>
      <c r="AF61" s="236"/>
      <c r="AG61" s="236"/>
      <c r="AH61" s="219" t="s">
        <v>390</v>
      </c>
      <c r="AI61" s="301"/>
      <c r="AJ61" s="301"/>
      <c r="AK61" s="301"/>
      <c r="AL61" s="303"/>
      <c r="AM61" s="1327"/>
      <c r="AN61" s="2102"/>
      <c r="AO61" s="2102"/>
      <c r="AP61" s="2103"/>
      <c r="AQ61" s="275"/>
      <c r="AR61" s="286"/>
    </row>
    <row r="62" spans="2:44">
      <c r="B62" s="294"/>
      <c r="C62" s="275" t="s">
        <v>567</v>
      </c>
      <c r="G62" s="2119"/>
      <c r="H62" s="2120"/>
      <c r="I62" s="2121"/>
      <c r="N62" s="275" t="s">
        <v>568</v>
      </c>
      <c r="R62" s="203" t="s">
        <v>251</v>
      </c>
      <c r="S62" s="209" t="s">
        <v>447</v>
      </c>
      <c r="T62" s="209"/>
      <c r="U62" s="209"/>
      <c r="V62" s="209"/>
      <c r="W62" s="209"/>
      <c r="X62" s="209"/>
      <c r="Y62" s="204" t="s">
        <v>389</v>
      </c>
      <c r="Z62" s="1996"/>
      <c r="AA62" s="1996"/>
      <c r="AB62" s="1996"/>
      <c r="AC62" s="1996"/>
      <c r="AD62" s="1996"/>
      <c r="AE62" s="1996"/>
      <c r="AF62" s="1996"/>
      <c r="AG62" s="1996"/>
      <c r="AH62" s="204" t="s">
        <v>390</v>
      </c>
      <c r="AI62" s="278"/>
      <c r="AL62" s="283"/>
      <c r="AM62" s="1327"/>
      <c r="AN62" s="2102"/>
      <c r="AO62" s="2102"/>
      <c r="AP62" s="2103"/>
      <c r="AQ62" s="275"/>
      <c r="AR62" s="286"/>
    </row>
    <row r="63" spans="2:44">
      <c r="B63" s="294"/>
      <c r="C63" s="275"/>
      <c r="G63" s="2119"/>
      <c r="H63" s="2120"/>
      <c r="I63" s="2121"/>
      <c r="N63" s="275"/>
      <c r="R63" s="203" t="s">
        <v>251</v>
      </c>
      <c r="S63" s="209" t="s">
        <v>449</v>
      </c>
      <c r="T63" s="209"/>
      <c r="U63" s="209"/>
      <c r="V63" s="209"/>
      <c r="W63" s="209"/>
      <c r="X63" s="209"/>
      <c r="Y63" s="204" t="s">
        <v>389</v>
      </c>
      <c r="Z63" s="1996"/>
      <c r="AA63" s="1996"/>
      <c r="AB63" s="1996"/>
      <c r="AC63" s="1996"/>
      <c r="AD63" s="1996"/>
      <c r="AE63" s="1996"/>
      <c r="AF63" s="1996"/>
      <c r="AG63" s="1996"/>
      <c r="AH63" s="204" t="s">
        <v>390</v>
      </c>
      <c r="AI63" s="278"/>
      <c r="AL63" s="283"/>
      <c r="AM63" s="1327"/>
      <c r="AN63" s="1327"/>
      <c r="AO63" s="1327"/>
      <c r="AP63" s="1328"/>
      <c r="AQ63" s="275"/>
      <c r="AR63" s="286"/>
    </row>
    <row r="64" spans="2:44">
      <c r="B64" s="294"/>
      <c r="C64" s="275" t="s">
        <v>569</v>
      </c>
      <c r="G64" s="2119"/>
      <c r="H64" s="2120"/>
      <c r="I64" s="2121"/>
      <c r="N64" s="275"/>
      <c r="R64" s="270"/>
      <c r="S64" s="271"/>
      <c r="T64" s="271"/>
      <c r="U64" s="271"/>
      <c r="V64" s="271"/>
      <c r="W64" s="271"/>
      <c r="X64" s="271"/>
      <c r="Y64" s="271"/>
      <c r="Z64" s="271"/>
      <c r="AA64" s="271"/>
      <c r="AB64" s="271"/>
      <c r="AC64" s="271"/>
      <c r="AD64" s="271"/>
      <c r="AE64" s="271"/>
      <c r="AF64" s="271"/>
      <c r="AG64" s="271"/>
      <c r="AH64" s="271"/>
      <c r="AI64" s="310"/>
      <c r="AJ64" s="271"/>
      <c r="AK64" s="271"/>
      <c r="AL64" s="1208" t="s">
        <v>558</v>
      </c>
      <c r="AM64" s="1327"/>
      <c r="AN64" s="2102"/>
      <c r="AO64" s="2102"/>
      <c r="AP64" s="2103"/>
      <c r="AQ64" s="275"/>
      <c r="AR64" s="286"/>
    </row>
    <row r="65" spans="2:44" ht="14.25">
      <c r="B65" s="294"/>
      <c r="C65" s="275"/>
      <c r="G65" s="2119"/>
      <c r="H65" s="2120"/>
      <c r="I65" s="2121"/>
      <c r="N65" s="275"/>
      <c r="R65" s="285" t="s">
        <v>4</v>
      </c>
      <c r="S65" s="260" t="s">
        <v>451</v>
      </c>
      <c r="AM65" s="289"/>
      <c r="AN65" s="2102"/>
      <c r="AO65" s="2102"/>
      <c r="AP65" s="2103"/>
      <c r="AQ65" s="275"/>
      <c r="AR65" s="286"/>
    </row>
    <row r="66" spans="2:44">
      <c r="B66" s="294"/>
      <c r="C66" s="275"/>
      <c r="G66" s="2119"/>
      <c r="H66" s="2120"/>
      <c r="I66" s="2121"/>
      <c r="N66" s="275"/>
      <c r="R66" s="275"/>
      <c r="S66" s="260" t="s">
        <v>571</v>
      </c>
      <c r="U66" s="260" t="s">
        <v>389</v>
      </c>
      <c r="V66" s="2115"/>
      <c r="W66" s="2115"/>
      <c r="X66" s="2115"/>
      <c r="Y66" s="2115"/>
      <c r="Z66" s="2115"/>
      <c r="AA66" s="2115"/>
      <c r="AB66" s="2115"/>
      <c r="AC66" s="2115"/>
      <c r="AD66" s="2115"/>
      <c r="AE66" s="2115"/>
      <c r="AF66" s="2115"/>
      <c r="AG66" s="288" t="s">
        <v>390</v>
      </c>
      <c r="AM66" s="289"/>
      <c r="AN66" s="2102"/>
      <c r="AO66" s="2102"/>
      <c r="AP66" s="2103"/>
      <c r="AQ66" s="275"/>
      <c r="AR66" s="286"/>
    </row>
    <row r="67" spans="2:44">
      <c r="B67" s="294"/>
      <c r="C67" s="275"/>
      <c r="G67" s="2119"/>
      <c r="H67" s="2120"/>
      <c r="I67" s="2121"/>
      <c r="N67" s="275"/>
      <c r="R67" s="275"/>
      <c r="S67" s="273"/>
      <c r="T67" s="290"/>
      <c r="U67" s="301"/>
      <c r="V67" s="290"/>
      <c r="W67" s="290"/>
      <c r="X67" s="290"/>
      <c r="Y67" s="290"/>
      <c r="Z67" s="290"/>
      <c r="AA67" s="2107" t="s">
        <v>572</v>
      </c>
      <c r="AB67" s="2108"/>
      <c r="AC67" s="2108"/>
      <c r="AD67" s="2108"/>
      <c r="AE67" s="2109"/>
      <c r="AF67" s="2107" t="s">
        <v>573</v>
      </c>
      <c r="AG67" s="2108"/>
      <c r="AH67" s="2108"/>
      <c r="AI67" s="2108"/>
      <c r="AJ67" s="2109"/>
      <c r="AM67" s="289"/>
      <c r="AN67" s="2102"/>
      <c r="AO67" s="2102"/>
      <c r="AP67" s="2103"/>
      <c r="AQ67" s="275"/>
      <c r="AR67" s="286"/>
    </row>
    <row r="68" spans="2:44">
      <c r="B68" s="294"/>
      <c r="C68" s="275"/>
      <c r="G68" s="2119"/>
      <c r="H68" s="2120"/>
      <c r="I68" s="2121"/>
      <c r="N68" s="275"/>
      <c r="R68" s="275"/>
      <c r="S68" s="275" t="s">
        <v>574</v>
      </c>
      <c r="U68" s="301"/>
      <c r="W68" s="280" t="s">
        <v>575</v>
      </c>
      <c r="AA68" s="314" t="s">
        <v>389</v>
      </c>
      <c r="AB68" s="2110"/>
      <c r="AC68" s="2110"/>
      <c r="AD68" s="2110"/>
      <c r="AE68" s="315" t="s">
        <v>390</v>
      </c>
      <c r="AF68" s="314" t="s">
        <v>389</v>
      </c>
      <c r="AG68" s="2110"/>
      <c r="AH68" s="2110"/>
      <c r="AI68" s="2110"/>
      <c r="AJ68" s="315" t="s">
        <v>390</v>
      </c>
      <c r="AK68" s="275"/>
      <c r="AM68" s="289"/>
      <c r="AN68" s="2102"/>
      <c r="AO68" s="2102"/>
      <c r="AP68" s="2103"/>
      <c r="AQ68" s="275"/>
      <c r="AR68" s="286"/>
    </row>
    <row r="69" spans="2:44" ht="13.5" customHeight="1">
      <c r="B69" s="294"/>
      <c r="C69" s="275"/>
      <c r="G69" s="2119"/>
      <c r="H69" s="2120"/>
      <c r="I69" s="2121"/>
      <c r="N69" s="275"/>
      <c r="R69" s="275"/>
      <c r="S69" s="275"/>
      <c r="W69" s="316" t="s">
        <v>576</v>
      </c>
      <c r="X69" s="317"/>
      <c r="Y69" s="317"/>
      <c r="Z69" s="317"/>
      <c r="AA69" s="2111"/>
      <c r="AB69" s="2112"/>
      <c r="AC69" s="2112"/>
      <c r="AD69" s="2112"/>
      <c r="AE69" s="2113"/>
      <c r="AF69" s="2111"/>
      <c r="AG69" s="2112"/>
      <c r="AH69" s="2112"/>
      <c r="AI69" s="2112"/>
      <c r="AJ69" s="2113"/>
      <c r="AK69" s="275"/>
      <c r="AM69" s="289"/>
      <c r="AN69" s="2102"/>
      <c r="AO69" s="2102"/>
      <c r="AP69" s="2103"/>
      <c r="AQ69" s="275"/>
      <c r="AR69" s="286"/>
    </row>
    <row r="70" spans="2:44">
      <c r="B70" s="294"/>
      <c r="C70" s="275"/>
      <c r="G70" s="2119"/>
      <c r="H70" s="2120"/>
      <c r="I70" s="2121"/>
      <c r="N70" s="275"/>
      <c r="R70" s="275"/>
      <c r="S70" s="2104" t="s">
        <v>577</v>
      </c>
      <c r="T70" s="2105"/>
      <c r="U70" s="2105"/>
      <c r="V70" s="2106"/>
      <c r="W70" s="270" t="s">
        <v>578</v>
      </c>
      <c r="X70" s="271"/>
      <c r="Y70" s="271"/>
      <c r="Z70" s="271"/>
      <c r="AA70" s="319" t="s">
        <v>389</v>
      </c>
      <c r="AB70" s="2114"/>
      <c r="AC70" s="2114"/>
      <c r="AD70" s="2114"/>
      <c r="AE70" s="320" t="s">
        <v>390</v>
      </c>
      <c r="AF70" s="319" t="s">
        <v>389</v>
      </c>
      <c r="AG70" s="2114"/>
      <c r="AH70" s="2114"/>
      <c r="AI70" s="2114"/>
      <c r="AJ70" s="320" t="s">
        <v>390</v>
      </c>
      <c r="AK70" s="275"/>
      <c r="AM70" s="289"/>
      <c r="AN70" s="2102"/>
      <c r="AO70" s="2102"/>
      <c r="AP70" s="2103"/>
      <c r="AQ70" s="275"/>
      <c r="AR70" s="286"/>
    </row>
    <row r="71" spans="2:44">
      <c r="B71" s="294"/>
      <c r="C71" s="275"/>
      <c r="G71" s="2119"/>
      <c r="H71" s="2120"/>
      <c r="I71" s="2121"/>
      <c r="N71" s="275"/>
      <c r="R71" s="275"/>
      <c r="S71" s="273" t="s">
        <v>579</v>
      </c>
      <c r="T71" s="290"/>
      <c r="U71" s="290"/>
      <c r="V71" s="290"/>
      <c r="W71" s="290"/>
      <c r="X71" s="290"/>
      <c r="Y71" s="290"/>
      <c r="Z71" s="290"/>
      <c r="AA71" s="2129"/>
      <c r="AB71" s="2130"/>
      <c r="AC71" s="2130"/>
      <c r="AD71" s="2130"/>
      <c r="AE71" s="2131"/>
      <c r="AF71" s="2129"/>
      <c r="AG71" s="2130"/>
      <c r="AH71" s="2130"/>
      <c r="AI71" s="2130"/>
      <c r="AJ71" s="2131"/>
      <c r="AK71" s="275"/>
      <c r="AM71" s="289"/>
      <c r="AN71" s="2102"/>
      <c r="AO71" s="2102"/>
      <c r="AP71" s="2103"/>
      <c r="AQ71" s="275"/>
      <c r="AR71" s="286"/>
    </row>
    <row r="72" spans="2:44">
      <c r="B72" s="294"/>
      <c r="C72" s="275"/>
      <c r="G72" s="2119"/>
      <c r="H72" s="2120"/>
      <c r="I72" s="2121"/>
      <c r="N72" s="275"/>
      <c r="R72" s="275"/>
      <c r="S72" s="273" t="s">
        <v>580</v>
      </c>
      <c r="T72" s="290"/>
      <c r="U72" s="271"/>
      <c r="V72" s="290"/>
      <c r="W72" s="290"/>
      <c r="X72" s="290"/>
      <c r="Y72" s="290"/>
      <c r="Z72" s="290"/>
      <c r="AA72" s="2132"/>
      <c r="AB72" s="2133"/>
      <c r="AC72" s="2133"/>
      <c r="AD72" s="2133"/>
      <c r="AE72" s="2134"/>
      <c r="AF72" s="2132"/>
      <c r="AG72" s="2133"/>
      <c r="AH72" s="2133"/>
      <c r="AI72" s="2133"/>
      <c r="AJ72" s="2134"/>
      <c r="AK72" s="275"/>
      <c r="AM72" s="289"/>
      <c r="AN72" s="2102"/>
      <c r="AO72" s="2102"/>
      <c r="AP72" s="2103"/>
      <c r="AQ72" s="275"/>
      <c r="AR72" s="286"/>
    </row>
    <row r="73" spans="2:44">
      <c r="B73" s="294"/>
      <c r="C73" s="275"/>
      <c r="G73" s="2119"/>
      <c r="H73" s="2120"/>
      <c r="I73" s="2121"/>
      <c r="N73" s="275"/>
      <c r="R73" s="275"/>
      <c r="S73" s="278"/>
      <c r="AL73" s="311" t="s">
        <v>558</v>
      </c>
      <c r="AM73" s="289"/>
      <c r="AN73" s="2102"/>
      <c r="AO73" s="2102"/>
      <c r="AP73" s="2103"/>
      <c r="AQ73" s="275"/>
      <c r="AR73" s="286"/>
    </row>
    <row r="74" spans="2:44">
      <c r="B74" s="294"/>
      <c r="C74" s="275"/>
      <c r="G74" s="2119"/>
      <c r="H74" s="2120"/>
      <c r="I74" s="2121"/>
      <c r="N74" s="275"/>
      <c r="R74" s="275"/>
      <c r="S74" s="278" t="s">
        <v>581</v>
      </c>
      <c r="AM74" s="289"/>
      <c r="AN74" s="2102"/>
      <c r="AO74" s="2102"/>
      <c r="AP74" s="2103"/>
      <c r="AQ74" s="275"/>
      <c r="AR74" s="286"/>
    </row>
    <row r="75" spans="2:44" ht="12.75" thickBot="1">
      <c r="B75" s="321"/>
      <c r="C75" s="322"/>
      <c r="D75" s="323"/>
      <c r="E75" s="323"/>
      <c r="F75" s="323"/>
      <c r="G75" s="2122"/>
      <c r="H75" s="2123"/>
      <c r="I75" s="2124"/>
      <c r="J75" s="323"/>
      <c r="K75" s="323"/>
      <c r="L75" s="323"/>
      <c r="M75" s="323"/>
      <c r="N75" s="322"/>
      <c r="O75" s="323"/>
      <c r="P75" s="323"/>
      <c r="Q75" s="323"/>
      <c r="R75" s="322"/>
      <c r="S75" s="324"/>
      <c r="T75" s="323"/>
      <c r="U75" s="323"/>
      <c r="V75" s="323"/>
      <c r="W75" s="323"/>
      <c r="X75" s="323"/>
      <c r="Y75" s="323"/>
      <c r="Z75" s="323"/>
      <c r="AA75" s="323"/>
      <c r="AB75" s="323"/>
      <c r="AC75" s="323"/>
      <c r="AD75" s="323"/>
      <c r="AE75" s="323"/>
      <c r="AF75" s="323"/>
      <c r="AG75" s="323"/>
      <c r="AH75" s="323"/>
      <c r="AI75" s="323"/>
      <c r="AJ75" s="323"/>
      <c r="AK75" s="323"/>
      <c r="AL75" s="323"/>
      <c r="AM75" s="325"/>
      <c r="AN75" s="2127"/>
      <c r="AO75" s="2127"/>
      <c r="AP75" s="2128"/>
      <c r="AQ75" s="322"/>
      <c r="AR75" s="326"/>
    </row>
  </sheetData>
  <mergeCells count="127">
    <mergeCell ref="X12:AI12"/>
    <mergeCell ref="AN12:AP12"/>
    <mergeCell ref="AN13:AP13"/>
    <mergeCell ref="G14:I14"/>
    <mergeCell ref="AN14:AP14"/>
    <mergeCell ref="AN15:AP15"/>
    <mergeCell ref="N4:AL4"/>
    <mergeCell ref="R5:AL5"/>
    <mergeCell ref="B6:B21"/>
    <mergeCell ref="G6:I6"/>
    <mergeCell ref="AN6:AP6"/>
    <mergeCell ref="AN7:AP7"/>
    <mergeCell ref="AN8:AP8"/>
    <mergeCell ref="AN9:AP9"/>
    <mergeCell ref="AN10:AP10"/>
    <mergeCell ref="AN11:AP11"/>
    <mergeCell ref="X16:AA16"/>
    <mergeCell ref="AB16:AE16"/>
    <mergeCell ref="AF16:AI16"/>
    <mergeCell ref="AN16:AP16"/>
    <mergeCell ref="X17:AA18"/>
    <mergeCell ref="AB17:AE18"/>
    <mergeCell ref="AF17:AI18"/>
    <mergeCell ref="AN17:AP17"/>
    <mergeCell ref="AN18:AP18"/>
    <mergeCell ref="X19:AA20"/>
    <mergeCell ref="AB19:AE20"/>
    <mergeCell ref="AF19:AI20"/>
    <mergeCell ref="AN19:AP19"/>
    <mergeCell ref="AN20:AP20"/>
    <mergeCell ref="X21:AA22"/>
    <mergeCell ref="AB21:AE22"/>
    <mergeCell ref="AF21:AI22"/>
    <mergeCell ref="AN21:AP21"/>
    <mergeCell ref="D27:F27"/>
    <mergeCell ref="AN27:AP27"/>
    <mergeCell ref="W28:AG28"/>
    <mergeCell ref="AN28:AP28"/>
    <mergeCell ref="W29:AG29"/>
    <mergeCell ref="AN29:AP29"/>
    <mergeCell ref="G22:I29"/>
    <mergeCell ref="AN22:AP22"/>
    <mergeCell ref="X23:AA24"/>
    <mergeCell ref="AB23:AE24"/>
    <mergeCell ref="AF23:AI24"/>
    <mergeCell ref="AN23:AP23"/>
    <mergeCell ref="AN24:AP24"/>
    <mergeCell ref="AN25:AP25"/>
    <mergeCell ref="W26:AE26"/>
    <mergeCell ref="AN26:AP26"/>
    <mergeCell ref="AN33:AP33"/>
    <mergeCell ref="AN34:AP34"/>
    <mergeCell ref="AN35:AP35"/>
    <mergeCell ref="AN36:AP36"/>
    <mergeCell ref="U37:AD37"/>
    <mergeCell ref="AN37:AP37"/>
    <mergeCell ref="G30:I30"/>
    <mergeCell ref="Z30:AJ30"/>
    <mergeCell ref="AN30:AP30"/>
    <mergeCell ref="X31:AF31"/>
    <mergeCell ref="AN31:AP31"/>
    <mergeCell ref="AN32:AP32"/>
    <mergeCell ref="G38:I38"/>
    <mergeCell ref="AN38:AP38"/>
    <mergeCell ref="AN39:AP39"/>
    <mergeCell ref="AN40:AP40"/>
    <mergeCell ref="AN41:AP41"/>
    <mergeCell ref="AN42:AP42"/>
    <mergeCell ref="AN50:AP50"/>
    <mergeCell ref="AA51:AG51"/>
    <mergeCell ref="AN51:AP51"/>
    <mergeCell ref="AN43:AP43"/>
    <mergeCell ref="AN44:AP44"/>
    <mergeCell ref="AN45:AP45"/>
    <mergeCell ref="AN46:AP46"/>
    <mergeCell ref="AN47:AP47"/>
    <mergeCell ref="AD54:AI54"/>
    <mergeCell ref="AN54:AP54"/>
    <mergeCell ref="AN55:AP55"/>
    <mergeCell ref="AN56:AP56"/>
    <mergeCell ref="AN57:AP57"/>
    <mergeCell ref="AN58:AP58"/>
    <mergeCell ref="G48:I75"/>
    <mergeCell ref="X48:AF48"/>
    <mergeCell ref="AN48:AP48"/>
    <mergeCell ref="AA49:AG49"/>
    <mergeCell ref="AN49:AP49"/>
    <mergeCell ref="AN52:AP52"/>
    <mergeCell ref="AD53:AI53"/>
    <mergeCell ref="AN53:AP53"/>
    <mergeCell ref="AN59:AP59"/>
    <mergeCell ref="AN60:AP60"/>
    <mergeCell ref="AN74:AP74"/>
    <mergeCell ref="AN75:AP75"/>
    <mergeCell ref="AA71:AE71"/>
    <mergeCell ref="AF71:AJ71"/>
    <mergeCell ref="AN71:AP71"/>
    <mergeCell ref="AA72:AE72"/>
    <mergeCell ref="AF72:AJ72"/>
    <mergeCell ref="AN72:AP72"/>
    <mergeCell ref="S55:T55"/>
    <mergeCell ref="V55:W55"/>
    <mergeCell ref="U57:AG57"/>
    <mergeCell ref="R60:S60"/>
    <mergeCell ref="U60:AG60"/>
    <mergeCell ref="Z62:AG62"/>
    <mergeCell ref="Z63:AG63"/>
    <mergeCell ref="V66:AF66"/>
    <mergeCell ref="AN61:AP61"/>
    <mergeCell ref="AN62:AP62"/>
    <mergeCell ref="AN64:AP64"/>
    <mergeCell ref="AN73:AP73"/>
    <mergeCell ref="S70:V70"/>
    <mergeCell ref="AA67:AE67"/>
    <mergeCell ref="AF67:AJ67"/>
    <mergeCell ref="AN67:AP67"/>
    <mergeCell ref="AB68:AD68"/>
    <mergeCell ref="AG68:AI68"/>
    <mergeCell ref="AN68:AP68"/>
    <mergeCell ref="AN65:AP65"/>
    <mergeCell ref="AN66:AP66"/>
    <mergeCell ref="AA69:AE69"/>
    <mergeCell ref="AF69:AJ69"/>
    <mergeCell ref="AN69:AP69"/>
    <mergeCell ref="AB70:AD70"/>
    <mergeCell ref="AG70:AI70"/>
    <mergeCell ref="AN70:AP70"/>
  </mergeCells>
  <phoneticPr fontId="5"/>
  <conditionalFormatting sqref="R59">
    <cfRule type="expression" dxfId="38" priority="4" stopIfTrue="1">
      <formula>$C$14=TRUE</formula>
    </cfRule>
  </conditionalFormatting>
  <conditionalFormatting sqref="R59">
    <cfRule type="expression" dxfId="37" priority="3" stopIfTrue="1">
      <formula>$G$15=TRUE</formula>
    </cfRule>
  </conditionalFormatting>
  <conditionalFormatting sqref="R61">
    <cfRule type="expression" dxfId="36" priority="2" stopIfTrue="1">
      <formula>$C$14=TRUE</formula>
    </cfRule>
  </conditionalFormatting>
  <conditionalFormatting sqref="R61">
    <cfRule type="expression" dxfId="35" priority="1" stopIfTrue="1">
      <formula>$G$15=TRUE</formula>
    </cfRule>
  </conditionalFormatting>
  <dataValidations count="6">
    <dataValidation type="list" allowBlank="1" showInputMessage="1" showErrorMessage="1" sqref="G30 G38" xr:uid="{481F6445-34D6-4DD6-89A8-CD8BB41FE5E1}">
      <formula1>"２,１"</formula1>
    </dataValidation>
    <dataValidation type="list" allowBlank="1" showInputMessage="1" showErrorMessage="1" sqref="G6 G14" xr:uid="{E2883DC0-B636-499A-A95E-6AE26DFE4AF2}">
      <formula1>"３,２,１"</formula1>
    </dataValidation>
    <dataValidation type="list" allowBlank="1" showInputMessage="1" showErrorMessage="1" sqref="S14 C41 C27:C28 AA36 W36 S36:S37 AA33 W33 S33:S34 S12 AB11 T11 S10 AH9 AC9 X9 T9 S7:S8 AM6:AM12 C10 R38 T41:T43 AG44:AG45 S52 AJ44:AJ45 C18 S49:S50 R59 R46 R65 R61" xr:uid="{A143EF0F-DD89-406A-BE73-F43F32845A5E}">
      <formula1>"□,■"</formula1>
    </dataValidation>
    <dataValidation type="list" allowBlank="1" showInputMessage="1" showErrorMessage="1" sqref="W26:AE26" xr:uid="{C1954E8E-941E-4A73-B445-6668F5B6AE5B}">
      <formula1>"鉄筋コンクリート,鉄骨,鉄骨鉄筋コンクリート"</formula1>
    </dataValidation>
    <dataValidation type="list" allowBlank="1" showInputMessage="1" showErrorMessage="1" sqref="Z63:AG63" xr:uid="{C31E9FAA-ED4F-4A50-9421-5B240A1FACA5}">
      <formula1>$C$43:$C$46</formula1>
    </dataValidation>
    <dataValidation type="list" allowBlank="1" showInputMessage="1" showErrorMessage="1" sqref="Z62:AG63" xr:uid="{6402BE02-596E-4A4C-9BC4-D00F1928A6C9}">
      <formula1>"鉄筋コンクリート造,無筋コンクリート造等"</formula1>
    </dataValidation>
  </dataValidations>
  <pageMargins left="1.0629921259842521" right="0.47244094488188981" top="0.59055118110236227" bottom="0.31496062992125984" header="0.51181102362204722" footer="0.23622047244094491"/>
  <pageSetup paperSize="9" scale="76" orientation="portrait" blackAndWhite="1" useFirstPageNumber="1" r:id="rId1"/>
  <headerFooter alignWithMargins="0">
    <oddFooter>&amp;R株式会社都市建築確認センター</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3239-AD2C-41C5-9122-7BA0654BEC84}">
  <sheetPr>
    <tabColor theme="2" tint="-0.249977111117893"/>
  </sheetPr>
  <dimension ref="B1:BB258"/>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363</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582</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2039" t="s">
        <v>365</v>
      </c>
      <c r="D4" s="2040"/>
      <c r="E4" s="2040"/>
      <c r="F4" s="2041"/>
      <c r="G4" s="2075" t="s">
        <v>366</v>
      </c>
      <c r="H4" s="2076"/>
      <c r="I4" s="2079" t="s">
        <v>367</v>
      </c>
      <c r="J4" s="2080"/>
      <c r="K4" s="2081"/>
      <c r="L4" s="2039" t="s">
        <v>368</v>
      </c>
      <c r="M4" s="2040"/>
      <c r="N4" s="2041"/>
      <c r="O4" s="2084" t="s">
        <v>369</v>
      </c>
      <c r="P4" s="2085"/>
      <c r="Q4" s="2085"/>
      <c r="R4" s="2085"/>
      <c r="S4" s="2085"/>
      <c r="T4" s="2085"/>
      <c r="U4" s="2085"/>
      <c r="V4" s="2085"/>
      <c r="W4" s="2085"/>
      <c r="X4" s="2085"/>
      <c r="Y4" s="2085"/>
      <c r="Z4" s="2085"/>
      <c r="AA4" s="2085"/>
      <c r="AB4" s="2085"/>
      <c r="AC4" s="2085"/>
      <c r="AD4" s="2085"/>
      <c r="AE4" s="2085"/>
      <c r="AF4" s="2085"/>
      <c r="AG4" s="2085"/>
      <c r="AH4" s="2085"/>
      <c r="AI4" s="2085"/>
      <c r="AJ4" s="2085"/>
      <c r="AK4" s="2085"/>
      <c r="AL4" s="2085"/>
      <c r="AM4" s="2085"/>
      <c r="AN4" s="2062" t="s">
        <v>370</v>
      </c>
      <c r="AO4" s="2063"/>
    </row>
    <row r="5" spans="2:41" ht="15.95" customHeight="1" thickBot="1">
      <c r="B5" s="110"/>
      <c r="C5" s="2066" t="s">
        <v>371</v>
      </c>
      <c r="D5" s="2067"/>
      <c r="E5" s="2067"/>
      <c r="F5" s="2068"/>
      <c r="G5" s="2077"/>
      <c r="H5" s="2078"/>
      <c r="I5" s="2082"/>
      <c r="J5" s="1992"/>
      <c r="K5" s="2083"/>
      <c r="L5" s="2066" t="s">
        <v>372</v>
      </c>
      <c r="M5" s="2067"/>
      <c r="N5" s="2068"/>
      <c r="O5" s="2069" t="s">
        <v>372</v>
      </c>
      <c r="P5" s="2070"/>
      <c r="Q5" s="2070"/>
      <c r="R5" s="2071"/>
      <c r="S5" s="2072" t="s">
        <v>373</v>
      </c>
      <c r="T5" s="2073"/>
      <c r="U5" s="2073"/>
      <c r="V5" s="2073"/>
      <c r="W5" s="2073"/>
      <c r="X5" s="2073"/>
      <c r="Y5" s="2073"/>
      <c r="Z5" s="2073"/>
      <c r="AA5" s="2073"/>
      <c r="AB5" s="2073"/>
      <c r="AC5" s="2073"/>
      <c r="AD5" s="2073"/>
      <c r="AE5" s="2073"/>
      <c r="AF5" s="2073"/>
      <c r="AG5" s="2073"/>
      <c r="AH5" s="2073"/>
      <c r="AI5" s="2074"/>
      <c r="AJ5" s="2072" t="s">
        <v>374</v>
      </c>
      <c r="AK5" s="2073"/>
      <c r="AL5" s="2073"/>
      <c r="AM5" s="2073"/>
      <c r="AN5" s="2064"/>
      <c r="AO5" s="2065"/>
    </row>
    <row r="6" spans="2:41" ht="15.95" customHeight="1">
      <c r="B6" s="2033" t="s">
        <v>583</v>
      </c>
      <c r="C6" s="327" t="s">
        <v>584</v>
      </c>
      <c r="D6" s="123"/>
      <c r="E6" s="123"/>
      <c r="F6" s="121"/>
      <c r="G6" s="123" t="s">
        <v>377</v>
      </c>
      <c r="H6" s="123"/>
      <c r="I6" s="328"/>
      <c r="J6" s="123"/>
      <c r="K6" s="121"/>
      <c r="L6" s="2040" t="s">
        <v>585</v>
      </c>
      <c r="M6" s="2040"/>
      <c r="N6" s="2041"/>
      <c r="O6" s="2226" t="s">
        <v>586</v>
      </c>
      <c r="P6" s="2227"/>
      <c r="Q6" s="2227"/>
      <c r="R6" s="2228"/>
      <c r="S6" s="122" t="s">
        <v>4</v>
      </c>
      <c r="T6" s="123" t="s">
        <v>587</v>
      </c>
      <c r="U6" s="123"/>
      <c r="V6" s="118"/>
      <c r="W6" s="118"/>
      <c r="X6" s="329"/>
      <c r="Y6" s="329"/>
      <c r="Z6" s="329"/>
      <c r="AA6" s="329"/>
      <c r="AB6" s="329"/>
      <c r="AC6" s="329"/>
      <c r="AD6" s="329"/>
      <c r="AE6" s="329"/>
      <c r="AF6" s="329"/>
      <c r="AG6" s="329"/>
      <c r="AH6" s="329"/>
      <c r="AI6" s="329"/>
      <c r="AJ6" s="330" t="s">
        <v>4</v>
      </c>
      <c r="AK6" s="123" t="s">
        <v>588</v>
      </c>
      <c r="AL6" s="123"/>
      <c r="AM6" s="123"/>
      <c r="AN6" s="331"/>
      <c r="AO6" s="332"/>
    </row>
    <row r="7" spans="2:41" ht="15.95" customHeight="1">
      <c r="B7" s="2034"/>
      <c r="C7" s="2046" t="s">
        <v>589</v>
      </c>
      <c r="D7" s="2046"/>
      <c r="E7" s="2046"/>
      <c r="F7" s="2047"/>
      <c r="G7" s="1999"/>
      <c r="H7" s="2000"/>
      <c r="I7" s="125" t="s">
        <v>124</v>
      </c>
      <c r="J7" s="130" t="s">
        <v>382</v>
      </c>
      <c r="K7" s="131"/>
      <c r="L7" s="2046" t="s">
        <v>590</v>
      </c>
      <c r="M7" s="2046"/>
      <c r="N7" s="2047"/>
      <c r="O7" s="2229" t="s">
        <v>591</v>
      </c>
      <c r="P7" s="2230"/>
      <c r="Q7" s="2230"/>
      <c r="R7" s="2231"/>
      <c r="S7" s="333"/>
      <c r="T7" s="122" t="s">
        <v>4</v>
      </c>
      <c r="U7" s="137" t="s">
        <v>592</v>
      </c>
      <c r="V7" s="137"/>
      <c r="W7" s="137"/>
      <c r="X7" s="137"/>
      <c r="Y7" s="137"/>
      <c r="Z7" s="137"/>
      <c r="AA7" s="137"/>
      <c r="AB7" s="137"/>
      <c r="AC7" s="137"/>
      <c r="AD7" s="137"/>
      <c r="AE7" s="137"/>
      <c r="AF7" s="137"/>
      <c r="AG7" s="137"/>
      <c r="AH7" s="137"/>
      <c r="AI7" s="137"/>
      <c r="AJ7" s="125" t="s">
        <v>4</v>
      </c>
      <c r="AK7" s="137" t="s">
        <v>593</v>
      </c>
      <c r="AL7" s="137"/>
      <c r="AM7" s="137"/>
      <c r="AN7" s="141"/>
      <c r="AO7" s="142"/>
    </row>
    <row r="8" spans="2:41" ht="15.95" customHeight="1">
      <c r="B8" s="2034"/>
      <c r="C8" s="2046" t="s">
        <v>377</v>
      </c>
      <c r="D8" s="2046"/>
      <c r="E8" s="2046"/>
      <c r="F8" s="2047"/>
      <c r="G8" s="137"/>
      <c r="H8" s="133"/>
      <c r="I8" s="125" t="s">
        <v>4</v>
      </c>
      <c r="J8" s="130" t="s">
        <v>387</v>
      </c>
      <c r="K8" s="131"/>
      <c r="O8" s="334"/>
      <c r="P8" s="335"/>
      <c r="Q8" s="335"/>
      <c r="R8" s="335"/>
      <c r="S8" s="132"/>
      <c r="T8" s="122" t="s">
        <v>4</v>
      </c>
      <c r="U8" s="137" t="s">
        <v>594</v>
      </c>
      <c r="V8" s="137"/>
      <c r="W8" s="137"/>
      <c r="X8" s="133"/>
      <c r="Y8" s="137"/>
      <c r="Z8" s="130"/>
      <c r="AA8" s="133"/>
      <c r="AB8" s="137"/>
      <c r="AC8" s="133"/>
      <c r="AD8" s="137"/>
      <c r="AE8" s="137"/>
      <c r="AF8" s="137"/>
      <c r="AG8" s="137"/>
      <c r="AH8" s="133"/>
      <c r="AI8" s="131"/>
      <c r="AJ8" s="122" t="s">
        <v>4</v>
      </c>
      <c r="AK8" s="209" t="s">
        <v>595</v>
      </c>
      <c r="AN8" s="141"/>
      <c r="AO8" s="142"/>
    </row>
    <row r="9" spans="2:41" ht="15.95" customHeight="1">
      <c r="B9" s="2034"/>
      <c r="C9" s="1978" t="s">
        <v>596</v>
      </c>
      <c r="D9" s="1978"/>
      <c r="E9" s="1978"/>
      <c r="F9" s="2028"/>
      <c r="G9" s="137"/>
      <c r="H9" s="133"/>
      <c r="I9" s="125" t="s">
        <v>4</v>
      </c>
      <c r="J9" s="130" t="s">
        <v>392</v>
      </c>
      <c r="K9" s="131"/>
      <c r="L9" s="137"/>
      <c r="M9" s="137"/>
      <c r="N9" s="140"/>
      <c r="O9" s="176"/>
      <c r="P9" s="177"/>
      <c r="Q9" s="177"/>
      <c r="R9" s="177"/>
      <c r="S9" s="132"/>
      <c r="T9" s="122" t="s">
        <v>4</v>
      </c>
      <c r="U9" s="137" t="s">
        <v>597</v>
      </c>
      <c r="V9" s="137"/>
      <c r="W9" s="137"/>
      <c r="X9" s="133"/>
      <c r="Y9" s="137"/>
      <c r="Z9" s="130"/>
      <c r="AA9" s="133"/>
      <c r="AB9" s="137"/>
      <c r="AC9" s="133"/>
      <c r="AD9" s="137"/>
      <c r="AE9" s="137"/>
      <c r="AF9" s="137"/>
      <c r="AG9" s="137"/>
      <c r="AH9" s="133"/>
      <c r="AI9" s="131"/>
      <c r="AJ9" s="122" t="s">
        <v>4</v>
      </c>
      <c r="AK9" s="1972"/>
      <c r="AL9" s="1972"/>
      <c r="AM9" s="1972"/>
      <c r="AN9" s="141"/>
      <c r="AO9" s="142"/>
    </row>
    <row r="10" spans="2:41" ht="15.95" customHeight="1">
      <c r="B10" s="2034"/>
      <c r="F10" s="168"/>
      <c r="I10" s="125" t="s">
        <v>4</v>
      </c>
      <c r="J10" s="130" t="s">
        <v>397</v>
      </c>
      <c r="K10" s="131"/>
      <c r="L10" s="128"/>
      <c r="M10" s="128"/>
      <c r="N10" s="129"/>
      <c r="O10" s="176"/>
      <c r="P10" s="336"/>
      <c r="Q10" s="336"/>
      <c r="R10" s="337"/>
      <c r="S10" s="132"/>
      <c r="T10" s="122" t="s">
        <v>4</v>
      </c>
      <c r="U10" s="137" t="s">
        <v>598</v>
      </c>
      <c r="V10" s="137"/>
      <c r="W10" s="137"/>
      <c r="X10" s="133"/>
      <c r="Y10" s="137"/>
      <c r="Z10" s="130"/>
      <c r="AA10" s="133"/>
      <c r="AB10" s="137"/>
      <c r="AC10" s="133"/>
      <c r="AD10" s="137"/>
      <c r="AE10" s="137"/>
      <c r="AF10" s="137"/>
      <c r="AG10" s="137"/>
      <c r="AH10" s="133"/>
      <c r="AI10" s="131"/>
      <c r="AJ10" s="141"/>
      <c r="AN10" s="141"/>
      <c r="AO10" s="142"/>
    </row>
    <row r="11" spans="2:41" ht="15.95" customHeight="1">
      <c r="B11" s="2034"/>
      <c r="C11" s="338" t="s">
        <v>599</v>
      </c>
      <c r="D11" s="137"/>
      <c r="E11" s="137"/>
      <c r="F11" s="140"/>
      <c r="G11" s="137"/>
      <c r="H11" s="133"/>
      <c r="I11" s="132"/>
      <c r="J11" s="133"/>
      <c r="K11" s="131"/>
      <c r="L11" s="137"/>
      <c r="M11" s="137"/>
      <c r="N11" s="140"/>
      <c r="O11" s="176"/>
      <c r="P11" s="177"/>
      <c r="Q11" s="177"/>
      <c r="R11" s="339"/>
      <c r="S11" s="122" t="s">
        <v>4</v>
      </c>
      <c r="T11" s="130" t="s">
        <v>600</v>
      </c>
      <c r="U11" s="137"/>
      <c r="V11" s="137"/>
      <c r="W11" s="137"/>
      <c r="X11" s="133"/>
      <c r="Y11" s="137"/>
      <c r="Z11" s="130"/>
      <c r="AA11" s="133"/>
      <c r="AB11" s="137"/>
      <c r="AC11" s="133"/>
      <c r="AD11" s="137"/>
      <c r="AE11" s="137"/>
      <c r="AF11" s="137"/>
      <c r="AG11" s="137"/>
      <c r="AH11" s="133"/>
      <c r="AI11" s="131"/>
      <c r="AJ11" s="132"/>
      <c r="AK11" s="137"/>
      <c r="AL11" s="137"/>
      <c r="AM11" s="137"/>
      <c r="AN11" s="141"/>
      <c r="AO11" s="142"/>
    </row>
    <row r="12" spans="2:41" ht="15.95" customHeight="1">
      <c r="B12" s="2034"/>
      <c r="C12" s="128"/>
      <c r="D12" s="128"/>
      <c r="E12" s="128"/>
      <c r="F12" s="129"/>
      <c r="G12" s="137"/>
      <c r="H12" s="133"/>
      <c r="I12" s="132"/>
      <c r="J12" s="133"/>
      <c r="K12" s="131"/>
      <c r="L12" s="137"/>
      <c r="M12" s="137"/>
      <c r="N12" s="140"/>
      <c r="O12" s="340"/>
      <c r="P12" s="341"/>
      <c r="Q12" s="341"/>
      <c r="R12" s="342"/>
      <c r="S12" s="122" t="s">
        <v>4</v>
      </c>
      <c r="T12" s="130" t="s">
        <v>298</v>
      </c>
      <c r="U12" s="343"/>
      <c r="V12" s="343"/>
      <c r="W12" s="344" t="s">
        <v>389</v>
      </c>
      <c r="X12" s="2222" t="s">
        <v>601</v>
      </c>
      <c r="Y12" s="2222"/>
      <c r="Z12" s="2222"/>
      <c r="AA12" s="2222"/>
      <c r="AB12" s="2222"/>
      <c r="AC12" s="2222"/>
      <c r="AD12" s="2222"/>
      <c r="AE12" s="2222"/>
      <c r="AF12" s="2222"/>
      <c r="AG12" s="2222"/>
      <c r="AH12" s="2222"/>
      <c r="AI12" s="345" t="s">
        <v>390</v>
      </c>
      <c r="AJ12" s="183"/>
      <c r="AK12" s="149"/>
      <c r="AL12" s="149"/>
      <c r="AM12" s="149"/>
      <c r="AN12" s="141"/>
      <c r="AO12" s="142"/>
    </row>
    <row r="13" spans="2:41" ht="15.95" customHeight="1">
      <c r="B13" s="2034"/>
      <c r="C13" s="137"/>
      <c r="D13" s="137"/>
      <c r="E13" s="137"/>
      <c r="F13" s="140"/>
      <c r="G13" s="159"/>
      <c r="H13" s="137"/>
      <c r="I13" s="159"/>
      <c r="J13" s="137"/>
      <c r="K13" s="140"/>
      <c r="L13" s="2002" t="s">
        <v>602</v>
      </c>
      <c r="M13" s="2002"/>
      <c r="N13" s="2003"/>
      <c r="O13" s="2051" t="s">
        <v>603</v>
      </c>
      <c r="P13" s="2052"/>
      <c r="Q13" s="2052"/>
      <c r="R13" s="2053"/>
      <c r="S13" s="1484" t="s">
        <v>4</v>
      </c>
      <c r="T13" s="346" t="s">
        <v>604</v>
      </c>
      <c r="U13" s="346"/>
      <c r="V13" s="346"/>
      <c r="W13" s="346"/>
      <c r="X13" s="347"/>
      <c r="Y13" s="347"/>
      <c r="Z13" s="347"/>
      <c r="AA13" s="346"/>
      <c r="AB13" s="347"/>
      <c r="AC13" s="347"/>
      <c r="AD13" s="347"/>
      <c r="AE13" s="347"/>
      <c r="AF13" s="348"/>
      <c r="AG13" s="347"/>
      <c r="AH13" s="347"/>
      <c r="AI13" s="349"/>
      <c r="AJ13" s="122" t="s">
        <v>4</v>
      </c>
      <c r="AK13" s="137" t="s">
        <v>588</v>
      </c>
      <c r="AL13" s="137"/>
      <c r="AM13" s="137"/>
      <c r="AN13" s="141"/>
      <c r="AO13" s="142"/>
    </row>
    <row r="14" spans="2:41" ht="15.95" customHeight="1">
      <c r="B14" s="2034"/>
      <c r="C14" s="130"/>
      <c r="D14" s="128"/>
      <c r="E14" s="128"/>
      <c r="F14" s="129"/>
      <c r="G14" s="159"/>
      <c r="H14" s="137"/>
      <c r="I14" s="159"/>
      <c r="J14" s="137"/>
      <c r="K14" s="140"/>
      <c r="L14" s="137"/>
      <c r="M14" s="137"/>
      <c r="N14" s="140"/>
      <c r="O14" s="2200" t="s">
        <v>605</v>
      </c>
      <c r="P14" s="2201"/>
      <c r="Q14" s="2201"/>
      <c r="R14" s="2202"/>
      <c r="S14" s="122" t="s">
        <v>4</v>
      </c>
      <c r="T14" s="130" t="s">
        <v>600</v>
      </c>
      <c r="U14" s="137"/>
      <c r="V14" s="137"/>
      <c r="W14" s="139"/>
      <c r="X14" s="130"/>
      <c r="Y14" s="130"/>
      <c r="Z14" s="133"/>
      <c r="AA14" s="137"/>
      <c r="AB14" s="133"/>
      <c r="AC14" s="137"/>
      <c r="AD14" s="137"/>
      <c r="AE14" s="137"/>
      <c r="AF14" s="137"/>
      <c r="AG14" s="133"/>
      <c r="AH14" s="133"/>
      <c r="AI14" s="131"/>
      <c r="AJ14" s="122" t="s">
        <v>4</v>
      </c>
      <c r="AK14" s="137" t="s">
        <v>593</v>
      </c>
      <c r="AL14" s="137"/>
      <c r="AM14" s="137"/>
      <c r="AN14" s="141"/>
      <c r="AO14" s="142"/>
    </row>
    <row r="15" spans="2:41" ht="15.95" customHeight="1">
      <c r="B15" s="2034"/>
      <c r="C15" s="137"/>
      <c r="D15" s="137"/>
      <c r="E15" s="137"/>
      <c r="F15" s="140"/>
      <c r="G15" s="159"/>
      <c r="H15" s="137"/>
      <c r="I15" s="159"/>
      <c r="J15" s="137"/>
      <c r="K15" s="140"/>
      <c r="L15" s="128"/>
      <c r="M15" s="128"/>
      <c r="N15" s="129"/>
      <c r="O15" s="350"/>
      <c r="P15" s="336"/>
      <c r="Q15" s="336"/>
      <c r="R15" s="337"/>
      <c r="S15" s="122" t="s">
        <v>4</v>
      </c>
      <c r="T15" s="137" t="s">
        <v>606</v>
      </c>
      <c r="U15" s="130"/>
      <c r="V15" s="137"/>
      <c r="W15" s="133"/>
      <c r="X15" s="130"/>
      <c r="Y15" s="130"/>
      <c r="Z15" s="133"/>
      <c r="AA15" s="185"/>
      <c r="AB15" s="185"/>
      <c r="AC15" s="185"/>
      <c r="AD15" s="185"/>
      <c r="AE15" s="185"/>
      <c r="AF15" s="133"/>
      <c r="AG15" s="133"/>
      <c r="AH15" s="133"/>
      <c r="AI15" s="131"/>
      <c r="AJ15" s="122" t="s">
        <v>4</v>
      </c>
      <c r="AK15" s="209" t="s">
        <v>595</v>
      </c>
      <c r="AN15" s="141"/>
      <c r="AO15" s="142"/>
    </row>
    <row r="16" spans="2:41" ht="15.95" customHeight="1">
      <c r="B16" s="2034"/>
      <c r="C16" s="137"/>
      <c r="D16" s="137"/>
      <c r="E16" s="137"/>
      <c r="F16" s="140"/>
      <c r="G16" s="159"/>
      <c r="H16" s="137"/>
      <c r="I16" s="159"/>
      <c r="J16" s="137"/>
      <c r="K16" s="140"/>
      <c r="L16" s="150"/>
      <c r="M16" s="150"/>
      <c r="N16" s="151"/>
      <c r="O16" s="351"/>
      <c r="P16" s="352"/>
      <c r="Q16" s="352"/>
      <c r="R16" s="353"/>
      <c r="S16" s="122" t="s">
        <v>4</v>
      </c>
      <c r="T16" s="130" t="s">
        <v>298</v>
      </c>
      <c r="U16" s="137"/>
      <c r="V16" s="137"/>
      <c r="W16" s="133" t="s">
        <v>389</v>
      </c>
      <c r="X16" s="2010" t="s">
        <v>601</v>
      </c>
      <c r="Y16" s="2010"/>
      <c r="Z16" s="2010"/>
      <c r="AA16" s="2010"/>
      <c r="AB16" s="2010"/>
      <c r="AC16" s="2010"/>
      <c r="AD16" s="2010"/>
      <c r="AE16" s="2010"/>
      <c r="AF16" s="2010"/>
      <c r="AG16" s="2010"/>
      <c r="AH16" s="2010"/>
      <c r="AI16" s="131" t="s">
        <v>390</v>
      </c>
      <c r="AJ16" s="122" t="s">
        <v>4</v>
      </c>
      <c r="AK16" s="1972"/>
      <c r="AL16" s="2223"/>
      <c r="AM16" s="2223"/>
      <c r="AN16" s="141"/>
      <c r="AO16" s="142"/>
    </row>
    <row r="17" spans="2:54" ht="15.95" customHeight="1">
      <c r="B17" s="2034"/>
      <c r="C17" s="137"/>
      <c r="D17" s="137"/>
      <c r="E17" s="137"/>
      <c r="F17" s="140"/>
      <c r="G17" s="137"/>
      <c r="H17" s="137"/>
      <c r="I17" s="159"/>
      <c r="J17" s="137"/>
      <c r="K17" s="140"/>
      <c r="L17" s="2224" t="s">
        <v>607</v>
      </c>
      <c r="M17" s="2224"/>
      <c r="N17" s="2225"/>
      <c r="O17" s="2051" t="s">
        <v>608</v>
      </c>
      <c r="P17" s="2052"/>
      <c r="Q17" s="2052"/>
      <c r="R17" s="2053"/>
      <c r="S17" s="155" t="s">
        <v>4</v>
      </c>
      <c r="T17" s="157" t="s">
        <v>609</v>
      </c>
      <c r="U17" s="157"/>
      <c r="V17" s="354" t="s">
        <v>4</v>
      </c>
      <c r="W17" s="157" t="s">
        <v>610</v>
      </c>
      <c r="X17" s="201"/>
      <c r="Y17" s="157"/>
      <c r="Z17" s="157"/>
      <c r="AA17" s="201"/>
      <c r="AB17" s="201"/>
      <c r="AC17" s="354" t="s">
        <v>4</v>
      </c>
      <c r="AD17" s="157" t="s">
        <v>611</v>
      </c>
      <c r="AE17" s="157"/>
      <c r="AF17" s="157"/>
      <c r="AG17" s="157"/>
      <c r="AH17" s="157"/>
      <c r="AI17" s="173"/>
      <c r="AJ17" s="354" t="s">
        <v>4</v>
      </c>
      <c r="AK17" s="237" t="s">
        <v>588</v>
      </c>
      <c r="AL17" s="237"/>
      <c r="AM17" s="238"/>
      <c r="AN17" s="141"/>
      <c r="AO17" s="142"/>
    </row>
    <row r="18" spans="2:54" ht="15.95" customHeight="1">
      <c r="B18" s="2034"/>
      <c r="C18" s="137"/>
      <c r="D18" s="137"/>
      <c r="E18" s="137"/>
      <c r="F18" s="140"/>
      <c r="G18" s="137"/>
      <c r="H18" s="137"/>
      <c r="I18" s="159"/>
      <c r="J18" s="137"/>
      <c r="K18" s="140"/>
      <c r="L18" s="130" t="s">
        <v>612</v>
      </c>
      <c r="M18" s="130"/>
      <c r="N18" s="355"/>
      <c r="O18" s="350"/>
      <c r="P18" s="336"/>
      <c r="Q18" s="336"/>
      <c r="R18" s="336"/>
      <c r="S18" s="132"/>
      <c r="T18" s="130"/>
      <c r="U18" s="130"/>
      <c r="V18" s="122" t="s">
        <v>4</v>
      </c>
      <c r="W18" s="130" t="s">
        <v>613</v>
      </c>
      <c r="Y18" s="130"/>
      <c r="Z18" s="130"/>
      <c r="AC18" s="130"/>
      <c r="AD18" s="130"/>
      <c r="AE18" s="130"/>
      <c r="AF18" s="130"/>
      <c r="AG18" s="130"/>
      <c r="AH18" s="130"/>
      <c r="AI18" s="131"/>
      <c r="AJ18" s="122" t="s">
        <v>4</v>
      </c>
      <c r="AK18" s="137" t="s">
        <v>614</v>
      </c>
      <c r="AL18" s="137"/>
      <c r="AM18" s="137"/>
      <c r="AN18" s="141"/>
      <c r="AO18" s="142"/>
    </row>
    <row r="19" spans="2:54" ht="15.95" customHeight="1">
      <c r="B19" s="2034"/>
      <c r="C19" s="137"/>
      <c r="D19" s="137"/>
      <c r="E19" s="137"/>
      <c r="F19" s="140"/>
      <c r="G19" s="137"/>
      <c r="H19" s="133"/>
      <c r="I19" s="132"/>
      <c r="J19" s="133"/>
      <c r="K19" s="131"/>
      <c r="L19" s="2046"/>
      <c r="M19" s="2046"/>
      <c r="N19" s="2047"/>
      <c r="O19" s="179"/>
      <c r="P19" s="356"/>
      <c r="Q19" s="356"/>
      <c r="R19" s="356"/>
      <c r="S19" s="183"/>
      <c r="T19" s="192" t="s">
        <v>615</v>
      </c>
      <c r="U19" s="192"/>
      <c r="V19" s="192" t="s">
        <v>389</v>
      </c>
      <c r="W19" s="2029"/>
      <c r="X19" s="2029"/>
      <c r="Y19" s="2029"/>
      <c r="Z19" s="2029"/>
      <c r="AA19" s="2029"/>
      <c r="AB19" s="2029"/>
      <c r="AC19" s="2029"/>
      <c r="AD19" s="2029"/>
      <c r="AE19" s="2029"/>
      <c r="AF19" s="2029"/>
      <c r="AG19" s="2029"/>
      <c r="AH19" s="2029"/>
      <c r="AI19" s="151" t="s">
        <v>390</v>
      </c>
      <c r="AJ19" s="122" t="s">
        <v>4</v>
      </c>
      <c r="AK19" s="1972"/>
      <c r="AL19" s="1972"/>
      <c r="AM19" s="1972"/>
      <c r="AN19" s="141"/>
      <c r="AO19" s="142"/>
    </row>
    <row r="20" spans="2:54" ht="15.95" customHeight="1">
      <c r="B20" s="2034"/>
      <c r="C20" s="137"/>
      <c r="D20" s="137"/>
      <c r="E20" s="137"/>
      <c r="F20" s="140"/>
      <c r="G20" s="137"/>
      <c r="H20" s="133"/>
      <c r="I20" s="132"/>
      <c r="J20" s="133"/>
      <c r="K20" s="131"/>
      <c r="L20" s="137"/>
      <c r="M20" s="137"/>
      <c r="N20" s="140"/>
      <c r="O20" s="179"/>
      <c r="P20" s="356"/>
      <c r="Q20" s="356"/>
      <c r="R20" s="356"/>
      <c r="S20" s="155" t="s">
        <v>4</v>
      </c>
      <c r="T20" s="130" t="s">
        <v>616</v>
      </c>
      <c r="U20" s="130"/>
      <c r="V20" s="122" t="s">
        <v>4</v>
      </c>
      <c r="W20" s="153" t="s">
        <v>617</v>
      </c>
      <c r="X20" s="357"/>
      <c r="Y20" s="357"/>
      <c r="Z20" s="357"/>
      <c r="AA20" s="357"/>
      <c r="AB20" s="122" t="s">
        <v>4</v>
      </c>
      <c r="AC20" s="358" t="s">
        <v>618</v>
      </c>
      <c r="AE20" s="130"/>
      <c r="AF20" s="130"/>
      <c r="AG20" s="130"/>
      <c r="AH20" s="130"/>
      <c r="AI20" s="131"/>
      <c r="AN20" s="141"/>
      <c r="AO20" s="142"/>
    </row>
    <row r="21" spans="2:54" ht="15.95" customHeight="1">
      <c r="B21" s="2034"/>
      <c r="C21" s="137"/>
      <c r="D21" s="137"/>
      <c r="E21" s="137"/>
      <c r="F21" s="140"/>
      <c r="G21" s="137"/>
      <c r="H21" s="137"/>
      <c r="I21" s="159"/>
      <c r="J21" s="137"/>
      <c r="K21" s="140"/>
      <c r="L21" s="149"/>
      <c r="M21" s="149"/>
      <c r="N21" s="154"/>
      <c r="O21" s="351"/>
      <c r="P21" s="352"/>
      <c r="Q21" s="352"/>
      <c r="R21" s="353"/>
      <c r="S21" s="359"/>
      <c r="T21" s="360" t="s">
        <v>615</v>
      </c>
      <c r="U21" s="360"/>
      <c r="V21" s="360" t="s">
        <v>389</v>
      </c>
      <c r="W21" s="2029" t="s">
        <v>601</v>
      </c>
      <c r="X21" s="2029"/>
      <c r="Y21" s="2029"/>
      <c r="Z21" s="2029"/>
      <c r="AA21" s="2029"/>
      <c r="AB21" s="2029"/>
      <c r="AC21" s="2029"/>
      <c r="AD21" s="2029"/>
      <c r="AE21" s="2029"/>
      <c r="AF21" s="2029"/>
      <c r="AG21" s="2029"/>
      <c r="AH21" s="2029"/>
      <c r="AI21" s="151" t="s">
        <v>390</v>
      </c>
      <c r="AJ21" s="150"/>
      <c r="AK21" s="149"/>
      <c r="AL21" s="149"/>
      <c r="AM21" s="149"/>
      <c r="AN21" s="141"/>
      <c r="AO21" s="142"/>
    </row>
    <row r="22" spans="2:54" ht="15.95" customHeight="1">
      <c r="B22" s="2034"/>
      <c r="C22" s="361"/>
      <c r="D22" s="258"/>
      <c r="E22" s="258"/>
      <c r="F22" s="362"/>
      <c r="G22" s="159"/>
      <c r="H22" s="133"/>
      <c r="I22" s="132"/>
      <c r="J22" s="133"/>
      <c r="K22" s="131"/>
      <c r="L22" s="2002" t="s">
        <v>415</v>
      </c>
      <c r="M22" s="2002"/>
      <c r="N22" s="2003"/>
      <c r="O22" s="2051" t="s">
        <v>619</v>
      </c>
      <c r="P22" s="2052"/>
      <c r="Q22" s="2052"/>
      <c r="R22" s="2053"/>
      <c r="S22" s="363" t="s">
        <v>251</v>
      </c>
      <c r="T22" s="157" t="s">
        <v>620</v>
      </c>
      <c r="U22" s="157"/>
      <c r="V22" s="157"/>
      <c r="W22" s="157"/>
      <c r="X22" s="157"/>
      <c r="Y22" s="219"/>
      <c r="Z22" s="364"/>
      <c r="AA22" s="219" t="s">
        <v>389</v>
      </c>
      <c r="AB22" s="354" t="s">
        <v>4</v>
      </c>
      <c r="AC22" s="219" t="s">
        <v>621</v>
      </c>
      <c r="AD22" s="219"/>
      <c r="AE22" s="354" t="s">
        <v>4</v>
      </c>
      <c r="AF22" s="157" t="s">
        <v>622</v>
      </c>
      <c r="AG22" s="173"/>
      <c r="AH22" s="364"/>
      <c r="AI22" s="173"/>
      <c r="AJ22" s="125" t="s">
        <v>4</v>
      </c>
      <c r="AK22" s="137" t="s">
        <v>593</v>
      </c>
      <c r="AL22" s="137"/>
      <c r="AM22" s="137"/>
      <c r="AN22" s="141"/>
      <c r="AO22" s="142"/>
    </row>
    <row r="23" spans="2:54" ht="15.95" customHeight="1">
      <c r="B23" s="2034"/>
      <c r="C23" s="361"/>
      <c r="D23" s="258"/>
      <c r="E23" s="258"/>
      <c r="F23" s="362"/>
      <c r="G23" s="137"/>
      <c r="H23" s="133"/>
      <c r="I23" s="132"/>
      <c r="J23" s="133"/>
      <c r="K23" s="131"/>
      <c r="L23" s="127"/>
      <c r="M23" s="128"/>
      <c r="N23" s="129"/>
      <c r="O23" s="350"/>
      <c r="P23" s="336"/>
      <c r="Q23" s="336"/>
      <c r="R23" s="337"/>
      <c r="S23" s="132"/>
      <c r="T23" s="365" t="s">
        <v>4</v>
      </c>
      <c r="U23" s="130" t="s">
        <v>623</v>
      </c>
      <c r="V23" s="130"/>
      <c r="W23" s="130"/>
      <c r="X23" s="130"/>
      <c r="Y23" s="365" t="s">
        <v>4</v>
      </c>
      <c r="Z23" s="130" t="s">
        <v>624</v>
      </c>
      <c r="AA23" s="366"/>
      <c r="AB23" s="366"/>
      <c r="AC23" s="366"/>
      <c r="AD23" s="365" t="s">
        <v>4</v>
      </c>
      <c r="AE23" s="130" t="s">
        <v>298</v>
      </c>
      <c r="AF23" s="366"/>
      <c r="AG23" s="366"/>
      <c r="AH23" s="366"/>
      <c r="AI23" s="131"/>
      <c r="AJ23" s="125" t="s">
        <v>4</v>
      </c>
      <c r="AK23" s="1972"/>
      <c r="AL23" s="1972"/>
      <c r="AM23" s="1972"/>
      <c r="AN23" s="141"/>
      <c r="AO23" s="142"/>
    </row>
    <row r="24" spans="2:54" ht="15.95" customHeight="1">
      <c r="B24" s="2034"/>
      <c r="C24" s="361"/>
      <c r="D24" s="258"/>
      <c r="E24" s="258"/>
      <c r="F24" s="362"/>
      <c r="G24" s="137"/>
      <c r="H24" s="133"/>
      <c r="I24" s="132"/>
      <c r="J24" s="133"/>
      <c r="K24" s="131"/>
      <c r="L24" s="128"/>
      <c r="M24" s="128"/>
      <c r="N24" s="129"/>
      <c r="O24" s="350"/>
      <c r="P24" s="336"/>
      <c r="Q24" s="336"/>
      <c r="R24" s="337"/>
      <c r="S24" s="132"/>
      <c r="T24" s="360" t="s">
        <v>615</v>
      </c>
      <c r="U24" s="360"/>
      <c r="V24" s="360" t="s">
        <v>389</v>
      </c>
      <c r="W24" s="2029" t="s">
        <v>601</v>
      </c>
      <c r="X24" s="2029"/>
      <c r="Y24" s="2029"/>
      <c r="Z24" s="2029"/>
      <c r="AA24" s="2029"/>
      <c r="AB24" s="2029"/>
      <c r="AC24" s="2029"/>
      <c r="AD24" s="2029"/>
      <c r="AE24" s="2029"/>
      <c r="AF24" s="2029"/>
      <c r="AG24" s="2029"/>
      <c r="AH24" s="2029"/>
      <c r="AI24" s="151" t="s">
        <v>390</v>
      </c>
      <c r="AJ24" s="132"/>
      <c r="AK24" s="137"/>
      <c r="AL24" s="137"/>
      <c r="AM24" s="140"/>
      <c r="AN24" s="141"/>
      <c r="AO24" s="142"/>
    </row>
    <row r="25" spans="2:54" ht="15.95" customHeight="1">
      <c r="B25" s="2034"/>
      <c r="C25" s="367"/>
      <c r="D25" s="367"/>
      <c r="E25" s="367"/>
      <c r="F25" s="368"/>
      <c r="G25" s="137"/>
      <c r="H25" s="133"/>
      <c r="I25" s="132"/>
      <c r="J25" s="133"/>
      <c r="K25" s="131"/>
      <c r="L25" s="2213" t="s">
        <v>625</v>
      </c>
      <c r="M25" s="2214"/>
      <c r="N25" s="2215"/>
      <c r="O25" s="2216" t="s">
        <v>625</v>
      </c>
      <c r="P25" s="2217"/>
      <c r="Q25" s="2217"/>
      <c r="R25" s="2218"/>
      <c r="S25" s="155" t="s">
        <v>4</v>
      </c>
      <c r="T25" s="369" t="s">
        <v>626</v>
      </c>
      <c r="U25" s="369"/>
      <c r="V25" s="369"/>
      <c r="W25" s="369"/>
      <c r="X25" s="369"/>
      <c r="Y25" s="369"/>
      <c r="Z25" s="369"/>
      <c r="AA25" s="369"/>
      <c r="AB25" s="370"/>
      <c r="AC25" s="371"/>
      <c r="AD25" s="371"/>
      <c r="AE25" s="371"/>
      <c r="AF25" s="371"/>
      <c r="AG25" s="371"/>
      <c r="AH25" s="369"/>
      <c r="AI25" s="372"/>
      <c r="AJ25" s="183"/>
      <c r="AK25" s="373"/>
      <c r="AL25" s="373"/>
      <c r="AM25" s="374"/>
      <c r="AN25" s="141"/>
      <c r="AO25" s="142"/>
    </row>
    <row r="26" spans="2:54" ht="15.95" customHeight="1">
      <c r="B26" s="2034"/>
      <c r="C26" s="137"/>
      <c r="D26" s="137"/>
      <c r="E26" s="137"/>
      <c r="F26" s="140"/>
      <c r="G26" s="137"/>
      <c r="H26" s="137"/>
      <c r="I26" s="159"/>
      <c r="J26" s="137"/>
      <c r="K26" s="140"/>
      <c r="L26" s="2046" t="s">
        <v>627</v>
      </c>
      <c r="M26" s="2046"/>
      <c r="N26" s="2047"/>
      <c r="O26" s="2024" t="s">
        <v>628</v>
      </c>
      <c r="P26" s="2025"/>
      <c r="Q26" s="2025"/>
      <c r="R26" s="2026"/>
      <c r="S26" s="155" t="s">
        <v>4</v>
      </c>
      <c r="T26" s="237" t="s">
        <v>629</v>
      </c>
      <c r="U26" s="237"/>
      <c r="V26" s="375"/>
      <c r="W26" s="375" t="s">
        <v>630</v>
      </c>
      <c r="X26" s="354" t="s">
        <v>4</v>
      </c>
      <c r="Y26" s="157" t="s">
        <v>631</v>
      </c>
      <c r="Z26" s="157"/>
      <c r="AA26" s="157"/>
      <c r="AB26" s="157"/>
      <c r="AC26" s="122" t="s">
        <v>4</v>
      </c>
      <c r="AD26" s="130" t="s">
        <v>632</v>
      </c>
      <c r="AE26" s="376"/>
      <c r="AF26" s="376"/>
      <c r="AG26" s="376"/>
      <c r="AH26" s="157"/>
      <c r="AI26" s="173"/>
      <c r="AJ26" s="125" t="s">
        <v>4</v>
      </c>
      <c r="AK26" s="137" t="s">
        <v>593</v>
      </c>
      <c r="AL26" s="137"/>
      <c r="AM26" s="137"/>
      <c r="AN26" s="141"/>
      <c r="AO26" s="142"/>
    </row>
    <row r="27" spans="2:54" ht="15.95" customHeight="1">
      <c r="B27" s="2034"/>
      <c r="C27" s="137"/>
      <c r="D27" s="137"/>
      <c r="E27" s="137"/>
      <c r="F27" s="140"/>
      <c r="G27" s="137"/>
      <c r="H27" s="137"/>
      <c r="I27" s="159"/>
      <c r="J27" s="137"/>
      <c r="K27" s="140"/>
      <c r="L27" s="2046" t="s">
        <v>633</v>
      </c>
      <c r="M27" s="2046"/>
      <c r="N27" s="2047"/>
      <c r="O27" s="2219" t="s">
        <v>634</v>
      </c>
      <c r="P27" s="2220"/>
      <c r="Q27" s="2220"/>
      <c r="R27" s="2221"/>
      <c r="S27" s="377"/>
      <c r="T27" s="378"/>
      <c r="U27" s="378"/>
      <c r="V27" s="378"/>
      <c r="W27" s="379"/>
      <c r="X27" s="380" t="s">
        <v>4</v>
      </c>
      <c r="Y27" s="379" t="s">
        <v>298</v>
      </c>
      <c r="Z27" s="379"/>
      <c r="AA27" s="379"/>
      <c r="AB27" s="381" t="s">
        <v>389</v>
      </c>
      <c r="AC27" s="2212"/>
      <c r="AD27" s="2212"/>
      <c r="AE27" s="2212"/>
      <c r="AF27" s="2212"/>
      <c r="AG27" s="2212"/>
      <c r="AH27" s="2212"/>
      <c r="AI27" s="382" t="s">
        <v>635</v>
      </c>
      <c r="AJ27" s="125" t="s">
        <v>4</v>
      </c>
      <c r="AK27" s="209" t="s">
        <v>595</v>
      </c>
      <c r="AL27" s="137"/>
      <c r="AM27" s="137"/>
      <c r="AN27" s="141"/>
      <c r="AO27" s="142"/>
    </row>
    <row r="28" spans="2:54" ht="15.95" customHeight="1">
      <c r="B28" s="2034"/>
      <c r="C28" s="137"/>
      <c r="D28" s="137"/>
      <c r="E28" s="137"/>
      <c r="F28" s="140"/>
      <c r="G28" s="137"/>
      <c r="H28" s="137"/>
      <c r="I28" s="159"/>
      <c r="J28" s="137"/>
      <c r="K28" s="140"/>
      <c r="L28" s="137"/>
      <c r="M28" s="137"/>
      <c r="N28" s="140"/>
      <c r="O28" s="176" t="s">
        <v>636</v>
      </c>
      <c r="P28" s="177"/>
      <c r="Q28" s="177"/>
      <c r="R28" s="339"/>
      <c r="S28" s="125" t="s">
        <v>4</v>
      </c>
      <c r="T28" s="137" t="s">
        <v>637</v>
      </c>
      <c r="U28" s="137"/>
      <c r="V28" s="137"/>
      <c r="W28" s="139" t="s">
        <v>630</v>
      </c>
      <c r="X28" s="122" t="s">
        <v>4</v>
      </c>
      <c r="Y28" s="130" t="s">
        <v>638</v>
      </c>
      <c r="AB28" s="122" t="s">
        <v>4</v>
      </c>
      <c r="AC28" s="130" t="s">
        <v>639</v>
      </c>
      <c r="AD28" s="130"/>
      <c r="AF28" s="122" t="s">
        <v>4</v>
      </c>
      <c r="AG28" s="209" t="s">
        <v>298</v>
      </c>
      <c r="AI28" s="131" t="s">
        <v>640</v>
      </c>
      <c r="AJ28" s="125" t="s">
        <v>4</v>
      </c>
      <c r="AK28" s="1972"/>
      <c r="AL28" s="1972"/>
      <c r="AM28" s="1972"/>
      <c r="AN28" s="141"/>
      <c r="AO28" s="142"/>
    </row>
    <row r="29" spans="2:54" ht="15.95" customHeight="1">
      <c r="B29" s="2034"/>
      <c r="C29" s="137"/>
      <c r="D29" s="137"/>
      <c r="E29" s="137"/>
      <c r="F29" s="140"/>
      <c r="G29" s="137"/>
      <c r="H29" s="137"/>
      <c r="I29" s="159"/>
      <c r="J29" s="137"/>
      <c r="K29" s="140"/>
      <c r="L29" s="137"/>
      <c r="M29" s="137"/>
      <c r="N29" s="137"/>
      <c r="O29" s="334"/>
      <c r="P29" s="335"/>
      <c r="Q29" s="335"/>
      <c r="R29" s="383"/>
      <c r="S29" s="169" t="s">
        <v>4</v>
      </c>
      <c r="T29" s="149" t="s">
        <v>641</v>
      </c>
      <c r="U29" s="195"/>
      <c r="V29" s="195"/>
      <c r="W29" s="195"/>
      <c r="X29" s="195"/>
      <c r="Y29" s="195"/>
      <c r="Z29" s="195"/>
      <c r="AI29" s="168"/>
      <c r="AN29" s="141"/>
      <c r="AO29" s="142"/>
      <c r="BB29" s="384"/>
    </row>
    <row r="30" spans="2:54" ht="15.95" customHeight="1">
      <c r="B30" s="2034"/>
      <c r="C30" s="137"/>
      <c r="D30" s="137"/>
      <c r="E30" s="137"/>
      <c r="F30" s="140"/>
      <c r="G30" s="137"/>
      <c r="H30" s="133"/>
      <c r="I30" s="132"/>
      <c r="J30" s="133"/>
      <c r="K30" s="131"/>
      <c r="L30" s="2002" t="s">
        <v>642</v>
      </c>
      <c r="M30" s="2002"/>
      <c r="N30" s="2003"/>
      <c r="O30" s="2051" t="s">
        <v>643</v>
      </c>
      <c r="P30" s="2052"/>
      <c r="Q30" s="2052"/>
      <c r="R30" s="2202"/>
      <c r="S30" s="132" t="s">
        <v>251</v>
      </c>
      <c r="T30" s="130" t="s">
        <v>644</v>
      </c>
      <c r="U30" s="130"/>
      <c r="V30" s="130"/>
      <c r="W30" s="130"/>
      <c r="X30" s="139"/>
      <c r="Y30" s="137"/>
      <c r="Z30" s="137"/>
      <c r="AA30" s="219"/>
      <c r="AB30" s="385"/>
      <c r="AC30" s="219" t="s">
        <v>389</v>
      </c>
      <c r="AD30" s="354" t="s">
        <v>4</v>
      </c>
      <c r="AE30" s="219" t="s">
        <v>621</v>
      </c>
      <c r="AF30" s="219"/>
      <c r="AG30" s="354" t="s">
        <v>4</v>
      </c>
      <c r="AH30" s="219" t="s">
        <v>645</v>
      </c>
      <c r="AI30" s="173" t="s">
        <v>390</v>
      </c>
      <c r="AJ30" s="155" t="s">
        <v>4</v>
      </c>
      <c r="AK30" s="237" t="s">
        <v>646</v>
      </c>
      <c r="AL30" s="237"/>
      <c r="AM30" s="237"/>
      <c r="AN30" s="141"/>
      <c r="AO30" s="142"/>
    </row>
    <row r="31" spans="2:54" ht="15.95" customHeight="1">
      <c r="B31" s="2034"/>
      <c r="C31" s="137"/>
      <c r="D31" s="137"/>
      <c r="E31" s="137"/>
      <c r="F31" s="140"/>
      <c r="G31" s="137"/>
      <c r="H31" s="133"/>
      <c r="I31" s="132"/>
      <c r="J31" s="133"/>
      <c r="K31" s="131"/>
      <c r="L31" s="2235" t="s">
        <v>647</v>
      </c>
      <c r="M31" s="2236"/>
      <c r="N31" s="2237"/>
      <c r="O31" s="2238" t="s">
        <v>648</v>
      </c>
      <c r="P31" s="2239"/>
      <c r="Q31" s="2239"/>
      <c r="R31" s="2240"/>
      <c r="S31" s="183" t="s">
        <v>251</v>
      </c>
      <c r="T31" s="192" t="s">
        <v>649</v>
      </c>
      <c r="U31" s="192"/>
      <c r="V31" s="192"/>
      <c r="W31" s="192"/>
      <c r="X31" s="387"/>
      <c r="Y31" s="149"/>
      <c r="Z31" s="149"/>
      <c r="AA31" s="150"/>
      <c r="AB31" s="388"/>
      <c r="AC31" s="150" t="s">
        <v>389</v>
      </c>
      <c r="AD31" s="389" t="s">
        <v>4</v>
      </c>
      <c r="AE31" s="150" t="s">
        <v>621</v>
      </c>
      <c r="AF31" s="150"/>
      <c r="AG31" s="389" t="s">
        <v>4</v>
      </c>
      <c r="AH31" s="150" t="s">
        <v>645</v>
      </c>
      <c r="AI31" s="151" t="s">
        <v>390</v>
      </c>
      <c r="AJ31" s="169" t="s">
        <v>4</v>
      </c>
      <c r="AK31" s="2189"/>
      <c r="AL31" s="2189"/>
      <c r="AM31" s="2189"/>
      <c r="AN31" s="141"/>
      <c r="AO31" s="142"/>
    </row>
    <row r="32" spans="2:54" ht="15.95" customHeight="1">
      <c r="B32" s="2034"/>
      <c r="C32" s="137"/>
      <c r="D32" s="137"/>
      <c r="E32" s="137"/>
      <c r="F32" s="140"/>
      <c r="G32" s="137"/>
      <c r="H32" s="133"/>
      <c r="I32" s="132"/>
      <c r="J32" s="133"/>
      <c r="K32" s="131"/>
      <c r="L32" s="2030" t="s">
        <v>650</v>
      </c>
      <c r="M32" s="2031"/>
      <c r="N32" s="2031"/>
      <c r="O32" s="2232" t="s">
        <v>411</v>
      </c>
      <c r="P32" s="2233"/>
      <c r="Q32" s="2233"/>
      <c r="R32" s="2234"/>
      <c r="S32" s="390" t="s">
        <v>4</v>
      </c>
      <c r="T32" s="391" t="s">
        <v>412</v>
      </c>
      <c r="U32" s="392"/>
      <c r="V32" s="392"/>
      <c r="W32" s="392"/>
      <c r="X32" s="392"/>
      <c r="Y32" s="392"/>
      <c r="Z32" s="392"/>
      <c r="AA32" s="392"/>
      <c r="AB32" s="392"/>
      <c r="AC32" s="392"/>
      <c r="AD32" s="392"/>
      <c r="AE32" s="393"/>
      <c r="AF32" s="393"/>
      <c r="AG32" s="393"/>
      <c r="AH32" s="393"/>
      <c r="AI32" s="394"/>
      <c r="AJ32" s="132"/>
      <c r="AK32" s="137"/>
      <c r="AL32" s="137"/>
      <c r="AM32" s="137"/>
      <c r="AN32" s="1441"/>
      <c r="AO32" s="142"/>
    </row>
    <row r="33" spans="2:41" ht="15.95" customHeight="1">
      <c r="B33" s="2034"/>
      <c r="C33" s="2191" t="s">
        <v>651</v>
      </c>
      <c r="D33" s="2192"/>
      <c r="E33" s="2192"/>
      <c r="F33" s="2192"/>
      <c r="G33" s="2192"/>
      <c r="H33" s="2192"/>
      <c r="I33" s="2192"/>
      <c r="J33" s="2192"/>
      <c r="K33" s="2193"/>
      <c r="L33" s="239" t="s">
        <v>652</v>
      </c>
      <c r="M33" s="201"/>
      <c r="N33" s="202"/>
      <c r="O33" s="2051" t="s">
        <v>653</v>
      </c>
      <c r="P33" s="2052"/>
      <c r="Q33" s="2052"/>
      <c r="R33" s="2053"/>
      <c r="S33" s="363" t="s">
        <v>251</v>
      </c>
      <c r="T33" s="237" t="s">
        <v>654</v>
      </c>
      <c r="U33" s="157"/>
      <c r="V33" s="237"/>
      <c r="W33" s="219"/>
      <c r="X33" s="157"/>
      <c r="Y33" s="157"/>
      <c r="Z33" s="219"/>
      <c r="AA33" s="157"/>
      <c r="AB33" s="157"/>
      <c r="AC33" s="219"/>
      <c r="AD33" s="364"/>
      <c r="AE33" s="364"/>
      <c r="AF33" s="364"/>
      <c r="AG33" s="364"/>
      <c r="AH33" s="364"/>
      <c r="AI33" s="395"/>
      <c r="AJ33" s="155" t="s">
        <v>4</v>
      </c>
      <c r="AK33" s="200" t="s">
        <v>614</v>
      </c>
      <c r="AL33" s="201"/>
      <c r="AM33" s="202"/>
      <c r="AN33" s="1441"/>
      <c r="AO33" s="142"/>
    </row>
    <row r="34" spans="2:41" ht="15.95" customHeight="1">
      <c r="B34" s="2034"/>
      <c r="C34" s="2194"/>
      <c r="D34" s="2195"/>
      <c r="E34" s="2195"/>
      <c r="F34" s="2195"/>
      <c r="G34" s="2195"/>
      <c r="H34" s="2195"/>
      <c r="I34" s="2195"/>
      <c r="J34" s="2195"/>
      <c r="K34" s="2196"/>
      <c r="L34" s="141"/>
      <c r="N34" s="168"/>
      <c r="O34" s="176"/>
      <c r="P34" s="177"/>
      <c r="Q34" s="177"/>
      <c r="R34" s="339"/>
      <c r="S34" s="396"/>
      <c r="T34" s="397" t="s">
        <v>4</v>
      </c>
      <c r="U34" s="149" t="s">
        <v>655</v>
      </c>
      <c r="V34" s="192"/>
      <c r="W34" s="192"/>
      <c r="X34" s="192"/>
      <c r="Y34" s="192"/>
      <c r="Z34" s="192"/>
      <c r="AA34" s="192"/>
      <c r="AB34" s="192"/>
      <c r="AC34" s="192"/>
      <c r="AD34" s="192"/>
      <c r="AE34" s="192"/>
      <c r="AF34" s="192"/>
      <c r="AG34" s="149"/>
      <c r="AH34" s="149"/>
      <c r="AI34" s="154"/>
      <c r="AJ34" s="125" t="s">
        <v>4</v>
      </c>
      <c r="AM34" s="168"/>
      <c r="AN34" s="141"/>
      <c r="AO34" s="142"/>
    </row>
    <row r="35" spans="2:41" ht="15.95" customHeight="1">
      <c r="B35" s="2034"/>
      <c r="C35" s="2194"/>
      <c r="D35" s="2195"/>
      <c r="E35" s="2195"/>
      <c r="F35" s="2195"/>
      <c r="G35" s="2195"/>
      <c r="H35" s="2195"/>
      <c r="I35" s="2195"/>
      <c r="J35" s="2195"/>
      <c r="K35" s="2196"/>
      <c r="L35" s="141"/>
      <c r="N35" s="168"/>
      <c r="O35" s="2051" t="s">
        <v>656</v>
      </c>
      <c r="P35" s="2052"/>
      <c r="Q35" s="2052"/>
      <c r="R35" s="2053"/>
      <c r="S35" s="363" t="s">
        <v>251</v>
      </c>
      <c r="T35" s="237" t="s">
        <v>657</v>
      </c>
      <c r="U35" s="157"/>
      <c r="V35" s="237"/>
      <c r="W35" s="219"/>
      <c r="X35" s="237"/>
      <c r="Y35" s="237"/>
      <c r="Z35" s="157"/>
      <c r="AA35" s="157"/>
      <c r="AB35" s="157"/>
      <c r="AC35" s="219"/>
      <c r="AD35" s="398"/>
      <c r="AE35" s="398"/>
      <c r="AF35" s="398"/>
      <c r="AG35" s="398"/>
      <c r="AH35" s="219"/>
      <c r="AI35" s="173"/>
      <c r="AJ35" s="132"/>
      <c r="AM35" s="168"/>
      <c r="AN35" s="141"/>
      <c r="AO35" s="142"/>
    </row>
    <row r="36" spans="2:41" ht="15.95" customHeight="1">
      <c r="B36" s="2034"/>
      <c r="C36" s="2194"/>
      <c r="D36" s="2195"/>
      <c r="E36" s="2195"/>
      <c r="F36" s="2195"/>
      <c r="G36" s="2195"/>
      <c r="H36" s="2195"/>
      <c r="I36" s="2195"/>
      <c r="J36" s="2195"/>
      <c r="K36" s="2196"/>
      <c r="L36" s="141"/>
      <c r="N36" s="168"/>
      <c r="O36" s="176"/>
      <c r="P36" s="177"/>
      <c r="Q36" s="177"/>
      <c r="R36" s="339"/>
      <c r="S36" s="396"/>
      <c r="T36" s="397" t="s">
        <v>4</v>
      </c>
      <c r="U36" s="149" t="s">
        <v>658</v>
      </c>
      <c r="V36" s="192"/>
      <c r="W36" s="192"/>
      <c r="X36" s="192"/>
      <c r="Y36" s="192"/>
      <c r="Z36" s="150"/>
      <c r="AA36" s="192"/>
      <c r="AB36" s="192"/>
      <c r="AC36" s="150"/>
      <c r="AD36" s="193"/>
      <c r="AE36" s="193"/>
      <c r="AF36" s="193"/>
      <c r="AG36" s="193"/>
      <c r="AH36" s="193"/>
      <c r="AI36" s="399"/>
      <c r="AJ36" s="132"/>
      <c r="AM36" s="168"/>
      <c r="AN36" s="141"/>
      <c r="AO36" s="142"/>
    </row>
    <row r="37" spans="2:41" ht="15.95" customHeight="1">
      <c r="B37" s="2034"/>
      <c r="C37" s="2194"/>
      <c r="D37" s="2195"/>
      <c r="E37" s="2195"/>
      <c r="F37" s="2195"/>
      <c r="G37" s="2195"/>
      <c r="H37" s="2195"/>
      <c r="I37" s="2195"/>
      <c r="J37" s="2195"/>
      <c r="K37" s="2196"/>
      <c r="L37" s="141"/>
      <c r="N37" s="168"/>
      <c r="O37" s="2051" t="s">
        <v>659</v>
      </c>
      <c r="P37" s="2052"/>
      <c r="Q37" s="2052"/>
      <c r="R37" s="2053"/>
      <c r="S37" s="400" t="s">
        <v>251</v>
      </c>
      <c r="T37" s="200" t="s">
        <v>660</v>
      </c>
      <c r="U37" s="200"/>
      <c r="V37" s="237"/>
      <c r="W37" s="237"/>
      <c r="X37" s="219"/>
      <c r="Y37" s="219"/>
      <c r="Z37" s="219"/>
      <c r="AA37" s="219"/>
      <c r="AB37" s="398"/>
      <c r="AC37" s="219" t="s">
        <v>389</v>
      </c>
      <c r="AD37" s="354" t="s">
        <v>4</v>
      </c>
      <c r="AE37" s="219" t="s">
        <v>621</v>
      </c>
      <c r="AF37" s="219"/>
      <c r="AG37" s="354" t="s">
        <v>4</v>
      </c>
      <c r="AH37" s="219" t="s">
        <v>645</v>
      </c>
      <c r="AI37" s="173" t="s">
        <v>390</v>
      </c>
      <c r="AJ37" s="133"/>
      <c r="AM37" s="168"/>
      <c r="AN37" s="141"/>
      <c r="AO37" s="142"/>
    </row>
    <row r="38" spans="2:41" ht="15.95" customHeight="1">
      <c r="B38" s="2034"/>
      <c r="C38" s="2194"/>
      <c r="D38" s="2195"/>
      <c r="E38" s="2195"/>
      <c r="F38" s="2195"/>
      <c r="G38" s="2195"/>
      <c r="H38" s="2195"/>
      <c r="I38" s="2195"/>
      <c r="J38" s="2195"/>
      <c r="K38" s="2196"/>
      <c r="L38" s="141"/>
      <c r="N38" s="168"/>
      <c r="O38" s="2200" t="s">
        <v>661</v>
      </c>
      <c r="P38" s="2201"/>
      <c r="Q38" s="2201"/>
      <c r="R38" s="2202"/>
      <c r="S38" s="132" t="s">
        <v>251</v>
      </c>
      <c r="T38" s="209" t="s">
        <v>662</v>
      </c>
      <c r="V38" s="209"/>
      <c r="W38" s="209"/>
      <c r="X38" s="209"/>
      <c r="Y38" s="209"/>
      <c r="Z38" s="209"/>
      <c r="AA38" s="209"/>
      <c r="AB38" s="209"/>
      <c r="AC38" s="209"/>
      <c r="AD38" s="209"/>
      <c r="AE38" s="209"/>
      <c r="AF38" s="209"/>
      <c r="AG38" s="185"/>
      <c r="AH38" s="185"/>
      <c r="AI38" s="401"/>
      <c r="AJ38" s="132"/>
      <c r="AM38" s="168"/>
      <c r="AN38" s="141"/>
      <c r="AO38" s="142"/>
    </row>
    <row r="39" spans="2:41" ht="15.95" customHeight="1" thickBot="1">
      <c r="B39" s="2035"/>
      <c r="C39" s="2197"/>
      <c r="D39" s="2198"/>
      <c r="E39" s="2198"/>
      <c r="F39" s="2198"/>
      <c r="G39" s="2198"/>
      <c r="H39" s="2198"/>
      <c r="I39" s="2198"/>
      <c r="J39" s="2198"/>
      <c r="K39" s="2199"/>
      <c r="L39" s="251"/>
      <c r="M39" s="252"/>
      <c r="N39" s="253"/>
      <c r="O39" s="402"/>
      <c r="P39" s="403"/>
      <c r="Q39" s="403"/>
      <c r="R39" s="404"/>
      <c r="S39" s="405"/>
      <c r="T39" s="115" t="s">
        <v>421</v>
      </c>
      <c r="U39" s="406" t="s">
        <v>4</v>
      </c>
      <c r="V39" s="115" t="s">
        <v>645</v>
      </c>
      <c r="W39" s="115"/>
      <c r="X39" s="406" t="s">
        <v>4</v>
      </c>
      <c r="Y39" s="115" t="s">
        <v>621</v>
      </c>
      <c r="Z39" s="115" t="s">
        <v>389</v>
      </c>
      <c r="AA39" s="407"/>
      <c r="AB39" s="407"/>
      <c r="AC39" s="407"/>
      <c r="AD39" s="407"/>
      <c r="AE39" s="407"/>
      <c r="AF39" s="407"/>
      <c r="AG39" s="407"/>
      <c r="AH39" s="407"/>
      <c r="AI39" s="116" t="s">
        <v>663</v>
      </c>
      <c r="AJ39" s="114"/>
      <c r="AK39" s="252"/>
      <c r="AL39" s="252"/>
      <c r="AM39" s="253"/>
      <c r="AN39" s="251"/>
      <c r="AO39" s="256"/>
    </row>
    <row r="40" spans="2:41" ht="15.95" customHeight="1">
      <c r="B40" s="2033" t="s">
        <v>664</v>
      </c>
      <c r="C40" s="408" t="s">
        <v>665</v>
      </c>
      <c r="D40" s="123"/>
      <c r="E40" s="123"/>
      <c r="F40" s="121"/>
      <c r="G40" s="409" t="s">
        <v>377</v>
      </c>
      <c r="H40" s="119"/>
      <c r="I40" s="120"/>
      <c r="J40" s="119"/>
      <c r="K40" s="108"/>
      <c r="L40" s="2203" t="s">
        <v>666</v>
      </c>
      <c r="M40" s="2204"/>
      <c r="N40" s="2205"/>
      <c r="O40" s="2042" t="s">
        <v>631</v>
      </c>
      <c r="P40" s="2043"/>
      <c r="Q40" s="2043"/>
      <c r="R40" s="2044"/>
      <c r="S40" s="390" t="s">
        <v>4</v>
      </c>
      <c r="T40" s="118" t="s">
        <v>667</v>
      </c>
      <c r="U40" s="118"/>
      <c r="V40" s="118"/>
      <c r="W40" s="118"/>
      <c r="X40" s="123"/>
      <c r="Y40" s="118"/>
      <c r="Z40" s="118"/>
      <c r="AA40" s="118"/>
      <c r="AB40" s="123"/>
      <c r="AC40" s="123"/>
      <c r="AD40" s="123"/>
      <c r="AE40" s="119"/>
      <c r="AF40" s="123"/>
      <c r="AG40" s="123"/>
      <c r="AH40" s="123"/>
      <c r="AI40" s="108"/>
      <c r="AJ40" s="330" t="s">
        <v>4</v>
      </c>
      <c r="AK40" s="123" t="s">
        <v>614</v>
      </c>
      <c r="AL40" s="123"/>
      <c r="AM40" s="123"/>
      <c r="AN40" s="331"/>
      <c r="AO40" s="332"/>
    </row>
    <row r="41" spans="2:41" ht="15.95" customHeight="1">
      <c r="B41" s="2034"/>
      <c r="C41" s="2045" t="s">
        <v>668</v>
      </c>
      <c r="D41" s="2046"/>
      <c r="E41" s="2046"/>
      <c r="F41" s="2047"/>
      <c r="G41" s="1999"/>
      <c r="H41" s="2000"/>
      <c r="I41" s="125" t="s">
        <v>4</v>
      </c>
      <c r="J41" s="130" t="s">
        <v>382</v>
      </c>
      <c r="K41" s="131"/>
      <c r="L41" s="2206"/>
      <c r="M41" s="2207"/>
      <c r="N41" s="2208"/>
      <c r="O41" s="2188" t="s">
        <v>669</v>
      </c>
      <c r="P41" s="2185"/>
      <c r="Q41" s="2185"/>
      <c r="R41" s="2190"/>
      <c r="S41" s="183"/>
      <c r="T41" s="192"/>
      <c r="U41" s="192"/>
      <c r="V41" s="192"/>
      <c r="W41" s="192"/>
      <c r="X41" s="149"/>
      <c r="Y41" s="192"/>
      <c r="Z41" s="192"/>
      <c r="AA41" s="192"/>
      <c r="AB41" s="149"/>
      <c r="AC41" s="150"/>
      <c r="AD41" s="150"/>
      <c r="AE41" s="150"/>
      <c r="AF41" s="150"/>
      <c r="AG41" s="150"/>
      <c r="AH41" s="150"/>
      <c r="AI41" s="151"/>
      <c r="AJ41" s="169" t="s">
        <v>4</v>
      </c>
      <c r="AK41" s="2189"/>
      <c r="AL41" s="2189"/>
      <c r="AM41" s="2189"/>
      <c r="AN41" s="141"/>
      <c r="AO41" s="142"/>
    </row>
    <row r="42" spans="2:41" ht="15.95" customHeight="1">
      <c r="B42" s="2034"/>
      <c r="C42" s="2045" t="s">
        <v>670</v>
      </c>
      <c r="D42" s="2046"/>
      <c r="E42" s="2046"/>
      <c r="F42" s="2047"/>
      <c r="G42" s="137"/>
      <c r="H42" s="133"/>
      <c r="I42" s="125" t="s">
        <v>4</v>
      </c>
      <c r="J42" s="130" t="s">
        <v>387</v>
      </c>
      <c r="K42" s="131"/>
      <c r="L42" s="2052" t="s">
        <v>671</v>
      </c>
      <c r="M42" s="2052"/>
      <c r="N42" s="2053"/>
      <c r="O42" s="2051" t="s">
        <v>672</v>
      </c>
      <c r="P42" s="2052"/>
      <c r="Q42" s="2052"/>
      <c r="R42" s="2053"/>
      <c r="S42" s="410" t="s">
        <v>251</v>
      </c>
      <c r="T42" s="130" t="s">
        <v>673</v>
      </c>
      <c r="U42" s="130"/>
      <c r="V42" s="130"/>
      <c r="W42" s="130"/>
      <c r="X42" s="137"/>
      <c r="Y42" s="130"/>
      <c r="Z42" s="130"/>
      <c r="AA42" s="130"/>
      <c r="AB42" s="137"/>
      <c r="AC42" s="137"/>
      <c r="AD42" s="137"/>
      <c r="AE42" s="133"/>
      <c r="AF42" s="137"/>
      <c r="AG42" s="137"/>
      <c r="AH42" s="137"/>
      <c r="AI42" s="131"/>
      <c r="AJ42" s="155" t="s">
        <v>4</v>
      </c>
      <c r="AK42" s="237" t="s">
        <v>674</v>
      </c>
      <c r="AL42" s="237"/>
      <c r="AM42" s="237"/>
      <c r="AN42" s="141"/>
      <c r="AO42" s="142"/>
    </row>
    <row r="43" spans="2:41" ht="15.95" customHeight="1">
      <c r="B43" s="2034"/>
      <c r="C43" s="2027" t="s">
        <v>675</v>
      </c>
      <c r="D43" s="1978"/>
      <c r="E43" s="1978"/>
      <c r="F43" s="2028"/>
      <c r="G43" s="137"/>
      <c r="H43" s="133"/>
      <c r="I43" s="125" t="s">
        <v>4</v>
      </c>
      <c r="J43" s="130" t="s">
        <v>392</v>
      </c>
      <c r="K43" s="131"/>
      <c r="L43" s="2185" t="s">
        <v>676</v>
      </c>
      <c r="M43" s="2185"/>
      <c r="N43" s="2190"/>
      <c r="O43" s="2188" t="s">
        <v>677</v>
      </c>
      <c r="P43" s="2185"/>
      <c r="Q43" s="2185"/>
      <c r="R43" s="2190"/>
      <c r="S43" s="183" t="s">
        <v>389</v>
      </c>
      <c r="T43" s="389" t="s">
        <v>4</v>
      </c>
      <c r="U43" s="150" t="s">
        <v>645</v>
      </c>
      <c r="V43" s="192"/>
      <c r="W43" s="389" t="s">
        <v>4</v>
      </c>
      <c r="X43" s="192" t="s">
        <v>678</v>
      </c>
      <c r="Y43" s="192"/>
      <c r="Z43" s="192"/>
      <c r="AA43" s="150"/>
      <c r="AB43" s="192"/>
      <c r="AC43" s="150"/>
      <c r="AD43" s="150"/>
      <c r="AE43" s="389" t="s">
        <v>4</v>
      </c>
      <c r="AF43" s="192" t="s">
        <v>622</v>
      </c>
      <c r="AH43" s="150"/>
      <c r="AI43" s="151"/>
      <c r="AJ43" s="169" t="s">
        <v>4</v>
      </c>
      <c r="AK43" s="2189"/>
      <c r="AL43" s="2189"/>
      <c r="AM43" s="2189"/>
      <c r="AN43" s="141"/>
      <c r="AO43" s="142"/>
    </row>
    <row r="44" spans="2:41" ht="15.95" customHeight="1">
      <c r="B44" s="2034"/>
      <c r="C44" s="159"/>
      <c r="D44" s="137"/>
      <c r="E44" s="137"/>
      <c r="F44" s="140"/>
      <c r="G44" s="137"/>
      <c r="H44" s="133"/>
      <c r="I44" s="125" t="s">
        <v>4</v>
      </c>
      <c r="J44" s="130" t="s">
        <v>397</v>
      </c>
      <c r="K44" s="131"/>
      <c r="L44" s="2052" t="s">
        <v>679</v>
      </c>
      <c r="M44" s="2180"/>
      <c r="N44" s="2181"/>
      <c r="O44" s="2182" t="s">
        <v>680</v>
      </c>
      <c r="P44" s="2183"/>
      <c r="Q44" s="2183"/>
      <c r="R44" s="2184"/>
      <c r="S44" s="390" t="s">
        <v>4</v>
      </c>
      <c r="T44" s="157" t="s">
        <v>681</v>
      </c>
      <c r="U44" s="411"/>
      <c r="V44" s="411"/>
      <c r="W44" s="411"/>
      <c r="X44" s="412"/>
      <c r="Y44" s="411"/>
      <c r="Z44" s="411"/>
      <c r="AA44" s="411"/>
      <c r="AB44" s="412"/>
      <c r="AC44" s="413"/>
      <c r="AD44" s="413"/>
      <c r="AE44" s="413"/>
      <c r="AF44" s="413"/>
      <c r="AG44" s="413"/>
      <c r="AH44" s="413"/>
      <c r="AI44" s="414"/>
      <c r="AJ44" s="155" t="s">
        <v>4</v>
      </c>
      <c r="AK44" s="237" t="s">
        <v>588</v>
      </c>
      <c r="AL44" s="237"/>
      <c r="AM44" s="237"/>
      <c r="AN44" s="141"/>
      <c r="AO44" s="142"/>
    </row>
    <row r="45" spans="2:41" ht="15.95" customHeight="1">
      <c r="B45" s="2034"/>
      <c r="C45" s="159"/>
      <c r="D45" s="137"/>
      <c r="E45" s="137"/>
      <c r="F45" s="140"/>
      <c r="G45" s="137"/>
      <c r="H45" s="133"/>
      <c r="I45" s="132"/>
      <c r="J45" s="133"/>
      <c r="K45" s="131"/>
      <c r="L45" s="2185" t="s">
        <v>682</v>
      </c>
      <c r="M45" s="2186"/>
      <c r="N45" s="2187"/>
      <c r="O45" s="2188" t="s">
        <v>683</v>
      </c>
      <c r="P45" s="2186"/>
      <c r="Q45" s="2186"/>
      <c r="R45" s="2187"/>
      <c r="S45" s="415" t="s">
        <v>4</v>
      </c>
      <c r="T45" s="416" t="s">
        <v>684</v>
      </c>
      <c r="U45" s="192"/>
      <c r="V45" s="192"/>
      <c r="W45" s="192"/>
      <c r="X45" s="149"/>
      <c r="Y45" s="192"/>
      <c r="Z45" s="192"/>
      <c r="AA45" s="192"/>
      <c r="AB45" s="149"/>
      <c r="AC45" s="150"/>
      <c r="AD45" s="150"/>
      <c r="AE45" s="150"/>
      <c r="AF45" s="150"/>
      <c r="AG45" s="150"/>
      <c r="AH45" s="150"/>
      <c r="AI45" s="151"/>
      <c r="AJ45" s="169" t="s">
        <v>4</v>
      </c>
      <c r="AK45" s="2189"/>
      <c r="AL45" s="2189"/>
      <c r="AM45" s="2189"/>
      <c r="AN45" s="141"/>
      <c r="AO45" s="142"/>
    </row>
    <row r="46" spans="2:41" ht="15.95" customHeight="1">
      <c r="B46" s="2034"/>
      <c r="C46" s="159"/>
      <c r="D46" s="137"/>
      <c r="E46" s="137"/>
      <c r="F46" s="140"/>
      <c r="G46" s="137"/>
      <c r="H46" s="133"/>
      <c r="I46" s="132"/>
      <c r="J46" s="133"/>
      <c r="K46" s="131"/>
      <c r="L46" s="2052" t="s">
        <v>685</v>
      </c>
      <c r="M46" s="2052"/>
      <c r="N46" s="2053"/>
      <c r="O46" s="2051" t="s">
        <v>679</v>
      </c>
      <c r="P46" s="2052"/>
      <c r="Q46" s="2052"/>
      <c r="R46" s="2053"/>
      <c r="S46" s="390" t="s">
        <v>4</v>
      </c>
      <c r="T46" s="130" t="s">
        <v>686</v>
      </c>
      <c r="U46" s="130"/>
      <c r="V46" s="130"/>
      <c r="W46" s="130"/>
      <c r="X46" s="137"/>
      <c r="Y46" s="130"/>
      <c r="Z46" s="130"/>
      <c r="AA46" s="130"/>
      <c r="AB46" s="137"/>
      <c r="AC46" s="137"/>
      <c r="AD46" s="137"/>
      <c r="AE46" s="133"/>
      <c r="AF46" s="137"/>
      <c r="AG46" s="137"/>
      <c r="AH46" s="137"/>
      <c r="AI46" s="131"/>
      <c r="AJ46" s="155" t="s">
        <v>4</v>
      </c>
      <c r="AK46" s="237" t="s">
        <v>614</v>
      </c>
      <c r="AL46" s="237"/>
      <c r="AM46" s="237"/>
      <c r="AN46" s="141"/>
      <c r="AO46" s="142"/>
    </row>
    <row r="47" spans="2:41" ht="15.95" customHeight="1">
      <c r="B47" s="2034"/>
      <c r="C47" s="159"/>
      <c r="D47" s="137"/>
      <c r="E47" s="137"/>
      <c r="F47" s="140"/>
      <c r="G47" s="137"/>
      <c r="H47" s="133"/>
      <c r="I47" s="132"/>
      <c r="J47" s="133"/>
      <c r="K47" s="131"/>
      <c r="L47" s="2185" t="s">
        <v>687</v>
      </c>
      <c r="M47" s="2185"/>
      <c r="N47" s="2190"/>
      <c r="O47" s="2188" t="s">
        <v>688</v>
      </c>
      <c r="P47" s="2185"/>
      <c r="Q47" s="2185"/>
      <c r="R47" s="2190"/>
      <c r="S47" s="183"/>
      <c r="T47" s="417"/>
      <c r="U47" s="192"/>
      <c r="V47" s="192"/>
      <c r="W47" s="192"/>
      <c r="X47" s="149"/>
      <c r="Y47" s="192"/>
      <c r="Z47" s="192"/>
      <c r="AA47" s="192"/>
      <c r="AB47" s="149"/>
      <c r="AC47" s="150"/>
      <c r="AD47" s="150"/>
      <c r="AE47" s="150"/>
      <c r="AF47" s="150"/>
      <c r="AG47" s="150"/>
      <c r="AH47" s="150"/>
      <c r="AI47" s="151"/>
      <c r="AJ47" s="169" t="s">
        <v>4</v>
      </c>
      <c r="AK47" s="2189"/>
      <c r="AL47" s="2189"/>
      <c r="AM47" s="2189"/>
      <c r="AN47" s="141"/>
      <c r="AO47" s="142"/>
    </row>
    <row r="48" spans="2:41" ht="15.95" customHeight="1">
      <c r="B48" s="2034"/>
      <c r="C48" s="159"/>
      <c r="D48" s="137"/>
      <c r="E48" s="137"/>
      <c r="F48" s="140"/>
      <c r="G48" s="137"/>
      <c r="H48" s="133"/>
      <c r="I48" s="132"/>
      <c r="J48" s="133"/>
      <c r="K48" s="131"/>
      <c r="L48" s="2052" t="s">
        <v>689</v>
      </c>
      <c r="M48" s="2052"/>
      <c r="N48" s="2053"/>
      <c r="O48" s="2051" t="s">
        <v>690</v>
      </c>
      <c r="P48" s="2052"/>
      <c r="Q48" s="2052"/>
      <c r="R48" s="2053"/>
      <c r="S48" s="390" t="s">
        <v>4</v>
      </c>
      <c r="T48" s="130" t="s">
        <v>691</v>
      </c>
      <c r="U48" s="130"/>
      <c r="V48" s="130"/>
      <c r="W48" s="130"/>
      <c r="X48" s="137"/>
      <c r="Y48" s="130"/>
      <c r="Z48" s="130"/>
      <c r="AA48" s="130"/>
      <c r="AB48" s="137"/>
      <c r="AC48" s="137"/>
      <c r="AD48" s="137"/>
      <c r="AE48" s="133"/>
      <c r="AF48" s="137"/>
      <c r="AG48" s="137"/>
      <c r="AH48" s="137"/>
      <c r="AI48" s="131"/>
      <c r="AJ48" s="155" t="s">
        <v>4</v>
      </c>
      <c r="AK48" s="237" t="s">
        <v>614</v>
      </c>
      <c r="AL48" s="237"/>
      <c r="AM48" s="237"/>
      <c r="AN48" s="141"/>
      <c r="AO48" s="142"/>
    </row>
    <row r="49" spans="2:41" ht="15.95" customHeight="1" thickBot="1">
      <c r="B49" s="2035"/>
      <c r="C49" s="246"/>
      <c r="D49" s="247"/>
      <c r="E49" s="247"/>
      <c r="F49" s="418"/>
      <c r="G49" s="247"/>
      <c r="H49" s="115"/>
      <c r="I49" s="114"/>
      <c r="J49" s="115"/>
      <c r="K49" s="116"/>
      <c r="L49" s="2209" t="s">
        <v>692</v>
      </c>
      <c r="M49" s="2209"/>
      <c r="N49" s="2210"/>
      <c r="O49" s="2211" t="s">
        <v>693</v>
      </c>
      <c r="P49" s="2209"/>
      <c r="Q49" s="2209"/>
      <c r="R49" s="2210"/>
      <c r="S49" s="114"/>
      <c r="T49" s="419"/>
      <c r="U49" s="419"/>
      <c r="V49" s="419"/>
      <c r="W49" s="419"/>
      <c r="X49" s="247"/>
      <c r="Y49" s="419"/>
      <c r="Z49" s="419"/>
      <c r="AA49" s="419"/>
      <c r="AB49" s="247"/>
      <c r="AC49" s="115"/>
      <c r="AD49" s="115"/>
      <c r="AE49" s="115"/>
      <c r="AF49" s="115"/>
      <c r="AG49" s="115"/>
      <c r="AH49" s="115"/>
      <c r="AI49" s="116"/>
      <c r="AJ49" s="420" t="s">
        <v>4</v>
      </c>
      <c r="AK49" s="2179"/>
      <c r="AL49" s="2179"/>
      <c r="AM49" s="2179"/>
      <c r="AN49" s="251"/>
      <c r="AO49" s="256"/>
    </row>
    <row r="50" spans="2:41" ht="15.95" customHeight="1"/>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86">
    <mergeCell ref="AN4:AO5"/>
    <mergeCell ref="C5:F5"/>
    <mergeCell ref="L5:N5"/>
    <mergeCell ref="O5:R5"/>
    <mergeCell ref="S5:AI5"/>
    <mergeCell ref="C4:F4"/>
    <mergeCell ref="G4:H5"/>
    <mergeCell ref="I4:K5"/>
    <mergeCell ref="L4:N4"/>
    <mergeCell ref="O4:AM4"/>
    <mergeCell ref="AJ5:AM5"/>
    <mergeCell ref="B6:B39"/>
    <mergeCell ref="L6:N6"/>
    <mergeCell ref="O6:R6"/>
    <mergeCell ref="C7:F7"/>
    <mergeCell ref="G7:H7"/>
    <mergeCell ref="L7:N7"/>
    <mergeCell ref="O7:R7"/>
    <mergeCell ref="C8:F8"/>
    <mergeCell ref="C9:F9"/>
    <mergeCell ref="L32:N32"/>
    <mergeCell ref="O32:R32"/>
    <mergeCell ref="L30:N30"/>
    <mergeCell ref="O30:R30"/>
    <mergeCell ref="L31:N31"/>
    <mergeCell ref="O31:R31"/>
    <mergeCell ref="L26:N26"/>
    <mergeCell ref="W21:AH21"/>
    <mergeCell ref="L22:N22"/>
    <mergeCell ref="O22:R22"/>
    <mergeCell ref="AK9:AM9"/>
    <mergeCell ref="X12:AH12"/>
    <mergeCell ref="L13:N13"/>
    <mergeCell ref="O13:R13"/>
    <mergeCell ref="O14:R14"/>
    <mergeCell ref="X16:AH16"/>
    <mergeCell ref="AK16:AM16"/>
    <mergeCell ref="L17:N17"/>
    <mergeCell ref="O17:R17"/>
    <mergeCell ref="L19:N19"/>
    <mergeCell ref="W19:AH19"/>
    <mergeCell ref="AK19:AM19"/>
    <mergeCell ref="L25:N25"/>
    <mergeCell ref="O25:R25"/>
    <mergeCell ref="O37:R37"/>
    <mergeCell ref="O26:R26"/>
    <mergeCell ref="L27:N27"/>
    <mergeCell ref="O27:R27"/>
    <mergeCell ref="AC27:AH27"/>
    <mergeCell ref="AK28:AM28"/>
    <mergeCell ref="AK47:AM47"/>
    <mergeCell ref="AK23:AM23"/>
    <mergeCell ref="W24:AH24"/>
    <mergeCell ref="AK31:AM31"/>
    <mergeCell ref="AK43:AM43"/>
    <mergeCell ref="B40:B49"/>
    <mergeCell ref="L40:N41"/>
    <mergeCell ref="O40:R40"/>
    <mergeCell ref="C41:F41"/>
    <mergeCell ref="G41:H41"/>
    <mergeCell ref="C43:F43"/>
    <mergeCell ref="L43:N43"/>
    <mergeCell ref="O43:R43"/>
    <mergeCell ref="C42:F42"/>
    <mergeCell ref="L42:N42"/>
    <mergeCell ref="O42:R42"/>
    <mergeCell ref="L49:N49"/>
    <mergeCell ref="O49:R49"/>
    <mergeCell ref="L48:N48"/>
    <mergeCell ref="O48:R48"/>
    <mergeCell ref="C33:K39"/>
    <mergeCell ref="O33:R33"/>
    <mergeCell ref="O35:R35"/>
    <mergeCell ref="AK41:AM41"/>
    <mergeCell ref="O38:R38"/>
    <mergeCell ref="O41:R41"/>
    <mergeCell ref="AK49:AM49"/>
    <mergeCell ref="L44:N44"/>
    <mergeCell ref="O44:R44"/>
    <mergeCell ref="L45:N45"/>
    <mergeCell ref="O45:R45"/>
    <mergeCell ref="AK45:AM45"/>
    <mergeCell ref="L46:N46"/>
    <mergeCell ref="O46:R46"/>
    <mergeCell ref="L47:N47"/>
    <mergeCell ref="O47:R47"/>
  </mergeCells>
  <phoneticPr fontId="5"/>
  <conditionalFormatting sqref="I7:I10">
    <cfRule type="expression" dxfId="34" priority="4" stopIfTrue="1">
      <formula>$G$15=TRUE</formula>
    </cfRule>
  </conditionalFormatting>
  <conditionalFormatting sqref="AJ6:AJ9 S11:S12 T7:T10 S6">
    <cfRule type="expression" dxfId="33" priority="3" stopIfTrue="1">
      <formula>$G$15=TRUE</formula>
    </cfRule>
  </conditionalFormatting>
  <conditionalFormatting sqref="S13:S16">
    <cfRule type="expression" dxfId="32" priority="2" stopIfTrue="1">
      <formula>$G$15=TRUE</formula>
    </cfRule>
  </conditionalFormatting>
  <conditionalFormatting sqref="AB20 V20 S20 AJ13:AJ19 AC17 V17:V18 S17">
    <cfRule type="expression" dxfId="31" priority="1" stopIfTrue="1">
      <formula>$G$15=TRUE</formula>
    </cfRule>
  </conditionalFormatting>
  <dataValidations count="3">
    <dataValidation type="list" allowBlank="1" showInputMessage="1" showErrorMessage="1" sqref="G7:H7 G41:H41" xr:uid="{73561783-AD6F-4228-A81D-4DE60607B6ED}">
      <formula1>"３,２,１"</formula1>
    </dataValidation>
    <dataValidation type="list" allowBlank="1" showInputMessage="1" showErrorMessage="1" sqref="AJ40:AJ49 I7:I10 S6 T7:T10 S11:S17 AJ6:AJ9 V17:V18 AC17 AJ13:AJ19 S20 V20 AB20 AB22 AE22 T23 Y23 AD23 AJ22:AJ23 S25:S26 AC26 AJ26:AJ28 S28:S29 X26:X28 AB28 AF28 AG30:AG31 AD30:AD31 S32 T34 T36 U39 X39 AD37 AG37 AJ33:AJ34 AJ30:AJ31 S48 I41:I44 S40 T43 W43 AE43 S44:S46" xr:uid="{AEBA52CF-DD66-40D4-9440-ABD0EE54434B}">
      <formula1>"□,■"</formula1>
    </dataValidation>
    <dataValidation type="list" allowBlank="1" showInputMessage="1" showErrorMessage="1" sqref="AA15:AE15" xr:uid="{4FB7452F-9D6C-4E5D-BCCA-AA3AA8802151}">
      <formula1>"Ｋ２以上,Ｋ３相当以上"</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7CC58-65F6-4A21-843F-4B185803A1AB}">
  <sheetPr>
    <tabColor rgb="FFFFC000"/>
    <pageSetUpPr fitToPage="1"/>
  </sheetPr>
  <dimension ref="B1:AO223"/>
  <sheetViews>
    <sheetView showGridLines="0" view="pageBreakPreview" zoomScaleNormal="100" zoomScaleSheetLayoutView="100" workbookViewId="0"/>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694</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2039" t="s">
        <v>365</v>
      </c>
      <c r="D4" s="2040"/>
      <c r="E4" s="2040"/>
      <c r="F4" s="2041"/>
      <c r="G4" s="2075" t="s">
        <v>366</v>
      </c>
      <c r="H4" s="2076"/>
      <c r="I4" s="2079" t="s">
        <v>367</v>
      </c>
      <c r="J4" s="2080"/>
      <c r="K4" s="2081"/>
      <c r="L4" s="2039" t="s">
        <v>368</v>
      </c>
      <c r="M4" s="2040"/>
      <c r="N4" s="2041"/>
      <c r="O4" s="2084" t="s">
        <v>369</v>
      </c>
      <c r="P4" s="2085"/>
      <c r="Q4" s="2085"/>
      <c r="R4" s="2085"/>
      <c r="S4" s="2085"/>
      <c r="T4" s="2085"/>
      <c r="U4" s="2085"/>
      <c r="V4" s="2085"/>
      <c r="W4" s="2085"/>
      <c r="X4" s="2085"/>
      <c r="Y4" s="2085"/>
      <c r="Z4" s="2085"/>
      <c r="AA4" s="2085"/>
      <c r="AB4" s="2085"/>
      <c r="AC4" s="2085"/>
      <c r="AD4" s="2085"/>
      <c r="AE4" s="2085"/>
      <c r="AF4" s="2085"/>
      <c r="AG4" s="2085"/>
      <c r="AH4" s="2085"/>
      <c r="AI4" s="2085"/>
      <c r="AJ4" s="2085"/>
      <c r="AK4" s="2085"/>
      <c r="AL4" s="2085"/>
      <c r="AM4" s="2085"/>
      <c r="AN4" s="2062" t="s">
        <v>370</v>
      </c>
      <c r="AO4" s="2323"/>
    </row>
    <row r="5" spans="2:41" ht="15.95" customHeight="1" thickBot="1">
      <c r="B5" s="424"/>
      <c r="C5" s="2066" t="s">
        <v>371</v>
      </c>
      <c r="D5" s="2067"/>
      <c r="E5" s="2067"/>
      <c r="F5" s="2068"/>
      <c r="G5" s="2077"/>
      <c r="H5" s="2078"/>
      <c r="I5" s="2082"/>
      <c r="J5" s="1992"/>
      <c r="K5" s="2083"/>
      <c r="L5" s="2066" t="s">
        <v>372</v>
      </c>
      <c r="M5" s="2067"/>
      <c r="N5" s="2068"/>
      <c r="O5" s="2069" t="s">
        <v>372</v>
      </c>
      <c r="P5" s="2070"/>
      <c r="Q5" s="2070"/>
      <c r="R5" s="2071"/>
      <c r="S5" s="2072" t="s">
        <v>373</v>
      </c>
      <c r="T5" s="2073"/>
      <c r="U5" s="2073"/>
      <c r="V5" s="2073"/>
      <c r="W5" s="2073"/>
      <c r="X5" s="2073"/>
      <c r="Y5" s="2073"/>
      <c r="Z5" s="2073"/>
      <c r="AA5" s="2073"/>
      <c r="AB5" s="2073"/>
      <c r="AC5" s="2073"/>
      <c r="AD5" s="2073"/>
      <c r="AE5" s="2073"/>
      <c r="AF5" s="2073"/>
      <c r="AG5" s="2073"/>
      <c r="AH5" s="2073"/>
      <c r="AI5" s="2074"/>
      <c r="AJ5" s="2072" t="s">
        <v>374</v>
      </c>
      <c r="AK5" s="2073"/>
      <c r="AL5" s="2073"/>
      <c r="AM5" s="2073"/>
      <c r="AN5" s="2324"/>
      <c r="AO5" s="2325"/>
    </row>
    <row r="6" spans="2:41" ht="15.95" customHeight="1">
      <c r="B6" s="2033" t="s">
        <v>695</v>
      </c>
      <c r="C6" s="327" t="s">
        <v>696</v>
      </c>
      <c r="D6" s="123"/>
      <c r="E6" s="123"/>
      <c r="F6" s="121"/>
      <c r="G6" s="123" t="s">
        <v>377</v>
      </c>
      <c r="H6" s="119"/>
      <c r="I6" s="120"/>
      <c r="J6" s="119"/>
      <c r="K6" s="108"/>
      <c r="L6" s="2311" t="s">
        <v>697</v>
      </c>
      <c r="M6" s="2312"/>
      <c r="N6" s="2312"/>
      <c r="O6" s="2312"/>
      <c r="P6" s="2312"/>
      <c r="Q6" s="2312"/>
      <c r="R6" s="2313"/>
      <c r="S6" s="330" t="s">
        <v>4</v>
      </c>
      <c r="T6" s="118" t="s">
        <v>698</v>
      </c>
      <c r="U6" s="118"/>
      <c r="V6" s="118"/>
      <c r="W6" s="118"/>
      <c r="X6" s="118"/>
      <c r="Y6" s="118"/>
      <c r="Z6" s="118"/>
      <c r="AA6" s="118"/>
      <c r="AB6" s="118"/>
      <c r="AC6" s="118"/>
      <c r="AD6" s="118"/>
      <c r="AE6" s="119"/>
      <c r="AF6" s="118"/>
      <c r="AG6" s="118"/>
      <c r="AH6" s="118"/>
      <c r="AI6" s="108"/>
      <c r="AN6" s="331"/>
      <c r="AO6" s="332"/>
    </row>
    <row r="7" spans="2:41" ht="15.95" customHeight="1">
      <c r="B7" s="2034"/>
      <c r="C7" s="2046" t="s">
        <v>699</v>
      </c>
      <c r="D7" s="2046"/>
      <c r="E7" s="2046"/>
      <c r="F7" s="2047"/>
      <c r="G7" s="1999"/>
      <c r="H7" s="2000"/>
      <c r="I7" s="125" t="s">
        <v>124</v>
      </c>
      <c r="J7" s="130" t="s">
        <v>382</v>
      </c>
      <c r="K7" s="131"/>
      <c r="L7" s="2314"/>
      <c r="M7" s="2315"/>
      <c r="N7" s="2315"/>
      <c r="O7" s="2315"/>
      <c r="P7" s="2315"/>
      <c r="Q7" s="2315"/>
      <c r="R7" s="2316"/>
      <c r="S7" s="425" t="s">
        <v>4</v>
      </c>
      <c r="T7" s="130" t="s">
        <v>700</v>
      </c>
      <c r="U7" s="130"/>
      <c r="V7" s="130"/>
      <c r="W7" s="130"/>
      <c r="X7" s="130"/>
      <c r="Y7" s="130"/>
      <c r="Z7" s="130"/>
      <c r="AA7" s="130"/>
      <c r="AB7" s="130"/>
      <c r="AC7" s="130"/>
      <c r="AD7" s="130"/>
      <c r="AE7" s="133"/>
      <c r="AF7" s="130"/>
      <c r="AG7" s="130"/>
      <c r="AH7" s="130"/>
      <c r="AI7" s="131"/>
      <c r="AJ7" s="172"/>
      <c r="AK7" s="195"/>
      <c r="AL7" s="195"/>
      <c r="AM7" s="196"/>
      <c r="AN7" s="141"/>
      <c r="AO7" s="142"/>
    </row>
    <row r="8" spans="2:41" ht="15.95" customHeight="1">
      <c r="B8" s="2034"/>
      <c r="C8" s="2046" t="s">
        <v>377</v>
      </c>
      <c r="D8" s="2046"/>
      <c r="E8" s="2046"/>
      <c r="F8" s="2047"/>
      <c r="G8" s="426"/>
      <c r="H8" s="133"/>
      <c r="I8" s="125" t="s">
        <v>4</v>
      </c>
      <c r="J8" s="130" t="s">
        <v>387</v>
      </c>
      <c r="K8" s="131"/>
      <c r="L8" s="2317" t="s">
        <v>698</v>
      </c>
      <c r="M8" s="2318"/>
      <c r="N8" s="2319"/>
      <c r="O8" s="2048" t="s">
        <v>701</v>
      </c>
      <c r="P8" s="2201"/>
      <c r="Q8" s="2201"/>
      <c r="R8" s="2202"/>
      <c r="S8" s="427" t="s">
        <v>4</v>
      </c>
      <c r="T8" s="157" t="s">
        <v>702</v>
      </c>
      <c r="U8" s="157"/>
      <c r="V8" s="157"/>
      <c r="W8" s="157"/>
      <c r="X8" s="157"/>
      <c r="Y8" s="157"/>
      <c r="Z8" s="157"/>
      <c r="AA8" s="157"/>
      <c r="AB8" s="157"/>
      <c r="AC8" s="157"/>
      <c r="AD8" s="157"/>
      <c r="AE8" s="219"/>
      <c r="AF8" s="157"/>
      <c r="AG8" s="157"/>
      <c r="AH8" s="157"/>
      <c r="AI8" s="173"/>
      <c r="AJ8" s="122" t="s">
        <v>4</v>
      </c>
      <c r="AK8" s="2251" t="s">
        <v>385</v>
      </c>
      <c r="AL8" s="2251"/>
      <c r="AM8" s="2251"/>
      <c r="AN8" s="141"/>
      <c r="AO8" s="142"/>
    </row>
    <row r="9" spans="2:41" ht="15.95" customHeight="1">
      <c r="B9" s="2034"/>
      <c r="C9" s="428" t="s">
        <v>389</v>
      </c>
      <c r="D9" s="429"/>
      <c r="E9" s="1978" t="s">
        <v>703</v>
      </c>
      <c r="F9" s="2028"/>
      <c r="G9" s="426"/>
      <c r="H9" s="133"/>
      <c r="I9" s="125" t="s">
        <v>4</v>
      </c>
      <c r="J9" s="130" t="s">
        <v>392</v>
      </c>
      <c r="K9" s="131"/>
      <c r="L9" s="2317"/>
      <c r="M9" s="2318"/>
      <c r="N9" s="2319"/>
      <c r="O9" s="2200"/>
      <c r="P9" s="2201"/>
      <c r="Q9" s="2201"/>
      <c r="R9" s="2202"/>
      <c r="S9" s="430" t="s">
        <v>389</v>
      </c>
      <c r="T9" s="2010"/>
      <c r="U9" s="2010"/>
      <c r="V9" s="2010"/>
      <c r="W9" s="2010"/>
      <c r="X9" s="2010"/>
      <c r="Y9" s="133" t="s">
        <v>390</v>
      </c>
      <c r="Z9" s="130" t="s">
        <v>704</v>
      </c>
      <c r="AA9" s="130"/>
      <c r="AB9" s="130"/>
      <c r="AC9" s="130"/>
      <c r="AD9" s="130"/>
      <c r="AE9" s="133"/>
      <c r="AF9" s="130"/>
      <c r="AG9" s="130"/>
      <c r="AH9" s="130"/>
      <c r="AI9" s="131"/>
      <c r="AJ9" s="122" t="s">
        <v>4</v>
      </c>
      <c r="AK9" s="1972"/>
      <c r="AL9" s="1972"/>
      <c r="AM9" s="1972"/>
      <c r="AN9" s="141"/>
      <c r="AO9" s="142"/>
    </row>
    <row r="10" spans="2:41" ht="15.95" customHeight="1">
      <c r="B10" s="2034"/>
      <c r="C10" s="431"/>
      <c r="D10" s="432"/>
      <c r="E10" s="133"/>
      <c r="F10" s="131"/>
      <c r="G10" s="426"/>
      <c r="H10" s="133"/>
      <c r="I10" s="125" t="s">
        <v>4</v>
      </c>
      <c r="J10" s="130" t="s">
        <v>397</v>
      </c>
      <c r="K10" s="131"/>
      <c r="L10" s="2317"/>
      <c r="M10" s="2318"/>
      <c r="N10" s="2319"/>
      <c r="O10" s="2188"/>
      <c r="P10" s="2185"/>
      <c r="Q10" s="2185"/>
      <c r="R10" s="2190"/>
      <c r="S10" s="172"/>
      <c r="T10" s="389" t="s">
        <v>4</v>
      </c>
      <c r="U10" s="192" t="s">
        <v>705</v>
      </c>
      <c r="V10" s="192"/>
      <c r="W10" s="192"/>
      <c r="X10" s="192"/>
      <c r="Y10" s="192"/>
      <c r="Z10" s="192"/>
      <c r="AA10" s="192"/>
      <c r="AB10" s="192"/>
      <c r="AD10" s="192"/>
      <c r="AE10" s="150"/>
      <c r="AF10" s="192"/>
      <c r="AG10" s="192"/>
      <c r="AH10" s="192"/>
      <c r="AI10" s="433" t="s">
        <v>706</v>
      </c>
      <c r="AN10" s="141"/>
      <c r="AO10" s="142"/>
    </row>
    <row r="11" spans="2:41" ht="15.95" customHeight="1">
      <c r="B11" s="2034"/>
      <c r="C11" s="434"/>
      <c r="D11" s="153"/>
      <c r="F11" s="435"/>
      <c r="G11" s="426"/>
      <c r="H11" s="133"/>
      <c r="I11" s="436"/>
      <c r="J11" s="130"/>
      <c r="K11" s="131"/>
      <c r="L11" s="2317"/>
      <c r="M11" s="2318"/>
      <c r="N11" s="2319"/>
      <c r="O11" s="2048" t="s">
        <v>707</v>
      </c>
      <c r="P11" s="2201"/>
      <c r="Q11" s="2201"/>
      <c r="R11" s="2202"/>
      <c r="S11" s="155" t="s">
        <v>4</v>
      </c>
      <c r="T11" s="157" t="s">
        <v>708</v>
      </c>
      <c r="U11" s="157"/>
      <c r="V11" s="157"/>
      <c r="W11" s="157"/>
      <c r="X11" s="201"/>
      <c r="Y11" s="219"/>
      <c r="Z11" s="157"/>
      <c r="AA11" s="201"/>
      <c r="AB11" s="157"/>
      <c r="AC11" s="157"/>
      <c r="AD11" s="201"/>
      <c r="AE11" s="219"/>
      <c r="AF11" s="157"/>
      <c r="AG11" s="157"/>
      <c r="AH11" s="157"/>
      <c r="AI11" s="173"/>
      <c r="AN11" s="141"/>
      <c r="AO11" s="142"/>
    </row>
    <row r="12" spans="2:41" ht="15.95" customHeight="1">
      <c r="B12" s="2034"/>
      <c r="C12" s="128"/>
      <c r="D12" s="128"/>
      <c r="E12" s="128"/>
      <c r="F12" s="129"/>
      <c r="G12" s="426"/>
      <c r="H12" s="133"/>
      <c r="I12" s="436"/>
      <c r="J12" s="130"/>
      <c r="K12" s="131"/>
      <c r="L12" s="2317"/>
      <c r="M12" s="2318"/>
      <c r="N12" s="2319"/>
      <c r="O12" s="2200"/>
      <c r="P12" s="2201"/>
      <c r="Q12" s="2201"/>
      <c r="R12" s="2202"/>
      <c r="S12" s="132" t="s">
        <v>389</v>
      </c>
      <c r="T12" s="2010"/>
      <c r="U12" s="2010"/>
      <c r="V12" s="2010"/>
      <c r="W12" s="2010"/>
      <c r="X12" s="2010"/>
      <c r="Y12" s="133" t="s">
        <v>390</v>
      </c>
      <c r="Z12" s="130"/>
      <c r="AB12" s="130"/>
      <c r="AC12" s="130"/>
      <c r="AE12" s="133"/>
      <c r="AF12" s="130"/>
      <c r="AG12" s="130"/>
      <c r="AH12" s="130"/>
      <c r="AI12" s="131"/>
      <c r="AN12" s="141"/>
      <c r="AO12" s="142"/>
    </row>
    <row r="13" spans="2:41" ht="15.95" customHeight="1">
      <c r="B13" s="2034"/>
      <c r="C13" s="128"/>
      <c r="D13" s="128"/>
      <c r="E13" s="128"/>
      <c r="F13" s="129"/>
      <c r="G13" s="426"/>
      <c r="H13" s="133"/>
      <c r="I13" s="436"/>
      <c r="J13" s="130"/>
      <c r="K13" s="131"/>
      <c r="L13" s="2320"/>
      <c r="M13" s="2321"/>
      <c r="N13" s="2322"/>
      <c r="O13" s="2188"/>
      <c r="P13" s="2185"/>
      <c r="Q13" s="2185"/>
      <c r="R13" s="2190"/>
      <c r="S13" s="183"/>
      <c r="T13" s="389" t="s">
        <v>4</v>
      </c>
      <c r="U13" s="192" t="s">
        <v>709</v>
      </c>
      <c r="V13" s="192"/>
      <c r="W13" s="192"/>
      <c r="X13" s="192"/>
      <c r="Y13" s="192"/>
      <c r="Z13" s="192"/>
      <c r="AA13" s="192"/>
      <c r="AB13" s="192"/>
      <c r="AD13" s="192"/>
      <c r="AE13" s="150"/>
      <c r="AF13" s="192"/>
      <c r="AG13" s="192"/>
      <c r="AH13" s="192"/>
      <c r="AI13" s="437" t="s">
        <v>710</v>
      </c>
      <c r="AJ13" s="172"/>
      <c r="AK13" s="195"/>
      <c r="AL13" s="195"/>
      <c r="AM13" s="196"/>
      <c r="AN13" s="141"/>
      <c r="AO13" s="142"/>
    </row>
    <row r="14" spans="2:41" ht="15.95" customHeight="1">
      <c r="B14" s="2034"/>
      <c r="C14" s="128"/>
      <c r="D14" s="128"/>
      <c r="E14" s="128"/>
      <c r="F14" s="129"/>
      <c r="G14" s="426"/>
      <c r="H14" s="133"/>
      <c r="I14" s="436"/>
      <c r="J14" s="130"/>
      <c r="K14" s="131"/>
      <c r="L14" s="2257" t="s">
        <v>711</v>
      </c>
      <c r="M14" s="2258"/>
      <c r="N14" s="2259"/>
      <c r="O14" s="2024" t="s">
        <v>712</v>
      </c>
      <c r="P14" s="2025"/>
      <c r="Q14" s="2025"/>
      <c r="R14" s="2026"/>
      <c r="S14" s="155" t="s">
        <v>4</v>
      </c>
      <c r="T14" s="157" t="s">
        <v>713</v>
      </c>
      <c r="U14" s="237"/>
      <c r="V14" s="237"/>
      <c r="W14" s="237"/>
      <c r="X14" s="237"/>
      <c r="Y14" s="237"/>
      <c r="Z14" s="237"/>
      <c r="AA14" s="237"/>
      <c r="AB14" s="237"/>
      <c r="AC14" s="237"/>
      <c r="AD14" s="237"/>
      <c r="AE14" s="237"/>
      <c r="AF14" s="237"/>
      <c r="AG14" s="237"/>
      <c r="AH14" s="237"/>
      <c r="AI14" s="173"/>
      <c r="AJ14" s="122" t="s">
        <v>4</v>
      </c>
      <c r="AK14" s="2251" t="s">
        <v>385</v>
      </c>
      <c r="AL14" s="2251"/>
      <c r="AM14" s="2251"/>
      <c r="AN14" s="141"/>
      <c r="AO14" s="142"/>
    </row>
    <row r="15" spans="2:41" ht="15.95" customHeight="1">
      <c r="B15" s="2034"/>
      <c r="C15" s="128"/>
      <c r="D15" s="128"/>
      <c r="E15" s="128"/>
      <c r="F15" s="129"/>
      <c r="G15" s="426"/>
      <c r="H15" s="133"/>
      <c r="I15" s="436"/>
      <c r="J15" s="130"/>
      <c r="K15" s="131"/>
      <c r="L15" s="2260"/>
      <c r="M15" s="2261"/>
      <c r="N15" s="2262"/>
      <c r="O15" s="2048"/>
      <c r="P15" s="2049"/>
      <c r="Q15" s="2049"/>
      <c r="R15" s="2050"/>
      <c r="S15" s="125" t="s">
        <v>4</v>
      </c>
      <c r="T15" s="130" t="s">
        <v>714</v>
      </c>
      <c r="U15" s="133"/>
      <c r="V15" s="133"/>
      <c r="W15" s="133"/>
      <c r="X15" s="133"/>
      <c r="Y15" s="133"/>
      <c r="AA15" s="133"/>
      <c r="AB15" s="130"/>
      <c r="AC15" s="133"/>
      <c r="AD15" s="133"/>
      <c r="AE15" s="133"/>
      <c r="AF15" s="133"/>
      <c r="AG15" s="133"/>
      <c r="AH15" s="133"/>
      <c r="AI15" s="131"/>
      <c r="AJ15" s="122" t="s">
        <v>4</v>
      </c>
      <c r="AK15" s="2251" t="s">
        <v>715</v>
      </c>
      <c r="AL15" s="2251"/>
      <c r="AM15" s="2251"/>
      <c r="AN15" s="141"/>
      <c r="AO15" s="142"/>
    </row>
    <row r="16" spans="2:41" ht="15.95" customHeight="1">
      <c r="B16" s="2034"/>
      <c r="C16" s="128"/>
      <c r="D16" s="128"/>
      <c r="E16" s="128"/>
      <c r="F16" s="129"/>
      <c r="G16" s="426"/>
      <c r="H16" s="133"/>
      <c r="I16" s="436"/>
      <c r="J16" s="130"/>
      <c r="K16" s="131"/>
      <c r="L16" s="2260"/>
      <c r="M16" s="2261"/>
      <c r="N16" s="2262"/>
      <c r="O16" s="2024" t="s">
        <v>716</v>
      </c>
      <c r="P16" s="2025"/>
      <c r="Q16" s="2025"/>
      <c r="R16" s="2025"/>
      <c r="S16" s="215" t="s">
        <v>717</v>
      </c>
      <c r="T16" s="219"/>
      <c r="U16" s="219"/>
      <c r="V16" s="219"/>
      <c r="W16" s="219"/>
      <c r="X16" s="2305"/>
      <c r="Y16" s="2305"/>
      <c r="Z16" s="2305"/>
      <c r="AA16" s="2305"/>
      <c r="AB16" s="2305"/>
      <c r="AC16" s="2305"/>
      <c r="AD16" s="2305"/>
      <c r="AE16" s="2305"/>
      <c r="AF16" s="2305"/>
      <c r="AG16" s="2305"/>
      <c r="AH16" s="2305"/>
      <c r="AI16" s="173" t="s">
        <v>718</v>
      </c>
      <c r="AJ16" s="122" t="s">
        <v>4</v>
      </c>
      <c r="AK16" s="2251" t="s">
        <v>719</v>
      </c>
      <c r="AL16" s="2251"/>
      <c r="AM16" s="2251"/>
      <c r="AN16" s="141"/>
      <c r="AO16" s="142"/>
    </row>
    <row r="17" spans="2:41" ht="15.95" customHeight="1">
      <c r="B17" s="2034"/>
      <c r="C17" s="128"/>
      <c r="D17" s="128"/>
      <c r="E17" s="128"/>
      <c r="F17" s="129"/>
      <c r="G17" s="426"/>
      <c r="H17" s="133"/>
      <c r="I17" s="436"/>
      <c r="J17" s="130"/>
      <c r="K17" s="131"/>
      <c r="L17" s="2260"/>
      <c r="M17" s="2261"/>
      <c r="N17" s="2262"/>
      <c r="O17" s="2048"/>
      <c r="P17" s="2049"/>
      <c r="Q17" s="2049"/>
      <c r="R17" s="2049"/>
      <c r="S17" s="438" t="s">
        <v>720</v>
      </c>
      <c r="T17" s="133"/>
      <c r="U17" s="133"/>
      <c r="V17" s="2280"/>
      <c r="W17" s="2280"/>
      <c r="X17" s="2280"/>
      <c r="Y17" s="2280"/>
      <c r="Z17" s="2280"/>
      <c r="AA17" s="2280"/>
      <c r="AB17" s="2280"/>
      <c r="AC17" s="2280"/>
      <c r="AD17" s="2280"/>
      <c r="AE17" s="2280"/>
      <c r="AF17" s="2280"/>
      <c r="AG17" s="2280"/>
      <c r="AH17" s="2280"/>
      <c r="AI17" s="131" t="s">
        <v>718</v>
      </c>
      <c r="AJ17" s="122" t="s">
        <v>4</v>
      </c>
      <c r="AK17" s="1972"/>
      <c r="AL17" s="1972"/>
      <c r="AM17" s="1972"/>
      <c r="AN17" s="141"/>
      <c r="AO17" s="142"/>
    </row>
    <row r="18" spans="2:41" ht="15.95" customHeight="1">
      <c r="B18" s="2034"/>
      <c r="C18" s="128"/>
      <c r="D18" s="128"/>
      <c r="E18" s="128"/>
      <c r="F18" s="129"/>
      <c r="G18" s="426"/>
      <c r="H18" s="133"/>
      <c r="I18" s="436"/>
      <c r="J18" s="130"/>
      <c r="K18" s="131"/>
      <c r="L18" s="2260"/>
      <c r="M18" s="2261"/>
      <c r="N18" s="2262"/>
      <c r="O18" s="2048"/>
      <c r="P18" s="2049"/>
      <c r="Q18" s="2049"/>
      <c r="R18" s="2049"/>
      <c r="S18" s="438" t="s">
        <v>721</v>
      </c>
      <c r="T18" s="133"/>
      <c r="U18" s="133"/>
      <c r="V18" s="133"/>
      <c r="W18" s="133"/>
      <c r="X18" s="133"/>
      <c r="Y18" s="2283"/>
      <c r="Z18" s="2283"/>
      <c r="AA18" s="2283"/>
      <c r="AB18" s="2283"/>
      <c r="AC18" s="2283"/>
      <c r="AD18" s="2283"/>
      <c r="AE18" s="2283"/>
      <c r="AF18" s="2283"/>
      <c r="AG18" s="2283"/>
      <c r="AH18" s="2283"/>
      <c r="AI18" s="131" t="s">
        <v>718</v>
      </c>
      <c r="AM18" s="168"/>
      <c r="AN18" s="141"/>
      <c r="AO18" s="142"/>
    </row>
    <row r="19" spans="2:41" ht="15.95" customHeight="1">
      <c r="B19" s="2034"/>
      <c r="C19" s="128"/>
      <c r="D19" s="128"/>
      <c r="E19" s="128"/>
      <c r="F19" s="129"/>
      <c r="G19" s="426"/>
      <c r="H19" s="133"/>
      <c r="I19" s="436"/>
      <c r="J19" s="130"/>
      <c r="K19" s="131"/>
      <c r="L19" s="2260"/>
      <c r="M19" s="2261"/>
      <c r="N19" s="2262"/>
      <c r="O19" s="2048"/>
      <c r="P19" s="2049"/>
      <c r="Q19" s="2049"/>
      <c r="R19" s="2049"/>
      <c r="S19" s="155" t="s">
        <v>4</v>
      </c>
      <c r="T19" s="157" t="s">
        <v>722</v>
      </c>
      <c r="U19" s="219"/>
      <c r="V19" s="219"/>
      <c r="W19" s="219"/>
      <c r="X19" s="219"/>
      <c r="Y19" s="219"/>
      <c r="Z19" s="219"/>
      <c r="AA19" s="219"/>
      <c r="AB19" s="219"/>
      <c r="AC19" s="219"/>
      <c r="AD19" s="219"/>
      <c r="AE19" s="219"/>
      <c r="AF19" s="219"/>
      <c r="AG19" s="219"/>
      <c r="AH19" s="219"/>
      <c r="AI19" s="173"/>
      <c r="AM19" s="168"/>
      <c r="AN19" s="141"/>
      <c r="AO19" s="142"/>
    </row>
    <row r="20" spans="2:41" ht="15.95" customHeight="1">
      <c r="B20" s="2034"/>
      <c r="C20" s="128"/>
      <c r="D20" s="128"/>
      <c r="E20" s="128"/>
      <c r="F20" s="129"/>
      <c r="G20" s="426"/>
      <c r="H20" s="133"/>
      <c r="I20" s="436"/>
      <c r="J20" s="130"/>
      <c r="K20" s="131"/>
      <c r="L20" s="2263"/>
      <c r="M20" s="2264"/>
      <c r="N20" s="2265"/>
      <c r="O20" s="2303"/>
      <c r="P20" s="2304"/>
      <c r="Q20" s="2304"/>
      <c r="R20" s="2304"/>
      <c r="S20" s="183"/>
      <c r="T20" s="389" t="s">
        <v>4</v>
      </c>
      <c r="U20" s="192" t="s">
        <v>723</v>
      </c>
      <c r="V20" s="150"/>
      <c r="W20" s="150"/>
      <c r="X20" s="150"/>
      <c r="Y20" s="150"/>
      <c r="Z20" s="150"/>
      <c r="AA20" s="389" t="s">
        <v>4</v>
      </c>
      <c r="AB20" s="192" t="s">
        <v>724</v>
      </c>
      <c r="AC20" s="150"/>
      <c r="AD20" s="150"/>
      <c r="AE20" s="150"/>
      <c r="AF20" s="150"/>
      <c r="AG20" s="150"/>
      <c r="AH20" s="150"/>
      <c r="AI20" s="151"/>
      <c r="AM20" s="168"/>
      <c r="AN20" s="141"/>
      <c r="AO20" s="142"/>
    </row>
    <row r="21" spans="2:41" ht="15.95" customHeight="1">
      <c r="B21" s="2034"/>
      <c r="C21" s="128"/>
      <c r="D21" s="128"/>
      <c r="E21" s="128"/>
      <c r="F21" s="128"/>
      <c r="G21" s="436"/>
      <c r="H21" s="131"/>
      <c r="I21" s="426"/>
      <c r="J21" s="130"/>
      <c r="K21" s="133"/>
      <c r="L21" s="2270" t="s">
        <v>725</v>
      </c>
      <c r="M21" s="2271"/>
      <c r="N21" s="2272"/>
      <c r="O21" s="2293" t="s">
        <v>726</v>
      </c>
      <c r="P21" s="2294"/>
      <c r="Q21" s="2294"/>
      <c r="R21" s="2295"/>
      <c r="S21" s="2307" t="s">
        <v>727</v>
      </c>
      <c r="T21" s="2308"/>
      <c r="U21" s="2308"/>
      <c r="V21" s="2308"/>
      <c r="W21" s="2308"/>
      <c r="X21" s="2308"/>
      <c r="Y21" s="2308"/>
      <c r="Z21" s="2308"/>
      <c r="AA21" s="2308"/>
      <c r="AB21" s="2308"/>
      <c r="AC21" s="2308"/>
      <c r="AD21" s="2308"/>
      <c r="AE21" s="2308"/>
      <c r="AF21" s="2308"/>
      <c r="AG21" s="2308"/>
      <c r="AH21" s="2308"/>
      <c r="AI21" s="2309"/>
      <c r="AJ21" s="155" t="s">
        <v>4</v>
      </c>
      <c r="AK21" s="2246" t="s">
        <v>715</v>
      </c>
      <c r="AL21" s="2246"/>
      <c r="AM21" s="2247"/>
      <c r="AN21" s="141"/>
      <c r="AO21" s="142"/>
    </row>
    <row r="22" spans="2:41" ht="15.95" customHeight="1">
      <c r="B22" s="2034"/>
      <c r="C22" s="128"/>
      <c r="D22" s="128"/>
      <c r="E22" s="128"/>
      <c r="F22" s="128"/>
      <c r="G22" s="436"/>
      <c r="H22" s="131"/>
      <c r="I22" s="426"/>
      <c r="J22" s="130"/>
      <c r="K22" s="133"/>
      <c r="L22" s="2273"/>
      <c r="M22" s="2274"/>
      <c r="N22" s="2275"/>
      <c r="O22" s="2296"/>
      <c r="P22" s="2297"/>
      <c r="Q22" s="2297"/>
      <c r="R22" s="2298"/>
      <c r="S22" s="130" t="s">
        <v>728</v>
      </c>
      <c r="T22" s="130"/>
      <c r="U22" s="130" t="s">
        <v>389</v>
      </c>
      <c r="V22" s="2281"/>
      <c r="W22" s="2281"/>
      <c r="X22" s="2281"/>
      <c r="Y22" s="2281"/>
      <c r="Z22" s="2281"/>
      <c r="AA22" s="2281"/>
      <c r="AB22" s="2281"/>
      <c r="AC22" s="2281"/>
      <c r="AD22" s="2281"/>
      <c r="AE22" s="2281"/>
      <c r="AF22" s="2281"/>
      <c r="AG22" s="2281"/>
      <c r="AH22" s="2281"/>
      <c r="AI22" s="440" t="s">
        <v>729</v>
      </c>
      <c r="AJ22" s="122" t="s">
        <v>4</v>
      </c>
      <c r="AK22" s="2251" t="s">
        <v>719</v>
      </c>
      <c r="AL22" s="2251"/>
      <c r="AM22" s="2251"/>
      <c r="AN22" s="141"/>
      <c r="AO22" s="142"/>
    </row>
    <row r="23" spans="2:41" ht="15.95" customHeight="1">
      <c r="B23" s="2034"/>
      <c r="C23" s="128"/>
      <c r="D23" s="128"/>
      <c r="E23" s="128"/>
      <c r="F23" s="128"/>
      <c r="G23" s="436"/>
      <c r="H23" s="131"/>
      <c r="I23" s="426"/>
      <c r="J23" s="130"/>
      <c r="K23" s="133"/>
      <c r="L23" s="2273"/>
      <c r="M23" s="2274"/>
      <c r="N23" s="2275"/>
      <c r="O23" s="2296"/>
      <c r="P23" s="2297"/>
      <c r="Q23" s="2297"/>
      <c r="R23" s="2298"/>
      <c r="S23" s="137" t="s">
        <v>730</v>
      </c>
      <c r="T23" s="130"/>
      <c r="U23" s="130" t="s">
        <v>389</v>
      </c>
      <c r="V23" s="2310"/>
      <c r="W23" s="2310"/>
      <c r="X23" s="2310"/>
      <c r="Y23" s="2310"/>
      <c r="Z23" s="2310"/>
      <c r="AA23" s="2310"/>
      <c r="AB23" s="2310"/>
      <c r="AC23" s="2310"/>
      <c r="AD23" s="2310"/>
      <c r="AE23" s="2310"/>
      <c r="AF23" s="2310"/>
      <c r="AG23" s="2310"/>
      <c r="AH23" s="2310"/>
      <c r="AI23" s="440" t="s">
        <v>729</v>
      </c>
      <c r="AJ23" s="122" t="s">
        <v>4</v>
      </c>
      <c r="AK23" s="1972"/>
      <c r="AL23" s="1972"/>
      <c r="AM23" s="1972"/>
      <c r="AN23" s="141"/>
      <c r="AO23" s="142"/>
    </row>
    <row r="24" spans="2:41" ht="15.95" customHeight="1">
      <c r="B24" s="2034"/>
      <c r="C24" s="128"/>
      <c r="D24" s="128"/>
      <c r="E24" s="128"/>
      <c r="F24" s="128"/>
      <c r="G24" s="436"/>
      <c r="H24" s="131"/>
      <c r="I24" s="426"/>
      <c r="J24" s="130"/>
      <c r="K24" s="133"/>
      <c r="L24" s="2273"/>
      <c r="M24" s="2274"/>
      <c r="N24" s="2275"/>
      <c r="O24" s="2296"/>
      <c r="P24" s="2297"/>
      <c r="Q24" s="2297"/>
      <c r="R24" s="2298"/>
      <c r="S24" s="137" t="s">
        <v>731</v>
      </c>
      <c r="T24" s="139"/>
      <c r="U24" s="130" t="s">
        <v>389</v>
      </c>
      <c r="V24" s="2310"/>
      <c r="W24" s="2310"/>
      <c r="X24" s="2310"/>
      <c r="Y24" s="2310"/>
      <c r="Z24" s="2310"/>
      <c r="AA24" s="2310"/>
      <c r="AB24" s="2310"/>
      <c r="AC24" s="2310"/>
      <c r="AD24" s="2310"/>
      <c r="AE24" s="2310"/>
      <c r="AF24" s="2310"/>
      <c r="AG24" s="2310"/>
      <c r="AH24" s="2310"/>
      <c r="AI24" s="440" t="s">
        <v>729</v>
      </c>
      <c r="AJ24" s="141"/>
      <c r="AM24" s="168"/>
      <c r="AN24" s="141"/>
      <c r="AO24" s="142"/>
    </row>
    <row r="25" spans="2:41" ht="15.95" customHeight="1">
      <c r="B25" s="2034"/>
      <c r="C25" s="128"/>
      <c r="D25" s="128"/>
      <c r="E25" s="128"/>
      <c r="F25" s="128"/>
      <c r="G25" s="436"/>
      <c r="H25" s="131"/>
      <c r="I25" s="426"/>
      <c r="J25" s="130"/>
      <c r="K25" s="133"/>
      <c r="L25" s="2273"/>
      <c r="M25" s="2274"/>
      <c r="N25" s="2275"/>
      <c r="O25" s="2296"/>
      <c r="P25" s="2297"/>
      <c r="Q25" s="2297"/>
      <c r="R25" s="2298"/>
      <c r="S25" s="130" t="s">
        <v>732</v>
      </c>
      <c r="T25" s="130" t="s">
        <v>733</v>
      </c>
      <c r="U25" s="137"/>
      <c r="V25" s="137"/>
      <c r="W25" s="137"/>
      <c r="X25" s="137"/>
      <c r="Y25" s="137" t="s">
        <v>734</v>
      </c>
      <c r="Z25" s="2281"/>
      <c r="AA25" s="2281"/>
      <c r="AB25" s="2281"/>
      <c r="AC25" s="2281"/>
      <c r="AD25" s="2281"/>
      <c r="AE25" s="2281"/>
      <c r="AF25" s="2281"/>
      <c r="AG25" s="2281"/>
      <c r="AH25" s="2281"/>
      <c r="AI25" s="440" t="s">
        <v>729</v>
      </c>
      <c r="AJ25" s="141"/>
      <c r="AM25" s="168"/>
      <c r="AN25" s="141"/>
      <c r="AO25" s="142"/>
    </row>
    <row r="26" spans="2:41" ht="15.95" customHeight="1">
      <c r="B26" s="2034"/>
      <c r="C26" s="128"/>
      <c r="D26" s="128"/>
      <c r="E26" s="128"/>
      <c r="F26" s="128"/>
      <c r="G26" s="436"/>
      <c r="H26" s="131"/>
      <c r="I26" s="426"/>
      <c r="J26" s="130"/>
      <c r="K26" s="133"/>
      <c r="L26" s="2273"/>
      <c r="M26" s="2274"/>
      <c r="N26" s="2275"/>
      <c r="O26" s="2296"/>
      <c r="P26" s="2297"/>
      <c r="Q26" s="2297"/>
      <c r="R26" s="2298"/>
      <c r="S26" s="137"/>
      <c r="T26" s="130" t="s">
        <v>735</v>
      </c>
      <c r="U26" s="105"/>
      <c r="V26" s="105"/>
      <c r="W26" s="105"/>
      <c r="X26" s="130" t="s">
        <v>389</v>
      </c>
      <c r="Y26" s="2281"/>
      <c r="Z26" s="2281"/>
      <c r="AA26" s="2281"/>
      <c r="AB26" s="2281"/>
      <c r="AC26" s="2281"/>
      <c r="AD26" s="2281"/>
      <c r="AE26" s="2281"/>
      <c r="AF26" s="2281"/>
      <c r="AG26" s="2281"/>
      <c r="AH26" s="2281"/>
      <c r="AI26" s="440" t="s">
        <v>729</v>
      </c>
      <c r="AJ26" s="141"/>
      <c r="AM26" s="168"/>
      <c r="AN26" s="141"/>
      <c r="AO26" s="142"/>
    </row>
    <row r="27" spans="2:41" ht="15.95" customHeight="1">
      <c r="B27" s="2034"/>
      <c r="C27" s="128"/>
      <c r="D27" s="128"/>
      <c r="E27" s="128"/>
      <c r="F27" s="128"/>
      <c r="G27" s="436"/>
      <c r="H27" s="131"/>
      <c r="I27" s="426"/>
      <c r="J27" s="130"/>
      <c r="K27" s="133"/>
      <c r="L27" s="2273"/>
      <c r="M27" s="2274"/>
      <c r="N27" s="2275"/>
      <c r="O27" s="2296"/>
      <c r="P27" s="2297"/>
      <c r="Q27" s="2297"/>
      <c r="R27" s="2298"/>
      <c r="S27" s="137" t="s">
        <v>736</v>
      </c>
      <c r="T27" s="130"/>
      <c r="U27" s="130"/>
      <c r="V27" s="441"/>
      <c r="W27" s="105"/>
      <c r="X27" s="441"/>
      <c r="Y27" s="130"/>
      <c r="Z27" s="105"/>
      <c r="AA27" s="105"/>
      <c r="AB27" s="442"/>
      <c r="AC27" s="130"/>
      <c r="AD27" s="130"/>
      <c r="AE27" s="130"/>
      <c r="AF27" s="442"/>
      <c r="AG27" s="442"/>
      <c r="AH27" s="442"/>
      <c r="AI27" s="440"/>
      <c r="AJ27" s="141"/>
      <c r="AM27" s="168"/>
      <c r="AN27" s="141"/>
      <c r="AO27" s="142"/>
    </row>
    <row r="28" spans="2:41" ht="15.95" customHeight="1">
      <c r="B28" s="2034"/>
      <c r="C28" s="128"/>
      <c r="D28" s="128"/>
      <c r="E28" s="128"/>
      <c r="F28" s="128"/>
      <c r="G28" s="436"/>
      <c r="H28" s="131"/>
      <c r="I28" s="426"/>
      <c r="J28" s="130"/>
      <c r="K28" s="133"/>
      <c r="L28" s="2273"/>
      <c r="M28" s="2274"/>
      <c r="N28" s="2275"/>
      <c r="O28" s="2296"/>
      <c r="P28" s="2297"/>
      <c r="Q28" s="2297"/>
      <c r="R28" s="2298"/>
      <c r="S28" s="130"/>
      <c r="T28" s="130" t="s">
        <v>733</v>
      </c>
      <c r="U28" s="130"/>
      <c r="V28" s="105"/>
      <c r="W28" s="105"/>
      <c r="X28" s="441"/>
      <c r="Y28" s="130" t="s">
        <v>389</v>
      </c>
      <c r="Z28" s="2306"/>
      <c r="AA28" s="2306"/>
      <c r="AB28" s="2306"/>
      <c r="AC28" s="2306"/>
      <c r="AD28" s="2306"/>
      <c r="AE28" s="2306"/>
      <c r="AF28" s="2306"/>
      <c r="AG28" s="2306"/>
      <c r="AH28" s="2306"/>
      <c r="AI28" s="440" t="s">
        <v>729</v>
      </c>
      <c r="AJ28" s="141"/>
      <c r="AM28" s="168"/>
      <c r="AN28" s="141"/>
      <c r="AO28" s="142"/>
    </row>
    <row r="29" spans="2:41" ht="15.95" customHeight="1">
      <c r="B29" s="2034"/>
      <c r="C29" s="128"/>
      <c r="D29" s="128"/>
      <c r="E29" s="128"/>
      <c r="F29" s="128"/>
      <c r="G29" s="436"/>
      <c r="H29" s="131"/>
      <c r="I29" s="426"/>
      <c r="J29" s="130"/>
      <c r="K29" s="133"/>
      <c r="L29" s="2273"/>
      <c r="M29" s="2274"/>
      <c r="N29" s="2275"/>
      <c r="O29" s="2299"/>
      <c r="P29" s="2300"/>
      <c r="Q29" s="2300"/>
      <c r="R29" s="2301"/>
      <c r="S29" s="149"/>
      <c r="T29" s="192" t="s">
        <v>735</v>
      </c>
      <c r="U29" s="149"/>
      <c r="V29" s="149"/>
      <c r="W29" s="443"/>
      <c r="X29" s="149"/>
      <c r="Y29" s="192" t="s">
        <v>389</v>
      </c>
      <c r="Z29" s="2283"/>
      <c r="AA29" s="2283"/>
      <c r="AB29" s="2283"/>
      <c r="AC29" s="2283"/>
      <c r="AD29" s="2283"/>
      <c r="AE29" s="2283"/>
      <c r="AF29" s="2283"/>
      <c r="AG29" s="2283"/>
      <c r="AH29" s="2283"/>
      <c r="AI29" s="444" t="s">
        <v>729</v>
      </c>
      <c r="AJ29" s="172"/>
      <c r="AK29" s="195"/>
      <c r="AL29" s="195"/>
      <c r="AM29" s="196"/>
      <c r="AN29" s="141"/>
      <c r="AO29" s="142"/>
    </row>
    <row r="30" spans="2:41" ht="15.95" customHeight="1">
      <c r="B30" s="2034"/>
      <c r="C30" s="128"/>
      <c r="D30" s="128"/>
      <c r="E30" s="128"/>
      <c r="F30" s="128"/>
      <c r="G30" s="436"/>
      <c r="H30" s="131"/>
      <c r="I30" s="426"/>
      <c r="J30" s="130"/>
      <c r="K30" s="133"/>
      <c r="L30" s="2273"/>
      <c r="M30" s="2274"/>
      <c r="N30" s="2275"/>
      <c r="O30" s="2284" t="s">
        <v>737</v>
      </c>
      <c r="P30" s="2285"/>
      <c r="Q30" s="2285"/>
      <c r="R30" s="2286"/>
      <c r="S30" s="363"/>
      <c r="T30" s="2021" t="s">
        <v>738</v>
      </c>
      <c r="U30" s="2021"/>
      <c r="V30" s="2021"/>
      <c r="W30" s="445"/>
      <c r="X30" s="445"/>
      <c r="Y30" s="446" t="s">
        <v>739</v>
      </c>
      <c r="Z30" s="447"/>
      <c r="AA30" s="446"/>
      <c r="AB30" s="446"/>
      <c r="AC30" s="446"/>
      <c r="AD30" s="446"/>
      <c r="AE30" s="446"/>
      <c r="AF30" s="446"/>
      <c r="AG30" s="446"/>
      <c r="AH30" s="448"/>
      <c r="AI30" s="449"/>
      <c r="AJ30" s="155" t="s">
        <v>4</v>
      </c>
      <c r="AK30" s="2246" t="s">
        <v>715</v>
      </c>
      <c r="AL30" s="2246"/>
      <c r="AM30" s="2247"/>
      <c r="AN30" s="141"/>
      <c r="AO30" s="142"/>
    </row>
    <row r="31" spans="2:41" ht="15.95" customHeight="1">
      <c r="B31" s="2034"/>
      <c r="C31" s="128"/>
      <c r="D31" s="128"/>
      <c r="E31" s="128"/>
      <c r="F31" s="128"/>
      <c r="G31" s="436"/>
      <c r="H31" s="131"/>
      <c r="I31" s="426"/>
      <c r="J31" s="130"/>
      <c r="K31" s="133"/>
      <c r="L31" s="2273"/>
      <c r="M31" s="2274"/>
      <c r="N31" s="2275"/>
      <c r="O31" s="2287"/>
      <c r="P31" s="2288"/>
      <c r="Q31" s="2288"/>
      <c r="R31" s="2289"/>
      <c r="S31" s="139" t="s">
        <v>389</v>
      </c>
      <c r="T31" s="2281"/>
      <c r="U31" s="2281"/>
      <c r="V31" s="2281"/>
      <c r="W31" s="139" t="s">
        <v>729</v>
      </c>
      <c r="X31" s="130" t="s">
        <v>389</v>
      </c>
      <c r="Y31" s="2281"/>
      <c r="Z31" s="2281"/>
      <c r="AA31" s="2281"/>
      <c r="AB31" s="2281"/>
      <c r="AC31" s="2281"/>
      <c r="AD31" s="2281"/>
      <c r="AE31" s="2281"/>
      <c r="AF31" s="2281"/>
      <c r="AG31" s="2281"/>
      <c r="AH31" s="2281"/>
      <c r="AI31" s="440" t="s">
        <v>729</v>
      </c>
      <c r="AJ31" s="122" t="s">
        <v>4</v>
      </c>
      <c r="AK31" s="2251" t="s">
        <v>614</v>
      </c>
      <c r="AL31" s="2251"/>
      <c r="AM31" s="2251"/>
      <c r="AN31" s="141"/>
      <c r="AO31" s="142"/>
    </row>
    <row r="32" spans="2:41" ht="15.95" customHeight="1">
      <c r="B32" s="2034"/>
      <c r="C32" s="128"/>
      <c r="D32" s="128"/>
      <c r="E32" s="128"/>
      <c r="F32" s="128"/>
      <c r="G32" s="436"/>
      <c r="H32" s="131"/>
      <c r="I32" s="426"/>
      <c r="J32" s="130"/>
      <c r="K32" s="133"/>
      <c r="L32" s="2273"/>
      <c r="M32" s="2274"/>
      <c r="N32" s="2275"/>
      <c r="O32" s="2287"/>
      <c r="P32" s="2288"/>
      <c r="Q32" s="2288"/>
      <c r="R32" s="2289"/>
      <c r="S32" s="139" t="s">
        <v>389</v>
      </c>
      <c r="T32" s="2281"/>
      <c r="U32" s="2281"/>
      <c r="V32" s="2281"/>
      <c r="W32" s="139" t="s">
        <v>729</v>
      </c>
      <c r="X32" s="130" t="s">
        <v>389</v>
      </c>
      <c r="Y32" s="2282"/>
      <c r="Z32" s="2282"/>
      <c r="AA32" s="2282"/>
      <c r="AB32" s="2282"/>
      <c r="AC32" s="2282"/>
      <c r="AD32" s="2282"/>
      <c r="AE32" s="2282"/>
      <c r="AF32" s="2282"/>
      <c r="AG32" s="2282"/>
      <c r="AH32" s="2282"/>
      <c r="AI32" s="440" t="s">
        <v>729</v>
      </c>
      <c r="AJ32" s="122" t="s">
        <v>4</v>
      </c>
      <c r="AK32" s="1972"/>
      <c r="AL32" s="1972"/>
      <c r="AM32" s="1972"/>
      <c r="AN32" s="141"/>
      <c r="AO32" s="142"/>
    </row>
    <row r="33" spans="2:41" ht="15.95" customHeight="1">
      <c r="B33" s="2034"/>
      <c r="C33" s="128"/>
      <c r="D33" s="128"/>
      <c r="E33" s="128"/>
      <c r="F33" s="128"/>
      <c r="G33" s="436"/>
      <c r="H33" s="131"/>
      <c r="I33" s="426"/>
      <c r="J33" s="130"/>
      <c r="K33" s="133"/>
      <c r="L33" s="2273"/>
      <c r="M33" s="2274"/>
      <c r="N33" s="2275"/>
      <c r="O33" s="2287"/>
      <c r="P33" s="2288"/>
      <c r="Q33" s="2288"/>
      <c r="R33" s="2289"/>
      <c r="S33" s="139" t="s">
        <v>389</v>
      </c>
      <c r="T33" s="2280"/>
      <c r="U33" s="2280"/>
      <c r="V33" s="2280"/>
      <c r="W33" s="139" t="s">
        <v>729</v>
      </c>
      <c r="X33" s="130" t="s">
        <v>389</v>
      </c>
      <c r="Y33" s="2280"/>
      <c r="Z33" s="2280"/>
      <c r="AA33" s="2280"/>
      <c r="AB33" s="2280"/>
      <c r="AC33" s="2280"/>
      <c r="AD33" s="2280"/>
      <c r="AE33" s="2280"/>
      <c r="AF33" s="2280"/>
      <c r="AG33" s="2280"/>
      <c r="AH33" s="2280"/>
      <c r="AI33" s="440" t="s">
        <v>729</v>
      </c>
      <c r="AJ33" s="141"/>
      <c r="AM33" s="168"/>
      <c r="AN33" s="141"/>
      <c r="AO33" s="142"/>
    </row>
    <row r="34" spans="2:41" ht="15.95" customHeight="1">
      <c r="B34" s="2034"/>
      <c r="C34" s="128"/>
      <c r="D34" s="128"/>
      <c r="E34" s="128"/>
      <c r="F34" s="128"/>
      <c r="G34" s="436"/>
      <c r="H34" s="131"/>
      <c r="I34" s="426"/>
      <c r="J34" s="130"/>
      <c r="K34" s="133"/>
      <c r="L34" s="2273"/>
      <c r="M34" s="2274"/>
      <c r="N34" s="2275"/>
      <c r="O34" s="2290"/>
      <c r="P34" s="2291"/>
      <c r="Q34" s="2291"/>
      <c r="R34" s="2292"/>
      <c r="S34" s="149" t="s">
        <v>740</v>
      </c>
      <c r="T34" s="192"/>
      <c r="U34" s="149"/>
      <c r="V34" s="387"/>
      <c r="W34" s="192"/>
      <c r="X34" s="389" t="s">
        <v>4</v>
      </c>
      <c r="Y34" s="192" t="s">
        <v>621</v>
      </c>
      <c r="Z34" s="192" t="s">
        <v>741</v>
      </c>
      <c r="AA34" s="150"/>
      <c r="AB34" s="2302"/>
      <c r="AC34" s="2302"/>
      <c r="AD34" s="2302"/>
      <c r="AE34" s="2302"/>
      <c r="AF34" s="2302"/>
      <c r="AG34" s="2302"/>
      <c r="AH34" s="2302"/>
      <c r="AI34" s="444" t="s">
        <v>729</v>
      </c>
      <c r="AJ34" s="172"/>
      <c r="AK34" s="195"/>
      <c r="AL34" s="195"/>
      <c r="AM34" s="196"/>
      <c r="AN34" s="141"/>
      <c r="AO34" s="142"/>
    </row>
    <row r="35" spans="2:41" ht="15.95" customHeight="1">
      <c r="B35" s="2034"/>
      <c r="C35" s="128"/>
      <c r="D35" s="128"/>
      <c r="E35" s="128"/>
      <c r="F35" s="128"/>
      <c r="G35" s="436"/>
      <c r="H35" s="131"/>
      <c r="I35" s="426"/>
      <c r="J35" s="130"/>
      <c r="K35" s="133"/>
      <c r="L35" s="2273"/>
      <c r="M35" s="2274"/>
      <c r="N35" s="2275"/>
      <c r="O35" s="2284" t="s">
        <v>742</v>
      </c>
      <c r="P35" s="2285"/>
      <c r="Q35" s="2285"/>
      <c r="R35" s="2286"/>
      <c r="S35" s="219"/>
      <c r="T35" s="237" t="s">
        <v>743</v>
      </c>
      <c r="V35" s="237"/>
      <c r="W35" s="445"/>
      <c r="X35" s="237" t="s">
        <v>744</v>
      </c>
      <c r="Z35" s="157"/>
      <c r="AA35" s="445"/>
      <c r="AB35" s="445"/>
      <c r="AC35" s="445"/>
      <c r="AD35" s="445"/>
      <c r="AE35" s="237" t="s">
        <v>745</v>
      </c>
      <c r="AG35" s="237"/>
      <c r="AH35" s="445"/>
      <c r="AI35" s="445"/>
      <c r="AJ35" s="155" t="s">
        <v>4</v>
      </c>
      <c r="AK35" s="2246" t="s">
        <v>715</v>
      </c>
      <c r="AL35" s="2246"/>
      <c r="AM35" s="2247"/>
      <c r="AN35" s="141"/>
      <c r="AO35" s="142"/>
    </row>
    <row r="36" spans="2:41" ht="15.95" customHeight="1">
      <c r="B36" s="2034"/>
      <c r="C36" s="128"/>
      <c r="D36" s="128"/>
      <c r="E36" s="128"/>
      <c r="F36" s="128"/>
      <c r="G36" s="436"/>
      <c r="H36" s="131"/>
      <c r="I36" s="426"/>
      <c r="J36" s="130"/>
      <c r="K36" s="133"/>
      <c r="L36" s="2273"/>
      <c r="M36" s="2274"/>
      <c r="N36" s="2275"/>
      <c r="O36" s="2287"/>
      <c r="P36" s="2288"/>
      <c r="Q36" s="2288"/>
      <c r="R36" s="2289"/>
      <c r="S36" s="139" t="s">
        <v>389</v>
      </c>
      <c r="T36" s="2281"/>
      <c r="U36" s="2281"/>
      <c r="V36" s="2281"/>
      <c r="W36" s="139" t="s">
        <v>390</v>
      </c>
      <c r="X36" s="130" t="s">
        <v>389</v>
      </c>
      <c r="Y36" s="1998"/>
      <c r="Z36" s="1998"/>
      <c r="AA36" s="1998"/>
      <c r="AB36" s="1998"/>
      <c r="AC36" s="139" t="s">
        <v>390</v>
      </c>
      <c r="AD36" s="130" t="s">
        <v>389</v>
      </c>
      <c r="AE36" s="1998"/>
      <c r="AF36" s="1998"/>
      <c r="AG36" s="1998"/>
      <c r="AH36" s="1998"/>
      <c r="AI36" s="440" t="s">
        <v>390</v>
      </c>
      <c r="AJ36" s="122" t="s">
        <v>4</v>
      </c>
      <c r="AK36" s="2251" t="s">
        <v>614</v>
      </c>
      <c r="AL36" s="2251"/>
      <c r="AM36" s="2251"/>
      <c r="AN36" s="141"/>
      <c r="AO36" s="142"/>
    </row>
    <row r="37" spans="2:41" ht="15.95" customHeight="1">
      <c r="B37" s="2034"/>
      <c r="C37" s="128"/>
      <c r="D37" s="128"/>
      <c r="E37" s="128"/>
      <c r="F37" s="128"/>
      <c r="G37" s="436"/>
      <c r="H37" s="131"/>
      <c r="I37" s="426"/>
      <c r="J37" s="130"/>
      <c r="K37" s="133"/>
      <c r="L37" s="2273"/>
      <c r="M37" s="2274"/>
      <c r="N37" s="2275"/>
      <c r="O37" s="2287"/>
      <c r="P37" s="2288"/>
      <c r="Q37" s="2288"/>
      <c r="R37" s="2289"/>
      <c r="S37" s="139" t="s">
        <v>389</v>
      </c>
      <c r="T37" s="2279"/>
      <c r="U37" s="2279"/>
      <c r="V37" s="2279"/>
      <c r="W37" s="139" t="s">
        <v>390</v>
      </c>
      <c r="X37" s="130" t="s">
        <v>389</v>
      </c>
      <c r="Y37" s="1998"/>
      <c r="Z37" s="1998"/>
      <c r="AA37" s="1998"/>
      <c r="AB37" s="1998"/>
      <c r="AC37" s="139" t="s">
        <v>390</v>
      </c>
      <c r="AD37" s="130" t="s">
        <v>389</v>
      </c>
      <c r="AE37" s="1998"/>
      <c r="AF37" s="1998"/>
      <c r="AG37" s="1998"/>
      <c r="AH37" s="1998"/>
      <c r="AI37" s="440" t="s">
        <v>390</v>
      </c>
      <c r="AJ37" s="122" t="s">
        <v>4</v>
      </c>
      <c r="AK37" s="1972" t="s">
        <v>385</v>
      </c>
      <c r="AL37" s="1972"/>
      <c r="AM37" s="1972"/>
      <c r="AN37" s="141"/>
      <c r="AO37" s="142"/>
    </row>
    <row r="38" spans="2:41" ht="15.95" customHeight="1">
      <c r="B38" s="2034"/>
      <c r="C38" s="128"/>
      <c r="D38" s="128"/>
      <c r="E38" s="128"/>
      <c r="F38" s="128"/>
      <c r="G38" s="436"/>
      <c r="H38" s="131"/>
      <c r="I38" s="426"/>
      <c r="J38" s="130"/>
      <c r="K38" s="133"/>
      <c r="L38" s="2273"/>
      <c r="M38" s="2274"/>
      <c r="N38" s="2275"/>
      <c r="O38" s="2287"/>
      <c r="P38" s="2288"/>
      <c r="Q38" s="2288"/>
      <c r="R38" s="2289"/>
      <c r="S38" s="139" t="s">
        <v>389</v>
      </c>
      <c r="T38" s="2280"/>
      <c r="U38" s="2280"/>
      <c r="V38" s="2280"/>
      <c r="W38" s="139" t="s">
        <v>390</v>
      </c>
      <c r="X38" s="130" t="s">
        <v>389</v>
      </c>
      <c r="Y38" s="1998"/>
      <c r="Z38" s="1998"/>
      <c r="AA38" s="1998"/>
      <c r="AB38" s="1998"/>
      <c r="AC38" s="139" t="s">
        <v>390</v>
      </c>
      <c r="AD38" s="130" t="s">
        <v>389</v>
      </c>
      <c r="AE38" s="1998"/>
      <c r="AF38" s="1998"/>
      <c r="AG38" s="1998"/>
      <c r="AH38" s="1998"/>
      <c r="AI38" s="440" t="s">
        <v>390</v>
      </c>
      <c r="AJ38" s="141"/>
      <c r="AM38" s="168"/>
      <c r="AN38" s="141"/>
      <c r="AO38" s="142"/>
    </row>
    <row r="39" spans="2:41" ht="15.95" customHeight="1">
      <c r="B39" s="2034"/>
      <c r="C39" s="128"/>
      <c r="D39" s="128"/>
      <c r="E39" s="128"/>
      <c r="F39" s="128"/>
      <c r="G39" s="436"/>
      <c r="H39" s="131"/>
      <c r="I39" s="426"/>
      <c r="J39" s="130"/>
      <c r="K39" s="133"/>
      <c r="L39" s="2276"/>
      <c r="M39" s="2277"/>
      <c r="N39" s="2278"/>
      <c r="O39" s="2290"/>
      <c r="P39" s="2291"/>
      <c r="Q39" s="2291"/>
      <c r="R39" s="2292"/>
      <c r="S39" s="149" t="s">
        <v>740</v>
      </c>
      <c r="T39" s="192"/>
      <c r="U39" s="149"/>
      <c r="V39" s="387"/>
      <c r="W39" s="192"/>
      <c r="X39" s="389" t="s">
        <v>4</v>
      </c>
      <c r="Y39" s="192" t="s">
        <v>621</v>
      </c>
      <c r="Z39" s="192" t="s">
        <v>741</v>
      </c>
      <c r="AA39" s="150"/>
      <c r="AB39" s="2256"/>
      <c r="AC39" s="2256"/>
      <c r="AD39" s="2256"/>
      <c r="AE39" s="2256"/>
      <c r="AF39" s="2256"/>
      <c r="AG39" s="2256"/>
      <c r="AH39" s="2256"/>
      <c r="AI39" s="444" t="s">
        <v>390</v>
      </c>
      <c r="AJ39" s="172"/>
      <c r="AK39" s="195"/>
      <c r="AL39" s="195"/>
      <c r="AM39" s="196"/>
      <c r="AN39" s="141"/>
      <c r="AO39" s="142"/>
    </row>
    <row r="40" spans="2:41" ht="15.95" customHeight="1">
      <c r="B40" s="2034"/>
      <c r="C40" s="141"/>
      <c r="G40" s="141"/>
      <c r="H40" s="355"/>
      <c r="I40" s="137"/>
      <c r="J40" s="130"/>
      <c r="K40" s="131"/>
      <c r="L40" s="2257" t="s">
        <v>746</v>
      </c>
      <c r="M40" s="2258"/>
      <c r="N40" s="2259"/>
      <c r="O40" s="2266" t="s">
        <v>747</v>
      </c>
      <c r="P40" s="2267"/>
      <c r="Q40" s="2267"/>
      <c r="R40" s="2268"/>
      <c r="S40" s="450" t="s">
        <v>251</v>
      </c>
      <c r="T40" s="157" t="s">
        <v>748</v>
      </c>
      <c r="U40" s="375"/>
      <c r="V40" s="451"/>
      <c r="W40" s="451"/>
      <c r="X40" s="451"/>
      <c r="Y40" s="451"/>
      <c r="Z40" s="157"/>
      <c r="AA40" s="354" t="s">
        <v>4</v>
      </c>
      <c r="AB40" s="157" t="s">
        <v>102</v>
      </c>
      <c r="AC40" s="219"/>
      <c r="AD40" s="354" t="s">
        <v>4</v>
      </c>
      <c r="AE40" s="157" t="s">
        <v>749</v>
      </c>
      <c r="AF40" s="219"/>
      <c r="AG40" s="157"/>
      <c r="AH40" s="157"/>
      <c r="AI40" s="173"/>
      <c r="AJ40" s="155" t="s">
        <v>4</v>
      </c>
      <c r="AK40" s="2246" t="s">
        <v>715</v>
      </c>
      <c r="AL40" s="2246"/>
      <c r="AM40" s="2247"/>
      <c r="AN40" s="141"/>
      <c r="AO40" s="142"/>
    </row>
    <row r="41" spans="2:41" ht="15.95" customHeight="1">
      <c r="B41" s="2034"/>
      <c r="C41" s="127"/>
      <c r="D41" s="138"/>
      <c r="E41" s="138"/>
      <c r="F41" s="452"/>
      <c r="G41" s="174"/>
      <c r="H41" s="131"/>
      <c r="I41" s="159"/>
      <c r="J41" s="130"/>
      <c r="K41" s="131"/>
      <c r="L41" s="2260"/>
      <c r="M41" s="2261"/>
      <c r="N41" s="2262"/>
      <c r="O41" s="2051" t="s">
        <v>750</v>
      </c>
      <c r="P41" s="2052"/>
      <c r="Q41" s="2052"/>
      <c r="R41" s="2053"/>
      <c r="S41" s="363" t="s">
        <v>251</v>
      </c>
      <c r="T41" s="157" t="s">
        <v>751</v>
      </c>
      <c r="U41" s="157"/>
      <c r="V41" s="157"/>
      <c r="W41" s="157"/>
      <c r="X41" s="157"/>
      <c r="Y41" s="157"/>
      <c r="Z41" s="157" t="s">
        <v>389</v>
      </c>
      <c r="AA41" s="354" t="s">
        <v>4</v>
      </c>
      <c r="AB41" s="157" t="s">
        <v>102</v>
      </c>
      <c r="AC41" s="219"/>
      <c r="AD41" s="354" t="s">
        <v>4</v>
      </c>
      <c r="AE41" s="157" t="s">
        <v>749</v>
      </c>
      <c r="AF41" s="219"/>
      <c r="AG41" s="157"/>
      <c r="AH41" s="157"/>
      <c r="AI41" s="173"/>
      <c r="AJ41" s="122" t="s">
        <v>4</v>
      </c>
      <c r="AK41" s="2251" t="s">
        <v>719</v>
      </c>
      <c r="AL41" s="2251"/>
      <c r="AM41" s="2252"/>
      <c r="AN41" s="141"/>
      <c r="AO41" s="142"/>
    </row>
    <row r="42" spans="2:41" ht="15.95" customHeight="1">
      <c r="B42" s="2034"/>
      <c r="C42" s="127"/>
      <c r="D42" s="138"/>
      <c r="E42" s="138"/>
      <c r="F42" s="452"/>
      <c r="G42" s="174"/>
      <c r="H42" s="131"/>
      <c r="I42" s="159"/>
      <c r="J42" s="130"/>
      <c r="K42" s="131"/>
      <c r="L42" s="2260"/>
      <c r="M42" s="2261"/>
      <c r="N42" s="2262"/>
      <c r="O42" s="2188" t="s">
        <v>752</v>
      </c>
      <c r="P42" s="2185"/>
      <c r="Q42" s="2185"/>
      <c r="R42" s="2190"/>
      <c r="S42" s="169" t="s">
        <v>4</v>
      </c>
      <c r="T42" s="192" t="s">
        <v>753</v>
      </c>
      <c r="U42" s="192"/>
      <c r="V42" s="192"/>
      <c r="W42" s="192"/>
      <c r="X42" s="150" t="s">
        <v>389</v>
      </c>
      <c r="Y42" s="2269"/>
      <c r="Z42" s="2269"/>
      <c r="AA42" s="2269"/>
      <c r="AB42" s="2269"/>
      <c r="AC42" s="2269"/>
      <c r="AD42" s="2269"/>
      <c r="AE42" s="2269"/>
      <c r="AF42" s="2269"/>
      <c r="AG42" s="2269"/>
      <c r="AH42" s="2269"/>
      <c r="AI42" s="151" t="s">
        <v>390</v>
      </c>
      <c r="AJ42" s="122" t="s">
        <v>4</v>
      </c>
      <c r="AK42" s="1972"/>
      <c r="AL42" s="1972"/>
      <c r="AM42" s="1973"/>
      <c r="AN42" s="141"/>
      <c r="AO42" s="142"/>
    </row>
    <row r="43" spans="2:41" ht="15.95" customHeight="1">
      <c r="B43" s="2034"/>
      <c r="C43" s="127"/>
      <c r="D43" s="138"/>
      <c r="E43" s="138"/>
      <c r="F43" s="452"/>
      <c r="G43" s="174"/>
      <c r="H43" s="131"/>
      <c r="I43" s="159"/>
      <c r="J43" s="130"/>
      <c r="K43" s="131"/>
      <c r="L43" s="2260"/>
      <c r="M43" s="2261"/>
      <c r="N43" s="2262"/>
      <c r="O43" s="2200" t="s">
        <v>754</v>
      </c>
      <c r="P43" s="2201"/>
      <c r="Q43" s="2201"/>
      <c r="R43" s="2202"/>
      <c r="S43" s="132" t="s">
        <v>251</v>
      </c>
      <c r="T43" s="130" t="s">
        <v>755</v>
      </c>
      <c r="U43" s="130"/>
      <c r="V43" s="130"/>
      <c r="W43" s="130"/>
      <c r="X43" s="130"/>
      <c r="Y43" s="130"/>
      <c r="Z43" s="130" t="s">
        <v>389</v>
      </c>
      <c r="AA43" s="122" t="s">
        <v>4</v>
      </c>
      <c r="AB43" s="130" t="s">
        <v>102</v>
      </c>
      <c r="AC43" s="133"/>
      <c r="AD43" s="122" t="s">
        <v>4</v>
      </c>
      <c r="AE43" s="130" t="s">
        <v>749</v>
      </c>
      <c r="AF43" s="133"/>
      <c r="AG43" s="133"/>
      <c r="AH43" s="133"/>
      <c r="AI43" s="131"/>
      <c r="AJ43" s="159"/>
      <c r="AK43" s="376"/>
      <c r="AL43" s="376"/>
      <c r="AM43" s="453"/>
      <c r="AN43" s="141"/>
      <c r="AO43" s="142"/>
    </row>
    <row r="44" spans="2:41" ht="15.95" customHeight="1">
      <c r="B44" s="2034"/>
      <c r="C44" s="127"/>
      <c r="D44" s="138"/>
      <c r="E44" s="138"/>
      <c r="F44" s="452"/>
      <c r="G44" s="174"/>
      <c r="H44" s="131"/>
      <c r="I44" s="137"/>
      <c r="J44" s="130"/>
      <c r="K44" s="131"/>
      <c r="L44" s="2260"/>
      <c r="M44" s="2261"/>
      <c r="N44" s="2262"/>
      <c r="O44" s="2200" t="s">
        <v>752</v>
      </c>
      <c r="P44" s="2201"/>
      <c r="Q44" s="2201"/>
      <c r="R44" s="2202"/>
      <c r="S44" s="132" t="s">
        <v>251</v>
      </c>
      <c r="T44" s="130" t="s">
        <v>756</v>
      </c>
      <c r="U44" s="130"/>
      <c r="V44" s="130"/>
      <c r="W44" s="130"/>
      <c r="X44" s="130"/>
      <c r="Y44" s="130"/>
      <c r="Z44" s="130" t="s">
        <v>389</v>
      </c>
      <c r="AA44" s="122" t="s">
        <v>4</v>
      </c>
      <c r="AB44" s="130" t="s">
        <v>102</v>
      </c>
      <c r="AC44" s="133"/>
      <c r="AD44" s="122" t="s">
        <v>4</v>
      </c>
      <c r="AE44" s="130" t="s">
        <v>749</v>
      </c>
      <c r="AF44" s="133"/>
      <c r="AG44" s="133"/>
      <c r="AH44" s="133"/>
      <c r="AI44" s="131"/>
      <c r="AJ44" s="159"/>
      <c r="AK44" s="376"/>
      <c r="AL44" s="376"/>
      <c r="AM44" s="453"/>
      <c r="AN44" s="141"/>
      <c r="AO44" s="142"/>
    </row>
    <row r="45" spans="2:41" ht="15.95" customHeight="1">
      <c r="B45" s="2034"/>
      <c r="C45" s="127"/>
      <c r="D45" s="138"/>
      <c r="E45" s="138"/>
      <c r="F45" s="452"/>
      <c r="G45" s="174"/>
      <c r="H45" s="131"/>
      <c r="I45" s="137"/>
      <c r="J45" s="130"/>
      <c r="K45" s="131"/>
      <c r="L45" s="2263"/>
      <c r="M45" s="2264"/>
      <c r="N45" s="2265"/>
      <c r="O45" s="180"/>
      <c r="P45" s="181"/>
      <c r="Q45" s="181"/>
      <c r="R45" s="182"/>
      <c r="S45" s="125" t="s">
        <v>4</v>
      </c>
      <c r="T45" s="192" t="s">
        <v>753</v>
      </c>
      <c r="U45" s="192"/>
      <c r="V45" s="192"/>
      <c r="W45" s="192"/>
      <c r="X45" s="150" t="s">
        <v>389</v>
      </c>
      <c r="Y45" s="2029"/>
      <c r="Z45" s="2029"/>
      <c r="AA45" s="2029"/>
      <c r="AB45" s="2029"/>
      <c r="AC45" s="2029"/>
      <c r="AD45" s="2029"/>
      <c r="AE45" s="2029"/>
      <c r="AF45" s="2029"/>
      <c r="AG45" s="2029"/>
      <c r="AH45" s="2029"/>
      <c r="AI45" s="151" t="s">
        <v>390</v>
      </c>
      <c r="AJ45" s="454"/>
      <c r="AK45" s="455"/>
      <c r="AL45" s="455"/>
      <c r="AM45" s="456"/>
      <c r="AN45" s="141"/>
      <c r="AO45" s="142"/>
    </row>
    <row r="46" spans="2:41" ht="15.95" customHeight="1">
      <c r="B46" s="457"/>
      <c r="C46" s="127"/>
      <c r="D46" s="138"/>
      <c r="E46" s="138"/>
      <c r="F46" s="452"/>
      <c r="G46" s="174"/>
      <c r="H46" s="131"/>
      <c r="I46" s="137"/>
      <c r="J46" s="130"/>
      <c r="K46" s="133"/>
      <c r="L46" s="2241" t="s">
        <v>757</v>
      </c>
      <c r="M46" s="2242"/>
      <c r="N46" s="2243"/>
      <c r="O46" s="2024" t="s">
        <v>758</v>
      </c>
      <c r="P46" s="2025"/>
      <c r="Q46" s="2025"/>
      <c r="R46" s="2025"/>
      <c r="S46" s="155" t="s">
        <v>4</v>
      </c>
      <c r="T46" s="130" t="s">
        <v>759</v>
      </c>
      <c r="U46" s="130"/>
      <c r="V46" s="130"/>
      <c r="W46" s="130"/>
      <c r="X46" s="133"/>
      <c r="Y46" s="458"/>
      <c r="Z46" s="458"/>
      <c r="AA46" s="458"/>
      <c r="AB46" s="458"/>
      <c r="AC46" s="458"/>
      <c r="AD46" s="458"/>
      <c r="AE46" s="458"/>
      <c r="AF46" s="458"/>
      <c r="AG46" s="458"/>
      <c r="AH46" s="458"/>
      <c r="AI46" s="173"/>
      <c r="AJ46" s="155" t="s">
        <v>4</v>
      </c>
      <c r="AK46" s="2246" t="s">
        <v>715</v>
      </c>
      <c r="AL46" s="2246"/>
      <c r="AM46" s="2247"/>
      <c r="AO46" s="142"/>
    </row>
    <row r="47" spans="2:41" ht="15.95" customHeight="1">
      <c r="B47" s="457"/>
      <c r="C47" s="127"/>
      <c r="D47" s="138"/>
      <c r="E47" s="138"/>
      <c r="F47" s="452"/>
      <c r="G47" s="174"/>
      <c r="H47" s="131"/>
      <c r="I47" s="137"/>
      <c r="J47" s="130"/>
      <c r="K47" s="133"/>
      <c r="L47" s="2248" t="s">
        <v>760</v>
      </c>
      <c r="M47" s="2249"/>
      <c r="N47" s="2250"/>
      <c r="O47" s="2048"/>
      <c r="P47" s="2049"/>
      <c r="Q47" s="2049"/>
      <c r="R47" s="2049"/>
      <c r="S47" s="125" t="s">
        <v>4</v>
      </c>
      <c r="T47" s="130" t="s">
        <v>761</v>
      </c>
      <c r="U47" s="130"/>
      <c r="V47" s="130"/>
      <c r="W47" s="130"/>
      <c r="X47" s="133"/>
      <c r="Y47" s="458"/>
      <c r="Z47" s="458"/>
      <c r="AA47" s="458"/>
      <c r="AB47" s="458"/>
      <c r="AC47" s="458"/>
      <c r="AD47" s="458"/>
      <c r="AE47" s="458"/>
      <c r="AF47" s="458"/>
      <c r="AG47" s="458"/>
      <c r="AH47" s="458"/>
      <c r="AI47" s="131"/>
      <c r="AJ47" s="122" t="s">
        <v>4</v>
      </c>
      <c r="AK47" s="2251" t="s">
        <v>614</v>
      </c>
      <c r="AL47" s="2251"/>
      <c r="AM47" s="2252"/>
      <c r="AO47" s="142"/>
    </row>
    <row r="48" spans="2:41" ht="15.95" customHeight="1" thickBot="1">
      <c r="B48" s="457"/>
      <c r="C48" s="111"/>
      <c r="D48" s="459"/>
      <c r="E48" s="459"/>
      <c r="F48" s="460"/>
      <c r="G48" s="461"/>
      <c r="H48" s="116"/>
      <c r="I48" s="137"/>
      <c r="J48" s="130"/>
      <c r="K48" s="133"/>
      <c r="L48" s="2253" t="s">
        <v>762</v>
      </c>
      <c r="M48" s="2254"/>
      <c r="N48" s="2255"/>
      <c r="O48" s="2244"/>
      <c r="P48" s="2245"/>
      <c r="Q48" s="2245"/>
      <c r="R48" s="2245"/>
      <c r="S48" s="462"/>
      <c r="T48" s="130"/>
      <c r="U48" s="130"/>
      <c r="V48" s="130"/>
      <c r="W48" s="130"/>
      <c r="X48" s="133"/>
      <c r="Y48" s="458"/>
      <c r="Z48" s="458"/>
      <c r="AA48" s="458"/>
      <c r="AB48" s="458"/>
      <c r="AC48" s="458"/>
      <c r="AD48" s="458"/>
      <c r="AE48" s="458"/>
      <c r="AF48" s="458"/>
      <c r="AG48" s="458"/>
      <c r="AH48" s="458"/>
      <c r="AI48" s="116"/>
      <c r="AJ48" s="122" t="s">
        <v>4</v>
      </c>
      <c r="AK48" s="2251" t="s">
        <v>385</v>
      </c>
      <c r="AL48" s="2251"/>
      <c r="AM48" s="2252"/>
      <c r="AO48" s="142"/>
    </row>
    <row r="49" spans="2:41" ht="15.95" customHeight="1">
      <c r="B49" s="463" t="s">
        <v>763</v>
      </c>
      <c r="C49" s="464"/>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32"/>
    </row>
    <row r="50" spans="2:41" ht="15.95" customHeight="1" thickBot="1">
      <c r="B50" s="465" t="s">
        <v>764</v>
      </c>
      <c r="C50" s="466"/>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6"/>
    </row>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sheetData>
  <mergeCells count="91">
    <mergeCell ref="AN4:AO5"/>
    <mergeCell ref="C5:F5"/>
    <mergeCell ref="L5:N5"/>
    <mergeCell ref="O5:R5"/>
    <mergeCell ref="S5:AI5"/>
    <mergeCell ref="C4:F4"/>
    <mergeCell ref="G4:H5"/>
    <mergeCell ref="I4:K5"/>
    <mergeCell ref="L4:N4"/>
    <mergeCell ref="O4:AM4"/>
    <mergeCell ref="AJ5:AM5"/>
    <mergeCell ref="B6:B45"/>
    <mergeCell ref="L6:R7"/>
    <mergeCell ref="C7:F7"/>
    <mergeCell ref="G7:H7"/>
    <mergeCell ref="C8:F8"/>
    <mergeCell ref="L8:N13"/>
    <mergeCell ref="O8:R10"/>
    <mergeCell ref="L14:N20"/>
    <mergeCell ref="O14:R15"/>
    <mergeCell ref="O35:R39"/>
    <mergeCell ref="AK8:AM8"/>
    <mergeCell ref="E9:F9"/>
    <mergeCell ref="T9:X9"/>
    <mergeCell ref="AK9:AM9"/>
    <mergeCell ref="O11:R13"/>
    <mergeCell ref="T12:X12"/>
    <mergeCell ref="AK14:AM14"/>
    <mergeCell ref="AK15:AM15"/>
    <mergeCell ref="O16:R20"/>
    <mergeCell ref="X16:AH16"/>
    <mergeCell ref="Z28:AH28"/>
    <mergeCell ref="AK16:AM16"/>
    <mergeCell ref="V17:AH17"/>
    <mergeCell ref="AK17:AM17"/>
    <mergeCell ref="Y18:AH18"/>
    <mergeCell ref="S21:AI21"/>
    <mergeCell ref="AK21:AM21"/>
    <mergeCell ref="V22:AH22"/>
    <mergeCell ref="AK22:AM22"/>
    <mergeCell ref="V23:AH23"/>
    <mergeCell ref="AK23:AM23"/>
    <mergeCell ref="V24:AH24"/>
    <mergeCell ref="Z25:AH25"/>
    <mergeCell ref="Y26:AH26"/>
    <mergeCell ref="Z29:AH29"/>
    <mergeCell ref="O30:R34"/>
    <mergeCell ref="T30:V30"/>
    <mergeCell ref="O21:R29"/>
    <mergeCell ref="T33:V33"/>
    <mergeCell ref="Y33:AH33"/>
    <mergeCell ref="AB34:AH34"/>
    <mergeCell ref="AK30:AM30"/>
    <mergeCell ref="T31:V31"/>
    <mergeCell ref="Y31:AH31"/>
    <mergeCell ref="AK31:AM31"/>
    <mergeCell ref="T32:V32"/>
    <mergeCell ref="Y32:AH32"/>
    <mergeCell ref="AK32:AM32"/>
    <mergeCell ref="AK37:AM37"/>
    <mergeCell ref="T38:V38"/>
    <mergeCell ref="Y38:AB38"/>
    <mergeCell ref="AE38:AH38"/>
    <mergeCell ref="AK35:AM35"/>
    <mergeCell ref="T36:V36"/>
    <mergeCell ref="Y36:AB36"/>
    <mergeCell ref="AE36:AH36"/>
    <mergeCell ref="AK36:AM36"/>
    <mergeCell ref="AB39:AH39"/>
    <mergeCell ref="L40:N45"/>
    <mergeCell ref="O40:R40"/>
    <mergeCell ref="AK40:AM40"/>
    <mergeCell ref="O41:R41"/>
    <mergeCell ref="AK41:AM41"/>
    <mergeCell ref="O42:R42"/>
    <mergeCell ref="Y42:AH42"/>
    <mergeCell ref="AK42:AM42"/>
    <mergeCell ref="O43:R43"/>
    <mergeCell ref="L21:N39"/>
    <mergeCell ref="O44:R44"/>
    <mergeCell ref="Y45:AH45"/>
    <mergeCell ref="T37:V37"/>
    <mergeCell ref="Y37:AB37"/>
    <mergeCell ref="AE37:AH37"/>
    <mergeCell ref="L46:N46"/>
    <mergeCell ref="O46:R48"/>
    <mergeCell ref="AK46:AM46"/>
    <mergeCell ref="L47:N47"/>
    <mergeCell ref="AK47:AM47"/>
    <mergeCell ref="L48:N48"/>
    <mergeCell ref="AK48:AM48"/>
  </mergeCells>
  <phoneticPr fontId="5"/>
  <conditionalFormatting sqref="H40:AI40 C6:L6 L11:AI12 L10:AH10 L13:AH13 L8:AI9 S6:AI7 S21 S27:AI27 V35:X35 AG35:AI35 Z35:AE35 S39:AB39 C14:K39 L14 O14:AI15 C43:AM45 C41:AI42 AJ8:AM42 C47:N48 C46:O46 S46:AM48 O19:AI20 O16:X16 O17:V17 O18:Y18 AI16:AI18 S22:V24 S25:Z25 S26:Y26 AI22:AI26 S30:AI30 S28:Z29 AI28:AI29 S34:AB34 S33:T33 W33:Y33 S31:Y32 AI31:AI34 S35:T38 W36:X38 AC36:AD38 AI36:AI39 C7:F13 I7:K13 G8:H13">
    <cfRule type="expression" dxfId="30" priority="1" stopIfTrue="1">
      <formula>$C$11=TRUE</formula>
    </cfRule>
  </conditionalFormatting>
  <conditionalFormatting sqref="AI13 AI10">
    <cfRule type="expression" dxfId="29" priority="2" stopIfTrue="1">
      <formula>#REF!=TRUE</formula>
    </cfRule>
  </conditionalFormatting>
  <dataValidations count="3">
    <dataValidation type="list" allowBlank="1" showInputMessage="1" showErrorMessage="1" sqref="G7:H7" xr:uid="{B1B7CE70-5F67-454D-BBB9-67D08AA82CA7}">
      <formula1>"７,６,５,４,３,２,１"</formula1>
    </dataValidation>
    <dataValidation type="list" allowBlank="1" showInputMessage="1" showErrorMessage="1" sqref="D9" xr:uid="{B807A031-4424-4845-BE3A-69239B93E496}">
      <formula1>"1,2,3,4,5,6,7,8"</formula1>
    </dataValidation>
    <dataValidation type="list" allowBlank="1" showInputMessage="1" showErrorMessage="1" sqref="S42 AA40:AA41 AD40:AD41 AA43:AA44 AD43:AD44 S45:S47 I7:I10 S6:S8 T10 S11 T13 S14:S15 S19 T20 AA20 X39 X34 AJ8:AJ9 AJ14:AJ17 AJ21:AJ23 AJ40:AJ42 AJ30:AJ32 AJ35:AJ37 AJ46:AJ48" xr:uid="{C19043D0-CE57-4E59-94E9-86700004FACC}">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D54E-96BC-411B-A486-19A7A59CFBA0}">
  <sheetPr>
    <tabColor rgb="FFFFC000"/>
    <pageSetUpPr fitToPage="1"/>
  </sheetPr>
  <dimension ref="B1:AO229"/>
  <sheetViews>
    <sheetView showGridLines="0" view="pageBreakPreview" topLeftCell="A2" zoomScaleNormal="100" zoomScaleSheetLayoutView="100" workbookViewId="0"/>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765</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2039" t="s">
        <v>365</v>
      </c>
      <c r="D4" s="2040"/>
      <c r="E4" s="2040"/>
      <c r="F4" s="2041"/>
      <c r="G4" s="2075" t="s">
        <v>366</v>
      </c>
      <c r="H4" s="2076"/>
      <c r="I4" s="2079" t="s">
        <v>367</v>
      </c>
      <c r="J4" s="2080"/>
      <c r="K4" s="2081"/>
      <c r="L4" s="2039" t="s">
        <v>368</v>
      </c>
      <c r="M4" s="2040"/>
      <c r="N4" s="2041"/>
      <c r="O4" s="2084" t="s">
        <v>369</v>
      </c>
      <c r="P4" s="2085"/>
      <c r="Q4" s="2085"/>
      <c r="R4" s="2085"/>
      <c r="S4" s="2085"/>
      <c r="T4" s="2085"/>
      <c r="U4" s="2085"/>
      <c r="V4" s="2085"/>
      <c r="W4" s="2085"/>
      <c r="X4" s="2085"/>
      <c r="Y4" s="2085"/>
      <c r="Z4" s="2085"/>
      <c r="AA4" s="2085"/>
      <c r="AB4" s="2085"/>
      <c r="AC4" s="2085"/>
      <c r="AD4" s="2085"/>
      <c r="AE4" s="2085"/>
      <c r="AF4" s="2085"/>
      <c r="AG4" s="2085"/>
      <c r="AH4" s="2085"/>
      <c r="AI4" s="2085"/>
      <c r="AJ4" s="2085"/>
      <c r="AK4" s="2085"/>
      <c r="AL4" s="2085"/>
      <c r="AM4" s="2085"/>
      <c r="AN4" s="2062" t="s">
        <v>370</v>
      </c>
      <c r="AO4" s="2323"/>
    </row>
    <row r="5" spans="2:41" ht="15.95" customHeight="1" thickBot="1">
      <c r="B5" s="424"/>
      <c r="C5" s="2066" t="s">
        <v>371</v>
      </c>
      <c r="D5" s="2067"/>
      <c r="E5" s="2067"/>
      <c r="F5" s="2068"/>
      <c r="G5" s="2077"/>
      <c r="H5" s="2078"/>
      <c r="I5" s="2082"/>
      <c r="J5" s="1992"/>
      <c r="K5" s="2083"/>
      <c r="L5" s="2045" t="s">
        <v>372</v>
      </c>
      <c r="M5" s="2046"/>
      <c r="N5" s="2047"/>
      <c r="O5" s="2001" t="s">
        <v>372</v>
      </c>
      <c r="P5" s="2002"/>
      <c r="Q5" s="2002"/>
      <c r="R5" s="2003"/>
      <c r="S5" s="2360" t="s">
        <v>373</v>
      </c>
      <c r="T5" s="2021"/>
      <c r="U5" s="2021"/>
      <c r="V5" s="2021"/>
      <c r="W5" s="2021"/>
      <c r="X5" s="2021"/>
      <c r="Y5" s="2021"/>
      <c r="Z5" s="2021"/>
      <c r="AA5" s="2021"/>
      <c r="AB5" s="2021"/>
      <c r="AC5" s="2021"/>
      <c r="AD5" s="2021"/>
      <c r="AE5" s="2021"/>
      <c r="AF5" s="2021"/>
      <c r="AG5" s="2021"/>
      <c r="AH5" s="2021"/>
      <c r="AI5" s="2361"/>
      <c r="AJ5" s="2072" t="s">
        <v>374</v>
      </c>
      <c r="AK5" s="2073"/>
      <c r="AL5" s="2073"/>
      <c r="AM5" s="2073"/>
      <c r="AN5" s="2324"/>
      <c r="AO5" s="2325"/>
    </row>
    <row r="6" spans="2:41" ht="15.95" customHeight="1">
      <c r="B6" s="2033" t="s">
        <v>766</v>
      </c>
      <c r="C6" s="467" t="s">
        <v>767</v>
      </c>
      <c r="D6" s="137"/>
      <c r="E6" s="137"/>
      <c r="F6" s="140"/>
      <c r="G6" s="137" t="s">
        <v>377</v>
      </c>
      <c r="H6" s="133"/>
      <c r="I6" s="132"/>
      <c r="J6" s="133"/>
      <c r="K6" s="133"/>
      <c r="L6" s="2342" t="s">
        <v>768</v>
      </c>
      <c r="M6" s="2342"/>
      <c r="N6" s="2342"/>
      <c r="O6" s="2339" t="s">
        <v>769</v>
      </c>
      <c r="P6" s="2339"/>
      <c r="Q6" s="2339"/>
      <c r="R6" s="2339"/>
      <c r="S6" s="155" t="s">
        <v>4</v>
      </c>
      <c r="T6" s="468" t="s">
        <v>770</v>
      </c>
      <c r="U6" s="237"/>
      <c r="V6" s="237"/>
      <c r="W6" s="237"/>
      <c r="X6" s="237"/>
      <c r="Y6" s="201"/>
      <c r="Z6" s="375" t="s">
        <v>389</v>
      </c>
      <c r="AA6" s="2343"/>
      <c r="AB6" s="2343"/>
      <c r="AC6" s="2343"/>
      <c r="AD6" s="2343"/>
      <c r="AE6" s="2343"/>
      <c r="AF6" s="237" t="s">
        <v>771</v>
      </c>
      <c r="AG6" s="237"/>
      <c r="AH6" s="237"/>
      <c r="AI6" s="238"/>
      <c r="AJ6" s="125" t="s">
        <v>4</v>
      </c>
      <c r="AK6" s="137" t="s">
        <v>588</v>
      </c>
      <c r="AL6" s="137"/>
      <c r="AM6" s="137"/>
      <c r="AN6" s="141"/>
      <c r="AO6" s="142"/>
    </row>
    <row r="7" spans="2:41" ht="15.95" customHeight="1">
      <c r="B7" s="2034"/>
      <c r="C7" s="2344" t="s">
        <v>772</v>
      </c>
      <c r="D7" s="2345"/>
      <c r="E7" s="2345"/>
      <c r="F7" s="2346"/>
      <c r="G7" s="1999"/>
      <c r="H7" s="2000"/>
      <c r="I7" s="125" t="s">
        <v>124</v>
      </c>
      <c r="J7" s="130" t="s">
        <v>382</v>
      </c>
      <c r="K7" s="133"/>
      <c r="L7" s="2342"/>
      <c r="M7" s="2342"/>
      <c r="N7" s="2342"/>
      <c r="O7" s="2339"/>
      <c r="P7" s="2339"/>
      <c r="Q7" s="2339"/>
      <c r="R7" s="2339"/>
      <c r="S7" s="125" t="s">
        <v>4</v>
      </c>
      <c r="T7" s="469" t="s">
        <v>773</v>
      </c>
      <c r="U7" s="137"/>
      <c r="V7" s="137"/>
      <c r="W7" s="137"/>
      <c r="X7" s="137"/>
      <c r="Z7" s="139" t="s">
        <v>389</v>
      </c>
      <c r="AA7" s="2347"/>
      <c r="AB7" s="2347"/>
      <c r="AC7" s="2347"/>
      <c r="AD7" s="2347"/>
      <c r="AE7" s="2347"/>
      <c r="AF7" s="137" t="s">
        <v>771</v>
      </c>
      <c r="AG7" s="137"/>
      <c r="AH7" s="137"/>
      <c r="AI7" s="140"/>
      <c r="AJ7" s="125" t="s">
        <v>4</v>
      </c>
      <c r="AK7" s="137" t="s">
        <v>774</v>
      </c>
      <c r="AL7" s="137"/>
      <c r="AM7" s="137"/>
      <c r="AN7" s="141"/>
      <c r="AO7" s="142"/>
    </row>
    <row r="8" spans="2:41" ht="15.95" customHeight="1">
      <c r="B8" s="2034"/>
      <c r="C8" s="2046" t="s">
        <v>775</v>
      </c>
      <c r="D8" s="2046"/>
      <c r="E8" s="2046"/>
      <c r="F8" s="2047"/>
      <c r="G8" s="175"/>
      <c r="H8" s="131"/>
      <c r="I8" s="125" t="s">
        <v>4</v>
      </c>
      <c r="J8" s="130" t="s">
        <v>387</v>
      </c>
      <c r="K8" s="133"/>
      <c r="L8" s="2342"/>
      <c r="M8" s="2342"/>
      <c r="N8" s="2342"/>
      <c r="O8" s="2339"/>
      <c r="P8" s="2339"/>
      <c r="Q8" s="2339"/>
      <c r="R8" s="2339"/>
      <c r="S8" s="169" t="s">
        <v>4</v>
      </c>
      <c r="T8" s="470" t="s">
        <v>776</v>
      </c>
      <c r="U8" s="149"/>
      <c r="V8" s="149"/>
      <c r="W8" s="149"/>
      <c r="X8" s="149"/>
      <c r="Y8" s="195"/>
      <c r="Z8" s="387" t="s">
        <v>389</v>
      </c>
      <c r="AA8" s="2348"/>
      <c r="AB8" s="2348"/>
      <c r="AC8" s="2348"/>
      <c r="AD8" s="2348"/>
      <c r="AE8" s="2348"/>
      <c r="AF8" s="149" t="s">
        <v>771</v>
      </c>
      <c r="AG8" s="149"/>
      <c r="AH8" s="455"/>
      <c r="AI8" s="154"/>
      <c r="AJ8" s="169" t="s">
        <v>4</v>
      </c>
      <c r="AK8" s="2189"/>
      <c r="AL8" s="2189"/>
      <c r="AM8" s="2341"/>
      <c r="AN8" s="141"/>
      <c r="AO8" s="142"/>
    </row>
    <row r="9" spans="2:41" ht="15.95" customHeight="1">
      <c r="B9" s="2034"/>
      <c r="C9" s="428" t="s">
        <v>389</v>
      </c>
      <c r="D9" s="1418">
        <f>断熱!D9</f>
        <v>0</v>
      </c>
      <c r="E9" s="1978" t="s">
        <v>703</v>
      </c>
      <c r="F9" s="2028"/>
      <c r="G9" s="175"/>
      <c r="H9" s="131"/>
      <c r="I9" s="125" t="s">
        <v>4</v>
      </c>
      <c r="J9" s="130" t="s">
        <v>392</v>
      </c>
      <c r="K9" s="133"/>
      <c r="L9" s="2342"/>
      <c r="M9" s="2342"/>
      <c r="N9" s="2342"/>
      <c r="O9" s="2339" t="s">
        <v>777</v>
      </c>
      <c r="P9" s="2339"/>
      <c r="Q9" s="2339"/>
      <c r="R9" s="2339"/>
      <c r="S9" s="155" t="s">
        <v>4</v>
      </c>
      <c r="T9" s="471" t="s">
        <v>778</v>
      </c>
      <c r="U9" s="237"/>
      <c r="V9" s="237"/>
      <c r="W9" s="237"/>
      <c r="X9" s="237"/>
      <c r="Y9" s="237"/>
      <c r="Z9" s="237"/>
      <c r="AA9" s="237"/>
      <c r="AB9" s="237"/>
      <c r="AC9" s="237"/>
      <c r="AD9" s="237"/>
      <c r="AE9" s="237"/>
      <c r="AF9" s="237"/>
      <c r="AG9" s="237"/>
      <c r="AH9" s="237"/>
      <c r="AI9" s="238"/>
      <c r="AJ9" s="125" t="s">
        <v>4</v>
      </c>
      <c r="AK9" s="2251" t="s">
        <v>779</v>
      </c>
      <c r="AL9" s="2251"/>
      <c r="AM9" s="2251"/>
      <c r="AN9" s="141"/>
      <c r="AO9" s="142"/>
    </row>
    <row r="10" spans="2:41" ht="15.95" customHeight="1">
      <c r="B10" s="2034"/>
      <c r="F10" s="168"/>
      <c r="G10" s="175"/>
      <c r="H10" s="131"/>
      <c r="I10" s="125" t="s">
        <v>4</v>
      </c>
      <c r="J10" s="130" t="s">
        <v>397</v>
      </c>
      <c r="K10" s="133"/>
      <c r="L10" s="2342"/>
      <c r="M10" s="2342"/>
      <c r="N10" s="2342"/>
      <c r="O10" s="2339"/>
      <c r="P10" s="2339"/>
      <c r="Q10" s="2339"/>
      <c r="R10" s="2339"/>
      <c r="S10" s="472"/>
      <c r="T10" s="473" t="s">
        <v>780</v>
      </c>
      <c r="U10" s="137"/>
      <c r="V10" s="137"/>
      <c r="W10" s="137"/>
      <c r="X10" s="137"/>
      <c r="Y10" s="137"/>
      <c r="Z10" s="137"/>
      <c r="AA10" s="137" t="s">
        <v>781</v>
      </c>
      <c r="AB10" s="2280"/>
      <c r="AC10" s="2280"/>
      <c r="AD10" s="2280"/>
      <c r="AE10" s="137" t="s">
        <v>782</v>
      </c>
      <c r="AF10" s="137"/>
      <c r="AG10" s="137"/>
      <c r="AH10" s="137"/>
      <c r="AI10" s="140"/>
      <c r="AJ10" s="474"/>
      <c r="AK10" s="2251"/>
      <c r="AL10" s="2251"/>
      <c r="AM10" s="2251"/>
      <c r="AN10" s="141"/>
      <c r="AO10" s="142"/>
    </row>
    <row r="11" spans="2:41" ht="15.95" customHeight="1">
      <c r="B11" s="2034"/>
      <c r="F11" s="168"/>
      <c r="G11" s="175"/>
      <c r="H11" s="131"/>
      <c r="I11" s="175"/>
      <c r="J11" s="130"/>
      <c r="K11" s="133"/>
      <c r="L11" s="2342"/>
      <c r="M11" s="2342"/>
      <c r="N11" s="2342"/>
      <c r="O11" s="2339"/>
      <c r="P11" s="2339"/>
      <c r="Q11" s="2339"/>
      <c r="R11" s="2339"/>
      <c r="S11" s="472"/>
      <c r="T11" s="473" t="s">
        <v>783</v>
      </c>
      <c r="U11" s="137"/>
      <c r="V11" s="137"/>
      <c r="W11" s="137"/>
      <c r="X11" s="137"/>
      <c r="Y11" s="137"/>
      <c r="Z11" s="137"/>
      <c r="AA11" s="137" t="s">
        <v>781</v>
      </c>
      <c r="AB11" s="2280"/>
      <c r="AC11" s="2280"/>
      <c r="AD11" s="2280"/>
      <c r="AE11" s="137" t="s">
        <v>784</v>
      </c>
      <c r="AF11" s="137"/>
      <c r="AG11" s="137"/>
      <c r="AH11" s="137"/>
      <c r="AI11" s="140"/>
      <c r="AJ11" s="474"/>
      <c r="AK11" s="160"/>
      <c r="AL11" s="160"/>
      <c r="AM11" s="160"/>
      <c r="AN11" s="141"/>
      <c r="AO11" s="142"/>
    </row>
    <row r="12" spans="2:41" ht="15.95" customHeight="1">
      <c r="B12" s="2034"/>
      <c r="F12" s="168"/>
      <c r="G12" s="175"/>
      <c r="H12" s="131"/>
      <c r="I12" s="175"/>
      <c r="J12" s="130"/>
      <c r="K12" s="133"/>
      <c r="L12" s="2342"/>
      <c r="M12" s="2342"/>
      <c r="N12" s="2342"/>
      <c r="O12" s="2339"/>
      <c r="P12" s="2339"/>
      <c r="Q12" s="2339"/>
      <c r="R12" s="2339"/>
      <c r="S12" s="125" t="s">
        <v>4</v>
      </c>
      <c r="T12" s="473" t="s">
        <v>785</v>
      </c>
      <c r="U12" s="137"/>
      <c r="V12" s="137"/>
      <c r="W12" s="137"/>
      <c r="X12" s="137"/>
      <c r="Y12" s="137"/>
      <c r="Z12" s="137"/>
      <c r="AA12" s="137"/>
      <c r="AB12" s="137"/>
      <c r="AC12" s="137"/>
      <c r="AD12" s="137"/>
      <c r="AE12" s="137"/>
      <c r="AF12" s="137"/>
      <c r="AG12" s="137"/>
      <c r="AH12" s="137"/>
      <c r="AI12" s="140"/>
      <c r="AJ12" s="474"/>
      <c r="AK12" s="160"/>
      <c r="AL12" s="160"/>
      <c r="AM12" s="160"/>
      <c r="AN12" s="141"/>
      <c r="AO12" s="142"/>
    </row>
    <row r="13" spans="2:41" ht="15.95" customHeight="1">
      <c r="B13" s="2034"/>
      <c r="F13" s="168"/>
      <c r="G13" s="175"/>
      <c r="H13" s="131"/>
      <c r="I13" s="175"/>
      <c r="J13" s="130"/>
      <c r="K13" s="133"/>
      <c r="L13" s="2342"/>
      <c r="M13" s="2342"/>
      <c r="N13" s="2342"/>
      <c r="O13" s="2339"/>
      <c r="P13" s="2339"/>
      <c r="Q13" s="2339"/>
      <c r="R13" s="2339"/>
      <c r="S13" s="475"/>
      <c r="T13" s="149"/>
      <c r="U13" s="149"/>
      <c r="V13" s="149"/>
      <c r="W13" s="149"/>
      <c r="X13" s="149"/>
      <c r="Y13" s="149"/>
      <c r="Z13" s="149"/>
      <c r="AA13" s="149" t="s">
        <v>781</v>
      </c>
      <c r="AB13" s="2283"/>
      <c r="AC13" s="2283"/>
      <c r="AD13" s="2283"/>
      <c r="AE13" s="149" t="s">
        <v>784</v>
      </c>
      <c r="AF13" s="149"/>
      <c r="AG13" s="149"/>
      <c r="AH13" s="149"/>
      <c r="AI13" s="154"/>
      <c r="AJ13" s="476"/>
      <c r="AK13" s="373"/>
      <c r="AL13" s="373"/>
      <c r="AM13" s="373"/>
      <c r="AN13" s="1441"/>
      <c r="AO13" s="142"/>
    </row>
    <row r="14" spans="2:41" ht="15.95" customHeight="1">
      <c r="B14" s="2034"/>
      <c r="F14" s="168"/>
      <c r="G14" s="175"/>
      <c r="H14" s="131"/>
      <c r="I14" s="175"/>
      <c r="J14" s="130"/>
      <c r="K14" s="133"/>
      <c r="L14" s="2349" t="s">
        <v>786</v>
      </c>
      <c r="M14" s="2349"/>
      <c r="N14" s="2349"/>
      <c r="O14" s="2339" t="s">
        <v>787</v>
      </c>
      <c r="P14" s="2339"/>
      <c r="Q14" s="2339"/>
      <c r="R14" s="2339"/>
      <c r="S14" s="477" t="s">
        <v>788</v>
      </c>
      <c r="T14" s="478"/>
      <c r="U14" s="479"/>
      <c r="V14" s="479"/>
      <c r="W14" s="479"/>
      <c r="X14" s="479"/>
      <c r="Y14" s="480" t="s">
        <v>389</v>
      </c>
      <c r="Z14" s="2350"/>
      <c r="AA14" s="2350"/>
      <c r="AB14" s="2350"/>
      <c r="AC14" s="2350"/>
      <c r="AD14" s="2350"/>
      <c r="AE14" s="481" t="s">
        <v>789</v>
      </c>
      <c r="AF14" s="479"/>
      <c r="AG14" s="479"/>
      <c r="AH14" s="443"/>
      <c r="AI14" s="372"/>
      <c r="AJ14" s="125" t="s">
        <v>4</v>
      </c>
      <c r="AK14" s="137" t="s">
        <v>790</v>
      </c>
      <c r="AL14" s="137"/>
      <c r="AM14" s="137"/>
      <c r="AN14" s="141"/>
      <c r="AO14" s="142"/>
    </row>
    <row r="15" spans="2:41" ht="15.95" customHeight="1">
      <c r="B15" s="2034"/>
      <c r="F15" s="168"/>
      <c r="G15" s="175"/>
      <c r="H15" s="131"/>
      <c r="I15" s="175"/>
      <c r="J15" s="130"/>
      <c r="K15" s="133"/>
      <c r="L15" s="2349"/>
      <c r="M15" s="2349"/>
      <c r="N15" s="2349"/>
      <c r="O15" s="2339" t="s">
        <v>791</v>
      </c>
      <c r="P15" s="2339"/>
      <c r="Q15" s="2339"/>
      <c r="R15" s="2339"/>
      <c r="S15" s="125" t="s">
        <v>4</v>
      </c>
      <c r="T15" s="130" t="s">
        <v>792</v>
      </c>
      <c r="U15" s="133"/>
      <c r="V15" s="130"/>
      <c r="W15" s="130"/>
      <c r="X15" s="130"/>
      <c r="Y15" s="130"/>
      <c r="Z15" s="130"/>
      <c r="AA15" s="130"/>
      <c r="AB15" s="133"/>
      <c r="AC15" s="130"/>
      <c r="AD15" s="130"/>
      <c r="AE15" s="133"/>
      <c r="AF15" s="130"/>
      <c r="AG15" s="130"/>
      <c r="AH15" s="130"/>
      <c r="AI15" s="131"/>
      <c r="AJ15" s="125" t="s">
        <v>4</v>
      </c>
      <c r="AK15" s="137" t="s">
        <v>385</v>
      </c>
      <c r="AL15" s="137"/>
      <c r="AM15" s="137"/>
      <c r="AN15" s="141"/>
      <c r="AO15" s="142"/>
    </row>
    <row r="16" spans="2:41" ht="15.95" customHeight="1">
      <c r="B16" s="2034"/>
      <c r="F16" s="168"/>
      <c r="G16" s="175"/>
      <c r="H16" s="131"/>
      <c r="I16" s="175"/>
      <c r="J16" s="130"/>
      <c r="K16" s="133"/>
      <c r="L16" s="2349"/>
      <c r="M16" s="2349"/>
      <c r="N16" s="2349"/>
      <c r="O16" s="2339"/>
      <c r="P16" s="2339"/>
      <c r="Q16" s="2339"/>
      <c r="R16" s="2339"/>
      <c r="S16" s="172"/>
      <c r="T16" s="480" t="s">
        <v>389</v>
      </c>
      <c r="U16" s="2340"/>
      <c r="V16" s="2340"/>
      <c r="W16" s="2340"/>
      <c r="X16" s="2340"/>
      <c r="Y16" s="2340"/>
      <c r="Z16" s="2340"/>
      <c r="AA16" s="481" t="s">
        <v>390</v>
      </c>
      <c r="AB16" s="480"/>
      <c r="AC16" s="192"/>
      <c r="AD16" s="192"/>
      <c r="AE16" s="150"/>
      <c r="AF16" s="192"/>
      <c r="AG16" s="192"/>
      <c r="AH16" s="192"/>
      <c r="AI16" s="151"/>
      <c r="AJ16" s="436"/>
      <c r="AK16" s="2251"/>
      <c r="AL16" s="2251"/>
      <c r="AM16" s="2251"/>
      <c r="AN16" s="141"/>
      <c r="AO16" s="142"/>
    </row>
    <row r="17" spans="2:41" ht="15.95" customHeight="1">
      <c r="B17" s="2034"/>
      <c r="F17" s="168"/>
      <c r="G17" s="175"/>
      <c r="H17" s="131"/>
      <c r="I17" s="175"/>
      <c r="J17" s="130"/>
      <c r="K17" s="133"/>
      <c r="L17" s="2349"/>
      <c r="M17" s="2349"/>
      <c r="N17" s="2349"/>
      <c r="O17" s="2339" t="s">
        <v>793</v>
      </c>
      <c r="P17" s="2339"/>
      <c r="Q17" s="2339"/>
      <c r="R17" s="2339"/>
      <c r="S17" s="155" t="s">
        <v>4</v>
      </c>
      <c r="T17" s="157" t="s">
        <v>794</v>
      </c>
      <c r="U17" s="219"/>
      <c r="V17" s="157"/>
      <c r="W17" s="157"/>
      <c r="X17" s="157"/>
      <c r="Y17" s="157"/>
      <c r="Z17" s="157"/>
      <c r="AA17" s="157"/>
      <c r="AB17" s="219"/>
      <c r="AC17" s="157"/>
      <c r="AD17" s="157"/>
      <c r="AE17" s="219"/>
      <c r="AF17" s="157"/>
      <c r="AG17" s="157"/>
      <c r="AH17" s="157"/>
      <c r="AI17" s="173"/>
      <c r="AJ17" s="474"/>
      <c r="AK17" s="160"/>
      <c r="AL17" s="160"/>
      <c r="AM17" s="160"/>
      <c r="AN17" s="141"/>
      <c r="AO17" s="142"/>
    </row>
    <row r="18" spans="2:41" ht="15.95" customHeight="1">
      <c r="B18" s="2034"/>
      <c r="F18" s="168"/>
      <c r="G18" s="175"/>
      <c r="H18" s="131"/>
      <c r="I18" s="175"/>
      <c r="J18" s="130"/>
      <c r="K18" s="133"/>
      <c r="L18" s="2349"/>
      <c r="M18" s="2349"/>
      <c r="N18" s="2349"/>
      <c r="O18" s="2339"/>
      <c r="P18" s="2339"/>
      <c r="Q18" s="2339"/>
      <c r="R18" s="2339"/>
      <c r="S18" s="192"/>
      <c r="T18" s="389" t="s">
        <v>4</v>
      </c>
      <c r="U18" s="192" t="s">
        <v>795</v>
      </c>
      <c r="V18" s="192"/>
      <c r="W18" s="192"/>
      <c r="X18" s="192"/>
      <c r="Y18" s="192"/>
      <c r="Z18" s="389" t="s">
        <v>4</v>
      </c>
      <c r="AA18" s="192" t="s">
        <v>796</v>
      </c>
      <c r="AB18" s="150"/>
      <c r="AC18" s="192"/>
      <c r="AD18" s="192"/>
      <c r="AE18" s="150"/>
      <c r="AF18" s="192"/>
      <c r="AG18" s="192"/>
      <c r="AH18" s="192"/>
      <c r="AI18" s="151"/>
      <c r="AJ18" s="474"/>
      <c r="AK18" s="160"/>
      <c r="AL18" s="160"/>
      <c r="AM18" s="160"/>
      <c r="AN18" s="141"/>
      <c r="AO18" s="142"/>
    </row>
    <row r="19" spans="2:41" ht="15.95" customHeight="1">
      <c r="B19" s="2034"/>
      <c r="F19" s="168"/>
      <c r="G19" s="175"/>
      <c r="H19" s="131"/>
      <c r="I19" s="175"/>
      <c r="J19" s="130"/>
      <c r="K19" s="133"/>
      <c r="L19" s="2349"/>
      <c r="M19" s="2349"/>
      <c r="N19" s="2349"/>
      <c r="O19" s="2339" t="s">
        <v>797</v>
      </c>
      <c r="P19" s="2339"/>
      <c r="Q19" s="2339"/>
      <c r="R19" s="2339"/>
      <c r="S19" s="482" t="s">
        <v>4</v>
      </c>
      <c r="T19" s="157" t="s">
        <v>798</v>
      </c>
      <c r="U19" s="219"/>
      <c r="V19" s="157"/>
      <c r="W19" s="157"/>
      <c r="X19" s="157"/>
      <c r="Y19" s="157"/>
      <c r="Z19" s="157"/>
      <c r="AA19" s="157"/>
      <c r="AB19" s="219"/>
      <c r="AC19" s="157"/>
      <c r="AD19" s="157"/>
      <c r="AE19" s="219"/>
      <c r="AF19" s="157"/>
      <c r="AG19" s="157"/>
      <c r="AH19" s="157"/>
      <c r="AI19" s="173"/>
      <c r="AJ19" s="474"/>
      <c r="AK19" s="160"/>
      <c r="AL19" s="160"/>
      <c r="AM19" s="160"/>
      <c r="AN19" s="141"/>
      <c r="AO19" s="142"/>
    </row>
    <row r="20" spans="2:41" ht="15.95" customHeight="1">
      <c r="B20" s="2034"/>
      <c r="F20" s="168"/>
      <c r="G20" s="175"/>
      <c r="H20" s="131"/>
      <c r="I20" s="175"/>
      <c r="J20" s="130"/>
      <c r="K20" s="133"/>
      <c r="L20" s="2349"/>
      <c r="M20" s="2349"/>
      <c r="N20" s="2349"/>
      <c r="O20" s="2339"/>
      <c r="P20" s="2339"/>
      <c r="Q20" s="2339"/>
      <c r="R20" s="2339"/>
      <c r="S20" s="192"/>
      <c r="T20" s="192" t="s">
        <v>799</v>
      </c>
      <c r="U20" s="150"/>
      <c r="V20" s="192"/>
      <c r="W20" s="192"/>
      <c r="X20" s="192"/>
      <c r="Y20" s="192"/>
      <c r="Z20" s="192" t="s">
        <v>781</v>
      </c>
      <c r="AA20" s="2283"/>
      <c r="AB20" s="2283"/>
      <c r="AC20" s="2283"/>
      <c r="AD20" s="2283"/>
      <c r="AE20" s="2283"/>
      <c r="AF20" s="192" t="s">
        <v>800</v>
      </c>
      <c r="AG20" s="192"/>
      <c r="AH20" s="192"/>
      <c r="AI20" s="151"/>
      <c r="AJ20" s="474"/>
      <c r="AK20" s="160"/>
      <c r="AL20" s="160"/>
      <c r="AM20" s="160"/>
      <c r="AN20" s="141"/>
      <c r="AO20" s="142"/>
    </row>
    <row r="21" spans="2:41" ht="15.95" customHeight="1">
      <c r="B21" s="2034"/>
      <c r="F21" s="168"/>
      <c r="G21" s="175"/>
      <c r="H21" s="131"/>
      <c r="I21" s="175"/>
      <c r="J21" s="130"/>
      <c r="K21" s="133"/>
      <c r="L21" s="2349"/>
      <c r="M21" s="2349"/>
      <c r="N21" s="2349"/>
      <c r="O21" s="2339" t="s">
        <v>801</v>
      </c>
      <c r="P21" s="2339"/>
      <c r="Q21" s="2339"/>
      <c r="R21" s="2339"/>
      <c r="S21" s="482" t="s">
        <v>4</v>
      </c>
      <c r="T21" s="157" t="s">
        <v>802</v>
      </c>
      <c r="U21" s="219"/>
      <c r="V21" s="157"/>
      <c r="W21" s="157"/>
      <c r="X21" s="157"/>
      <c r="Y21" s="157"/>
      <c r="Z21" s="157"/>
      <c r="AA21" s="157"/>
      <c r="AB21" s="219"/>
      <c r="AC21" s="157"/>
      <c r="AD21" s="157"/>
      <c r="AE21" s="219"/>
      <c r="AF21" s="157"/>
      <c r="AG21" s="157"/>
      <c r="AH21" s="157"/>
      <c r="AI21" s="173"/>
      <c r="AJ21" s="474"/>
      <c r="AK21" s="160"/>
      <c r="AL21" s="160"/>
      <c r="AM21" s="160"/>
      <c r="AN21" s="141"/>
      <c r="AO21" s="142"/>
    </row>
    <row r="22" spans="2:41" ht="15.95" customHeight="1">
      <c r="B22" s="2034"/>
      <c r="F22" s="168"/>
      <c r="G22" s="175"/>
      <c r="H22" s="131"/>
      <c r="I22" s="175"/>
      <c r="J22" s="130"/>
      <c r="K22" s="133"/>
      <c r="L22" s="2349"/>
      <c r="M22" s="2349"/>
      <c r="N22" s="2349"/>
      <c r="O22" s="2339"/>
      <c r="P22" s="2339"/>
      <c r="Q22" s="2339"/>
      <c r="R22" s="2339"/>
      <c r="S22" s="192"/>
      <c r="T22" s="192"/>
      <c r="U22" s="150"/>
      <c r="V22" s="192"/>
      <c r="W22" s="192"/>
      <c r="X22" s="192"/>
      <c r="Y22" s="192"/>
      <c r="Z22" s="192"/>
      <c r="AA22" s="192"/>
      <c r="AB22" s="150"/>
      <c r="AC22" s="192"/>
      <c r="AD22" s="192"/>
      <c r="AE22" s="150"/>
      <c r="AF22" s="192"/>
      <c r="AG22" s="192"/>
      <c r="AH22" s="192"/>
      <c r="AI22" s="151"/>
      <c r="AJ22" s="476"/>
      <c r="AK22" s="373"/>
      <c r="AL22" s="373"/>
      <c r="AM22" s="374"/>
      <c r="AN22" s="1441"/>
      <c r="AO22" s="142"/>
    </row>
    <row r="23" spans="2:41" ht="15.95" customHeight="1">
      <c r="B23" s="2034"/>
      <c r="F23" s="168"/>
      <c r="G23" s="175"/>
      <c r="H23" s="131"/>
      <c r="I23" s="175"/>
      <c r="J23" s="130"/>
      <c r="K23" s="133"/>
      <c r="L23" s="2351" t="s">
        <v>803</v>
      </c>
      <c r="M23" s="2352"/>
      <c r="N23" s="2353"/>
      <c r="O23" s="2336" t="s">
        <v>804</v>
      </c>
      <c r="P23" s="2337"/>
      <c r="Q23" s="2337"/>
      <c r="R23" s="2338"/>
      <c r="S23" s="157" t="s">
        <v>795</v>
      </c>
      <c r="T23" s="157"/>
      <c r="U23" s="157"/>
      <c r="V23" s="157" t="s">
        <v>781</v>
      </c>
      <c r="W23" s="2305"/>
      <c r="X23" s="2305"/>
      <c r="Y23" s="2305"/>
      <c r="Z23" s="2305"/>
      <c r="AA23" s="2305"/>
      <c r="AB23" s="2305"/>
      <c r="AC23" s="2305"/>
      <c r="AD23" s="2305"/>
      <c r="AE23" s="2305"/>
      <c r="AF23" s="2305"/>
      <c r="AG23" s="2305"/>
      <c r="AH23" s="2305"/>
      <c r="AI23" s="158" t="s">
        <v>718</v>
      </c>
      <c r="AJ23" s="125" t="s">
        <v>4</v>
      </c>
      <c r="AK23" s="137" t="s">
        <v>614</v>
      </c>
      <c r="AL23" s="137"/>
      <c r="AM23" s="137"/>
      <c r="AN23" s="141"/>
      <c r="AO23" s="142"/>
    </row>
    <row r="24" spans="2:41" ht="15.95" customHeight="1">
      <c r="B24" s="2034"/>
      <c r="F24" s="168"/>
      <c r="G24" s="175"/>
      <c r="H24" s="131"/>
      <c r="I24" s="175"/>
      <c r="J24" s="130"/>
      <c r="K24" s="133"/>
      <c r="L24" s="2354"/>
      <c r="M24" s="2355"/>
      <c r="N24" s="2356"/>
      <c r="O24" s="2314"/>
      <c r="P24" s="2315"/>
      <c r="Q24" s="2315"/>
      <c r="R24" s="2316"/>
      <c r="S24" s="192" t="s">
        <v>805</v>
      </c>
      <c r="T24" s="192"/>
      <c r="U24" s="192"/>
      <c r="V24" s="192" t="s">
        <v>781</v>
      </c>
      <c r="W24" s="2283"/>
      <c r="X24" s="2283"/>
      <c r="Y24" s="2283"/>
      <c r="Z24" s="2283"/>
      <c r="AA24" s="2283"/>
      <c r="AB24" s="2283"/>
      <c r="AC24" s="2283"/>
      <c r="AD24" s="2283"/>
      <c r="AE24" s="2283"/>
      <c r="AF24" s="2283"/>
      <c r="AG24" s="2283"/>
      <c r="AH24" s="2283"/>
      <c r="AI24" s="189" t="s">
        <v>718</v>
      </c>
      <c r="AJ24" s="125" t="s">
        <v>4</v>
      </c>
      <c r="AK24" s="137" t="s">
        <v>806</v>
      </c>
      <c r="AL24" s="137"/>
      <c r="AM24" s="137"/>
      <c r="AN24" s="141"/>
      <c r="AO24" s="142"/>
    </row>
    <row r="25" spans="2:41" ht="15.95" customHeight="1">
      <c r="B25" s="2034"/>
      <c r="F25" s="168"/>
      <c r="G25" s="175"/>
      <c r="H25" s="131"/>
      <c r="I25" s="175"/>
      <c r="J25" s="130"/>
      <c r="K25" s="133"/>
      <c r="L25" s="2354"/>
      <c r="M25" s="2355"/>
      <c r="N25" s="2356"/>
      <c r="O25" s="2336" t="s">
        <v>807</v>
      </c>
      <c r="P25" s="2337"/>
      <c r="Q25" s="2337"/>
      <c r="R25" s="2338"/>
      <c r="S25" s="157" t="s">
        <v>795</v>
      </c>
      <c r="T25" s="157"/>
      <c r="U25" s="157"/>
      <c r="V25" s="157" t="s">
        <v>781</v>
      </c>
      <c r="W25" s="2305"/>
      <c r="X25" s="2305"/>
      <c r="Y25" s="2305"/>
      <c r="Z25" s="2305"/>
      <c r="AA25" s="2305"/>
      <c r="AB25" s="2305"/>
      <c r="AC25" s="2305"/>
      <c r="AD25" s="2305"/>
      <c r="AE25" s="2305"/>
      <c r="AF25" s="2305"/>
      <c r="AG25" s="2305"/>
      <c r="AH25" s="2305"/>
      <c r="AI25" s="158" t="s">
        <v>718</v>
      </c>
      <c r="AJ25" s="125" t="s">
        <v>4</v>
      </c>
      <c r="AK25" s="2251" t="s">
        <v>808</v>
      </c>
      <c r="AL25" s="2251"/>
      <c r="AM25" s="2251"/>
      <c r="AN25" s="141"/>
      <c r="AO25" s="142"/>
    </row>
    <row r="26" spans="2:41" ht="15.95" customHeight="1">
      <c r="B26" s="2034"/>
      <c r="F26" s="168"/>
      <c r="G26" s="175"/>
      <c r="H26" s="131"/>
      <c r="I26" s="175"/>
      <c r="J26" s="130"/>
      <c r="K26" s="133"/>
      <c r="L26" s="2354"/>
      <c r="M26" s="2355"/>
      <c r="N26" s="2356"/>
      <c r="O26" s="2314"/>
      <c r="P26" s="2315"/>
      <c r="Q26" s="2315"/>
      <c r="R26" s="2316"/>
      <c r="S26" s="192" t="s">
        <v>805</v>
      </c>
      <c r="T26" s="192"/>
      <c r="U26" s="192"/>
      <c r="V26" s="192" t="s">
        <v>781</v>
      </c>
      <c r="W26" s="2283"/>
      <c r="X26" s="2283"/>
      <c r="Y26" s="2283"/>
      <c r="Z26" s="2283"/>
      <c r="AA26" s="2283"/>
      <c r="AB26" s="2283"/>
      <c r="AC26" s="2283"/>
      <c r="AD26" s="2283"/>
      <c r="AE26" s="2283"/>
      <c r="AF26" s="2283"/>
      <c r="AG26" s="2283"/>
      <c r="AH26" s="2283"/>
      <c r="AI26" s="189" t="s">
        <v>718</v>
      </c>
      <c r="AJ26" s="474"/>
      <c r="AK26" s="160"/>
      <c r="AL26" s="160"/>
      <c r="AM26" s="160"/>
      <c r="AN26" s="141"/>
      <c r="AO26" s="142"/>
    </row>
    <row r="27" spans="2:41" ht="15.95" customHeight="1">
      <c r="B27" s="2034"/>
      <c r="F27" s="168"/>
      <c r="G27" s="175"/>
      <c r="H27" s="131"/>
      <c r="I27" s="175"/>
      <c r="J27" s="130"/>
      <c r="K27" s="133"/>
      <c r="L27" s="2354"/>
      <c r="M27" s="2355"/>
      <c r="N27" s="2356"/>
      <c r="O27" s="2331" t="s">
        <v>809</v>
      </c>
      <c r="P27" s="2332"/>
      <c r="Q27" s="2332"/>
      <c r="R27" s="2333"/>
      <c r="S27" s="483" t="s">
        <v>781</v>
      </c>
      <c r="T27" s="2334"/>
      <c r="U27" s="2334"/>
      <c r="V27" s="2334"/>
      <c r="W27" s="2334"/>
      <c r="X27" s="2334"/>
      <c r="Y27" s="2334"/>
      <c r="Z27" s="2334"/>
      <c r="AA27" s="2334"/>
      <c r="AB27" s="2334"/>
      <c r="AC27" s="2334"/>
      <c r="AD27" s="2334"/>
      <c r="AE27" s="2334"/>
      <c r="AF27" s="2334"/>
      <c r="AG27" s="2334"/>
      <c r="AH27" s="2334"/>
      <c r="AI27" s="484" t="s">
        <v>718</v>
      </c>
      <c r="AJ27" s="474"/>
      <c r="AK27" s="160"/>
      <c r="AL27" s="160"/>
      <c r="AM27" s="160"/>
      <c r="AN27" s="141"/>
      <c r="AO27" s="142"/>
    </row>
    <row r="28" spans="2:41" ht="15.95" customHeight="1">
      <c r="B28" s="2034"/>
      <c r="C28" s="467"/>
      <c r="D28" s="137"/>
      <c r="E28" s="137"/>
      <c r="F28" s="140"/>
      <c r="G28" s="175"/>
      <c r="H28" s="131"/>
      <c r="I28" s="175"/>
      <c r="J28" s="130"/>
      <c r="K28" s="133"/>
      <c r="L28" s="2354"/>
      <c r="M28" s="2355"/>
      <c r="N28" s="2356"/>
      <c r="O28" s="2257" t="s">
        <v>810</v>
      </c>
      <c r="P28" s="2258"/>
      <c r="Q28" s="2258"/>
      <c r="R28" s="2259"/>
      <c r="S28" s="199" t="s">
        <v>811</v>
      </c>
      <c r="T28" s="219"/>
      <c r="U28" s="219"/>
      <c r="V28" s="221"/>
      <c r="W28" s="219" t="s">
        <v>389</v>
      </c>
      <c r="X28" s="2335"/>
      <c r="Y28" s="2335"/>
      <c r="Z28" s="2335"/>
      <c r="AA28" s="2335"/>
      <c r="AB28" s="2335"/>
      <c r="AC28" s="2335"/>
      <c r="AD28" s="2335"/>
      <c r="AE28" s="2335"/>
      <c r="AF28" s="2335"/>
      <c r="AG28" s="2335"/>
      <c r="AH28" s="2335"/>
      <c r="AI28" s="157" t="s">
        <v>390</v>
      </c>
      <c r="AJ28" s="474"/>
      <c r="AK28" s="2251"/>
      <c r="AL28" s="2251"/>
      <c r="AM28" s="2251"/>
      <c r="AN28" s="141"/>
      <c r="AO28" s="142"/>
    </row>
    <row r="29" spans="2:41" ht="15.95" customHeight="1">
      <c r="B29" s="2034"/>
      <c r="C29" s="467"/>
      <c r="D29" s="137"/>
      <c r="E29" s="137"/>
      <c r="F29" s="137"/>
      <c r="G29" s="174"/>
      <c r="H29" s="131"/>
      <c r="I29" s="175"/>
      <c r="J29" s="130"/>
      <c r="K29" s="133"/>
      <c r="L29" s="2354"/>
      <c r="M29" s="2355"/>
      <c r="N29" s="2356"/>
      <c r="O29" s="2260"/>
      <c r="P29" s="2261"/>
      <c r="Q29" s="2261"/>
      <c r="R29" s="2262"/>
      <c r="S29" s="178" t="s">
        <v>812</v>
      </c>
      <c r="T29" s="133"/>
      <c r="U29" s="133"/>
      <c r="V29" s="204"/>
      <c r="W29" s="485" t="s">
        <v>4</v>
      </c>
      <c r="X29" s="130" t="s">
        <v>813</v>
      </c>
      <c r="Z29" s="130"/>
      <c r="AA29" s="130"/>
      <c r="AB29" s="130"/>
      <c r="AC29" s="133"/>
      <c r="AF29" s="130"/>
      <c r="AG29" s="130"/>
      <c r="AH29" s="133"/>
      <c r="AI29" s="131"/>
      <c r="AJ29" s="442"/>
      <c r="AK29" s="160"/>
      <c r="AL29" s="160"/>
      <c r="AM29" s="160"/>
      <c r="AN29" s="141"/>
      <c r="AO29" s="142"/>
    </row>
    <row r="30" spans="2:41" ht="15.95" customHeight="1">
      <c r="B30" s="2034"/>
      <c r="C30" s="467"/>
      <c r="D30" s="137"/>
      <c r="E30" s="137"/>
      <c r="F30" s="137"/>
      <c r="G30" s="174"/>
      <c r="H30" s="131"/>
      <c r="I30" s="175"/>
      <c r="J30" s="130"/>
      <c r="K30" s="133"/>
      <c r="L30" s="2354"/>
      <c r="M30" s="2355"/>
      <c r="N30" s="2356"/>
      <c r="O30" s="2260"/>
      <c r="P30" s="2261"/>
      <c r="Q30" s="2261"/>
      <c r="R30" s="2262"/>
      <c r="S30" s="178"/>
      <c r="T30" s="133"/>
      <c r="U30" s="133"/>
      <c r="V30" s="204"/>
      <c r="W30" s="485" t="s">
        <v>4</v>
      </c>
      <c r="X30" s="130" t="s">
        <v>814</v>
      </c>
      <c r="Z30" s="130"/>
      <c r="AA30" s="130"/>
      <c r="AB30" s="130"/>
      <c r="AC30" s="133"/>
      <c r="AD30" s="133"/>
      <c r="AE30" s="130"/>
      <c r="AF30" s="130"/>
      <c r="AG30" s="130"/>
      <c r="AH30" s="133"/>
      <c r="AI30" s="131"/>
      <c r="AJ30" s="442"/>
      <c r="AK30" s="160"/>
      <c r="AL30" s="160"/>
      <c r="AM30" s="160"/>
      <c r="AN30" s="141"/>
      <c r="AO30" s="142"/>
    </row>
    <row r="31" spans="2:41" ht="15.95" customHeight="1">
      <c r="B31" s="2034"/>
      <c r="C31" s="467"/>
      <c r="D31" s="137"/>
      <c r="E31" s="137"/>
      <c r="F31" s="137"/>
      <c r="G31" s="174"/>
      <c r="H31" s="131"/>
      <c r="I31" s="175"/>
      <c r="J31" s="130"/>
      <c r="K31" s="133"/>
      <c r="L31" s="2354"/>
      <c r="M31" s="2355"/>
      <c r="N31" s="2356"/>
      <c r="O31" s="2260"/>
      <c r="P31" s="2261"/>
      <c r="Q31" s="2261"/>
      <c r="R31" s="2262"/>
      <c r="S31" s="178"/>
      <c r="T31" s="133"/>
      <c r="U31" s="133"/>
      <c r="V31" s="204"/>
      <c r="W31" s="133" t="s">
        <v>815</v>
      </c>
      <c r="X31" s="133"/>
      <c r="Y31" s="133"/>
      <c r="Z31" s="485" t="s">
        <v>4</v>
      </c>
      <c r="AA31" s="130" t="s">
        <v>816</v>
      </c>
      <c r="AB31" s="133"/>
      <c r="AC31" s="130"/>
      <c r="AE31" s="485" t="s">
        <v>4</v>
      </c>
      <c r="AF31" s="130" t="s">
        <v>817</v>
      </c>
      <c r="AG31" s="133"/>
      <c r="AH31" s="133"/>
      <c r="AI31" s="131"/>
      <c r="AJ31" s="442"/>
      <c r="AK31" s="160"/>
      <c r="AL31" s="160"/>
      <c r="AM31" s="160"/>
      <c r="AN31" s="141"/>
      <c r="AO31" s="142"/>
    </row>
    <row r="32" spans="2:41" ht="15.95" customHeight="1">
      <c r="B32" s="2034"/>
      <c r="C32" s="467"/>
      <c r="D32" s="137"/>
      <c r="E32" s="137"/>
      <c r="F32" s="137"/>
      <c r="G32" s="174"/>
      <c r="H32" s="131"/>
      <c r="I32" s="175"/>
      <c r="J32" s="130"/>
      <c r="K32" s="133"/>
      <c r="L32" s="2354"/>
      <c r="M32" s="2355"/>
      <c r="N32" s="2356"/>
      <c r="O32" s="2260"/>
      <c r="P32" s="2261"/>
      <c r="Q32" s="2261"/>
      <c r="R32" s="2262"/>
      <c r="S32" s="178" t="s">
        <v>818</v>
      </c>
      <c r="T32" s="133"/>
      <c r="U32" s="133"/>
      <c r="V32" s="204"/>
      <c r="W32" s="485" t="s">
        <v>4</v>
      </c>
      <c r="X32" s="130" t="s">
        <v>819</v>
      </c>
      <c r="Z32" s="130"/>
      <c r="AA32" s="130"/>
      <c r="AB32" s="130"/>
      <c r="AC32" s="133"/>
      <c r="AD32" s="130"/>
      <c r="AE32" s="133"/>
      <c r="AF32" s="130"/>
      <c r="AG32" s="130"/>
      <c r="AH32" s="133"/>
      <c r="AI32" s="131"/>
      <c r="AJ32" s="442"/>
      <c r="AK32" s="160"/>
      <c r="AL32" s="160"/>
      <c r="AM32" s="160"/>
      <c r="AN32" s="141"/>
      <c r="AO32" s="142"/>
    </row>
    <row r="33" spans="2:41" ht="15.95" customHeight="1">
      <c r="B33" s="486"/>
      <c r="C33" s="467"/>
      <c r="D33" s="137"/>
      <c r="E33" s="137"/>
      <c r="F33" s="137"/>
      <c r="G33" s="174"/>
      <c r="H33" s="131"/>
      <c r="I33" s="175"/>
      <c r="J33" s="130"/>
      <c r="K33" s="133"/>
      <c r="L33" s="2354"/>
      <c r="M33" s="2355"/>
      <c r="N33" s="2356"/>
      <c r="O33" s="2260"/>
      <c r="P33" s="2261"/>
      <c r="Q33" s="2261"/>
      <c r="R33" s="2262"/>
      <c r="S33" s="178"/>
      <c r="T33" s="133"/>
      <c r="U33" s="133"/>
      <c r="V33" s="204"/>
      <c r="W33" s="204" t="s">
        <v>781</v>
      </c>
      <c r="X33" s="485" t="s">
        <v>4</v>
      </c>
      <c r="Y33" s="100" t="s">
        <v>820</v>
      </c>
      <c r="Z33" s="130"/>
      <c r="AA33" s="485" t="s">
        <v>4</v>
      </c>
      <c r="AB33" s="130" t="s">
        <v>821</v>
      </c>
      <c r="AC33" s="133"/>
      <c r="AD33" s="130"/>
      <c r="AF33" s="485" t="s">
        <v>4</v>
      </c>
      <c r="AG33" s="130" t="s">
        <v>822</v>
      </c>
      <c r="AH33" s="133"/>
      <c r="AI33" s="131"/>
      <c r="AJ33" s="442"/>
      <c r="AK33" s="160"/>
      <c r="AL33" s="160"/>
      <c r="AM33" s="160"/>
      <c r="AN33" s="141"/>
      <c r="AO33" s="142"/>
    </row>
    <row r="34" spans="2:41" ht="15.95" customHeight="1">
      <c r="B34" s="486"/>
      <c r="C34" s="467"/>
      <c r="D34" s="137"/>
      <c r="E34" s="137"/>
      <c r="F34" s="137"/>
      <c r="G34" s="174"/>
      <c r="H34" s="131"/>
      <c r="I34" s="175"/>
      <c r="J34" s="130"/>
      <c r="K34" s="133"/>
      <c r="L34" s="2354"/>
      <c r="M34" s="2355"/>
      <c r="N34" s="2356"/>
      <c r="O34" s="2260"/>
      <c r="P34" s="2261"/>
      <c r="Q34" s="2261"/>
      <c r="R34" s="2262"/>
      <c r="S34" s="178" t="s">
        <v>823</v>
      </c>
      <c r="T34" s="133"/>
      <c r="U34" s="133"/>
      <c r="V34" s="204"/>
      <c r="W34" s="485" t="s">
        <v>4</v>
      </c>
      <c r="X34" s="130" t="s">
        <v>824</v>
      </c>
      <c r="Z34" s="130"/>
      <c r="AA34" s="130"/>
      <c r="AB34" s="130"/>
      <c r="AC34" s="133"/>
      <c r="AD34" s="130"/>
      <c r="AE34" s="133"/>
      <c r="AF34" s="130"/>
      <c r="AG34" s="130"/>
      <c r="AH34" s="133"/>
      <c r="AI34" s="131"/>
      <c r="AJ34" s="442"/>
      <c r="AK34" s="160"/>
      <c r="AL34" s="160"/>
      <c r="AM34" s="160"/>
      <c r="AN34" s="141"/>
      <c r="AO34" s="142"/>
    </row>
    <row r="35" spans="2:41" ht="15.95" customHeight="1">
      <c r="B35" s="486"/>
      <c r="C35" s="467"/>
      <c r="D35" s="137"/>
      <c r="E35" s="137"/>
      <c r="F35" s="137"/>
      <c r="G35" s="174"/>
      <c r="H35" s="131"/>
      <c r="I35" s="175"/>
      <c r="J35" s="130"/>
      <c r="K35" s="133"/>
      <c r="L35" s="2354"/>
      <c r="M35" s="2355"/>
      <c r="N35" s="2356"/>
      <c r="O35" s="2260"/>
      <c r="P35" s="2261"/>
      <c r="Q35" s="2261"/>
      <c r="R35" s="2262"/>
      <c r="S35" s="178" t="s">
        <v>825</v>
      </c>
      <c r="T35" s="133"/>
      <c r="U35" s="133"/>
      <c r="V35" s="204"/>
      <c r="W35" s="485" t="s">
        <v>4</v>
      </c>
      <c r="X35" s="130" t="s">
        <v>826</v>
      </c>
      <c r="Z35" s="130"/>
      <c r="AA35" s="130"/>
      <c r="AB35" s="130"/>
      <c r="AC35" s="133"/>
      <c r="AD35" s="130"/>
      <c r="AE35" s="133"/>
      <c r="AF35" s="130"/>
      <c r="AG35" s="130"/>
      <c r="AH35" s="133"/>
      <c r="AI35" s="131"/>
      <c r="AJ35" s="442"/>
      <c r="AK35" s="160"/>
      <c r="AL35" s="160"/>
      <c r="AM35" s="160"/>
      <c r="AN35" s="141"/>
      <c r="AO35" s="142"/>
    </row>
    <row r="36" spans="2:41" ht="15.95" customHeight="1">
      <c r="B36" s="486"/>
      <c r="C36" s="467"/>
      <c r="D36" s="137"/>
      <c r="E36" s="137"/>
      <c r="F36" s="137"/>
      <c r="G36" s="174"/>
      <c r="H36" s="131"/>
      <c r="I36" s="175"/>
      <c r="J36" s="130"/>
      <c r="K36" s="133"/>
      <c r="L36" s="2354"/>
      <c r="M36" s="2355"/>
      <c r="N36" s="2356"/>
      <c r="O36" s="2263"/>
      <c r="P36" s="2264"/>
      <c r="Q36" s="2264"/>
      <c r="R36" s="2265"/>
      <c r="S36" s="487"/>
      <c r="T36" s="150"/>
      <c r="U36" s="150"/>
      <c r="V36" s="243"/>
      <c r="W36" s="150"/>
      <c r="X36" s="192" t="s">
        <v>827</v>
      </c>
      <c r="Y36" s="192"/>
      <c r="Z36" s="192"/>
      <c r="AA36" s="192"/>
      <c r="AB36" s="192"/>
      <c r="AC36" s="150" t="s">
        <v>781</v>
      </c>
      <c r="AD36" s="2283"/>
      <c r="AE36" s="2283"/>
      <c r="AF36" s="2283"/>
      <c r="AG36" s="192"/>
      <c r="AH36" s="150" t="s">
        <v>800</v>
      </c>
      <c r="AI36" s="151"/>
      <c r="AJ36" s="442"/>
      <c r="AK36" s="160"/>
      <c r="AL36" s="160"/>
      <c r="AM36" s="160"/>
      <c r="AN36" s="141"/>
      <c r="AO36" s="142"/>
    </row>
    <row r="37" spans="2:41" ht="15.95" customHeight="1">
      <c r="B37" s="486"/>
      <c r="C37" s="467"/>
      <c r="D37" s="137"/>
      <c r="E37" s="137"/>
      <c r="F37" s="137"/>
      <c r="G37" s="174"/>
      <c r="H37" s="131"/>
      <c r="I37" s="175"/>
      <c r="J37" s="130"/>
      <c r="K37" s="133"/>
      <c r="L37" s="2354"/>
      <c r="M37" s="2355"/>
      <c r="N37" s="2356"/>
      <c r="O37" s="2257" t="s">
        <v>828</v>
      </c>
      <c r="P37" s="2258"/>
      <c r="Q37" s="2258"/>
      <c r="R37" s="2259"/>
      <c r="S37" s="178" t="s">
        <v>829</v>
      </c>
      <c r="T37" s="133"/>
      <c r="U37" s="133"/>
      <c r="V37" s="204" t="s">
        <v>389</v>
      </c>
      <c r="W37" s="2335"/>
      <c r="X37" s="2335"/>
      <c r="Y37" s="2335"/>
      <c r="Z37" s="2335"/>
      <c r="AA37" s="2335"/>
      <c r="AB37" s="2335"/>
      <c r="AC37" s="2335"/>
      <c r="AD37" s="2335"/>
      <c r="AE37" s="2335"/>
      <c r="AF37" s="2335"/>
      <c r="AG37" s="2335"/>
      <c r="AH37" s="2335"/>
      <c r="AI37" s="133" t="s">
        <v>390</v>
      </c>
      <c r="AJ37" s="474"/>
      <c r="AK37" s="160"/>
      <c r="AL37" s="160"/>
      <c r="AM37" s="160"/>
      <c r="AN37" s="141"/>
      <c r="AO37" s="142"/>
    </row>
    <row r="38" spans="2:41" ht="15.95" customHeight="1">
      <c r="B38" s="486"/>
      <c r="C38" s="467"/>
      <c r="D38" s="137"/>
      <c r="E38" s="137"/>
      <c r="F38" s="137"/>
      <c r="G38" s="174"/>
      <c r="H38" s="131"/>
      <c r="I38" s="175"/>
      <c r="J38" s="130"/>
      <c r="K38" s="133"/>
      <c r="L38" s="2354"/>
      <c r="M38" s="2355"/>
      <c r="N38" s="2356"/>
      <c r="O38" s="2260"/>
      <c r="P38" s="2261"/>
      <c r="Q38" s="2261"/>
      <c r="R38" s="2262"/>
      <c r="S38" s="178" t="s">
        <v>830</v>
      </c>
      <c r="T38" s="133"/>
      <c r="U38" s="133"/>
      <c r="V38" s="204" t="s">
        <v>389</v>
      </c>
      <c r="W38" s="2010"/>
      <c r="X38" s="2010"/>
      <c r="Y38" s="2010"/>
      <c r="Z38" s="2010"/>
      <c r="AA38" s="2010"/>
      <c r="AB38" s="2010"/>
      <c r="AC38" s="2010"/>
      <c r="AD38" s="2010"/>
      <c r="AE38" s="2010"/>
      <c r="AF38" s="2010"/>
      <c r="AG38" s="2010"/>
      <c r="AH38" s="2010"/>
      <c r="AI38" s="133" t="s">
        <v>390</v>
      </c>
      <c r="AJ38" s="474"/>
      <c r="AK38" s="160"/>
      <c r="AL38" s="160"/>
      <c r="AM38" s="160"/>
      <c r="AN38" s="141"/>
      <c r="AO38" s="142"/>
    </row>
    <row r="39" spans="2:41" ht="15.95" customHeight="1">
      <c r="B39" s="486"/>
      <c r="C39" s="467"/>
      <c r="D39" s="137"/>
      <c r="E39" s="137"/>
      <c r="F39" s="137"/>
      <c r="G39" s="174"/>
      <c r="H39" s="131"/>
      <c r="I39" s="175"/>
      <c r="J39" s="130"/>
      <c r="K39" s="133"/>
      <c r="L39" s="2354"/>
      <c r="M39" s="2355"/>
      <c r="N39" s="2356"/>
      <c r="O39" s="2260"/>
      <c r="P39" s="2261"/>
      <c r="Q39" s="2261"/>
      <c r="R39" s="2262"/>
      <c r="S39" s="487" t="s">
        <v>831</v>
      </c>
      <c r="T39" s="150"/>
      <c r="U39" s="150"/>
      <c r="V39" s="243" t="s">
        <v>389</v>
      </c>
      <c r="W39" s="2029"/>
      <c r="X39" s="2029"/>
      <c r="Y39" s="2029"/>
      <c r="Z39" s="2029"/>
      <c r="AA39" s="2029"/>
      <c r="AB39" s="2029"/>
      <c r="AC39" s="2029"/>
      <c r="AD39" s="2029"/>
      <c r="AE39" s="2029"/>
      <c r="AF39" s="2029"/>
      <c r="AG39" s="2029"/>
      <c r="AH39" s="2029"/>
      <c r="AI39" s="150" t="s">
        <v>390</v>
      </c>
      <c r="AJ39" s="474"/>
      <c r="AK39" s="160"/>
      <c r="AL39" s="160"/>
      <c r="AM39" s="160"/>
      <c r="AN39" s="141"/>
      <c r="AO39" s="142"/>
    </row>
    <row r="40" spans="2:41" ht="15.95" customHeight="1">
      <c r="B40" s="486"/>
      <c r="C40" s="467"/>
      <c r="D40" s="137"/>
      <c r="E40" s="137"/>
      <c r="F40" s="137"/>
      <c r="G40" s="174"/>
      <c r="H40" s="131"/>
      <c r="I40" s="175"/>
      <c r="J40" s="130"/>
      <c r="K40" s="133"/>
      <c r="L40" s="2354"/>
      <c r="M40" s="2355"/>
      <c r="N40" s="2356"/>
      <c r="O40" s="2257" t="s">
        <v>832</v>
      </c>
      <c r="P40" s="2258"/>
      <c r="Q40" s="2258"/>
      <c r="R40" s="2259"/>
      <c r="S40" s="215" t="s">
        <v>833</v>
      </c>
      <c r="T40" s="157"/>
      <c r="U40" s="157"/>
      <c r="V40" s="157"/>
      <c r="W40" s="157"/>
      <c r="X40" s="157"/>
      <c r="Y40" s="157"/>
      <c r="Z40" s="488" t="s">
        <v>4</v>
      </c>
      <c r="AA40" s="157" t="s">
        <v>834</v>
      </c>
      <c r="AB40" s="157"/>
      <c r="AC40" s="488" t="s">
        <v>4</v>
      </c>
      <c r="AD40" s="157" t="s">
        <v>835</v>
      </c>
      <c r="AE40" s="157"/>
      <c r="AF40" s="157"/>
      <c r="AG40" s="157"/>
      <c r="AH40" s="157"/>
      <c r="AI40" s="158"/>
      <c r="AJ40" s="474"/>
      <c r="AK40" s="160"/>
      <c r="AL40" s="160"/>
      <c r="AM40" s="160"/>
      <c r="AN40" s="141"/>
      <c r="AO40" s="142"/>
    </row>
    <row r="41" spans="2:41" ht="15.95" customHeight="1">
      <c r="B41" s="486"/>
      <c r="C41" s="467"/>
      <c r="D41" s="137"/>
      <c r="E41" s="137"/>
      <c r="F41" s="137"/>
      <c r="G41" s="174"/>
      <c r="H41" s="131"/>
      <c r="I41" s="175"/>
      <c r="J41" s="130"/>
      <c r="K41" s="133"/>
      <c r="L41" s="2354"/>
      <c r="M41" s="2355"/>
      <c r="N41" s="2356"/>
      <c r="O41" s="2260"/>
      <c r="P41" s="2261"/>
      <c r="Q41" s="2261"/>
      <c r="R41" s="2262"/>
      <c r="S41" s="438" t="s">
        <v>836</v>
      </c>
      <c r="T41" s="130"/>
      <c r="U41" s="130"/>
      <c r="V41" s="130"/>
      <c r="W41" s="130"/>
      <c r="X41" s="130"/>
      <c r="Y41" s="130"/>
      <c r="Z41" s="130" t="s">
        <v>837</v>
      </c>
      <c r="AA41" s="2280"/>
      <c r="AB41" s="2280"/>
      <c r="AC41" s="2280"/>
      <c r="AD41" s="2280"/>
      <c r="AE41" s="2280"/>
      <c r="AF41" s="2280"/>
      <c r="AG41" s="2280"/>
      <c r="AH41" s="130" t="s">
        <v>729</v>
      </c>
      <c r="AI41" s="355" t="s">
        <v>838</v>
      </c>
      <c r="AJ41" s="474"/>
      <c r="AK41" s="160"/>
      <c r="AL41" s="160"/>
      <c r="AM41" s="160"/>
      <c r="AN41" s="141"/>
      <c r="AO41" s="142"/>
    </row>
    <row r="42" spans="2:41" ht="15.95" customHeight="1">
      <c r="B42" s="486"/>
      <c r="C42" s="467"/>
      <c r="D42" s="137"/>
      <c r="E42" s="137"/>
      <c r="F42" s="137"/>
      <c r="G42" s="174"/>
      <c r="H42" s="131"/>
      <c r="I42" s="133"/>
      <c r="J42" s="133"/>
      <c r="K42" s="133"/>
      <c r="L42" s="2354"/>
      <c r="M42" s="2355"/>
      <c r="N42" s="2356"/>
      <c r="O42" s="2260"/>
      <c r="P42" s="2261"/>
      <c r="Q42" s="2261"/>
      <c r="R42" s="2262"/>
      <c r="S42" s="438" t="s">
        <v>839</v>
      </c>
      <c r="T42" s="130"/>
      <c r="U42" s="130"/>
      <c r="V42" s="130"/>
      <c r="W42" s="130"/>
      <c r="X42" s="130"/>
      <c r="Y42" s="130"/>
      <c r="Z42" s="130" t="s">
        <v>837</v>
      </c>
      <c r="AA42" s="2280"/>
      <c r="AB42" s="2280"/>
      <c r="AC42" s="2280"/>
      <c r="AD42" s="2280"/>
      <c r="AE42" s="2280"/>
      <c r="AF42" s="2280"/>
      <c r="AG42" s="2280"/>
      <c r="AH42" s="2280"/>
      <c r="AI42" s="355" t="s">
        <v>729</v>
      </c>
      <c r="AJ42" s="474"/>
      <c r="AK42" s="137"/>
      <c r="AL42" s="137"/>
      <c r="AM42" s="137"/>
      <c r="AN42" s="141"/>
      <c r="AO42" s="142"/>
    </row>
    <row r="43" spans="2:41" ht="15.95" customHeight="1">
      <c r="B43" s="486"/>
      <c r="C43" s="467"/>
      <c r="D43" s="137"/>
      <c r="E43" s="137"/>
      <c r="F43" s="137"/>
      <c r="G43" s="174"/>
      <c r="H43" s="131"/>
      <c r="I43" s="133"/>
      <c r="J43" s="133"/>
      <c r="K43" s="133"/>
      <c r="L43" s="2354"/>
      <c r="M43" s="2355"/>
      <c r="N43" s="2356"/>
      <c r="O43" s="2260"/>
      <c r="P43" s="2261"/>
      <c r="Q43" s="2261"/>
      <c r="R43" s="2262"/>
      <c r="S43" s="438" t="s">
        <v>840</v>
      </c>
      <c r="T43" s="130"/>
      <c r="U43" s="130"/>
      <c r="V43" s="130"/>
      <c r="W43" s="130"/>
      <c r="X43" s="130"/>
      <c r="Y43" s="130"/>
      <c r="Z43" s="130" t="s">
        <v>837</v>
      </c>
      <c r="AA43" s="2280"/>
      <c r="AB43" s="2280"/>
      <c r="AC43" s="2280"/>
      <c r="AD43" s="2280"/>
      <c r="AE43" s="2280"/>
      <c r="AF43" s="2280"/>
      <c r="AG43" s="2280"/>
      <c r="AH43" s="2280"/>
      <c r="AI43" s="355" t="s">
        <v>729</v>
      </c>
      <c r="AJ43" s="474"/>
      <c r="AK43" s="137"/>
      <c r="AL43" s="137"/>
      <c r="AM43" s="137"/>
      <c r="AN43" s="141"/>
      <c r="AO43" s="142"/>
    </row>
    <row r="44" spans="2:41" ht="15.95" customHeight="1">
      <c r="B44" s="486"/>
      <c r="C44" s="467"/>
      <c r="D44" s="137"/>
      <c r="E44" s="137"/>
      <c r="F44" s="137"/>
      <c r="G44" s="174"/>
      <c r="H44" s="131"/>
      <c r="I44" s="133"/>
      <c r="J44" s="133"/>
      <c r="K44" s="133"/>
      <c r="L44" s="2354"/>
      <c r="M44" s="2355"/>
      <c r="N44" s="2356"/>
      <c r="O44" s="2263"/>
      <c r="P44" s="2264"/>
      <c r="Q44" s="2264"/>
      <c r="R44" s="2265"/>
      <c r="S44" s="188" t="s">
        <v>841</v>
      </c>
      <c r="T44" s="192"/>
      <c r="U44" s="192"/>
      <c r="V44" s="192"/>
      <c r="W44" s="192"/>
      <c r="X44" s="192"/>
      <c r="Y44" s="192"/>
      <c r="Z44" s="192" t="s">
        <v>837</v>
      </c>
      <c r="AA44" s="2283"/>
      <c r="AB44" s="2283"/>
      <c r="AC44" s="2283"/>
      <c r="AD44" s="2283"/>
      <c r="AE44" s="2283"/>
      <c r="AF44" s="2283"/>
      <c r="AG44" s="2283"/>
      <c r="AH44" s="2283"/>
      <c r="AI44" s="189" t="s">
        <v>729</v>
      </c>
      <c r="AJ44" s="474"/>
      <c r="AK44" s="137"/>
      <c r="AL44" s="137"/>
      <c r="AM44" s="137"/>
      <c r="AN44" s="141"/>
      <c r="AO44" s="142"/>
    </row>
    <row r="45" spans="2:41" ht="15.95" customHeight="1">
      <c r="B45" s="486"/>
      <c r="C45" s="467"/>
      <c r="D45" s="137"/>
      <c r="E45" s="137"/>
      <c r="F45" s="137"/>
      <c r="G45" s="174"/>
      <c r="H45" s="131"/>
      <c r="I45" s="133"/>
      <c r="J45" s="133"/>
      <c r="K45" s="133"/>
      <c r="L45" s="2354"/>
      <c r="M45" s="2355"/>
      <c r="N45" s="2356"/>
      <c r="O45" s="2257" t="s">
        <v>842</v>
      </c>
      <c r="P45" s="2258"/>
      <c r="Q45" s="2258"/>
      <c r="R45" s="2259"/>
      <c r="S45" s="438" t="s">
        <v>843</v>
      </c>
      <c r="T45" s="130"/>
      <c r="U45" s="130"/>
      <c r="V45" s="130"/>
      <c r="W45" s="130"/>
      <c r="X45" s="130"/>
      <c r="Y45" s="130"/>
      <c r="Z45" s="130"/>
      <c r="AA45" s="130"/>
      <c r="AB45" s="488" t="s">
        <v>4</v>
      </c>
      <c r="AC45" s="157" t="s">
        <v>834</v>
      </c>
      <c r="AD45" s="157"/>
      <c r="AE45" s="488" t="s">
        <v>4</v>
      </c>
      <c r="AF45" s="157" t="s">
        <v>835</v>
      </c>
      <c r="AG45" s="130"/>
      <c r="AH45" s="130"/>
      <c r="AI45" s="355"/>
      <c r="AJ45" s="474"/>
      <c r="AK45" s="137"/>
      <c r="AL45" s="137"/>
      <c r="AM45" s="137"/>
      <c r="AN45" s="141"/>
      <c r="AO45" s="142"/>
    </row>
    <row r="46" spans="2:41" ht="15.95" customHeight="1">
      <c r="B46" s="486"/>
      <c r="C46" s="467"/>
      <c r="D46" s="137"/>
      <c r="E46" s="137"/>
      <c r="F46" s="137"/>
      <c r="G46" s="174"/>
      <c r="H46" s="131"/>
      <c r="I46" s="133"/>
      <c r="J46" s="133"/>
      <c r="K46" s="133"/>
      <c r="L46" s="2354"/>
      <c r="M46" s="2355"/>
      <c r="N46" s="2356"/>
      <c r="O46" s="2260"/>
      <c r="P46" s="2261"/>
      <c r="Q46" s="2261"/>
      <c r="R46" s="2262"/>
      <c r="S46" s="438" t="s">
        <v>844</v>
      </c>
      <c r="T46" s="130"/>
      <c r="U46" s="130"/>
      <c r="V46" s="130"/>
      <c r="W46" s="130"/>
      <c r="X46" s="130" t="s">
        <v>781</v>
      </c>
      <c r="Y46" s="2280"/>
      <c r="Z46" s="2280"/>
      <c r="AA46" s="2280"/>
      <c r="AB46" s="2280"/>
      <c r="AC46" s="2280"/>
      <c r="AD46" s="2280"/>
      <c r="AE46" s="2280"/>
      <c r="AF46" s="2280"/>
      <c r="AG46" s="2280"/>
      <c r="AH46" s="2280"/>
      <c r="AI46" s="355" t="s">
        <v>718</v>
      </c>
      <c r="AJ46" s="474"/>
      <c r="AK46" s="137"/>
      <c r="AL46" s="137"/>
      <c r="AM46" s="137"/>
      <c r="AN46" s="141"/>
      <c r="AO46" s="142"/>
    </row>
    <row r="47" spans="2:41" ht="15.95" customHeight="1">
      <c r="B47" s="486"/>
      <c r="C47" s="467"/>
      <c r="D47" s="137"/>
      <c r="E47" s="137"/>
      <c r="F47" s="137"/>
      <c r="G47" s="174"/>
      <c r="H47" s="131"/>
      <c r="I47" s="133"/>
      <c r="J47" s="133"/>
      <c r="K47" s="133"/>
      <c r="L47" s="2357"/>
      <c r="M47" s="2358"/>
      <c r="N47" s="2359"/>
      <c r="O47" s="2263"/>
      <c r="P47" s="2264"/>
      <c r="Q47" s="2264"/>
      <c r="R47" s="2265"/>
      <c r="S47" s="438" t="s">
        <v>845</v>
      </c>
      <c r="T47" s="192"/>
      <c r="U47" s="130"/>
      <c r="V47" s="130"/>
      <c r="W47" s="130"/>
      <c r="X47" s="130"/>
      <c r="Y47" s="130"/>
      <c r="Z47" s="130"/>
      <c r="AA47" s="130"/>
      <c r="AB47" s="130" t="s">
        <v>781</v>
      </c>
      <c r="AC47" s="2283"/>
      <c r="AD47" s="2283"/>
      <c r="AE47" s="2283"/>
      <c r="AF47" s="2283"/>
      <c r="AG47" s="2283"/>
      <c r="AH47" s="2283"/>
      <c r="AI47" s="355" t="s">
        <v>718</v>
      </c>
      <c r="AJ47" s="474"/>
      <c r="AK47" s="137"/>
      <c r="AL47" s="137"/>
      <c r="AM47" s="137"/>
      <c r="AN47" s="1441"/>
      <c r="AO47" s="142"/>
    </row>
    <row r="48" spans="2:41" ht="15.95" customHeight="1">
      <c r="B48" s="486"/>
      <c r="C48" s="467"/>
      <c r="D48" s="137"/>
      <c r="E48" s="137"/>
      <c r="F48" s="137"/>
      <c r="G48" s="174"/>
      <c r="H48" s="131"/>
      <c r="I48" s="133"/>
      <c r="J48" s="133"/>
      <c r="K48" s="133"/>
      <c r="L48" s="2257" t="s">
        <v>846</v>
      </c>
      <c r="M48" s="2258"/>
      <c r="N48" s="2259"/>
      <c r="O48" s="2257" t="s">
        <v>847</v>
      </c>
      <c r="P48" s="2258"/>
      <c r="Q48" s="2258"/>
      <c r="R48" s="2259"/>
      <c r="S48" s="489" t="s">
        <v>848</v>
      </c>
      <c r="U48" s="157"/>
      <c r="V48" s="157"/>
      <c r="W48" s="157"/>
      <c r="X48" s="157"/>
      <c r="Y48" s="490" t="s">
        <v>389</v>
      </c>
      <c r="Z48" s="2305"/>
      <c r="AA48" s="2305"/>
      <c r="AB48" s="2305"/>
      <c r="AC48" s="2305"/>
      <c r="AD48" s="2305"/>
      <c r="AE48" s="2305"/>
      <c r="AF48" s="2305"/>
      <c r="AG48" s="2305"/>
      <c r="AH48" s="2305"/>
      <c r="AI48" s="491" t="s">
        <v>390</v>
      </c>
      <c r="AJ48" s="439"/>
      <c r="AK48" s="237"/>
      <c r="AL48" s="237"/>
      <c r="AM48" s="237"/>
      <c r="AN48" s="1441"/>
      <c r="AO48" s="142"/>
    </row>
    <row r="49" spans="2:41" ht="15.95" customHeight="1">
      <c r="B49" s="486"/>
      <c r="C49" s="467"/>
      <c r="D49" s="137"/>
      <c r="E49" s="137"/>
      <c r="F49" s="137"/>
      <c r="G49" s="174"/>
      <c r="H49" s="131"/>
      <c r="I49" s="133"/>
      <c r="J49" s="133"/>
      <c r="K49" s="133"/>
      <c r="L49" s="2260"/>
      <c r="M49" s="2261"/>
      <c r="N49" s="2262"/>
      <c r="O49" s="2260"/>
      <c r="P49" s="2261"/>
      <c r="Q49" s="2261"/>
      <c r="R49" s="2262"/>
      <c r="S49" s="492" t="s">
        <v>849</v>
      </c>
      <c r="U49" s="130"/>
      <c r="V49" s="130"/>
      <c r="W49" s="130"/>
      <c r="X49" s="130"/>
      <c r="Y49" s="493" t="s">
        <v>389</v>
      </c>
      <c r="Z49" s="2280"/>
      <c r="AA49" s="2280"/>
      <c r="AB49" s="2280"/>
      <c r="AC49" s="2280"/>
      <c r="AD49" s="2280"/>
      <c r="AE49" s="2280"/>
      <c r="AF49" s="2280"/>
      <c r="AG49" s="2280"/>
      <c r="AH49" s="2280"/>
      <c r="AI49" s="494" t="s">
        <v>390</v>
      </c>
      <c r="AJ49" s="474"/>
      <c r="AK49" s="137"/>
      <c r="AL49" s="137"/>
      <c r="AM49" s="137"/>
      <c r="AN49" s="141"/>
      <c r="AO49" s="142"/>
    </row>
    <row r="50" spans="2:41" ht="15.95" customHeight="1">
      <c r="B50" s="486"/>
      <c r="C50" s="467"/>
      <c r="D50" s="137"/>
      <c r="E50" s="137"/>
      <c r="F50" s="137"/>
      <c r="G50" s="174"/>
      <c r="H50" s="131"/>
      <c r="I50" s="133"/>
      <c r="J50" s="133"/>
      <c r="K50" s="133"/>
      <c r="L50" s="2260"/>
      <c r="M50" s="2261"/>
      <c r="N50" s="2262"/>
      <c r="O50" s="2260"/>
      <c r="P50" s="2261"/>
      <c r="Q50" s="2261"/>
      <c r="R50" s="2262"/>
      <c r="S50" s="492" t="s">
        <v>850</v>
      </c>
      <c r="U50" s="130"/>
      <c r="V50" s="130"/>
      <c r="W50" s="130"/>
      <c r="X50" s="130"/>
      <c r="Y50" s="493" t="s">
        <v>389</v>
      </c>
      <c r="Z50" s="2280"/>
      <c r="AA50" s="2280"/>
      <c r="AB50" s="2280"/>
      <c r="AC50" s="2280"/>
      <c r="AD50" s="2280"/>
      <c r="AE50" s="2280"/>
      <c r="AF50" s="2280"/>
      <c r="AG50" s="2280"/>
      <c r="AH50" s="2280"/>
      <c r="AI50" s="494" t="s">
        <v>390</v>
      </c>
      <c r="AJ50" s="474"/>
      <c r="AK50" s="137"/>
      <c r="AL50" s="137"/>
      <c r="AM50" s="137"/>
      <c r="AN50" s="141"/>
      <c r="AO50" s="142"/>
    </row>
    <row r="51" spans="2:41" ht="15.95" customHeight="1">
      <c r="B51" s="486"/>
      <c r="C51" s="467"/>
      <c r="D51" s="137"/>
      <c r="E51" s="137"/>
      <c r="F51" s="137"/>
      <c r="G51" s="174"/>
      <c r="H51" s="131"/>
      <c r="I51" s="133"/>
      <c r="J51" s="133"/>
      <c r="K51" s="133"/>
      <c r="L51" s="2260"/>
      <c r="M51" s="2261"/>
      <c r="N51" s="2262"/>
      <c r="O51" s="2260"/>
      <c r="P51" s="2261"/>
      <c r="Q51" s="2261"/>
      <c r="R51" s="2262"/>
      <c r="S51" s="492" t="s">
        <v>851</v>
      </c>
      <c r="U51" s="130"/>
      <c r="V51" s="130"/>
      <c r="W51" s="130"/>
      <c r="X51" s="130"/>
      <c r="Y51" s="473" t="s">
        <v>389</v>
      </c>
      <c r="Z51" s="2280"/>
      <c r="AA51" s="2280"/>
      <c r="AB51" s="2280"/>
      <c r="AC51" s="2280"/>
      <c r="AD51" s="2280"/>
      <c r="AE51" s="2280"/>
      <c r="AF51" s="2280"/>
      <c r="AG51" s="2280"/>
      <c r="AH51" s="2280"/>
      <c r="AI51" s="494" t="s">
        <v>390</v>
      </c>
      <c r="AJ51" s="474"/>
      <c r="AK51" s="137"/>
      <c r="AL51" s="137"/>
      <c r="AM51" s="137"/>
      <c r="AN51" s="141"/>
      <c r="AO51" s="142"/>
    </row>
    <row r="52" spans="2:41" ht="15.95" customHeight="1">
      <c r="B52" s="486"/>
      <c r="C52" s="467"/>
      <c r="D52" s="137"/>
      <c r="E52" s="137"/>
      <c r="F52" s="137"/>
      <c r="G52" s="174"/>
      <c r="H52" s="131"/>
      <c r="I52" s="133"/>
      <c r="J52" s="133"/>
      <c r="K52" s="133"/>
      <c r="L52" s="2263"/>
      <c r="M52" s="2264"/>
      <c r="N52" s="2265"/>
      <c r="O52" s="2263"/>
      <c r="P52" s="2264"/>
      <c r="Q52" s="2264"/>
      <c r="R52" s="2265"/>
      <c r="S52" s="480" t="s">
        <v>852</v>
      </c>
      <c r="T52" s="195"/>
      <c r="U52" s="192"/>
      <c r="V52" s="192"/>
      <c r="W52" s="192"/>
      <c r="X52" s="192"/>
      <c r="Y52" s="495" t="s">
        <v>389</v>
      </c>
      <c r="Z52" s="2283"/>
      <c r="AA52" s="2283"/>
      <c r="AB52" s="2283"/>
      <c r="AC52" s="2283"/>
      <c r="AD52" s="2283"/>
      <c r="AE52" s="2283"/>
      <c r="AF52" s="2283"/>
      <c r="AG52" s="2283"/>
      <c r="AH52" s="2283"/>
      <c r="AI52" s="496" t="s">
        <v>390</v>
      </c>
      <c r="AJ52" s="476"/>
      <c r="AK52" s="149"/>
      <c r="AL52" s="149"/>
      <c r="AM52" s="149"/>
      <c r="AN52" s="1441"/>
      <c r="AO52" s="142"/>
    </row>
    <row r="53" spans="2:41" ht="15.95" customHeight="1">
      <c r="B53" s="486"/>
      <c r="C53" s="467"/>
      <c r="D53" s="137"/>
      <c r="E53" s="137"/>
      <c r="F53" s="137"/>
      <c r="G53" s="174"/>
      <c r="H53" s="131"/>
      <c r="I53" s="133"/>
      <c r="J53" s="133"/>
      <c r="K53" s="133"/>
      <c r="L53" s="2257" t="s">
        <v>853</v>
      </c>
      <c r="M53" s="2258"/>
      <c r="N53" s="2259"/>
      <c r="O53" s="2257" t="s">
        <v>854</v>
      </c>
      <c r="P53" s="2258"/>
      <c r="Q53" s="2258"/>
      <c r="R53" s="2259"/>
      <c r="S53" s="427" t="s">
        <v>4</v>
      </c>
      <c r="T53" s="157" t="s">
        <v>855</v>
      </c>
      <c r="U53" s="157"/>
      <c r="V53" s="157"/>
      <c r="W53" s="157"/>
      <c r="X53" s="157"/>
      <c r="Y53" s="157"/>
      <c r="Z53" s="157"/>
      <c r="AA53" s="157"/>
      <c r="AB53" s="157"/>
      <c r="AC53" s="157"/>
      <c r="AD53" s="157"/>
      <c r="AE53" s="157"/>
      <c r="AF53" s="157"/>
      <c r="AG53" s="157"/>
      <c r="AH53" s="157"/>
      <c r="AI53" s="158"/>
      <c r="AJ53" s="125" t="s">
        <v>4</v>
      </c>
      <c r="AK53" s="137" t="s">
        <v>614</v>
      </c>
      <c r="AL53" s="137"/>
      <c r="AM53" s="137"/>
      <c r="AN53" s="141"/>
      <c r="AO53" s="142"/>
    </row>
    <row r="54" spans="2:41" ht="15.95" customHeight="1">
      <c r="B54" s="486"/>
      <c r="C54" s="467"/>
      <c r="D54" s="137"/>
      <c r="E54" s="137"/>
      <c r="F54" s="137"/>
      <c r="G54" s="174"/>
      <c r="H54" s="131"/>
      <c r="I54" s="133"/>
      <c r="J54" s="133"/>
      <c r="K54" s="133"/>
      <c r="L54" s="2260"/>
      <c r="M54" s="2261"/>
      <c r="N54" s="2262"/>
      <c r="O54" s="2260"/>
      <c r="P54" s="2261"/>
      <c r="Q54" s="2261"/>
      <c r="R54" s="2262"/>
      <c r="S54" s="425" t="s">
        <v>4</v>
      </c>
      <c r="T54" s="130" t="s">
        <v>856</v>
      </c>
      <c r="U54" s="130"/>
      <c r="V54" s="130"/>
      <c r="W54" s="130"/>
      <c r="X54" s="130"/>
      <c r="Y54" s="130"/>
      <c r="Z54" s="130"/>
      <c r="AA54" s="130"/>
      <c r="AB54" s="130"/>
      <c r="AC54" s="130"/>
      <c r="AD54" s="130"/>
      <c r="AE54" s="130"/>
      <c r="AF54" s="130"/>
      <c r="AG54" s="130"/>
      <c r="AH54" s="130"/>
      <c r="AI54" s="355"/>
      <c r="AJ54" s="125" t="s">
        <v>4</v>
      </c>
      <c r="AK54" s="137" t="s">
        <v>806</v>
      </c>
      <c r="AL54" s="137"/>
      <c r="AM54" s="137"/>
      <c r="AN54" s="141"/>
      <c r="AO54" s="142"/>
    </row>
    <row r="55" spans="2:41" ht="15.95" customHeight="1" thickBot="1">
      <c r="B55" s="497"/>
      <c r="C55" s="498"/>
      <c r="D55" s="247"/>
      <c r="E55" s="247"/>
      <c r="F55" s="247"/>
      <c r="G55" s="461"/>
      <c r="H55" s="116"/>
      <c r="I55" s="115"/>
      <c r="J55" s="115"/>
      <c r="K55" s="115"/>
      <c r="L55" s="2326"/>
      <c r="M55" s="2327"/>
      <c r="N55" s="2328"/>
      <c r="O55" s="2326"/>
      <c r="P55" s="2327"/>
      <c r="Q55" s="2327"/>
      <c r="R55" s="2328"/>
      <c r="S55" s="462"/>
      <c r="T55" s="419"/>
      <c r="U55" s="419"/>
      <c r="V55" s="419"/>
      <c r="W55" s="419"/>
      <c r="X55" s="419"/>
      <c r="Y55" s="419"/>
      <c r="Z55" s="419"/>
      <c r="AA55" s="419"/>
      <c r="AB55" s="419"/>
      <c r="AC55" s="419"/>
      <c r="AD55" s="419"/>
      <c r="AE55" s="419"/>
      <c r="AF55" s="419"/>
      <c r="AG55" s="419"/>
      <c r="AH55" s="419"/>
      <c r="AI55" s="499"/>
      <c r="AJ55" s="420" t="s">
        <v>4</v>
      </c>
      <c r="AK55" s="2329" t="s">
        <v>857</v>
      </c>
      <c r="AL55" s="2329"/>
      <c r="AM55" s="2329"/>
      <c r="AN55" s="251"/>
      <c r="AO55" s="256"/>
    </row>
    <row r="56" spans="2:41" ht="15.95" customHeight="1">
      <c r="AI56" s="2330">
        <v>20221107</v>
      </c>
      <c r="AJ56" s="2330"/>
      <c r="AK56" s="2330"/>
      <c r="AL56" s="2330"/>
      <c r="AM56" s="2330"/>
      <c r="AN56" s="2330"/>
      <c r="AO56" s="2330"/>
    </row>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sheetData>
  <mergeCells count="75">
    <mergeCell ref="AN4:AO5"/>
    <mergeCell ref="C5:F5"/>
    <mergeCell ref="L5:N5"/>
    <mergeCell ref="O5:R5"/>
    <mergeCell ref="S5:AI5"/>
    <mergeCell ref="C4:F4"/>
    <mergeCell ref="G4:H5"/>
    <mergeCell ref="I4:K5"/>
    <mergeCell ref="L4:N4"/>
    <mergeCell ref="O4:AM4"/>
    <mergeCell ref="AJ5:AM5"/>
    <mergeCell ref="B6:B32"/>
    <mergeCell ref="L6:N13"/>
    <mergeCell ref="O6:R8"/>
    <mergeCell ref="AA6:AE6"/>
    <mergeCell ref="C7:F7"/>
    <mergeCell ref="G7:H7"/>
    <mergeCell ref="AA7:AE7"/>
    <mergeCell ref="C8:F8"/>
    <mergeCell ref="AA8:AE8"/>
    <mergeCell ref="L14:N22"/>
    <mergeCell ref="O14:R14"/>
    <mergeCell ref="Z14:AD14"/>
    <mergeCell ref="L23:N47"/>
    <mergeCell ref="O23:R24"/>
    <mergeCell ref="W23:AH23"/>
    <mergeCell ref="W24:AH24"/>
    <mergeCell ref="AK8:AM8"/>
    <mergeCell ref="E9:F9"/>
    <mergeCell ref="O9:R13"/>
    <mergeCell ref="AK9:AM9"/>
    <mergeCell ref="AB10:AD10"/>
    <mergeCell ref="AK10:AM10"/>
    <mergeCell ref="AB11:AD11"/>
    <mergeCell ref="AB13:AD13"/>
    <mergeCell ref="AK16:AM16"/>
    <mergeCell ref="O17:R18"/>
    <mergeCell ref="O19:R20"/>
    <mergeCell ref="AA20:AE20"/>
    <mergeCell ref="O21:R22"/>
    <mergeCell ref="O15:R16"/>
    <mergeCell ref="U16:Z16"/>
    <mergeCell ref="O25:R26"/>
    <mergeCell ref="W25:AH25"/>
    <mergeCell ref="O37:R39"/>
    <mergeCell ref="W37:AH37"/>
    <mergeCell ref="W38:AH38"/>
    <mergeCell ref="W39:AH39"/>
    <mergeCell ref="O45:R47"/>
    <mergeCell ref="Y46:AH46"/>
    <mergeCell ref="AC47:AH47"/>
    <mergeCell ref="AK25:AM25"/>
    <mergeCell ref="W26:AH26"/>
    <mergeCell ref="O27:R27"/>
    <mergeCell ref="T27:AH27"/>
    <mergeCell ref="O28:R36"/>
    <mergeCell ref="X28:AH28"/>
    <mergeCell ref="AK28:AM28"/>
    <mergeCell ref="AD36:AF36"/>
    <mergeCell ref="O40:R44"/>
    <mergeCell ref="AA41:AG41"/>
    <mergeCell ref="AA42:AH42"/>
    <mergeCell ref="AA43:AH43"/>
    <mergeCell ref="AA44:AH44"/>
    <mergeCell ref="L53:N55"/>
    <mergeCell ref="O53:R55"/>
    <mergeCell ref="AK55:AM55"/>
    <mergeCell ref="AI56:AO56"/>
    <mergeCell ref="L48:N52"/>
    <mergeCell ref="O48:R52"/>
    <mergeCell ref="Z48:AH48"/>
    <mergeCell ref="Z49:AH49"/>
    <mergeCell ref="Z50:AH50"/>
    <mergeCell ref="Z51:AH51"/>
    <mergeCell ref="Z52:AH52"/>
  </mergeCells>
  <phoneticPr fontId="5"/>
  <conditionalFormatting sqref="AK9:AM13 I7:K10 C7:F7 AJ6:AM8 AI8 O9 AH6:AI7 AF6:AG8 T6:X8 Z6:AA8 S14:AI14 T12:AJ12 S10:AB11 AE10:AJ11 S13:AB13 AE13:AJ13 T17:AJ17 U18:Y18 AA18:AJ18 C6:K6 O6 O14:O15 O17 O19 O21 S19:AJ19 O28 S36:AD36 Z34:AJ35 Z33:AD33 AF33:AJ33 Z29:AC29 AF29:AJ29 S28:X30 S32:X35 Z32:AJ32 Z30:AJ30 S31:AC31 AE31:AJ31 AG36:AJ36 O37 S37:W39 AI37:AJ39 S40:AI40 U48:Z52 T15:AI15 AK17:AM22 AJ14:AM16 AK26:AM41 S27:T27 T9:AJ9 S48:S55 T53:AM55 J24:K27 J23:L23 J11:K22 C11:I27 C28:K55 T16:U16 AA16:AI16 AF20:AJ20 AI23:AM25 S23:W26 AI26:AJ28 S45:AM45 AH41:AI41 AJ40:AJ41 S41:AA44 AI42:AM44 S47:AC47 S46:Y46 AI46:AM52 S21:AJ22 S20:AA20 S18 C8:H10">
    <cfRule type="expression" dxfId="28" priority="7" stopIfTrue="1">
      <formula>$C$28=TRUE</formula>
    </cfRule>
  </conditionalFormatting>
  <conditionalFormatting sqref="S6:S9">
    <cfRule type="expression" dxfId="27" priority="6" stopIfTrue="1">
      <formula>$C$28=TRUE</formula>
    </cfRule>
  </conditionalFormatting>
  <conditionalFormatting sqref="S12">
    <cfRule type="expression" dxfId="26" priority="5" stopIfTrue="1">
      <formula>$C$28=TRUE</formula>
    </cfRule>
  </conditionalFormatting>
  <conditionalFormatting sqref="S15">
    <cfRule type="expression" dxfId="25" priority="4" stopIfTrue="1">
      <formula>$C$28=TRUE</formula>
    </cfRule>
  </conditionalFormatting>
  <conditionalFormatting sqref="S17">
    <cfRule type="expression" dxfId="24" priority="3" stopIfTrue="1">
      <formula>$C$28=TRUE</formula>
    </cfRule>
  </conditionalFormatting>
  <conditionalFormatting sqref="T18">
    <cfRule type="expression" dxfId="23" priority="2" stopIfTrue="1">
      <formula>$C$28=TRUE</formula>
    </cfRule>
  </conditionalFormatting>
  <conditionalFormatting sqref="Z18">
    <cfRule type="expression" dxfId="22" priority="1" stopIfTrue="1">
      <formula>$C$28=TRUE</formula>
    </cfRule>
  </conditionalFormatting>
  <dataValidations count="2">
    <dataValidation type="list" allowBlank="1" showInputMessage="1" showErrorMessage="1" sqref="G7:H7" xr:uid="{7E347B06-3F7E-4A23-BDB5-474D55A65739}">
      <formula1>"６,５,４,３,２,１"</formula1>
    </dataValidation>
    <dataValidation type="list" allowBlank="1" showInputMessage="1" showErrorMessage="1" sqref="T18 S19 AJ6:AJ9 I7:I10 S6:S9 S12 AJ53:AJ55 S14:S15 Z18 W34:W35 X33 AA33 AF33 W32 W29:W30 Z31 AE31 Z40 AC40 AB45 AE45 S53:S54 AJ14:AJ16 AJ23:AJ25 S21 S17" xr:uid="{43F23F92-2521-49FB-8AD9-CAACF2298828}">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93114-15ED-4CF7-97F5-7894BF2DC720}">
  <dimension ref="A1:IF94"/>
  <sheetViews>
    <sheetView showGridLines="0" view="pageBreakPreview" zoomScale="80" zoomScaleNormal="85" zoomScaleSheetLayoutView="80" workbookViewId="0"/>
  </sheetViews>
  <sheetFormatPr defaultColWidth="2.75" defaultRowHeight="13.5"/>
  <cols>
    <col min="1" max="1" width="2.875" style="500" customWidth="1"/>
    <col min="2" max="4" width="2.75" style="500" customWidth="1"/>
    <col min="5" max="8" width="2.75" style="501" customWidth="1"/>
    <col min="9" max="9" width="2.875" style="501" customWidth="1"/>
    <col min="10" max="10" width="2.75" style="501" customWidth="1"/>
    <col min="11" max="134" width="2.75" style="500" customWidth="1"/>
    <col min="135" max="136" width="2.75" style="502" customWidth="1"/>
    <col min="137" max="178" width="2.75" style="503" customWidth="1"/>
    <col min="179" max="180" width="2.75" style="500" customWidth="1"/>
    <col min="181" max="181" width="2.75" style="503" customWidth="1"/>
    <col min="182" max="200" width="2.75" style="503" hidden="1" customWidth="1"/>
    <col min="201" max="204" width="2.75" style="503" customWidth="1"/>
    <col min="205" max="16384" width="2.75" style="500"/>
  </cols>
  <sheetData>
    <row r="1" spans="2:240">
      <c r="FA1" s="503" t="s">
        <v>858</v>
      </c>
    </row>
    <row r="2" spans="2:240" s="504" customFormat="1" ht="18" customHeight="1">
      <c r="B2" s="2675" t="s">
        <v>859</v>
      </c>
      <c r="C2" s="2676"/>
      <c r="D2" s="2676"/>
      <c r="E2" s="2676"/>
      <c r="F2" s="2676"/>
      <c r="G2" s="2676"/>
      <c r="H2" s="2676"/>
      <c r="I2" s="2676"/>
      <c r="J2" s="2676"/>
      <c r="K2" s="2676"/>
      <c r="L2" s="2676"/>
      <c r="M2" s="2676"/>
      <c r="N2" s="2676"/>
      <c r="O2" s="2676"/>
      <c r="P2" s="2676"/>
      <c r="Q2" s="2676"/>
      <c r="R2" s="2676"/>
      <c r="S2" s="2676"/>
      <c r="T2" s="2676"/>
      <c r="U2" s="2676"/>
      <c r="V2" s="2676"/>
      <c r="W2" s="2676"/>
      <c r="X2" s="2676"/>
      <c r="Y2" s="2676"/>
      <c r="Z2" s="2676"/>
      <c r="AA2" s="2676"/>
      <c r="AB2" s="2676"/>
      <c r="AC2" s="2676"/>
      <c r="AD2" s="2676"/>
      <c r="AE2" s="2676"/>
      <c r="AF2" s="2676"/>
      <c r="AG2" s="2677"/>
      <c r="AI2" s="505" t="s">
        <v>860</v>
      </c>
      <c r="AJ2" s="505"/>
      <c r="AK2" s="505"/>
      <c r="AL2" s="505"/>
      <c r="AM2" s="505"/>
      <c r="AN2" s="505"/>
      <c r="AO2" s="505"/>
      <c r="AP2" s="506"/>
      <c r="AQ2" s="506"/>
      <c r="AR2" s="507"/>
      <c r="AS2" s="506"/>
      <c r="AT2" s="506"/>
      <c r="AU2" s="506"/>
      <c r="AV2" s="506"/>
      <c r="AW2" s="506"/>
      <c r="AX2" s="506"/>
      <c r="AY2" s="506"/>
      <c r="AZ2" s="506"/>
      <c r="BA2" s="506"/>
      <c r="BB2" s="506"/>
      <c r="BC2" s="506"/>
      <c r="BD2" s="506"/>
      <c r="BE2" s="506"/>
      <c r="BF2" s="506"/>
      <c r="BG2" s="506"/>
      <c r="BH2" s="506"/>
      <c r="BI2" s="506"/>
      <c r="BJ2" s="506"/>
      <c r="BK2" s="506"/>
      <c r="BL2" s="506"/>
      <c r="BM2" s="506"/>
      <c r="BN2" s="506"/>
      <c r="BO2" s="505"/>
      <c r="BP2" s="505"/>
      <c r="BQ2" s="505"/>
      <c r="CA2" s="505"/>
      <c r="CB2" s="505"/>
      <c r="CC2" s="505"/>
      <c r="CD2" s="505"/>
      <c r="CE2" s="505"/>
      <c r="DP2" s="2682" t="s">
        <v>861</v>
      </c>
      <c r="DQ2" s="2682"/>
      <c r="DR2" s="2682"/>
      <c r="DS2" s="2682"/>
      <c r="DT2" s="2682"/>
      <c r="DU2" s="2682"/>
      <c r="DV2" s="2682"/>
      <c r="DW2" s="2682"/>
      <c r="DX2" s="2682"/>
      <c r="DY2" s="2682"/>
      <c r="DZ2" s="2682"/>
      <c r="EA2" s="2682"/>
      <c r="EB2" s="2682"/>
      <c r="EC2" s="2682"/>
      <c r="ED2" s="2682"/>
      <c r="EE2" s="2682"/>
      <c r="EF2" s="2682"/>
      <c r="EG2" s="2682"/>
      <c r="EH2" s="2682"/>
      <c r="EI2" s="2682"/>
      <c r="EJ2" s="2682"/>
      <c r="FZ2" s="508" t="s">
        <v>862</v>
      </c>
      <c r="GA2" s="508"/>
      <c r="GB2" s="508"/>
      <c r="GC2" s="508"/>
      <c r="GD2" s="508"/>
      <c r="GF2" s="508"/>
      <c r="GG2" s="508"/>
      <c r="GH2" s="508"/>
      <c r="GI2" s="508" t="s">
        <v>863</v>
      </c>
      <c r="GJ2" s="508"/>
      <c r="GK2" s="508"/>
      <c r="GM2" s="508"/>
      <c r="GN2" s="508"/>
      <c r="GO2" s="508"/>
      <c r="GP2" s="508"/>
      <c r="GQ2" s="508"/>
      <c r="GR2" s="508" t="s">
        <v>864</v>
      </c>
    </row>
    <row r="3" spans="2:240" s="504" customFormat="1" ht="18" customHeight="1">
      <c r="B3" s="2678"/>
      <c r="C3" s="2679"/>
      <c r="D3" s="2679"/>
      <c r="E3" s="2679"/>
      <c r="F3" s="2679"/>
      <c r="G3" s="2679"/>
      <c r="H3" s="2679"/>
      <c r="I3" s="2679"/>
      <c r="J3" s="2679"/>
      <c r="K3" s="2679"/>
      <c r="L3" s="2679"/>
      <c r="M3" s="2679"/>
      <c r="N3" s="2679"/>
      <c r="O3" s="2679"/>
      <c r="P3" s="2679"/>
      <c r="Q3" s="2679"/>
      <c r="R3" s="2679"/>
      <c r="S3" s="2679"/>
      <c r="T3" s="2679"/>
      <c r="U3" s="2679"/>
      <c r="V3" s="2679"/>
      <c r="W3" s="2679"/>
      <c r="X3" s="2679"/>
      <c r="Y3" s="2679"/>
      <c r="Z3" s="2679"/>
      <c r="AA3" s="2679"/>
      <c r="AB3" s="2679"/>
      <c r="AC3" s="2679"/>
      <c r="AD3" s="2679"/>
      <c r="AE3" s="2679"/>
      <c r="AF3" s="2679"/>
      <c r="AG3" s="2680"/>
      <c r="AI3" s="2683" t="s">
        <v>865</v>
      </c>
      <c r="AJ3" s="2684"/>
      <c r="AK3" s="2684"/>
      <c r="AL3" s="2684"/>
      <c r="AM3" s="2684"/>
      <c r="AN3" s="2684"/>
      <c r="AO3" s="2684"/>
      <c r="AP3" s="2685" t="str">
        <f>IF(事前シート!C6&lt;&gt;"",事前シート!C6,"")</f>
        <v/>
      </c>
      <c r="AQ3" s="2685"/>
      <c r="AR3" s="2685"/>
      <c r="AS3" s="2685"/>
      <c r="AT3" s="2685"/>
      <c r="AU3" s="2685"/>
      <c r="AV3" s="2685"/>
      <c r="AW3" s="2685"/>
      <c r="AX3" s="2685"/>
      <c r="AY3" s="2685"/>
      <c r="AZ3" s="2685"/>
      <c r="BA3" s="2685"/>
      <c r="BB3" s="2685"/>
      <c r="BC3" s="2685"/>
      <c r="BD3" s="2685"/>
      <c r="BE3" s="2685"/>
      <c r="BF3" s="2685"/>
      <c r="BG3" s="2685"/>
      <c r="BH3" s="2685"/>
      <c r="BI3" s="2685"/>
      <c r="BJ3" s="2685"/>
      <c r="BK3" s="2685"/>
      <c r="BL3" s="2685"/>
      <c r="BM3" s="2685"/>
      <c r="BN3" s="2685"/>
      <c r="BO3" s="2685"/>
      <c r="BP3" s="2685"/>
      <c r="BQ3" s="2686"/>
      <c r="BS3" s="2683" t="s">
        <v>866</v>
      </c>
      <c r="BT3" s="2684"/>
      <c r="BU3" s="2684"/>
      <c r="BV3" s="2684"/>
      <c r="BW3" s="2684"/>
      <c r="BX3" s="2684"/>
      <c r="BY3" s="2687" t="str">
        <f>IF('３面'!R6&lt;&gt;"",'３面'!R6,"")</f>
        <v/>
      </c>
      <c r="BZ3" s="2687"/>
      <c r="CA3" s="2687"/>
      <c r="CB3" s="2687"/>
      <c r="CC3" s="2687"/>
      <c r="CD3" s="2687"/>
      <c r="CE3" s="2687"/>
      <c r="CF3" s="2687"/>
      <c r="CG3" s="2687"/>
      <c r="CH3" s="2687"/>
      <c r="CI3" s="2687"/>
      <c r="CJ3" s="2687"/>
      <c r="CK3" s="2687"/>
      <c r="CL3" s="2687"/>
      <c r="CM3" s="2687"/>
      <c r="CN3" s="2687"/>
      <c r="CO3" s="2687"/>
      <c r="CP3" s="2687"/>
      <c r="CQ3" s="2687"/>
      <c r="CR3" s="2687"/>
      <c r="CS3" s="2687"/>
      <c r="CT3" s="2687"/>
      <c r="CU3" s="2687"/>
      <c r="CV3" s="2687"/>
      <c r="CW3" s="2687"/>
      <c r="CX3" s="2687"/>
      <c r="CY3" s="2687"/>
      <c r="CZ3" s="2687"/>
      <c r="DA3" s="2688"/>
      <c r="DP3" s="2682"/>
      <c r="DQ3" s="2682"/>
      <c r="DR3" s="2682"/>
      <c r="DS3" s="2682"/>
      <c r="DT3" s="2682"/>
      <c r="DU3" s="2682"/>
      <c r="DV3" s="2682"/>
      <c r="DW3" s="2682"/>
      <c r="DX3" s="2682"/>
      <c r="DY3" s="2682"/>
      <c r="DZ3" s="2682"/>
      <c r="EA3" s="2682"/>
      <c r="EB3" s="2682"/>
      <c r="EC3" s="2682"/>
      <c r="ED3" s="2682"/>
      <c r="EE3" s="2682"/>
      <c r="EF3" s="2682"/>
      <c r="EG3" s="2682"/>
      <c r="EH3" s="2682"/>
      <c r="EI3" s="2682"/>
      <c r="EJ3" s="2682"/>
      <c r="FZ3" s="508" t="s">
        <v>868</v>
      </c>
      <c r="GA3" s="508"/>
      <c r="GB3" s="508"/>
      <c r="GC3" s="315"/>
      <c r="GD3" s="508"/>
      <c r="GF3" s="508"/>
      <c r="GG3" s="508"/>
      <c r="GH3" s="508"/>
      <c r="GI3" s="508" t="s">
        <v>869</v>
      </c>
      <c r="GJ3" s="508"/>
      <c r="GK3" s="260"/>
      <c r="GM3" s="508"/>
      <c r="GN3" s="260"/>
      <c r="GO3" s="509"/>
      <c r="GP3" s="508"/>
      <c r="GQ3" s="508"/>
      <c r="GR3" s="508" t="s">
        <v>870</v>
      </c>
      <c r="HK3" s="508"/>
      <c r="HL3" s="508"/>
      <c r="HM3" s="508"/>
      <c r="HN3" s="508"/>
      <c r="HO3" s="508"/>
      <c r="HP3" s="508"/>
      <c r="HQ3" s="508"/>
      <c r="HR3" s="508"/>
      <c r="HS3" s="508"/>
      <c r="HT3" s="508"/>
      <c r="HU3" s="508"/>
      <c r="HV3" s="508"/>
      <c r="HW3" s="508"/>
      <c r="HX3" s="508"/>
      <c r="HY3" s="508"/>
      <c r="HZ3" s="508"/>
      <c r="IB3" s="508"/>
    </row>
    <row r="4" spans="2:240" s="504" customFormat="1" ht="18" customHeight="1" thickBot="1">
      <c r="B4" s="510" t="s">
        <v>124</v>
      </c>
      <c r="C4" s="2673" t="s">
        <v>16</v>
      </c>
      <c r="D4" s="2673"/>
      <c r="E4" s="2673"/>
      <c r="F4" s="2673"/>
      <c r="G4" s="2673"/>
      <c r="H4" s="2673"/>
      <c r="I4" s="2673"/>
      <c r="J4" s="2673"/>
      <c r="K4" s="2673"/>
      <c r="L4" s="511"/>
      <c r="O4" s="508" t="s">
        <v>124</v>
      </c>
      <c r="P4" s="2674" t="s">
        <v>871</v>
      </c>
      <c r="Q4" s="2674"/>
      <c r="R4" s="2674"/>
      <c r="S4" s="2674"/>
      <c r="T4" s="2674"/>
      <c r="U4" s="2674"/>
      <c r="V4" s="2674"/>
      <c r="X4" s="505"/>
      <c r="AI4" s="2608" t="s">
        <v>872</v>
      </c>
      <c r="AJ4" s="2609"/>
      <c r="AK4" s="2609"/>
      <c r="AL4" s="2609"/>
      <c r="AM4" s="2610"/>
      <c r="AN4" s="2654" t="s">
        <v>873</v>
      </c>
      <c r="AO4" s="2655"/>
      <c r="AP4" s="2614">
        <f>'２面'!R9</f>
        <v>0</v>
      </c>
      <c r="AQ4" s="2614"/>
      <c r="AR4" s="2614"/>
      <c r="AS4" s="2614"/>
      <c r="AT4" s="2614"/>
      <c r="AU4" s="2614"/>
      <c r="AV4" s="2614"/>
      <c r="AW4" s="2614"/>
      <c r="AX4" s="2614"/>
      <c r="AY4" s="2614"/>
      <c r="AZ4" s="2614"/>
      <c r="BA4" s="2614"/>
      <c r="BB4" s="2614"/>
      <c r="BC4" s="2614"/>
      <c r="BD4" s="2614"/>
      <c r="BE4" s="2614"/>
      <c r="BF4" s="2614"/>
      <c r="BG4" s="2614"/>
      <c r="BH4" s="2614"/>
      <c r="BI4" s="2615"/>
      <c r="BJ4" s="2616" t="s">
        <v>874</v>
      </c>
      <c r="BK4" s="2617"/>
      <c r="BL4" s="2618" t="str">
        <f>IF('２面'!R15&lt;&gt;"",'２面'!R15,"無")</f>
        <v>無</v>
      </c>
      <c r="BM4" s="2618"/>
      <c r="BN4" s="2618"/>
      <c r="BO4" s="2618"/>
      <c r="BP4" s="2618"/>
      <c r="BQ4" s="2619"/>
      <c r="BS4" s="2689" t="s">
        <v>875</v>
      </c>
      <c r="BT4" s="2690"/>
      <c r="BU4" s="2690"/>
      <c r="BV4" s="2690"/>
      <c r="BW4" s="2690"/>
      <c r="BX4" s="2690"/>
      <c r="BY4" s="2691">
        <f>'事前シート別紙（住宅性能評価のみ）'!J9</f>
        <v>0</v>
      </c>
      <c r="BZ4" s="2691"/>
      <c r="CA4" s="2691"/>
      <c r="CB4" s="2691"/>
      <c r="CC4" s="2691"/>
      <c r="CD4" s="2691"/>
      <c r="CE4" s="2691"/>
      <c r="CF4" s="2691"/>
      <c r="CG4" s="2691"/>
      <c r="CH4" s="2691"/>
      <c r="CI4" s="2692"/>
      <c r="CJ4" s="2689" t="s">
        <v>876</v>
      </c>
      <c r="CK4" s="2690"/>
      <c r="CL4" s="2690"/>
      <c r="CM4" s="2690"/>
      <c r="CN4" s="2690"/>
      <c r="CO4" s="2690"/>
      <c r="CP4" s="2693">
        <f>'３面'!R38</f>
        <v>0</v>
      </c>
      <c r="CQ4" s="2693"/>
      <c r="CR4" s="2693"/>
      <c r="CS4" s="2693"/>
      <c r="CT4" s="2693"/>
      <c r="CU4" s="2693"/>
      <c r="CV4" s="2693"/>
      <c r="CW4" s="2693"/>
      <c r="CX4" s="2693"/>
      <c r="CY4" s="2693"/>
      <c r="CZ4" s="2693"/>
      <c r="DA4" s="512" t="s">
        <v>877</v>
      </c>
      <c r="DC4" s="513" t="s">
        <v>878</v>
      </c>
      <c r="FZ4" s="508" t="s">
        <v>879</v>
      </c>
      <c r="GA4" s="508"/>
      <c r="GB4" s="508"/>
      <c r="GC4" s="315"/>
      <c r="GD4" s="508"/>
      <c r="GF4" s="508"/>
      <c r="GG4" s="508"/>
      <c r="GH4" s="508"/>
      <c r="GI4" s="508" t="s">
        <v>880</v>
      </c>
      <c r="GJ4" s="508"/>
      <c r="GK4" s="508"/>
      <c r="GM4" s="508"/>
      <c r="GN4" s="508"/>
      <c r="GO4" s="508"/>
      <c r="GP4" s="508"/>
      <c r="GQ4" s="508"/>
      <c r="GR4" s="508" t="s">
        <v>881</v>
      </c>
      <c r="HK4" s="508"/>
      <c r="HL4" s="508"/>
      <c r="HM4" s="508"/>
      <c r="HN4" s="508"/>
      <c r="HO4" s="508"/>
      <c r="HP4" s="508"/>
      <c r="HQ4" s="508"/>
      <c r="HR4" s="508"/>
      <c r="HS4" s="508"/>
      <c r="HT4" s="508"/>
      <c r="HU4" s="508"/>
      <c r="HV4" s="508"/>
      <c r="HW4" s="508"/>
      <c r="HX4" s="508"/>
      <c r="HY4" s="508"/>
      <c r="HZ4" s="508"/>
      <c r="IA4" s="508"/>
      <c r="IB4" s="508"/>
    </row>
    <row r="5" spans="2:240" s="504" customFormat="1" ht="18" customHeight="1" thickTop="1">
      <c r="C5" s="505"/>
      <c r="D5" s="514"/>
      <c r="E5" s="514"/>
      <c r="F5" s="515"/>
      <c r="G5" s="516"/>
      <c r="H5" s="516"/>
      <c r="I5" s="516"/>
      <c r="J5" s="516"/>
      <c r="K5" s="516"/>
      <c r="L5" s="516"/>
      <c r="M5" s="516"/>
      <c r="N5" s="517"/>
      <c r="X5" s="505"/>
      <c r="Z5" s="2637" t="s">
        <v>882</v>
      </c>
      <c r="AA5" s="2638"/>
      <c r="AB5" s="2638"/>
      <c r="AC5" s="2638"/>
      <c r="AD5" s="2638"/>
      <c r="AE5" s="2638"/>
      <c r="AF5" s="2638"/>
      <c r="AG5" s="2639"/>
      <c r="AI5" s="2611"/>
      <c r="AJ5" s="2591"/>
      <c r="AK5" s="2591"/>
      <c r="AL5" s="2591"/>
      <c r="AM5" s="2612"/>
      <c r="AN5" s="2600" t="s">
        <v>883</v>
      </c>
      <c r="AO5" s="2600"/>
      <c r="AP5" s="518" t="s">
        <v>884</v>
      </c>
      <c r="AQ5" s="2601" t="str">
        <f>'２面'!R11&amp;"　"&amp;'２面'!R13</f>
        <v>　0</v>
      </c>
      <c r="AR5" s="2601"/>
      <c r="AS5" s="2601"/>
      <c r="AT5" s="2601"/>
      <c r="AU5" s="2601"/>
      <c r="AV5" s="2601"/>
      <c r="AW5" s="2601"/>
      <c r="AX5" s="2601"/>
      <c r="AY5" s="2601"/>
      <c r="AZ5" s="2601"/>
      <c r="BA5" s="2601"/>
      <c r="BB5" s="2601"/>
      <c r="BC5" s="2601"/>
      <c r="BD5" s="2601"/>
      <c r="BE5" s="2601"/>
      <c r="BF5" s="2601"/>
      <c r="BG5" s="2601"/>
      <c r="BH5" s="2601"/>
      <c r="BI5" s="2601"/>
      <c r="BJ5" s="2601"/>
      <c r="BK5" s="2601"/>
      <c r="BL5" s="2601"/>
      <c r="BM5" s="2601"/>
      <c r="BN5" s="2601"/>
      <c r="BO5" s="2601"/>
      <c r="BP5" s="2601"/>
      <c r="BQ5" s="2602"/>
      <c r="BS5" s="2620" t="s">
        <v>885</v>
      </c>
      <c r="BT5" s="2621"/>
      <c r="BU5" s="2621"/>
      <c r="BV5" s="2621"/>
      <c r="BW5" s="2621"/>
      <c r="BX5" s="2621"/>
      <c r="BY5" s="2694">
        <f>'事前シート別紙（住宅性能評価のみ）'!AS9</f>
        <v>0</v>
      </c>
      <c r="BZ5" s="2694"/>
      <c r="CA5" s="2694"/>
      <c r="CB5" s="2694"/>
      <c r="CC5" s="2694"/>
      <c r="CD5" s="2694"/>
      <c r="CE5" s="2694"/>
      <c r="CF5" s="2694"/>
      <c r="CG5" s="2694"/>
      <c r="CH5" s="2694"/>
      <c r="CI5" s="2695"/>
      <c r="CJ5" s="2620" t="s">
        <v>886</v>
      </c>
      <c r="CK5" s="2621"/>
      <c r="CL5" s="2621"/>
      <c r="CM5" s="2621"/>
      <c r="CN5" s="2621"/>
      <c r="CO5" s="2621"/>
      <c r="CP5" s="2681">
        <f>'３面'!R39</f>
        <v>0</v>
      </c>
      <c r="CQ5" s="2681"/>
      <c r="CR5" s="2681"/>
      <c r="CS5" s="2681"/>
      <c r="CT5" s="2681"/>
      <c r="CU5" s="2681"/>
      <c r="CV5" s="2681"/>
      <c r="CW5" s="2681"/>
      <c r="CX5" s="2681"/>
      <c r="CY5" s="2681"/>
      <c r="CZ5" s="2681"/>
      <c r="DA5" s="519" t="s">
        <v>877</v>
      </c>
      <c r="DC5" s="2648" t="s">
        <v>887</v>
      </c>
      <c r="DD5" s="2649"/>
      <c r="DE5" s="2649"/>
      <c r="DF5" s="2650"/>
      <c r="DG5" s="2654" t="s">
        <v>873</v>
      </c>
      <c r="DH5" s="2655"/>
      <c r="DI5" s="2640"/>
      <c r="DJ5" s="2640"/>
      <c r="DK5" s="2640"/>
      <c r="DL5" s="2640"/>
      <c r="DM5" s="2640"/>
      <c r="DN5" s="2640"/>
      <c r="DO5" s="2640"/>
      <c r="DP5" s="2640"/>
      <c r="DQ5" s="2640"/>
      <c r="DR5" s="2640"/>
      <c r="DS5" s="2640"/>
      <c r="DT5" s="2640"/>
      <c r="DU5" s="2640"/>
      <c r="DV5" s="2640"/>
      <c r="DW5" s="2640"/>
      <c r="DX5" s="2640"/>
      <c r="DY5" s="2640"/>
      <c r="DZ5" s="2640"/>
      <c r="EA5" s="2640"/>
      <c r="EB5" s="2656"/>
      <c r="EC5" s="2616" t="s">
        <v>874</v>
      </c>
      <c r="ED5" s="2617"/>
      <c r="EE5" s="2640"/>
      <c r="EF5" s="2640"/>
      <c r="EG5" s="2640"/>
      <c r="EH5" s="2640"/>
      <c r="EI5" s="2640"/>
      <c r="EJ5" s="2641"/>
      <c r="FZ5" s="508" t="s">
        <v>888</v>
      </c>
      <c r="GA5" s="508"/>
      <c r="GB5" s="508"/>
      <c r="GC5" s="315"/>
      <c r="GD5" s="520"/>
      <c r="GF5" s="520"/>
      <c r="GG5" s="520"/>
      <c r="GH5" s="520"/>
      <c r="GI5" s="508" t="s">
        <v>889</v>
      </c>
      <c r="GJ5" s="508"/>
      <c r="GK5" s="508"/>
      <c r="GM5" s="508"/>
      <c r="GN5" s="315"/>
      <c r="GO5" s="521"/>
      <c r="GP5" s="521"/>
      <c r="GQ5" s="521"/>
      <c r="GR5" s="508" t="s">
        <v>214</v>
      </c>
      <c r="HK5" s="508"/>
      <c r="HL5" s="508"/>
      <c r="HM5" s="508"/>
      <c r="HN5" s="508"/>
      <c r="HO5" s="508"/>
      <c r="HP5" s="508"/>
      <c r="HQ5" s="508"/>
      <c r="HR5" s="508"/>
      <c r="HS5" s="508"/>
      <c r="HT5" s="508"/>
      <c r="HU5" s="508"/>
      <c r="HV5" s="508"/>
      <c r="HW5" s="508"/>
      <c r="HX5" s="508"/>
      <c r="HY5" s="508"/>
      <c r="HZ5" s="508"/>
      <c r="IA5" s="508"/>
      <c r="IB5" s="508"/>
    </row>
    <row r="6" spans="2:240" s="504" customFormat="1" ht="18" customHeight="1">
      <c r="B6" s="2664"/>
      <c r="C6" s="2664"/>
      <c r="D6" s="2664"/>
      <c r="E6" s="2664"/>
      <c r="F6" s="522"/>
      <c r="G6" s="2665"/>
      <c r="H6" s="2665"/>
      <c r="I6" s="2665"/>
      <c r="J6" s="2665"/>
      <c r="K6" s="2665"/>
      <c r="L6" s="2665"/>
      <c r="M6" s="2665"/>
      <c r="N6" s="2665"/>
      <c r="O6" s="2665"/>
      <c r="P6" s="2665"/>
      <c r="Q6" s="2665"/>
      <c r="R6" s="2665"/>
      <c r="S6" s="2666"/>
      <c r="T6" s="2666"/>
      <c r="U6" s="2667"/>
      <c r="V6" s="2667"/>
      <c r="W6" s="2667"/>
      <c r="X6" s="2667"/>
      <c r="Z6" s="523"/>
      <c r="AA6" s="524" t="s">
        <v>124</v>
      </c>
      <c r="AB6" s="525" t="s">
        <v>890</v>
      </c>
      <c r="AF6" s="526"/>
      <c r="AG6" s="527"/>
      <c r="AI6" s="2608" t="s">
        <v>891</v>
      </c>
      <c r="AJ6" s="2609"/>
      <c r="AK6" s="2609"/>
      <c r="AL6" s="2609"/>
      <c r="AM6" s="2610"/>
      <c r="AN6" s="2613" t="s">
        <v>873</v>
      </c>
      <c r="AO6" s="2613"/>
      <c r="AP6" s="2614" t="str">
        <f>IF('２面'!R21&lt;&gt;"",'２面'!R21,"")</f>
        <v/>
      </c>
      <c r="AQ6" s="2614"/>
      <c r="AR6" s="2614"/>
      <c r="AS6" s="2614"/>
      <c r="AT6" s="2614"/>
      <c r="AU6" s="2614"/>
      <c r="AV6" s="2614"/>
      <c r="AW6" s="2614"/>
      <c r="AX6" s="2614"/>
      <c r="AY6" s="2614"/>
      <c r="AZ6" s="2614"/>
      <c r="BA6" s="2614"/>
      <c r="BB6" s="2614"/>
      <c r="BC6" s="2614"/>
      <c r="BD6" s="2614"/>
      <c r="BE6" s="2614"/>
      <c r="BF6" s="2614"/>
      <c r="BG6" s="2614"/>
      <c r="BH6" s="2614"/>
      <c r="BI6" s="2615"/>
      <c r="BJ6" s="2616" t="s">
        <v>874</v>
      </c>
      <c r="BK6" s="2617"/>
      <c r="BL6" s="2618" t="str">
        <f>IF('２面'!R15&lt;&gt;"",'２面'!R15,"無")</f>
        <v>無</v>
      </c>
      <c r="BM6" s="2618"/>
      <c r="BN6" s="2618"/>
      <c r="BO6" s="2618"/>
      <c r="BP6" s="2618"/>
      <c r="BQ6" s="2619"/>
      <c r="BS6" s="2620" t="s">
        <v>892</v>
      </c>
      <c r="BT6" s="2621"/>
      <c r="BU6" s="2621"/>
      <c r="BV6" s="2621"/>
      <c r="BW6" s="2621"/>
      <c r="BX6" s="2621"/>
      <c r="BY6" s="2631" t="str">
        <f>IF('３面'!S11="■","市街化区域",IF('３面'!AF11="■","市街化調整区域",IF('３面'!S12="■","区域区分未設定",IF('３面'!S14="■","都市計画区域及び準都市計画区域外",""))))</f>
        <v/>
      </c>
      <c r="BZ6" s="2631"/>
      <c r="CA6" s="2631"/>
      <c r="CB6" s="2631"/>
      <c r="CC6" s="2631"/>
      <c r="CD6" s="2631"/>
      <c r="CE6" s="2631"/>
      <c r="CF6" s="2631"/>
      <c r="CG6" s="2631"/>
      <c r="CH6" s="2631"/>
      <c r="CI6" s="2632"/>
      <c r="CJ6" s="2620" t="s">
        <v>893</v>
      </c>
      <c r="CK6" s="2621"/>
      <c r="CL6" s="2621"/>
      <c r="CM6" s="2621"/>
      <c r="CN6" s="2621"/>
      <c r="CO6" s="2621"/>
      <c r="CP6" s="2631" t="str">
        <f>'３面'!R41&amp;IF('３面'!AN41&lt;&gt;"","　一部　"&amp;'３面'!AN41,"")</f>
        <v/>
      </c>
      <c r="CQ6" s="2631"/>
      <c r="CR6" s="2631"/>
      <c r="CS6" s="2631"/>
      <c r="CT6" s="2631"/>
      <c r="CU6" s="2631"/>
      <c r="CV6" s="2631"/>
      <c r="CW6" s="2631"/>
      <c r="CX6" s="2631"/>
      <c r="CY6" s="2631"/>
      <c r="CZ6" s="2631"/>
      <c r="DA6" s="2632"/>
      <c r="DC6" s="2651"/>
      <c r="DD6" s="2652"/>
      <c r="DE6" s="2652"/>
      <c r="DF6" s="2653"/>
      <c r="DG6" s="2661" t="s">
        <v>883</v>
      </c>
      <c r="DH6" s="2600"/>
      <c r="DI6" s="518" t="s">
        <v>884</v>
      </c>
      <c r="DJ6" s="2662"/>
      <c r="DK6" s="2662"/>
      <c r="DL6" s="2663"/>
      <c r="DM6" s="2668"/>
      <c r="DN6" s="2662"/>
      <c r="DO6" s="2662"/>
      <c r="DP6" s="2662"/>
      <c r="DQ6" s="2662"/>
      <c r="DR6" s="2662"/>
      <c r="DS6" s="2662"/>
      <c r="DT6" s="2662"/>
      <c r="DU6" s="2662"/>
      <c r="DV6" s="2662"/>
      <c r="DW6" s="2662"/>
      <c r="DX6" s="2662"/>
      <c r="DY6" s="2662"/>
      <c r="DZ6" s="2662"/>
      <c r="EA6" s="2662"/>
      <c r="EB6" s="2662"/>
      <c r="EC6" s="2662"/>
      <c r="ED6" s="2662"/>
      <c r="EE6" s="2662"/>
      <c r="EF6" s="2662"/>
      <c r="EG6" s="2662"/>
      <c r="EH6" s="2662"/>
      <c r="EI6" s="2662"/>
      <c r="EJ6" s="2669"/>
      <c r="EL6" s="2670" t="s">
        <v>894</v>
      </c>
      <c r="EM6" s="2671"/>
      <c r="EN6" s="2671"/>
      <c r="EO6" s="2671"/>
      <c r="EP6" s="528" t="s">
        <v>895</v>
      </c>
      <c r="EQ6" s="2672" t="s">
        <v>896</v>
      </c>
      <c r="ER6" s="2672"/>
      <c r="ES6" s="2672"/>
      <c r="ET6" s="2672"/>
      <c r="EU6" s="2672"/>
      <c r="EV6" s="2672"/>
      <c r="EW6" s="2672"/>
      <c r="EX6" s="2672"/>
      <c r="EY6" s="2659"/>
      <c r="EZ6" s="2659"/>
      <c r="FA6" s="2659"/>
      <c r="FB6" s="2659"/>
      <c r="FC6" s="2658" t="s">
        <v>897</v>
      </c>
      <c r="FD6" s="2658"/>
      <c r="FE6" s="2659"/>
      <c r="FF6" s="2659"/>
      <c r="FG6" s="2659"/>
      <c r="FH6" s="2660"/>
      <c r="FZ6" s="508" t="s">
        <v>898</v>
      </c>
      <c r="GA6" s="508"/>
      <c r="GB6" s="508"/>
      <c r="GC6" s="315"/>
      <c r="GD6" s="520"/>
      <c r="GF6" s="520"/>
      <c r="GG6" s="520"/>
      <c r="GH6" s="520"/>
      <c r="GI6" s="508" t="s">
        <v>899</v>
      </c>
      <c r="GJ6" s="508"/>
      <c r="GK6" s="508"/>
      <c r="GM6" s="508"/>
      <c r="GN6" s="315"/>
      <c r="GO6" s="508"/>
      <c r="GP6" s="508"/>
      <c r="GQ6" s="508"/>
      <c r="GR6" s="508" t="s">
        <v>215</v>
      </c>
      <c r="HK6" s="508"/>
      <c r="HL6" s="508"/>
      <c r="HM6" s="508"/>
      <c r="HN6" s="508"/>
      <c r="HO6" s="508"/>
      <c r="HP6" s="508"/>
      <c r="HQ6" s="508"/>
      <c r="HR6" s="508"/>
      <c r="HS6" s="508"/>
      <c r="HT6" s="508"/>
      <c r="HU6" s="508"/>
      <c r="HV6" s="508"/>
      <c r="HW6" s="508"/>
      <c r="HX6" s="508"/>
      <c r="HY6" s="508"/>
      <c r="HZ6" s="508"/>
      <c r="IA6" s="508"/>
      <c r="IB6" s="508"/>
    </row>
    <row r="7" spans="2:240" s="504" customFormat="1" ht="18" customHeight="1" thickBot="1">
      <c r="B7" s="2643"/>
      <c r="C7" s="2643"/>
      <c r="D7" s="2643"/>
      <c r="E7" s="2643"/>
      <c r="F7" s="522"/>
      <c r="G7" s="2644"/>
      <c r="H7" s="2644"/>
      <c r="I7" s="2644"/>
      <c r="J7" s="2644"/>
      <c r="K7" s="2644"/>
      <c r="L7" s="2644"/>
      <c r="M7" s="2644"/>
      <c r="N7" s="2644"/>
      <c r="O7" s="2644"/>
      <c r="P7" s="2644"/>
      <c r="Q7" s="2644"/>
      <c r="R7" s="2644"/>
      <c r="S7" s="2644"/>
      <c r="T7" s="2644"/>
      <c r="U7" s="2644"/>
      <c r="V7" s="2644"/>
      <c r="W7" s="2644"/>
      <c r="X7" s="2644"/>
      <c r="Z7" s="523"/>
      <c r="AA7" s="529" t="str">
        <f>IF(AA6="□","■","□")</f>
        <v>□</v>
      </c>
      <c r="AB7" s="525" t="s">
        <v>900</v>
      </c>
      <c r="AC7" s="530"/>
      <c r="AD7" s="530"/>
      <c r="AE7" s="530"/>
      <c r="AF7" s="530"/>
      <c r="AG7" s="531"/>
      <c r="AI7" s="2611"/>
      <c r="AJ7" s="2591"/>
      <c r="AK7" s="2591"/>
      <c r="AL7" s="2591"/>
      <c r="AM7" s="2612"/>
      <c r="AN7" s="2600" t="s">
        <v>883</v>
      </c>
      <c r="AO7" s="2600"/>
      <c r="AP7" s="518" t="s">
        <v>884</v>
      </c>
      <c r="AQ7" s="2601" t="str">
        <f>'２面'!R23&amp;"　"&amp;'２面'!R25</f>
        <v>　</v>
      </c>
      <c r="AR7" s="2601"/>
      <c r="AS7" s="2601"/>
      <c r="AT7" s="2601"/>
      <c r="AU7" s="2601"/>
      <c r="AV7" s="2601"/>
      <c r="AW7" s="2601"/>
      <c r="AX7" s="2601"/>
      <c r="AY7" s="2601"/>
      <c r="AZ7" s="2601"/>
      <c r="BA7" s="2601"/>
      <c r="BB7" s="2601"/>
      <c r="BC7" s="2601"/>
      <c r="BD7" s="2601"/>
      <c r="BE7" s="2601"/>
      <c r="BF7" s="2601"/>
      <c r="BG7" s="2601"/>
      <c r="BH7" s="2601"/>
      <c r="BI7" s="2601"/>
      <c r="BJ7" s="2601"/>
      <c r="BK7" s="2601"/>
      <c r="BL7" s="2601"/>
      <c r="BM7" s="2601"/>
      <c r="BN7" s="2601"/>
      <c r="BO7" s="2601"/>
      <c r="BP7" s="2601"/>
      <c r="BQ7" s="2602"/>
      <c r="BS7" s="2620" t="s">
        <v>863</v>
      </c>
      <c r="BT7" s="2621"/>
      <c r="BU7" s="2621"/>
      <c r="BV7" s="2621"/>
      <c r="BW7" s="2621"/>
      <c r="BX7" s="2621"/>
      <c r="BY7" s="2631" t="str">
        <f>IF('３面'!S17="■","防火地域",IF('３面'!AF17="■","準防火地域",IF('３面'!AS17="■","指定無し","")))</f>
        <v/>
      </c>
      <c r="BZ7" s="2631"/>
      <c r="CA7" s="2631"/>
      <c r="CB7" s="2631"/>
      <c r="CC7" s="2631"/>
      <c r="CD7" s="2631"/>
      <c r="CE7" s="2631"/>
      <c r="CF7" s="2631"/>
      <c r="CG7" s="2631"/>
      <c r="CH7" s="2631"/>
      <c r="CI7" s="2632"/>
      <c r="CJ7" s="2620" t="s">
        <v>901</v>
      </c>
      <c r="CK7" s="2621"/>
      <c r="CL7" s="2621"/>
      <c r="CM7" s="2621"/>
      <c r="CN7" s="2621"/>
      <c r="CO7" s="2621"/>
      <c r="CP7" s="2631" t="str">
        <f>IF('３面'!S23="■","一戸建ての住宅","共同住宅等")</f>
        <v>一戸建ての住宅</v>
      </c>
      <c r="CQ7" s="2631"/>
      <c r="CR7" s="2631"/>
      <c r="CS7" s="2631"/>
      <c r="CT7" s="2631"/>
      <c r="CU7" s="2631"/>
      <c r="CV7" s="2631"/>
      <c r="CW7" s="2631"/>
      <c r="CX7" s="2631"/>
      <c r="CY7" s="2631"/>
      <c r="CZ7" s="2631"/>
      <c r="DA7" s="2632"/>
      <c r="DC7" s="2648" t="s">
        <v>902</v>
      </c>
      <c r="DD7" s="2649"/>
      <c r="DE7" s="2649"/>
      <c r="DF7" s="2650"/>
      <c r="DG7" s="2654" t="s">
        <v>873</v>
      </c>
      <c r="DH7" s="2655"/>
      <c r="DI7" s="2640"/>
      <c r="DJ7" s="2640"/>
      <c r="DK7" s="2640"/>
      <c r="DL7" s="2640"/>
      <c r="DM7" s="2640"/>
      <c r="DN7" s="2640"/>
      <c r="DO7" s="2640"/>
      <c r="DP7" s="2640"/>
      <c r="DQ7" s="2640"/>
      <c r="DR7" s="2640"/>
      <c r="DS7" s="2640"/>
      <c r="DT7" s="2640"/>
      <c r="DU7" s="2640"/>
      <c r="DV7" s="2640"/>
      <c r="DW7" s="2640"/>
      <c r="DX7" s="2640"/>
      <c r="DY7" s="2640"/>
      <c r="DZ7" s="2640"/>
      <c r="EA7" s="2640"/>
      <c r="EB7" s="2656"/>
      <c r="EC7" s="2616" t="s">
        <v>874</v>
      </c>
      <c r="ED7" s="2617"/>
      <c r="EE7" s="2640"/>
      <c r="EF7" s="2640"/>
      <c r="EG7" s="2640"/>
      <c r="EH7" s="2640"/>
      <c r="EI7" s="2640"/>
      <c r="EJ7" s="2641"/>
      <c r="EL7" s="2642" t="s">
        <v>903</v>
      </c>
      <c r="EM7" s="2643"/>
      <c r="EN7" s="2643"/>
      <c r="EO7" s="2643"/>
      <c r="EP7" s="522" t="s">
        <v>895</v>
      </c>
      <c r="EQ7" s="2644"/>
      <c r="ER7" s="2644"/>
      <c r="ES7" s="2644"/>
      <c r="ET7" s="2644"/>
      <c r="EU7" s="2644"/>
      <c r="EV7" s="2644"/>
      <c r="EW7" s="2644"/>
      <c r="EX7" s="2644"/>
      <c r="EY7" s="2644"/>
      <c r="EZ7" s="2644"/>
      <c r="FA7" s="2644"/>
      <c r="FB7" s="2644"/>
      <c r="FC7" s="2644"/>
      <c r="FD7" s="2644"/>
      <c r="FE7" s="2644"/>
      <c r="FF7" s="2644"/>
      <c r="FG7" s="2644"/>
      <c r="FH7" s="2645"/>
      <c r="FZ7" s="508" t="s">
        <v>889</v>
      </c>
      <c r="GA7" s="508"/>
      <c r="GB7" s="508"/>
      <c r="GC7" s="508"/>
      <c r="GD7" s="508"/>
      <c r="GE7" s="530"/>
      <c r="GF7" s="315"/>
      <c r="GG7" s="520"/>
      <c r="GH7" s="520"/>
      <c r="GI7" s="508" t="s">
        <v>904</v>
      </c>
      <c r="GJ7" s="520"/>
      <c r="GK7" s="520"/>
      <c r="GL7" s="530"/>
      <c r="GM7" s="508"/>
      <c r="GN7" s="508"/>
      <c r="GO7" s="508"/>
      <c r="GP7" s="508"/>
      <c r="GQ7" s="508"/>
      <c r="GR7" s="508" t="s">
        <v>905</v>
      </c>
      <c r="GS7" s="530"/>
      <c r="GT7" s="530"/>
      <c r="GU7" s="530"/>
    </row>
    <row r="8" spans="2:240" s="504" customFormat="1" ht="18" customHeight="1" thickTop="1" thickBot="1">
      <c r="B8" s="2628"/>
      <c r="C8" s="2628"/>
      <c r="D8" s="2628"/>
      <c r="E8" s="2628"/>
      <c r="F8" s="315"/>
      <c r="G8" s="532"/>
      <c r="H8" s="2646"/>
      <c r="I8" s="2646"/>
      <c r="J8" s="2646"/>
      <c r="K8" s="2646"/>
      <c r="L8" s="2646"/>
      <c r="M8" s="2646"/>
      <c r="N8" s="533"/>
      <c r="O8" s="508"/>
      <c r="P8" s="2630"/>
      <c r="Q8" s="2630"/>
      <c r="R8" s="2630"/>
      <c r="S8" s="521"/>
      <c r="T8" s="2647"/>
      <c r="U8" s="2647"/>
      <c r="V8" s="2647"/>
      <c r="W8" s="2647"/>
      <c r="X8" s="2647"/>
      <c r="Z8" s="534"/>
      <c r="AA8" s="534"/>
      <c r="AB8" s="534"/>
      <c r="AC8" s="534"/>
      <c r="AD8" s="534"/>
      <c r="AE8" s="534"/>
      <c r="AF8" s="534"/>
      <c r="AG8" s="535"/>
      <c r="AI8" s="2608" t="s">
        <v>906</v>
      </c>
      <c r="AJ8" s="2609"/>
      <c r="AK8" s="2609"/>
      <c r="AL8" s="2609"/>
      <c r="AM8" s="2610"/>
      <c r="AN8" s="2613" t="s">
        <v>873</v>
      </c>
      <c r="AO8" s="2613"/>
      <c r="AP8" s="2614">
        <f>'２面'!R33</f>
        <v>0</v>
      </c>
      <c r="AQ8" s="2614"/>
      <c r="AR8" s="2614"/>
      <c r="AS8" s="2614"/>
      <c r="AT8" s="2614"/>
      <c r="AU8" s="2614"/>
      <c r="AV8" s="2614"/>
      <c r="AW8" s="2614"/>
      <c r="AX8" s="2614"/>
      <c r="AY8" s="2614"/>
      <c r="AZ8" s="2614"/>
      <c r="BA8" s="2614"/>
      <c r="BB8" s="2614"/>
      <c r="BC8" s="2614"/>
      <c r="BD8" s="2614"/>
      <c r="BE8" s="2614"/>
      <c r="BF8" s="2614"/>
      <c r="BG8" s="2614"/>
      <c r="BH8" s="2614"/>
      <c r="BI8" s="2615"/>
      <c r="BJ8" s="2616" t="s">
        <v>907</v>
      </c>
      <c r="BK8" s="2617"/>
      <c r="BL8" s="2618" t="str">
        <f>IF('２面'!R15&lt;&gt;"",'２面'!R15,"無")</f>
        <v>無</v>
      </c>
      <c r="BM8" s="2618"/>
      <c r="BN8" s="2618"/>
      <c r="BO8" s="2618"/>
      <c r="BP8" s="2618"/>
      <c r="BQ8" s="2619"/>
      <c r="BS8" s="2620" t="s">
        <v>908</v>
      </c>
      <c r="BT8" s="2621"/>
      <c r="BU8" s="2621"/>
      <c r="BV8" s="2621"/>
      <c r="BW8" s="2621"/>
      <c r="BX8" s="2621"/>
      <c r="BY8" s="2622">
        <f>'３面'!R20</f>
        <v>0</v>
      </c>
      <c r="BZ8" s="2622"/>
      <c r="CA8" s="2622"/>
      <c r="CB8" s="2622"/>
      <c r="CC8" s="2622"/>
      <c r="CD8" s="2622"/>
      <c r="CE8" s="2622"/>
      <c r="CF8" s="2622"/>
      <c r="CG8" s="2622"/>
      <c r="CH8" s="2622"/>
      <c r="CI8" s="536" t="s">
        <v>909</v>
      </c>
      <c r="CJ8" s="2620" t="s">
        <v>910</v>
      </c>
      <c r="CK8" s="2621"/>
      <c r="CL8" s="2621"/>
      <c r="CM8" s="2621"/>
      <c r="CN8" s="2621"/>
      <c r="CO8" s="2621"/>
      <c r="CP8" s="2631">
        <f>'事前シート別紙（住宅性能評価のみ）'!Q7</f>
        <v>0</v>
      </c>
      <c r="CQ8" s="2631"/>
      <c r="CR8" s="2631"/>
      <c r="CS8" s="2631"/>
      <c r="CT8" s="2631"/>
      <c r="CU8" s="2631"/>
      <c r="CV8" s="2631"/>
      <c r="CW8" s="2631"/>
      <c r="CX8" s="2631"/>
      <c r="CY8" s="2631"/>
      <c r="CZ8" s="2631"/>
      <c r="DA8" s="2632"/>
      <c r="DC8" s="2651"/>
      <c r="DD8" s="2652"/>
      <c r="DE8" s="2652"/>
      <c r="DF8" s="2653"/>
      <c r="DG8" s="2661" t="s">
        <v>883</v>
      </c>
      <c r="DH8" s="2600"/>
      <c r="DI8" s="518" t="s">
        <v>884</v>
      </c>
      <c r="DJ8" s="2662"/>
      <c r="DK8" s="2662"/>
      <c r="DL8" s="2663"/>
      <c r="DM8" s="2668"/>
      <c r="DN8" s="2662"/>
      <c r="DO8" s="2662"/>
      <c r="DP8" s="2662"/>
      <c r="DQ8" s="2662"/>
      <c r="DR8" s="2662"/>
      <c r="DS8" s="2662"/>
      <c r="DT8" s="2662"/>
      <c r="DU8" s="2662"/>
      <c r="DV8" s="2662"/>
      <c r="DW8" s="2662"/>
      <c r="DX8" s="2662"/>
      <c r="DY8" s="2662"/>
      <c r="DZ8" s="2662"/>
      <c r="EA8" s="2662"/>
      <c r="EB8" s="2662"/>
      <c r="EC8" s="2662"/>
      <c r="ED8" s="2662"/>
      <c r="EE8" s="2662"/>
      <c r="EF8" s="2662"/>
      <c r="EG8" s="2662"/>
      <c r="EH8" s="2662"/>
      <c r="EI8" s="2662"/>
      <c r="EJ8" s="2669"/>
      <c r="EL8" s="2627" t="s">
        <v>911</v>
      </c>
      <c r="EM8" s="2628"/>
      <c r="EN8" s="2628"/>
      <c r="EO8" s="2628"/>
      <c r="EP8" s="315" t="s">
        <v>895</v>
      </c>
      <c r="EQ8" s="532" t="s">
        <v>912</v>
      </c>
      <c r="ER8" s="2646"/>
      <c r="ES8" s="2646"/>
      <c r="ET8" s="2646"/>
      <c r="EU8" s="2646"/>
      <c r="EV8" s="2646"/>
      <c r="EW8" s="2646"/>
      <c r="EX8" s="533" t="s">
        <v>913</v>
      </c>
      <c r="EY8" s="508"/>
      <c r="EZ8" s="2630" t="s">
        <v>914</v>
      </c>
      <c r="FA8" s="2630"/>
      <c r="FB8" s="2630"/>
      <c r="FC8" s="521" t="s">
        <v>895</v>
      </c>
      <c r="FD8" s="2636"/>
      <c r="FE8" s="2636"/>
      <c r="FF8" s="2636"/>
      <c r="FG8" s="2636"/>
      <c r="FH8" s="2657"/>
      <c r="FZ8" s="530"/>
      <c r="GA8" s="530"/>
      <c r="GB8" s="530"/>
      <c r="GC8" s="530"/>
      <c r="GD8" s="530"/>
      <c r="GE8" s="530"/>
      <c r="GF8" s="530"/>
      <c r="GG8" s="530"/>
      <c r="GH8" s="530"/>
      <c r="GI8" s="508" t="s">
        <v>915</v>
      </c>
      <c r="GJ8" s="520"/>
      <c r="GK8" s="520"/>
      <c r="GL8" s="530"/>
      <c r="GM8" s="520"/>
      <c r="GN8" s="520"/>
      <c r="GO8" s="520"/>
      <c r="GP8" s="520"/>
      <c r="GQ8" s="520"/>
      <c r="GR8" s="508" t="s">
        <v>916</v>
      </c>
      <c r="GS8" s="530"/>
      <c r="GT8" s="530"/>
      <c r="GU8" s="530"/>
    </row>
    <row r="9" spans="2:240" s="504" customFormat="1" ht="18" customHeight="1" thickTop="1">
      <c r="B9" s="2628"/>
      <c r="C9" s="2628"/>
      <c r="D9" s="2628"/>
      <c r="E9" s="2628"/>
      <c r="F9" s="315"/>
      <c r="G9" s="2629"/>
      <c r="H9" s="2629"/>
      <c r="I9" s="2629"/>
      <c r="J9" s="2629"/>
      <c r="K9" s="2629"/>
      <c r="L9" s="2629"/>
      <c r="M9" s="2629"/>
      <c r="N9" s="2629"/>
      <c r="O9" s="508"/>
      <c r="P9" s="2630"/>
      <c r="Q9" s="2630"/>
      <c r="R9" s="2630"/>
      <c r="S9" s="508"/>
      <c r="T9" s="2636"/>
      <c r="U9" s="2636"/>
      <c r="V9" s="2636"/>
      <c r="W9" s="2636"/>
      <c r="X9" s="2636"/>
      <c r="Z9" s="2637" t="s">
        <v>917</v>
      </c>
      <c r="AA9" s="2638"/>
      <c r="AB9" s="2638"/>
      <c r="AC9" s="2638"/>
      <c r="AD9" s="2638"/>
      <c r="AE9" s="2638"/>
      <c r="AF9" s="2638"/>
      <c r="AG9" s="2639"/>
      <c r="AI9" s="2611"/>
      <c r="AJ9" s="2591"/>
      <c r="AK9" s="2591"/>
      <c r="AL9" s="2591"/>
      <c r="AM9" s="2612"/>
      <c r="AN9" s="2600" t="s">
        <v>883</v>
      </c>
      <c r="AO9" s="2600"/>
      <c r="AP9" s="518" t="s">
        <v>884</v>
      </c>
      <c r="AQ9" s="2601" t="str">
        <f>'２面'!R35&amp;"　"&amp;'２面'!R37</f>
        <v>　</v>
      </c>
      <c r="AR9" s="2601"/>
      <c r="AS9" s="2601"/>
      <c r="AT9" s="2601"/>
      <c r="AU9" s="2601"/>
      <c r="AV9" s="2601"/>
      <c r="AW9" s="2601"/>
      <c r="AX9" s="2601"/>
      <c r="AY9" s="2601"/>
      <c r="AZ9" s="2601"/>
      <c r="BA9" s="2601"/>
      <c r="BB9" s="2601"/>
      <c r="BC9" s="2601"/>
      <c r="BD9" s="2601"/>
      <c r="BE9" s="2601"/>
      <c r="BF9" s="2601"/>
      <c r="BG9" s="2601"/>
      <c r="BH9" s="2601"/>
      <c r="BI9" s="2601"/>
      <c r="BJ9" s="2601"/>
      <c r="BK9" s="2601"/>
      <c r="BL9" s="2601"/>
      <c r="BM9" s="2601"/>
      <c r="BN9" s="2601"/>
      <c r="BO9" s="2601"/>
      <c r="BP9" s="2601"/>
      <c r="BQ9" s="2602"/>
      <c r="BS9" s="2620" t="s">
        <v>918</v>
      </c>
      <c r="BT9" s="2621"/>
      <c r="BU9" s="2621"/>
      <c r="BV9" s="2621"/>
      <c r="BW9" s="2621"/>
      <c r="BX9" s="2621"/>
      <c r="BY9" s="2622">
        <f>'３面'!R26</f>
        <v>0</v>
      </c>
      <c r="BZ9" s="2622"/>
      <c r="CA9" s="2622"/>
      <c r="CB9" s="2622"/>
      <c r="CC9" s="2622"/>
      <c r="CD9" s="2622"/>
      <c r="CE9" s="2622"/>
      <c r="CF9" s="2622"/>
      <c r="CG9" s="2622"/>
      <c r="CH9" s="2622"/>
      <c r="CI9" s="536" t="s">
        <v>909</v>
      </c>
      <c r="CJ9" s="2620" t="s">
        <v>919</v>
      </c>
      <c r="CK9" s="2621"/>
      <c r="CL9" s="2621"/>
      <c r="CM9" s="2621"/>
      <c r="CN9" s="2621"/>
      <c r="CO9" s="2621"/>
      <c r="CP9" s="2631" t="str">
        <f>IF('３面'!S44="■","持家",IF('３面'!AB44="■","貸家",IF('３面'!AJ44="■","給与住宅",IF('３面'!AT44="■","分譲住宅",""))))</f>
        <v/>
      </c>
      <c r="CQ9" s="2631"/>
      <c r="CR9" s="2631"/>
      <c r="CS9" s="2631"/>
      <c r="CT9" s="2631"/>
      <c r="CU9" s="2631"/>
      <c r="CV9" s="2631"/>
      <c r="CW9" s="2631"/>
      <c r="CX9" s="2631"/>
      <c r="CY9" s="2631"/>
      <c r="CZ9" s="2631"/>
      <c r="DA9" s="2632"/>
      <c r="DC9" s="2625" t="s">
        <v>920</v>
      </c>
      <c r="DD9" s="2626"/>
      <c r="DE9" s="2626"/>
      <c r="DF9" s="2626"/>
      <c r="DG9" s="2626"/>
      <c r="DH9" s="2626"/>
      <c r="DI9" s="2626"/>
      <c r="DJ9" s="2623"/>
      <c r="DK9" s="2623"/>
      <c r="DL9" s="2623"/>
      <c r="DM9" s="2623"/>
      <c r="DN9" s="2623"/>
      <c r="DO9" s="2623"/>
      <c r="DP9" s="2623"/>
      <c r="DQ9" s="2623"/>
      <c r="DR9" s="2623"/>
      <c r="DS9" s="2624"/>
      <c r="DT9" s="2625" t="s">
        <v>921</v>
      </c>
      <c r="DU9" s="2626"/>
      <c r="DV9" s="2626"/>
      <c r="DW9" s="2626"/>
      <c r="DX9" s="2626"/>
      <c r="DY9" s="2626"/>
      <c r="DZ9" s="2626"/>
      <c r="EA9" s="2623"/>
      <c r="EB9" s="2623"/>
      <c r="EC9" s="2623"/>
      <c r="ED9" s="2623"/>
      <c r="EE9" s="2623"/>
      <c r="EF9" s="2623"/>
      <c r="EG9" s="2623"/>
      <c r="EH9" s="2623"/>
      <c r="EI9" s="2623"/>
      <c r="EJ9" s="2624"/>
      <c r="EL9" s="2627" t="s">
        <v>922</v>
      </c>
      <c r="EM9" s="2628"/>
      <c r="EN9" s="2628"/>
      <c r="EO9" s="2628"/>
      <c r="EP9" s="315" t="s">
        <v>895</v>
      </c>
      <c r="EQ9" s="2629"/>
      <c r="ER9" s="2629"/>
      <c r="ES9" s="2629"/>
      <c r="ET9" s="2629"/>
      <c r="EU9" s="2629"/>
      <c r="EV9" s="2629"/>
      <c r="EW9" s="2629"/>
      <c r="EX9" s="2629"/>
      <c r="EY9" s="508"/>
      <c r="EZ9" s="2630" t="s">
        <v>923</v>
      </c>
      <c r="FA9" s="2630"/>
      <c r="FB9" s="2630"/>
      <c r="FC9" s="508" t="s">
        <v>895</v>
      </c>
      <c r="FD9" s="2636"/>
      <c r="FE9" s="2636"/>
      <c r="FF9" s="2636"/>
      <c r="FG9" s="2636"/>
      <c r="FH9" s="2657"/>
      <c r="FZ9" s="530"/>
      <c r="GA9" s="530"/>
      <c r="GB9" s="530"/>
      <c r="GC9" s="530"/>
      <c r="GD9" s="530"/>
      <c r="GE9" s="530"/>
      <c r="GF9" s="530"/>
      <c r="GG9" s="530"/>
      <c r="GH9" s="530"/>
      <c r="GI9" s="508" t="s">
        <v>924</v>
      </c>
      <c r="GJ9" s="533"/>
      <c r="GK9" s="533"/>
      <c r="GL9" s="530"/>
      <c r="GM9" s="533"/>
      <c r="GN9" s="533"/>
      <c r="GO9" s="533"/>
      <c r="GP9" s="533"/>
      <c r="GQ9" s="533"/>
      <c r="GR9" s="508" t="s">
        <v>925</v>
      </c>
      <c r="GS9" s="530"/>
      <c r="GT9" s="530"/>
      <c r="GU9" s="530"/>
    </row>
    <row r="10" spans="2:240" s="504" customFormat="1" ht="18" customHeight="1">
      <c r="B10" s="2598"/>
      <c r="C10" s="2598"/>
      <c r="D10" s="2598"/>
      <c r="E10" s="2598"/>
      <c r="F10" s="2598"/>
      <c r="G10" s="2598"/>
      <c r="H10" s="2598"/>
      <c r="I10" s="2598"/>
      <c r="J10" s="2598"/>
      <c r="K10" s="2598"/>
      <c r="L10" s="2598"/>
      <c r="M10" s="2598"/>
      <c r="N10" s="2598"/>
      <c r="O10" s="537"/>
      <c r="P10" s="2599"/>
      <c r="Q10" s="2599"/>
      <c r="R10" s="2599"/>
      <c r="S10" s="2599"/>
      <c r="T10" s="2599"/>
      <c r="U10" s="2599"/>
      <c r="V10" s="2599"/>
      <c r="W10" s="2599"/>
      <c r="X10" s="2599"/>
      <c r="Z10" s="538"/>
      <c r="AA10" s="524" t="s">
        <v>4</v>
      </c>
      <c r="AB10" s="539" t="s">
        <v>926</v>
      </c>
      <c r="AC10" s="540"/>
      <c r="AD10" s="540"/>
      <c r="AE10" s="540"/>
      <c r="AF10" s="540"/>
      <c r="AG10" s="541"/>
      <c r="AI10" s="2608" t="s">
        <v>927</v>
      </c>
      <c r="AJ10" s="2609"/>
      <c r="AK10" s="2609"/>
      <c r="AL10" s="2609"/>
      <c r="AM10" s="2610"/>
      <c r="AN10" s="2613" t="s">
        <v>873</v>
      </c>
      <c r="AO10" s="2613"/>
      <c r="AP10" s="2614" t="str">
        <f>'２面'!R48&amp;"　"&amp;'２面'!R45</f>
        <v>　</v>
      </c>
      <c r="AQ10" s="2614"/>
      <c r="AR10" s="2614"/>
      <c r="AS10" s="2614"/>
      <c r="AT10" s="2614"/>
      <c r="AU10" s="2614"/>
      <c r="AV10" s="2614"/>
      <c r="AW10" s="2614"/>
      <c r="AX10" s="2614"/>
      <c r="AY10" s="2614"/>
      <c r="AZ10" s="2614"/>
      <c r="BA10" s="2614"/>
      <c r="BB10" s="2614"/>
      <c r="BC10" s="2614"/>
      <c r="BD10" s="2614"/>
      <c r="BE10" s="2614"/>
      <c r="BF10" s="2614"/>
      <c r="BG10" s="2614"/>
      <c r="BH10" s="2614"/>
      <c r="BI10" s="2615"/>
      <c r="BJ10" s="2616" t="s">
        <v>874</v>
      </c>
      <c r="BK10" s="2617"/>
      <c r="BL10" s="2618" t="str">
        <f>IF('２面'!R15&lt;&gt;"",'２面'!R15,"無")</f>
        <v>無</v>
      </c>
      <c r="BM10" s="2618"/>
      <c r="BN10" s="2618"/>
      <c r="BO10" s="2618"/>
      <c r="BP10" s="2618"/>
      <c r="BQ10" s="2619"/>
      <c r="BS10" s="2620" t="s">
        <v>928</v>
      </c>
      <c r="BT10" s="2621"/>
      <c r="BU10" s="2621"/>
      <c r="BV10" s="2621"/>
      <c r="BW10" s="2621"/>
      <c r="BX10" s="2621"/>
      <c r="BY10" s="2622">
        <f>'３面'!R29</f>
        <v>0</v>
      </c>
      <c r="BZ10" s="2622"/>
      <c r="CA10" s="2622"/>
      <c r="CB10" s="2622"/>
      <c r="CC10" s="2622"/>
      <c r="CD10" s="2622"/>
      <c r="CE10" s="2622"/>
      <c r="CF10" s="2622"/>
      <c r="CG10" s="2622"/>
      <c r="CH10" s="2622"/>
      <c r="CI10" s="536" t="s">
        <v>909</v>
      </c>
      <c r="CJ10" s="2605" t="s">
        <v>929</v>
      </c>
      <c r="CK10" s="2606"/>
      <c r="CL10" s="2606"/>
      <c r="CM10" s="2606"/>
      <c r="CN10" s="2606"/>
      <c r="CO10" s="2606"/>
      <c r="CP10" s="542"/>
      <c r="CQ10" s="542"/>
      <c r="CR10" s="2606" t="s">
        <v>930</v>
      </c>
      <c r="CS10" s="2606"/>
      <c r="CT10" s="2606"/>
      <c r="CU10" s="2606"/>
      <c r="CV10" s="2606"/>
      <c r="CW10" s="2607">
        <v>1</v>
      </c>
      <c r="CX10" s="2607"/>
      <c r="CY10" s="2607"/>
      <c r="CZ10" s="2607"/>
      <c r="DA10" s="543" t="s">
        <v>931</v>
      </c>
      <c r="DC10" s="2608" t="s">
        <v>932</v>
      </c>
      <c r="DD10" s="2609"/>
      <c r="DE10" s="2609"/>
      <c r="DF10" s="2610"/>
      <c r="DG10" s="544">
        <v>1</v>
      </c>
      <c r="DH10" s="2594"/>
      <c r="DI10" s="2594"/>
      <c r="DJ10" s="2594"/>
      <c r="DK10" s="2594"/>
      <c r="DL10" s="2594"/>
      <c r="DM10" s="545">
        <v>2</v>
      </c>
      <c r="DN10" s="2594"/>
      <c r="DO10" s="2594"/>
      <c r="DP10" s="2594"/>
      <c r="DQ10" s="2594"/>
      <c r="DR10" s="2594"/>
      <c r="DS10" s="545">
        <v>3</v>
      </c>
      <c r="DT10" s="2594"/>
      <c r="DU10" s="2594"/>
      <c r="DV10" s="2594"/>
      <c r="DW10" s="2594"/>
      <c r="DX10" s="2594"/>
      <c r="DY10" s="545">
        <v>4</v>
      </c>
      <c r="DZ10" s="2594"/>
      <c r="EA10" s="2594"/>
      <c r="EB10" s="2594"/>
      <c r="EC10" s="2594"/>
      <c r="ED10" s="2594"/>
      <c r="EE10" s="545">
        <v>5</v>
      </c>
      <c r="EF10" s="2595"/>
      <c r="EG10" s="2595"/>
      <c r="EH10" s="2595"/>
      <c r="EI10" s="2595"/>
      <c r="EJ10" s="2596"/>
      <c r="EL10" s="2597" t="s">
        <v>933</v>
      </c>
      <c r="EM10" s="2598"/>
      <c r="EN10" s="2598"/>
      <c r="EO10" s="2598"/>
      <c r="EP10" s="2598"/>
      <c r="EQ10" s="2598"/>
      <c r="ER10" s="2598"/>
      <c r="ES10" s="2598"/>
      <c r="ET10" s="2598"/>
      <c r="EU10" s="2598"/>
      <c r="EV10" s="2598"/>
      <c r="EW10" s="2598"/>
      <c r="EX10" s="2598"/>
      <c r="EY10" s="537" t="s">
        <v>895</v>
      </c>
      <c r="EZ10" s="537"/>
      <c r="FA10" s="537"/>
      <c r="FB10" s="537"/>
      <c r="FC10" s="537"/>
      <c r="FD10" s="537"/>
      <c r="FE10" s="537"/>
      <c r="FF10" s="537"/>
      <c r="FG10" s="508"/>
      <c r="FH10" s="546"/>
      <c r="FZ10" s="530"/>
      <c r="GA10" s="530"/>
      <c r="GB10" s="530"/>
      <c r="GC10" s="530"/>
      <c r="GD10" s="530"/>
      <c r="GE10" s="530"/>
      <c r="GF10" s="530"/>
      <c r="GG10" s="530"/>
      <c r="GH10" s="530"/>
      <c r="GI10" s="530"/>
      <c r="GJ10" s="508"/>
      <c r="GK10" s="508"/>
      <c r="GL10" s="508"/>
      <c r="GM10" s="533"/>
      <c r="GN10" s="533"/>
      <c r="GO10" s="533"/>
      <c r="GP10" s="533"/>
      <c r="GQ10" s="508"/>
      <c r="GR10" s="508" t="s">
        <v>219</v>
      </c>
      <c r="GS10" s="530"/>
      <c r="GT10" s="530"/>
      <c r="GU10" s="530"/>
    </row>
    <row r="11" spans="2:240" s="504" customFormat="1" ht="18" customHeight="1" thickBot="1">
      <c r="B11" s="2598"/>
      <c r="C11" s="2598"/>
      <c r="D11" s="2598"/>
      <c r="E11" s="2598"/>
      <c r="F11" s="2598"/>
      <c r="G11" s="2598"/>
      <c r="H11" s="2598"/>
      <c r="I11" s="2598"/>
      <c r="J11" s="2598"/>
      <c r="K11" s="2598"/>
      <c r="L11" s="2598"/>
      <c r="M11" s="2598"/>
      <c r="N11" s="2598"/>
      <c r="O11" s="537"/>
      <c r="P11" s="2599"/>
      <c r="Q11" s="2599"/>
      <c r="R11" s="2599"/>
      <c r="S11" s="2599"/>
      <c r="T11" s="2599"/>
      <c r="U11" s="2599"/>
      <c r="V11" s="2599"/>
      <c r="W11" s="2599"/>
      <c r="X11" s="2599"/>
      <c r="Z11" s="547"/>
      <c r="AA11" s="548" t="str">
        <f>IF(AA10="□","■","□")</f>
        <v>■</v>
      </c>
      <c r="AB11" s="549" t="s">
        <v>934</v>
      </c>
      <c r="AC11" s="550"/>
      <c r="AD11" s="550"/>
      <c r="AE11" s="550"/>
      <c r="AF11" s="550"/>
      <c r="AG11" s="551"/>
      <c r="AI11" s="2611"/>
      <c r="AJ11" s="2591"/>
      <c r="AK11" s="2591"/>
      <c r="AL11" s="2591"/>
      <c r="AM11" s="2612"/>
      <c r="AN11" s="2600" t="s">
        <v>883</v>
      </c>
      <c r="AO11" s="2600"/>
      <c r="AP11" s="518" t="s">
        <v>884</v>
      </c>
      <c r="AQ11" s="2601" t="str">
        <f>'２面'!R49&amp;"　"&amp;'２面'!R51</f>
        <v>　</v>
      </c>
      <c r="AR11" s="2601"/>
      <c r="AS11" s="2601"/>
      <c r="AT11" s="2601"/>
      <c r="AU11" s="2601"/>
      <c r="AV11" s="2601"/>
      <c r="AW11" s="2601"/>
      <c r="AX11" s="2601"/>
      <c r="AY11" s="2601"/>
      <c r="AZ11" s="2601"/>
      <c r="BA11" s="2601"/>
      <c r="BB11" s="2601"/>
      <c r="BC11" s="2601"/>
      <c r="BD11" s="2601"/>
      <c r="BE11" s="2601"/>
      <c r="BF11" s="2601"/>
      <c r="BG11" s="2601"/>
      <c r="BH11" s="2601"/>
      <c r="BI11" s="2601"/>
      <c r="BJ11" s="2601"/>
      <c r="BK11" s="2601"/>
      <c r="BL11" s="2601"/>
      <c r="BM11" s="2601"/>
      <c r="BN11" s="2601"/>
      <c r="BO11" s="2601"/>
      <c r="BP11" s="2601"/>
      <c r="BQ11" s="2602"/>
      <c r="BS11" s="2603" t="s">
        <v>935</v>
      </c>
      <c r="BT11" s="2604"/>
      <c r="BU11" s="2604"/>
      <c r="BV11" s="2604"/>
      <c r="BW11" s="2604"/>
      <c r="BX11" s="2604"/>
      <c r="BY11" s="2590" t="s">
        <v>936</v>
      </c>
      <c r="BZ11" s="2590"/>
      <c r="CA11" s="2589">
        <f>'３面'!U40</f>
        <v>0</v>
      </c>
      <c r="CB11" s="2589"/>
      <c r="CC11" s="552" t="s">
        <v>937</v>
      </c>
      <c r="CD11" s="553"/>
      <c r="CE11" s="2590" t="s">
        <v>938</v>
      </c>
      <c r="CF11" s="2590"/>
      <c r="CG11" s="2589">
        <f>'３面'!AD40</f>
        <v>0</v>
      </c>
      <c r="CH11" s="2589"/>
      <c r="CI11" s="552" t="s">
        <v>937</v>
      </c>
      <c r="CJ11" s="554"/>
      <c r="CK11" s="555"/>
      <c r="CL11" s="555"/>
      <c r="CM11" s="556"/>
      <c r="CN11" s="557"/>
      <c r="CO11" s="556"/>
      <c r="CP11" s="557"/>
      <c r="CQ11" s="556"/>
      <c r="CR11" s="2591" t="s">
        <v>939</v>
      </c>
      <c r="CS11" s="2591"/>
      <c r="CT11" s="2591"/>
      <c r="CU11" s="2591"/>
      <c r="CV11" s="2591"/>
      <c r="CW11" s="2592">
        <v>1</v>
      </c>
      <c r="CX11" s="2592"/>
      <c r="CY11" s="2592"/>
      <c r="CZ11" s="2592"/>
      <c r="DA11" s="558" t="s">
        <v>931</v>
      </c>
      <c r="DC11" s="2611"/>
      <c r="DD11" s="2591"/>
      <c r="DE11" s="2591"/>
      <c r="DF11" s="2612"/>
      <c r="DG11" s="559">
        <v>6</v>
      </c>
      <c r="DH11" s="2593"/>
      <c r="DI11" s="2593"/>
      <c r="DJ11" s="2593"/>
      <c r="DK11" s="2593"/>
      <c r="DL11" s="2593"/>
      <c r="DM11" s="560">
        <v>7</v>
      </c>
      <c r="DN11" s="2593"/>
      <c r="DO11" s="2593"/>
      <c r="DP11" s="2593"/>
      <c r="DQ11" s="2593"/>
      <c r="DR11" s="2593"/>
      <c r="DS11" s="560">
        <v>8</v>
      </c>
      <c r="DT11" s="2593"/>
      <c r="DU11" s="2593"/>
      <c r="DV11" s="2593"/>
      <c r="DW11" s="2593"/>
      <c r="DX11" s="2593"/>
      <c r="DY11" s="560">
        <v>9</v>
      </c>
      <c r="DZ11" s="2593"/>
      <c r="EA11" s="2593"/>
      <c r="EB11" s="2593"/>
      <c r="EC11" s="2593"/>
      <c r="ED11" s="2593"/>
      <c r="EE11" s="560">
        <v>10</v>
      </c>
      <c r="EF11" s="2593"/>
      <c r="EG11" s="2593"/>
      <c r="EH11" s="2593"/>
      <c r="EI11" s="2593"/>
      <c r="EJ11" s="2633"/>
      <c r="EL11" s="2634" t="s">
        <v>940</v>
      </c>
      <c r="EM11" s="2635"/>
      <c r="EN11" s="2635"/>
      <c r="EO11" s="2635"/>
      <c r="EP11" s="2635"/>
      <c r="EQ11" s="2635"/>
      <c r="ER11" s="2635"/>
      <c r="ES11" s="2635"/>
      <c r="ET11" s="2635"/>
      <c r="EU11" s="2635"/>
      <c r="EV11" s="2635"/>
      <c r="EW11" s="2635"/>
      <c r="EX11" s="2635"/>
      <c r="EY11" s="561" t="s">
        <v>895</v>
      </c>
      <c r="EZ11" s="561"/>
      <c r="FA11" s="561"/>
      <c r="FB11" s="561"/>
      <c r="FC11" s="561"/>
      <c r="FD11" s="561"/>
      <c r="FE11" s="561"/>
      <c r="FF11" s="561"/>
      <c r="FG11" s="562"/>
      <c r="FH11" s="563"/>
      <c r="FZ11" s="530"/>
      <c r="GA11" s="530"/>
      <c r="GB11" s="530"/>
      <c r="GC11" s="530"/>
      <c r="GD11" s="530"/>
      <c r="GE11" s="530"/>
      <c r="GF11" s="530"/>
      <c r="GG11" s="530"/>
      <c r="GH11" s="530"/>
      <c r="GI11" s="530"/>
      <c r="GJ11" s="564"/>
      <c r="GK11" s="564"/>
      <c r="GL11" s="564"/>
      <c r="GM11" s="564"/>
      <c r="GN11" s="565"/>
      <c r="GO11" s="565"/>
      <c r="GP11" s="566"/>
      <c r="GQ11" s="566"/>
      <c r="GR11" s="508" t="s">
        <v>889</v>
      </c>
      <c r="GS11" s="508"/>
      <c r="GT11" s="508"/>
      <c r="GU11" s="508"/>
    </row>
    <row r="12" spans="2:240" s="530" customFormat="1" ht="6.75" customHeight="1" thickTop="1" thickBot="1">
      <c r="B12" s="567"/>
      <c r="C12" s="567"/>
      <c r="D12" s="567"/>
      <c r="E12" s="567"/>
      <c r="F12" s="567"/>
      <c r="G12" s="567"/>
      <c r="H12" s="567"/>
      <c r="I12" s="567"/>
      <c r="J12" s="567"/>
      <c r="K12" s="567"/>
      <c r="L12" s="568"/>
      <c r="M12" s="564"/>
      <c r="N12" s="564"/>
      <c r="O12" s="564"/>
      <c r="P12" s="564"/>
      <c r="Q12" s="564"/>
      <c r="R12" s="564"/>
      <c r="S12" s="564"/>
      <c r="T12" s="564"/>
      <c r="U12" s="564"/>
      <c r="V12" s="564"/>
      <c r="W12" s="564"/>
      <c r="X12" s="564"/>
      <c r="Y12" s="564"/>
      <c r="Z12" s="564"/>
      <c r="AA12" s="564"/>
      <c r="AB12" s="564"/>
      <c r="AC12" s="564"/>
      <c r="AD12" s="569"/>
      <c r="AG12" s="564"/>
      <c r="AH12" s="564"/>
      <c r="AI12" s="564"/>
      <c r="AJ12" s="564"/>
      <c r="AK12" s="564"/>
      <c r="AL12" s="564"/>
      <c r="AM12" s="564"/>
      <c r="AN12" s="564"/>
      <c r="AO12" s="564"/>
      <c r="AP12" s="564"/>
      <c r="AQ12" s="564"/>
      <c r="AR12" s="564"/>
      <c r="AS12" s="564"/>
      <c r="AT12" s="570"/>
      <c r="AU12" s="571"/>
      <c r="AV12" s="570"/>
      <c r="AW12" s="570"/>
      <c r="AX12" s="572"/>
      <c r="BC12" s="573"/>
      <c r="BD12" s="573"/>
      <c r="BE12" s="573"/>
      <c r="BF12" s="573"/>
      <c r="BG12" s="573"/>
      <c r="BH12" s="573"/>
      <c r="BI12" s="573"/>
      <c r="BJ12" s="573"/>
      <c r="BK12" s="573"/>
      <c r="BL12" s="573"/>
      <c r="BM12" s="573"/>
      <c r="BN12" s="573"/>
      <c r="BO12" s="573"/>
      <c r="BP12" s="573"/>
      <c r="BQ12" s="573"/>
      <c r="BR12" s="573"/>
      <c r="BS12" s="573"/>
      <c r="BT12" s="573"/>
      <c r="BU12" s="573"/>
      <c r="BV12" s="573"/>
      <c r="BW12" s="573"/>
      <c r="BX12" s="573"/>
      <c r="BY12" s="573"/>
      <c r="BZ12" s="573"/>
      <c r="CA12" s="573"/>
      <c r="CB12" s="573"/>
      <c r="CC12" s="573"/>
      <c r="CD12" s="573"/>
      <c r="CK12" s="568"/>
      <c r="CL12" s="568"/>
      <c r="CM12" s="568"/>
      <c r="CN12" s="568"/>
      <c r="CO12" s="568"/>
      <c r="CP12" s="568"/>
      <c r="CQ12" s="568"/>
      <c r="CR12" s="568"/>
      <c r="CS12" s="568"/>
      <c r="CT12" s="568"/>
      <c r="CU12" s="568"/>
      <c r="CV12" s="568"/>
      <c r="CW12" s="568"/>
      <c r="CX12" s="568"/>
      <c r="CY12" s="568"/>
      <c r="CZ12" s="568"/>
      <c r="DA12" s="568"/>
      <c r="DB12" s="568"/>
      <c r="DI12" s="574"/>
      <c r="DJ12" s="508"/>
      <c r="DK12" s="508"/>
      <c r="DL12" s="508"/>
      <c r="DM12" s="508"/>
      <c r="DN12" s="508"/>
      <c r="DO12" s="575"/>
      <c r="DP12" s="575"/>
      <c r="GA12" s="576"/>
      <c r="GB12" s="577"/>
      <c r="GC12" s="578"/>
      <c r="GD12" s="578"/>
      <c r="GE12" s="578"/>
      <c r="GF12" s="578"/>
      <c r="GG12" s="578"/>
      <c r="GH12" s="578"/>
      <c r="GI12" s="508"/>
      <c r="GJ12" s="508"/>
      <c r="GK12" s="508"/>
      <c r="GL12" s="508"/>
      <c r="GM12" s="508"/>
      <c r="GN12" s="508"/>
      <c r="GO12" s="533"/>
      <c r="GP12" s="533"/>
      <c r="GQ12" s="533"/>
      <c r="GR12" s="533"/>
      <c r="GS12" s="533"/>
      <c r="GT12" s="508"/>
      <c r="GU12" s="508"/>
    </row>
    <row r="13" spans="2:240" s="530" customFormat="1" ht="18" customHeight="1" thickTop="1">
      <c r="B13" s="2586" t="s">
        <v>941</v>
      </c>
      <c r="C13" s="2587"/>
      <c r="D13" s="2587"/>
      <c r="E13" s="2587"/>
      <c r="F13" s="2588"/>
      <c r="G13" s="579"/>
      <c r="H13" s="580" t="s">
        <v>942</v>
      </c>
      <c r="I13" s="581"/>
      <c r="J13" s="581"/>
      <c r="K13" s="582"/>
      <c r="L13" s="582"/>
      <c r="M13" s="582"/>
      <c r="N13" s="582"/>
      <c r="O13" s="582"/>
      <c r="P13" s="582"/>
      <c r="Q13" s="582"/>
      <c r="R13" s="582"/>
      <c r="S13" s="582"/>
      <c r="T13" s="582"/>
      <c r="U13" s="582"/>
      <c r="V13" s="582"/>
      <c r="W13" s="582"/>
      <c r="X13" s="582"/>
      <c r="Y13" s="579"/>
      <c r="Z13" s="579"/>
      <c r="AA13" s="579"/>
      <c r="AB13" s="579"/>
      <c r="AC13" s="583"/>
      <c r="AE13" s="2586" t="s">
        <v>943</v>
      </c>
      <c r="AF13" s="2587"/>
      <c r="AG13" s="2587"/>
      <c r="AH13" s="2587"/>
      <c r="AI13" s="2588"/>
      <c r="AJ13" s="579"/>
      <c r="AK13" s="579"/>
      <c r="AL13" s="579"/>
      <c r="AM13" s="581"/>
      <c r="AN13" s="584"/>
      <c r="AO13" s="581" t="s">
        <v>944</v>
      </c>
      <c r="AP13" s="581"/>
      <c r="AQ13" s="585"/>
      <c r="AR13" s="581" t="s">
        <v>945</v>
      </c>
      <c r="AS13" s="581"/>
      <c r="AT13" s="581"/>
      <c r="AU13" s="581"/>
      <c r="AV13" s="581"/>
      <c r="AW13" s="581"/>
      <c r="AX13" s="581"/>
      <c r="AY13" s="581"/>
      <c r="AZ13" s="581"/>
      <c r="BA13" s="581"/>
      <c r="BB13" s="586"/>
      <c r="BC13" s="581"/>
      <c r="BD13" s="587"/>
      <c r="BE13" s="587"/>
      <c r="BF13" s="587"/>
      <c r="BG13" s="579"/>
      <c r="BH13" s="579"/>
      <c r="BI13" s="579"/>
      <c r="BJ13" s="579"/>
      <c r="BK13" s="579"/>
      <c r="BL13" s="579"/>
      <c r="BM13" s="587"/>
      <c r="BN13" s="587"/>
      <c r="BO13" s="587"/>
      <c r="BP13" s="587"/>
      <c r="BQ13" s="587"/>
      <c r="BR13" s="587"/>
      <c r="BS13" s="581"/>
      <c r="BT13" s="581"/>
      <c r="BU13" s="581"/>
      <c r="BV13" s="586"/>
      <c r="BW13" s="581"/>
      <c r="BX13" s="588"/>
      <c r="BY13" s="588"/>
      <c r="BZ13" s="581"/>
      <c r="CA13" s="581"/>
      <c r="CB13" s="581"/>
      <c r="CC13" s="581"/>
      <c r="CD13" s="581"/>
      <c r="CE13" s="589"/>
      <c r="CF13" s="589"/>
      <c r="CG13" s="589"/>
      <c r="CH13" s="589"/>
      <c r="CI13" s="590"/>
      <c r="CJ13" s="591"/>
      <c r="CK13" s="590"/>
      <c r="CL13" s="592"/>
      <c r="CM13" s="586"/>
      <c r="CN13" s="586"/>
      <c r="CO13" s="586"/>
      <c r="CP13" s="586"/>
      <c r="CQ13" s="586"/>
      <c r="CR13" s="581"/>
      <c r="CS13" s="586"/>
      <c r="CT13" s="586"/>
      <c r="CU13" s="586"/>
      <c r="CV13" s="586"/>
      <c r="CW13" s="586"/>
      <c r="CX13" s="586"/>
      <c r="CY13" s="586"/>
      <c r="CZ13" s="586"/>
      <c r="DA13" s="586"/>
      <c r="DB13" s="586"/>
      <c r="DC13" s="579"/>
      <c r="DD13" s="579"/>
      <c r="DE13" s="579"/>
      <c r="DF13" s="579"/>
      <c r="DG13" s="579"/>
      <c r="DH13" s="579"/>
      <c r="DI13" s="579"/>
      <c r="DJ13" s="579"/>
      <c r="DK13" s="579"/>
      <c r="DL13" s="579"/>
      <c r="DM13" s="579"/>
      <c r="DN13" s="579"/>
      <c r="DO13" s="579"/>
      <c r="DP13" s="579"/>
      <c r="DQ13" s="579"/>
      <c r="DR13" s="579"/>
      <c r="DS13" s="579"/>
      <c r="DT13" s="579"/>
      <c r="DU13" s="579"/>
      <c r="DV13" s="579"/>
      <c r="DW13" s="579"/>
      <c r="DX13" s="579"/>
      <c r="DY13" s="579"/>
      <c r="DZ13" s="579"/>
      <c r="EA13" s="579"/>
      <c r="EB13" s="579"/>
      <c r="EC13" s="579"/>
      <c r="ED13" s="579"/>
      <c r="EE13" s="579"/>
      <c r="EF13" s="579"/>
      <c r="EG13" s="579"/>
      <c r="EH13" s="579"/>
      <c r="EI13" s="579"/>
      <c r="EJ13" s="593"/>
    </row>
    <row r="14" spans="2:240" s="530" customFormat="1" ht="18" customHeight="1">
      <c r="B14" s="594" t="s">
        <v>124</v>
      </c>
      <c r="C14" s="595" t="s">
        <v>946</v>
      </c>
      <c r="D14" s="596"/>
      <c r="E14" s="597"/>
      <c r="F14" s="597"/>
      <c r="G14" s="597"/>
      <c r="H14" s="598"/>
      <c r="I14" s="598"/>
      <c r="J14" s="599"/>
      <c r="K14" s="599"/>
      <c r="M14" s="600"/>
      <c r="N14" s="600"/>
      <c r="O14" s="600"/>
      <c r="P14" s="600"/>
      <c r="Q14" s="600"/>
      <c r="R14" s="600"/>
      <c r="S14" s="600"/>
      <c r="T14" s="600"/>
      <c r="U14" s="600"/>
      <c r="V14" s="600"/>
      <c r="W14" s="600"/>
      <c r="X14" s="600"/>
      <c r="AC14" s="601"/>
      <c r="AE14" s="538"/>
      <c r="AF14" s="602" t="s">
        <v>947</v>
      </c>
      <c r="AG14" s="603"/>
      <c r="AI14" s="595"/>
      <c r="AJ14" s="604"/>
      <c r="AK14" s="604"/>
      <c r="AM14" s="598"/>
      <c r="AN14" s="598"/>
      <c r="AO14" s="598"/>
      <c r="AP14" s="598"/>
      <c r="AQ14" s="598"/>
      <c r="AR14" s="598"/>
      <c r="AS14" s="598"/>
      <c r="AT14" s="598"/>
      <c r="AU14" s="598"/>
      <c r="AV14" s="598"/>
      <c r="AW14" s="597"/>
      <c r="AX14" s="597"/>
      <c r="AY14" s="597"/>
      <c r="BC14" s="526"/>
      <c r="BD14" s="605"/>
      <c r="BG14" s="525" t="s">
        <v>948</v>
      </c>
      <c r="BH14" s="605"/>
      <c r="BI14" s="605"/>
      <c r="BP14" s="605"/>
      <c r="BQ14" s="605"/>
      <c r="BR14" s="605"/>
      <c r="BS14" s="605"/>
      <c r="BT14" s="606"/>
      <c r="BZ14" s="525" t="s">
        <v>949</v>
      </c>
      <c r="CB14" s="607"/>
      <c r="CD14" s="598"/>
      <c r="CE14" s="598"/>
      <c r="CK14" s="598"/>
      <c r="CP14" s="608" t="s">
        <v>950</v>
      </c>
      <c r="DA14" s="598"/>
      <c r="DB14" s="598"/>
      <c r="DP14" s="609" t="s">
        <v>951</v>
      </c>
      <c r="DR14" s="605"/>
      <c r="EJ14" s="531"/>
    </row>
    <row r="15" spans="2:240" s="530" customFormat="1" ht="18" customHeight="1">
      <c r="B15" s="610"/>
      <c r="AC15" s="531"/>
      <c r="AE15" s="611"/>
      <c r="AF15" s="612"/>
      <c r="AG15" s="525" t="s">
        <v>952</v>
      </c>
      <c r="AI15" s="595"/>
      <c r="AJ15" s="505"/>
      <c r="AK15" s="505"/>
      <c r="AM15" s="598"/>
      <c r="AN15" s="598"/>
      <c r="AO15" s="598"/>
      <c r="AP15" s="598"/>
      <c r="AQ15" s="598"/>
      <c r="AR15" s="598"/>
      <c r="AS15" s="598"/>
      <c r="AT15" s="598"/>
      <c r="BA15" s="613" t="s">
        <v>953</v>
      </c>
      <c r="BB15" s="614" t="s">
        <v>954</v>
      </c>
      <c r="BC15" s="2576" t="str">
        <f>IF('構造（W）'!G7&lt;&gt;"",'構造（W）'!G7,IF('構造(RC・S)'!G6&lt;&gt;"",'構造(RC・S)'!G6,""))</f>
        <v/>
      </c>
      <c r="BD15" s="2577"/>
      <c r="BE15" s="2578"/>
      <c r="BH15" s="529" t="str">
        <f t="shared" ref="BH15:BH20" si="0">IF(BR15&lt;&gt;"","■","□")</f>
        <v>□</v>
      </c>
      <c r="BI15" s="505" t="s">
        <v>955</v>
      </c>
      <c r="BR15" s="2579" t="str">
        <f>IF('構造（W）'!AD26&lt;&gt;"",'構造（W）'!AD26,IF('構造(RC・S)'!Z62&lt;&gt;"",'構造(RC・S)'!Z62,""))</f>
        <v/>
      </c>
      <c r="BS15" s="2565"/>
      <c r="BT15" s="2565"/>
      <c r="BU15" s="2565"/>
      <c r="BV15" s="2565"/>
      <c r="BW15" s="2566"/>
      <c r="BX15" s="615" t="s">
        <v>956</v>
      </c>
      <c r="CA15" s="529" t="str">
        <f>IF(CH15&lt;&gt;"","■","□")</f>
        <v>□</v>
      </c>
      <c r="CB15" s="595" t="s">
        <v>957</v>
      </c>
      <c r="CE15" s="595" t="s">
        <v>958</v>
      </c>
      <c r="CH15" s="2567" t="str">
        <f>IF('構造（W）'!AA37&lt;&gt;"",'構造（W）'!AA37,IF('構造(RC・S)'!Z62&lt;&gt;"",'構造(RC・S)'!Z62,""))</f>
        <v/>
      </c>
      <c r="CI15" s="2568"/>
      <c r="CJ15" s="2568"/>
      <c r="CK15" s="2568"/>
      <c r="CL15" s="2568"/>
      <c r="CM15" s="2568"/>
      <c r="CN15" s="2569"/>
      <c r="CP15" s="616"/>
      <c r="CQ15" s="525" t="s">
        <v>959</v>
      </c>
      <c r="DJ15" s="613" t="s">
        <v>960</v>
      </c>
      <c r="DK15" s="614" t="s">
        <v>954</v>
      </c>
      <c r="DL15" s="2580"/>
      <c r="DM15" s="2581"/>
      <c r="DN15" s="2582"/>
      <c r="DP15" s="617"/>
      <c r="DQ15" s="525" t="s">
        <v>961</v>
      </c>
      <c r="DR15" s="605"/>
      <c r="EE15" s="618"/>
      <c r="EF15" s="614" t="s">
        <v>954</v>
      </c>
      <c r="EG15" s="2583"/>
      <c r="EH15" s="2584"/>
      <c r="EI15" s="2585"/>
      <c r="EJ15" s="531"/>
    </row>
    <row r="16" spans="2:240" s="530" customFormat="1" ht="18" customHeight="1">
      <c r="B16" s="594" t="s">
        <v>4</v>
      </c>
      <c r="C16" s="595" t="s">
        <v>962</v>
      </c>
      <c r="D16" s="619"/>
      <c r="E16" s="600"/>
      <c r="F16" s="600"/>
      <c r="G16" s="600"/>
      <c r="H16" s="600"/>
      <c r="I16" s="600"/>
      <c r="J16" s="600"/>
      <c r="K16" s="620" t="s">
        <v>963</v>
      </c>
      <c r="L16" s="2573"/>
      <c r="M16" s="2573"/>
      <c r="N16" s="2573"/>
      <c r="O16" s="2573"/>
      <c r="P16" s="2573"/>
      <c r="Q16" s="2573"/>
      <c r="R16" s="2573"/>
      <c r="S16" s="2573"/>
      <c r="T16" s="2573"/>
      <c r="U16" s="2573"/>
      <c r="V16" s="2573"/>
      <c r="W16" s="2573"/>
      <c r="X16" s="2573"/>
      <c r="Y16" s="2573"/>
      <c r="Z16" s="2573"/>
      <c r="AA16" s="2573"/>
      <c r="AB16" s="2573"/>
      <c r="AC16" s="621" t="s">
        <v>964</v>
      </c>
      <c r="AE16" s="611"/>
      <c r="AF16" s="616"/>
      <c r="AG16" s="525" t="s">
        <v>965</v>
      </c>
      <c r="AI16" s="595"/>
      <c r="AJ16" s="505"/>
      <c r="AK16" s="505"/>
      <c r="AM16" s="598"/>
      <c r="AN16" s="598"/>
      <c r="AO16" s="598"/>
      <c r="AP16" s="598"/>
      <c r="AQ16" s="598"/>
      <c r="AR16" s="598"/>
      <c r="AS16" s="598"/>
      <c r="AT16" s="598"/>
      <c r="BA16" s="613" t="s">
        <v>953</v>
      </c>
      <c r="BB16" s="614" t="s">
        <v>954</v>
      </c>
      <c r="BC16" s="2561"/>
      <c r="BD16" s="2562"/>
      <c r="BE16" s="2563"/>
      <c r="BH16" s="529" t="str">
        <f t="shared" si="0"/>
        <v>□</v>
      </c>
      <c r="BI16" s="595" t="s">
        <v>966</v>
      </c>
      <c r="BR16" s="2579" t="str">
        <f>IF('構造（W）'!AD27&lt;&gt;"",'構造（W）'!AD27,IF('構造(RC・S)'!AA51&lt;&gt;"",'構造(RC・S)'!AA51,""))</f>
        <v/>
      </c>
      <c r="BS16" s="2565"/>
      <c r="BT16" s="2565"/>
      <c r="BU16" s="2565"/>
      <c r="BV16" s="2565"/>
      <c r="BW16" s="2566"/>
      <c r="BX16" s="615" t="s">
        <v>967</v>
      </c>
      <c r="CA16" s="315"/>
      <c r="CB16" s="622"/>
      <c r="CE16" s="595" t="s">
        <v>968</v>
      </c>
      <c r="CH16" s="2567" t="str">
        <f>IF('構造（W）'!AA38&lt;&gt;"",'構造（W）'!AA38,IF('構造(RC・S)'!Z63&lt;&gt;"",'構造(RC・S)'!Z63,""))</f>
        <v/>
      </c>
      <c r="CI16" s="2568"/>
      <c r="CJ16" s="2568"/>
      <c r="CK16" s="2568"/>
      <c r="CL16" s="2568"/>
      <c r="CM16" s="2568"/>
      <c r="CN16" s="2569"/>
      <c r="CP16" s="616"/>
      <c r="CQ16" s="525" t="s">
        <v>969</v>
      </c>
      <c r="DJ16" s="613" t="s">
        <v>960</v>
      </c>
      <c r="DK16" s="623" t="s">
        <v>970</v>
      </c>
      <c r="DL16" s="2580"/>
      <c r="DM16" s="2581"/>
      <c r="DN16" s="2582"/>
      <c r="DP16" s="607"/>
      <c r="DQ16" s="525" t="s">
        <v>971</v>
      </c>
      <c r="DR16" s="597"/>
      <c r="EE16" s="613" t="s">
        <v>960</v>
      </c>
      <c r="EF16" s="614" t="s">
        <v>954</v>
      </c>
      <c r="EG16" s="2570"/>
      <c r="EH16" s="2571"/>
      <c r="EI16" s="2572"/>
      <c r="EJ16" s="531"/>
      <c r="GW16" s="599"/>
      <c r="GX16" s="599"/>
      <c r="GY16" s="599"/>
      <c r="IF16" s="533"/>
    </row>
    <row r="17" spans="1:240" s="530" customFormat="1" ht="18" customHeight="1">
      <c r="B17" s="610"/>
      <c r="AC17" s="531"/>
      <c r="AE17" s="624"/>
      <c r="AF17" s="612"/>
      <c r="AG17" s="525" t="s">
        <v>972</v>
      </c>
      <c r="AI17" s="595"/>
      <c r="AM17" s="526"/>
      <c r="AN17" s="526"/>
      <c r="AO17" s="526"/>
      <c r="AP17" s="526"/>
      <c r="AQ17" s="526"/>
      <c r="AR17" s="526"/>
      <c r="AS17" s="526"/>
      <c r="AT17" s="526"/>
      <c r="BA17" s="526"/>
      <c r="BB17" s="597"/>
      <c r="BC17" s="2576" t="str">
        <f>IF('構造（W）'!G16="■","免震建築物","その他")</f>
        <v>その他</v>
      </c>
      <c r="BD17" s="2577"/>
      <c r="BE17" s="2578"/>
      <c r="BH17" s="529" t="str">
        <f t="shared" si="0"/>
        <v>□</v>
      </c>
      <c r="BI17" s="525" t="s">
        <v>973</v>
      </c>
      <c r="BR17" s="2579" t="str">
        <f>IF('構造（W）'!AD28&lt;&gt;"",'構造（W）'!AD28,IF('構造(RC・S)'!AD53&lt;&gt;"",'構造(RC・S)'!AD53,""))</f>
        <v/>
      </c>
      <c r="BS17" s="2565"/>
      <c r="BT17" s="2565"/>
      <c r="BU17" s="2565"/>
      <c r="BV17" s="2565"/>
      <c r="BW17" s="2566"/>
      <c r="BX17" s="615" t="s">
        <v>956</v>
      </c>
      <c r="CA17" s="529" t="str">
        <f>IF(CH17&lt;&gt;"","■","□")</f>
        <v>□</v>
      </c>
      <c r="CB17" s="525" t="s">
        <v>974</v>
      </c>
      <c r="CE17" s="525" t="s">
        <v>975</v>
      </c>
      <c r="CH17" s="2567" t="str">
        <f>IF('構造（W）'!X39&lt;&gt;"",'構造（W）'!X39,IF('構造(RC・S)'!V66&lt;&gt;"",'構造(RC・S)'!V66,""))</f>
        <v/>
      </c>
      <c r="CI17" s="2568"/>
      <c r="CJ17" s="2568"/>
      <c r="CK17" s="2568"/>
      <c r="CL17" s="2568"/>
      <c r="CM17" s="2568"/>
      <c r="CN17" s="2569"/>
      <c r="EJ17" s="531"/>
      <c r="GR17" s="508"/>
      <c r="GS17" s="599"/>
      <c r="GT17" s="599"/>
      <c r="GU17" s="599"/>
      <c r="GV17" s="599"/>
      <c r="GW17" s="599"/>
      <c r="GX17" s="599"/>
      <c r="GY17" s="599"/>
      <c r="IF17" s="508"/>
    </row>
    <row r="18" spans="1:240" s="530" customFormat="1" ht="18" customHeight="1">
      <c r="B18" s="594" t="s">
        <v>4</v>
      </c>
      <c r="C18" s="595" t="s">
        <v>976</v>
      </c>
      <c r="D18" s="625"/>
      <c r="E18" s="626"/>
      <c r="F18" s="627"/>
      <c r="G18" s="627"/>
      <c r="H18" s="627"/>
      <c r="I18" s="627"/>
      <c r="J18" s="627"/>
      <c r="K18" s="620" t="s">
        <v>963</v>
      </c>
      <c r="L18" s="2573"/>
      <c r="M18" s="2573"/>
      <c r="N18" s="2573"/>
      <c r="O18" s="2573"/>
      <c r="P18" s="2573"/>
      <c r="Q18" s="2573"/>
      <c r="R18" s="2573"/>
      <c r="S18" s="2573"/>
      <c r="T18" s="2573"/>
      <c r="U18" s="2573"/>
      <c r="V18" s="2573"/>
      <c r="W18" s="2573"/>
      <c r="X18" s="2573"/>
      <c r="Y18" s="2573"/>
      <c r="Z18" s="2573"/>
      <c r="AA18" s="2573"/>
      <c r="AB18" s="2573"/>
      <c r="AC18" s="628" t="s">
        <v>964</v>
      </c>
      <c r="AE18" s="624"/>
      <c r="AF18" s="616"/>
      <c r="AG18" s="525" t="s">
        <v>977</v>
      </c>
      <c r="AI18" s="595"/>
      <c r="AM18" s="598"/>
      <c r="AN18" s="598"/>
      <c r="AO18" s="598"/>
      <c r="AP18" s="598"/>
      <c r="AQ18" s="598"/>
      <c r="AR18" s="598"/>
      <c r="AS18" s="598"/>
      <c r="AT18" s="598"/>
      <c r="BA18" s="598"/>
      <c r="BB18" s="614" t="s">
        <v>978</v>
      </c>
      <c r="BC18" s="2561"/>
      <c r="BD18" s="2562"/>
      <c r="BE18" s="2563"/>
      <c r="BH18" s="529" t="str">
        <f t="shared" si="0"/>
        <v>□</v>
      </c>
      <c r="BI18" s="525" t="s">
        <v>979</v>
      </c>
      <c r="BR18" s="2564" t="str">
        <f>IF('構造（W）'!AD29&lt;&gt;"",'構造（W）'!AD29,IF('構造(RC・S)'!AD54&lt;&gt;"",'構造(RC・S)'!AD54,""))</f>
        <v/>
      </c>
      <c r="BS18" s="2574"/>
      <c r="BT18" s="2574"/>
      <c r="BU18" s="2574"/>
      <c r="BV18" s="2574"/>
      <c r="BW18" s="2575"/>
      <c r="BX18" s="615" t="s">
        <v>967</v>
      </c>
      <c r="CB18" s="605"/>
      <c r="CC18" s="597"/>
      <c r="CD18" s="629"/>
      <c r="CE18" s="595" t="s">
        <v>980</v>
      </c>
      <c r="CH18" s="2567" t="str">
        <f>IF('構造（W）'!W40&lt;&gt;"",'構造（W）'!W40,IF('構造(RC・S)'!AB68&lt;&gt;"",MIN('構造(RC・S)'!AB68,'構造(RC・S)'!AB70)&amp;IF('構造(RC・S)'!AG68&lt;&gt;"","～"&amp;MAX('構造(RC・S)'!AG68,'構造(RC・S)'!AG70),""),""))</f>
        <v/>
      </c>
      <c r="CI18" s="2568"/>
      <c r="CJ18" s="2568"/>
      <c r="CK18" s="2568"/>
      <c r="CL18" s="2568"/>
      <c r="CM18" s="2568"/>
      <c r="CN18" s="2568"/>
      <c r="CO18" s="2568"/>
      <c r="CP18" s="2568"/>
      <c r="CQ18" s="2568"/>
      <c r="CR18" s="2568"/>
      <c r="CS18" s="2569"/>
      <c r="CT18" s="630" t="s">
        <v>981</v>
      </c>
      <c r="DC18" s="609" t="s">
        <v>982</v>
      </c>
      <c r="DF18" s="631"/>
      <c r="DJ18" s="605"/>
      <c r="DK18" s="605"/>
      <c r="DL18" s="578"/>
      <c r="DM18" s="578"/>
      <c r="DN18" s="578"/>
      <c r="DQ18" s="525" t="s">
        <v>983</v>
      </c>
      <c r="EB18" s="524" t="s">
        <v>4</v>
      </c>
      <c r="EC18" s="595" t="s">
        <v>984</v>
      </c>
      <c r="EJ18" s="531"/>
    </row>
    <row r="19" spans="1:240" s="530" customFormat="1" ht="18" customHeight="1">
      <c r="B19" s="610"/>
      <c r="AC19" s="531"/>
      <c r="AE19" s="632"/>
      <c r="AF19" s="616"/>
      <c r="AG19" s="525" t="s">
        <v>985</v>
      </c>
      <c r="AI19" s="595"/>
      <c r="AN19" s="598"/>
      <c r="AO19" s="598"/>
      <c r="AP19" s="598"/>
      <c r="AQ19" s="598"/>
      <c r="AR19" s="598"/>
      <c r="AS19" s="598"/>
      <c r="AT19" s="598"/>
      <c r="BA19" s="613" t="s">
        <v>986</v>
      </c>
      <c r="BB19" s="614" t="s">
        <v>978</v>
      </c>
      <c r="BC19" s="2561"/>
      <c r="BD19" s="2562"/>
      <c r="BE19" s="2563"/>
      <c r="BH19" s="529" t="str">
        <f t="shared" si="0"/>
        <v>□</v>
      </c>
      <c r="BI19" s="633" t="s">
        <v>987</v>
      </c>
      <c r="BR19" s="2564" t="str">
        <f>IF('構造（W）'!V32&lt;&gt;"",'構造（W）'!V32,IF('構造(RC・S)'!U57&lt;&gt;"",'構造(RC・S)'!U57,""))</f>
        <v/>
      </c>
      <c r="BS19" s="2565"/>
      <c r="BT19" s="2565"/>
      <c r="BU19" s="2565"/>
      <c r="BV19" s="2565"/>
      <c r="BW19" s="2565"/>
      <c r="BX19" s="2565"/>
      <c r="BY19" s="2565"/>
      <c r="BZ19" s="2565"/>
      <c r="CA19" s="2565"/>
      <c r="CB19" s="2565"/>
      <c r="CC19" s="2566"/>
      <c r="CD19" s="629"/>
      <c r="CE19" s="595" t="s">
        <v>988</v>
      </c>
      <c r="CH19" s="2567" t="str">
        <f>IF('構造（W）'!W41&lt;&gt;"",'構造（W）'!W41,IF('構造(RC・S)'!AA72&lt;&gt;"",'構造(RC・S)'!AA72&amp;IF('構造(RC・S)'!AF72&lt;&gt;"","～"&amp;'構造(RC・S)'!AF72,""),""))</f>
        <v/>
      </c>
      <c r="CI19" s="2568"/>
      <c r="CJ19" s="2568"/>
      <c r="CK19" s="2568"/>
      <c r="CL19" s="2568"/>
      <c r="CM19" s="2568"/>
      <c r="CN19" s="2568"/>
      <c r="CO19" s="2568"/>
      <c r="CP19" s="2568"/>
      <c r="CQ19" s="2568"/>
      <c r="CR19" s="2568"/>
      <c r="CS19" s="2569"/>
      <c r="CT19" s="630" t="s">
        <v>877</v>
      </c>
      <c r="DC19" s="612"/>
      <c r="DD19" s="525" t="s">
        <v>989</v>
      </c>
      <c r="DF19" s="607"/>
      <c r="DJ19" s="597"/>
      <c r="DK19" s="614" t="s">
        <v>954</v>
      </c>
      <c r="DL19" s="2570">
        <f>劣化・維持!G7</f>
        <v>0</v>
      </c>
      <c r="DM19" s="2571"/>
      <c r="DN19" s="2572"/>
      <c r="DU19" s="524" t="s">
        <v>4</v>
      </c>
      <c r="DV19" s="595" t="s">
        <v>990</v>
      </c>
      <c r="EF19" s="524" t="s">
        <v>4</v>
      </c>
      <c r="EG19" s="595" t="s">
        <v>991</v>
      </c>
      <c r="EJ19" s="531"/>
    </row>
    <row r="20" spans="1:240" s="530" customFormat="1" ht="18" customHeight="1">
      <c r="B20" s="594" t="s">
        <v>4</v>
      </c>
      <c r="C20" s="595" t="s">
        <v>992</v>
      </c>
      <c r="D20" s="625"/>
      <c r="E20" s="600"/>
      <c r="F20" s="600"/>
      <c r="G20" s="600"/>
      <c r="H20" s="600"/>
      <c r="I20" s="600"/>
      <c r="J20" s="600"/>
      <c r="K20" s="620" t="s">
        <v>963</v>
      </c>
      <c r="L20" s="2573"/>
      <c r="M20" s="2573"/>
      <c r="N20" s="2573"/>
      <c r="O20" s="2573"/>
      <c r="P20" s="2573"/>
      <c r="Q20" s="2573"/>
      <c r="R20" s="2573"/>
      <c r="S20" s="2573"/>
      <c r="T20" s="2573"/>
      <c r="U20" s="2573"/>
      <c r="V20" s="2573"/>
      <c r="W20" s="2573"/>
      <c r="X20" s="2573"/>
      <c r="Y20" s="2573"/>
      <c r="Z20" s="2573"/>
      <c r="AA20" s="2573"/>
      <c r="AB20" s="2573"/>
      <c r="AC20" s="621" t="s">
        <v>964</v>
      </c>
      <c r="AE20" s="634"/>
      <c r="AF20" s="635"/>
      <c r="AG20" s="636"/>
      <c r="AH20" s="526"/>
      <c r="AI20" s="599"/>
      <c r="AM20" s="607"/>
      <c r="AN20" s="607"/>
      <c r="AO20" s="607"/>
      <c r="AP20" s="607"/>
      <c r="AQ20" s="607"/>
      <c r="AR20" s="607"/>
      <c r="AS20" s="607"/>
      <c r="AT20" s="607"/>
      <c r="AU20" s="607"/>
      <c r="AV20" s="607"/>
      <c r="AW20" s="607"/>
      <c r="AX20" s="607"/>
      <c r="AY20" s="607"/>
      <c r="BA20" s="607"/>
      <c r="BD20" s="607"/>
      <c r="BE20" s="607"/>
      <c r="BH20" s="529" t="str">
        <f t="shared" si="0"/>
        <v>□</v>
      </c>
      <c r="BI20" s="633" t="s">
        <v>993</v>
      </c>
      <c r="BR20" s="2564" t="str">
        <f>IF('構造（W）'!V35&lt;&gt;"",'構造（W）'!V35,IF('構造(RC・S)'!U60&lt;&gt;"",'構造(RC・S)'!U60,""))</f>
        <v/>
      </c>
      <c r="BS20" s="2574"/>
      <c r="BT20" s="2574"/>
      <c r="BU20" s="2574"/>
      <c r="BV20" s="2574"/>
      <c r="BW20" s="2574"/>
      <c r="BX20" s="2574"/>
      <c r="BY20" s="2574"/>
      <c r="BZ20" s="2574"/>
      <c r="CA20" s="2574"/>
      <c r="CB20" s="2574"/>
      <c r="CC20" s="2575"/>
      <c r="CD20" s="631"/>
      <c r="CE20" s="631"/>
      <c r="CF20" s="631"/>
      <c r="CG20" s="631"/>
      <c r="CH20" s="631"/>
      <c r="CI20" s="631"/>
      <c r="CJ20" s="631"/>
      <c r="CK20" s="631"/>
      <c r="CL20" s="631"/>
      <c r="CM20" s="607"/>
      <c r="DU20" s="524" t="s">
        <v>4</v>
      </c>
      <c r="DV20" s="595" t="s">
        <v>994</v>
      </c>
      <c r="DX20" s="576"/>
      <c r="EB20" s="524" t="s">
        <v>4</v>
      </c>
      <c r="EC20" s="595" t="s">
        <v>889</v>
      </c>
      <c r="EJ20" s="531"/>
    </row>
    <row r="21" spans="1:240" ht="6" customHeight="1" thickBot="1">
      <c r="B21" s="547"/>
      <c r="C21" s="550"/>
      <c r="D21" s="550"/>
      <c r="E21" s="637"/>
      <c r="F21" s="637"/>
      <c r="G21" s="637"/>
      <c r="H21" s="637"/>
      <c r="I21" s="637"/>
      <c r="J21" s="637"/>
      <c r="K21" s="550"/>
      <c r="L21" s="550"/>
      <c r="M21" s="550"/>
      <c r="N21" s="550"/>
      <c r="O21" s="550"/>
      <c r="P21" s="550"/>
      <c r="Q21" s="550"/>
      <c r="R21" s="550"/>
      <c r="S21" s="550"/>
      <c r="T21" s="550"/>
      <c r="U21" s="550"/>
      <c r="V21" s="550"/>
      <c r="W21" s="550"/>
      <c r="X21" s="550"/>
      <c r="Y21" s="550"/>
      <c r="Z21" s="550"/>
      <c r="AA21" s="550"/>
      <c r="AB21" s="550"/>
      <c r="AC21" s="551"/>
      <c r="AE21" s="638"/>
      <c r="AF21" s="639"/>
      <c r="AG21" s="640"/>
      <c r="AH21" s="641"/>
      <c r="AI21" s="639"/>
      <c r="AJ21" s="550"/>
      <c r="AK21" s="550"/>
      <c r="AL21" s="550"/>
      <c r="AM21" s="642"/>
      <c r="AN21" s="642"/>
      <c r="AO21" s="642"/>
      <c r="AP21" s="642"/>
      <c r="AQ21" s="642"/>
      <c r="AR21" s="642"/>
      <c r="AS21" s="642"/>
      <c r="AT21" s="640"/>
      <c r="AU21" s="640"/>
      <c r="AV21" s="640"/>
      <c r="AW21" s="640"/>
      <c r="AX21" s="640"/>
      <c r="AY21" s="640"/>
      <c r="AZ21" s="640"/>
      <c r="BA21" s="640"/>
      <c r="BB21" s="640"/>
      <c r="BC21" s="640"/>
      <c r="BD21" s="640"/>
      <c r="BE21" s="640"/>
      <c r="BF21" s="640"/>
      <c r="BG21" s="640"/>
      <c r="BH21" s="640"/>
      <c r="BI21" s="640"/>
      <c r="BJ21" s="550"/>
      <c r="BK21" s="550"/>
      <c r="BL21" s="550"/>
      <c r="BM21" s="550"/>
      <c r="BN21" s="550"/>
      <c r="BO21" s="550"/>
      <c r="BP21" s="550"/>
      <c r="BQ21" s="643"/>
      <c r="BR21" s="643"/>
      <c r="BS21" s="643"/>
      <c r="BT21" s="643"/>
      <c r="BU21" s="643"/>
      <c r="BV21" s="644"/>
      <c r="BW21" s="644"/>
      <c r="BX21" s="550"/>
      <c r="BY21" s="550"/>
      <c r="BZ21" s="550"/>
      <c r="CA21" s="550"/>
      <c r="CB21" s="550"/>
      <c r="CC21" s="550"/>
      <c r="CD21" s="644"/>
      <c r="CE21" s="644"/>
      <c r="CF21" s="644"/>
      <c r="CG21" s="644"/>
      <c r="CH21" s="644"/>
      <c r="CI21" s="644"/>
      <c r="CJ21" s="644"/>
      <c r="CK21" s="640"/>
      <c r="CL21" s="640"/>
      <c r="CM21" s="644"/>
      <c r="CN21" s="644"/>
      <c r="CO21" s="643"/>
      <c r="CP21" s="645"/>
      <c r="CQ21" s="645"/>
      <c r="CR21" s="645"/>
      <c r="CS21" s="645"/>
      <c r="CT21" s="646"/>
      <c r="CU21" s="647"/>
      <c r="CV21" s="647"/>
      <c r="CW21" s="643"/>
      <c r="CX21" s="645"/>
      <c r="CY21" s="640"/>
      <c r="CZ21" s="640"/>
      <c r="DA21" s="640"/>
      <c r="DB21" s="640"/>
      <c r="DC21" s="550"/>
      <c r="DD21" s="550"/>
      <c r="DE21" s="550"/>
      <c r="DF21" s="550"/>
      <c r="DG21" s="550"/>
      <c r="DH21" s="550"/>
      <c r="DI21" s="550"/>
      <c r="DJ21" s="550"/>
      <c r="DK21" s="550"/>
      <c r="DL21" s="550"/>
      <c r="DM21" s="550"/>
      <c r="DN21" s="550"/>
      <c r="DO21" s="550"/>
      <c r="DP21" s="550"/>
      <c r="DQ21" s="550"/>
      <c r="DR21" s="640"/>
      <c r="DS21" s="640"/>
      <c r="DT21" s="640"/>
      <c r="DU21" s="640"/>
      <c r="DV21" s="640"/>
      <c r="DW21" s="640"/>
      <c r="DX21" s="648"/>
      <c r="DY21" s="649"/>
      <c r="DZ21" s="649"/>
      <c r="EA21" s="640"/>
      <c r="EB21" s="640"/>
      <c r="EC21" s="645"/>
      <c r="ED21" s="645"/>
      <c r="EE21" s="645"/>
      <c r="EF21" s="645"/>
      <c r="EG21" s="643"/>
      <c r="EH21" s="650"/>
      <c r="EI21" s="650"/>
      <c r="EJ21" s="651"/>
    </row>
    <row r="22" spans="1:240" ht="18" customHeight="1" thickTop="1">
      <c r="B22" s="652"/>
      <c r="C22" s="570"/>
      <c r="D22" s="570"/>
      <c r="E22" s="570"/>
      <c r="I22" s="653" t="s">
        <v>995</v>
      </c>
      <c r="J22" s="570"/>
      <c r="L22" s="654"/>
      <c r="M22" s="654"/>
      <c r="N22" s="654"/>
      <c r="O22" s="654"/>
      <c r="P22" s="654"/>
      <c r="Q22" s="654"/>
      <c r="R22" s="654"/>
      <c r="S22" s="654"/>
      <c r="T22" s="654"/>
      <c r="U22" s="654"/>
      <c r="V22" s="654"/>
      <c r="W22" s="654"/>
      <c r="X22" s="654"/>
      <c r="Y22" s="654"/>
      <c r="Z22" s="654"/>
      <c r="AA22" s="654"/>
      <c r="AB22" s="654"/>
      <c r="AC22" s="654"/>
      <c r="AD22" s="654"/>
      <c r="AE22" s="653" t="s">
        <v>996</v>
      </c>
      <c r="AJ22" s="652"/>
      <c r="AL22" s="655"/>
      <c r="AM22" s="655"/>
      <c r="AN22" s="655"/>
      <c r="AO22" s="655"/>
      <c r="AP22" s="655"/>
      <c r="AQ22" s="656"/>
      <c r="AR22" s="655"/>
      <c r="AS22" s="657"/>
      <c r="AT22" s="657"/>
      <c r="AW22" s="657"/>
      <c r="AX22" s="657"/>
      <c r="AY22" s="657"/>
      <c r="AZ22" s="657"/>
      <c r="BA22" s="657"/>
      <c r="BB22" s="653" t="s">
        <v>997</v>
      </c>
      <c r="CO22" s="653" t="s">
        <v>998</v>
      </c>
      <c r="CQ22" s="658"/>
      <c r="DZ22" s="502"/>
      <c r="EA22" s="502"/>
      <c r="EB22" s="503"/>
      <c r="EC22" s="503"/>
      <c r="ED22" s="503"/>
      <c r="EE22" s="503"/>
      <c r="EF22" s="503"/>
      <c r="EG22" s="500"/>
      <c r="EH22" s="500"/>
      <c r="FP22" s="500"/>
      <c r="FQ22" s="500"/>
      <c r="FR22" s="500"/>
      <c r="FS22" s="500"/>
      <c r="FT22" s="500"/>
      <c r="FU22" s="500"/>
      <c r="FV22" s="500"/>
      <c r="FY22" s="500"/>
      <c r="FZ22" s="500"/>
      <c r="GA22" s="500"/>
      <c r="GB22" s="500"/>
      <c r="GC22" s="500"/>
      <c r="GD22" s="500"/>
      <c r="GE22" s="500"/>
      <c r="GF22" s="500"/>
      <c r="GG22" s="500"/>
      <c r="GH22" s="500"/>
      <c r="GI22" s="500"/>
      <c r="GJ22" s="500"/>
      <c r="GK22" s="500"/>
      <c r="GL22" s="500"/>
      <c r="GM22" s="500"/>
      <c r="GN22" s="500"/>
      <c r="GO22" s="500"/>
      <c r="GP22" s="500"/>
      <c r="GQ22" s="500"/>
      <c r="GR22" s="500"/>
      <c r="GS22" s="500"/>
      <c r="GT22" s="500"/>
      <c r="GU22" s="500"/>
      <c r="GV22" s="500"/>
    </row>
    <row r="23" spans="1:240" ht="18" customHeight="1" thickBot="1">
      <c r="A23" s="530"/>
      <c r="B23" s="652"/>
      <c r="C23" s="570"/>
      <c r="D23" s="570"/>
      <c r="E23" s="570"/>
      <c r="J23" s="570"/>
      <c r="K23" s="653" t="s">
        <v>999</v>
      </c>
      <c r="L23" s="654"/>
      <c r="M23" s="654"/>
      <c r="N23" s="654"/>
      <c r="O23" s="654"/>
      <c r="P23" s="654"/>
      <c r="Q23" s="654"/>
      <c r="R23" s="654"/>
      <c r="S23" s="654"/>
      <c r="T23" s="654"/>
      <c r="U23" s="654"/>
      <c r="V23" s="654"/>
      <c r="W23" s="654"/>
      <c r="X23" s="654"/>
      <c r="Y23" s="654"/>
      <c r="Z23" s="654"/>
      <c r="AA23" s="654"/>
      <c r="AB23" s="654"/>
      <c r="AC23" s="654"/>
      <c r="AD23" s="654"/>
      <c r="AF23" s="653" t="s">
        <v>1000</v>
      </c>
      <c r="AJ23" s="652"/>
      <c r="AL23" s="655"/>
      <c r="AM23" s="655"/>
      <c r="AN23" s="655"/>
      <c r="AO23" s="655"/>
      <c r="AP23" s="655"/>
      <c r="AQ23" s="656"/>
      <c r="AR23" s="658" t="s">
        <v>1001</v>
      </c>
      <c r="AS23" s="657"/>
      <c r="AT23" s="657"/>
      <c r="AV23" s="656"/>
      <c r="AW23" s="657"/>
      <c r="AX23" s="657"/>
      <c r="AY23" s="657"/>
      <c r="AZ23" s="657"/>
      <c r="BA23" s="657"/>
      <c r="BH23" s="530"/>
      <c r="BI23" s="530"/>
      <c r="BJ23" s="530"/>
      <c r="BK23" s="530"/>
      <c r="BL23" s="530"/>
      <c r="BM23" s="530"/>
      <c r="BN23" s="530"/>
      <c r="BO23" s="530"/>
      <c r="BP23" s="530"/>
      <c r="BQ23" s="530"/>
      <c r="BR23" s="530"/>
      <c r="BS23" s="530"/>
      <c r="BT23" s="530"/>
      <c r="BU23" s="530"/>
      <c r="BV23" s="530"/>
      <c r="BW23" s="530"/>
      <c r="BX23" s="530"/>
      <c r="BY23" s="530"/>
      <c r="CD23" s="653" t="s">
        <v>1002</v>
      </c>
      <c r="CG23" s="530"/>
      <c r="CH23" s="530"/>
      <c r="CI23" s="530"/>
      <c r="CJ23" s="530"/>
      <c r="CK23" s="564"/>
      <c r="CL23" s="530"/>
      <c r="CM23" s="530"/>
      <c r="CO23" s="653"/>
      <c r="CP23" s="656"/>
      <c r="CR23" s="564"/>
      <c r="CS23" s="564"/>
      <c r="CT23" s="564"/>
      <c r="CW23" s="564"/>
      <c r="CX23" s="564"/>
      <c r="CY23" s="564"/>
      <c r="CZ23" s="653" t="s">
        <v>1003</v>
      </c>
      <c r="DA23" s="570"/>
      <c r="DB23" s="564"/>
      <c r="DC23" s="659"/>
      <c r="DD23" s="660"/>
      <c r="EB23" s="661"/>
      <c r="EE23" s="500"/>
      <c r="EF23" s="500"/>
      <c r="EG23" s="500"/>
      <c r="EH23" s="500"/>
      <c r="EI23" s="500"/>
      <c r="EJ23" s="662" t="s">
        <v>1004</v>
      </c>
      <c r="FP23" s="500"/>
      <c r="FQ23" s="500"/>
      <c r="FR23" s="500"/>
      <c r="FS23" s="500"/>
      <c r="FT23" s="500"/>
      <c r="FU23" s="500"/>
      <c r="FV23" s="500"/>
      <c r="FY23" s="500"/>
      <c r="FZ23" s="500"/>
      <c r="GA23" s="500"/>
      <c r="GB23" s="500"/>
      <c r="GC23" s="500"/>
      <c r="GD23" s="500"/>
      <c r="GE23" s="500"/>
      <c r="GF23" s="500"/>
      <c r="GG23" s="500"/>
      <c r="GH23" s="500"/>
      <c r="GI23" s="500"/>
      <c r="GJ23" s="500"/>
      <c r="GK23" s="500"/>
      <c r="GL23" s="500"/>
      <c r="GM23" s="500"/>
      <c r="GN23" s="500"/>
      <c r="GO23" s="500"/>
      <c r="GP23" s="500"/>
      <c r="GQ23" s="500"/>
      <c r="GR23" s="500"/>
      <c r="GS23" s="500"/>
      <c r="GT23" s="500"/>
      <c r="GU23" s="500"/>
      <c r="GV23" s="500"/>
    </row>
    <row r="24" spans="1:240" s="530" customFormat="1" ht="18" customHeight="1">
      <c r="B24" s="2548" t="s">
        <v>1005</v>
      </c>
      <c r="C24" s="2549"/>
      <c r="D24" s="2549"/>
      <c r="E24" s="2549"/>
      <c r="F24" s="2549"/>
      <c r="G24" s="2549"/>
      <c r="H24" s="2549"/>
      <c r="I24" s="2550"/>
      <c r="J24" s="2554" t="s">
        <v>1006</v>
      </c>
      <c r="K24" s="2535"/>
      <c r="L24" s="2535"/>
      <c r="M24" s="2535"/>
      <c r="N24" s="2535"/>
      <c r="O24" s="2535"/>
      <c r="P24" s="2535"/>
      <c r="Q24" s="2535"/>
      <c r="R24" s="2535"/>
      <c r="S24" s="2535"/>
      <c r="T24" s="2535"/>
      <c r="U24" s="2535"/>
      <c r="V24" s="2535"/>
      <c r="W24" s="2535"/>
      <c r="X24" s="2535"/>
      <c r="Y24" s="2535"/>
      <c r="Z24" s="2535"/>
      <c r="AA24" s="2535"/>
      <c r="AB24" s="2535"/>
      <c r="AC24" s="2535"/>
      <c r="AD24" s="2535"/>
      <c r="AE24" s="2536"/>
      <c r="AF24" s="2556" t="s">
        <v>1007</v>
      </c>
      <c r="AG24" s="2557"/>
      <c r="AH24" s="2557"/>
      <c r="AI24" s="2557"/>
      <c r="AJ24" s="2557"/>
      <c r="AK24" s="2557"/>
      <c r="AL24" s="2557"/>
      <c r="AM24" s="2557"/>
      <c r="AN24" s="2557"/>
      <c r="AO24" s="2557"/>
      <c r="AP24" s="2557"/>
      <c r="AQ24" s="2531"/>
      <c r="AR24" s="2530" t="s">
        <v>1008</v>
      </c>
      <c r="AS24" s="2557"/>
      <c r="AT24" s="2557"/>
      <c r="AU24" s="2557"/>
      <c r="AV24" s="2557"/>
      <c r="AW24" s="2557"/>
      <c r="AX24" s="2557"/>
      <c r="AY24" s="2557"/>
      <c r="AZ24" s="2557"/>
      <c r="BA24" s="2557"/>
      <c r="BB24" s="2557"/>
      <c r="BC24" s="2557"/>
      <c r="BD24" s="2557"/>
      <c r="BE24" s="2557"/>
      <c r="BF24" s="2557"/>
      <c r="BG24" s="2557"/>
      <c r="BH24" s="2556" t="s">
        <v>1009</v>
      </c>
      <c r="BI24" s="2557"/>
      <c r="BJ24" s="2557"/>
      <c r="BK24" s="2557"/>
      <c r="BL24" s="2557"/>
      <c r="BM24" s="2557"/>
      <c r="BN24" s="2557"/>
      <c r="BO24" s="2557"/>
      <c r="BP24" s="2557"/>
      <c r="BQ24" s="2557"/>
      <c r="BR24" s="2557"/>
      <c r="BS24" s="2557"/>
      <c r="BT24" s="2557"/>
      <c r="BU24" s="2557"/>
      <c r="BV24" s="2557"/>
      <c r="BW24" s="2557"/>
      <c r="BX24" s="2557"/>
      <c r="BY24" s="2557"/>
      <c r="BZ24" s="2557"/>
      <c r="CA24" s="2531"/>
      <c r="CB24" s="2534" t="s">
        <v>1010</v>
      </c>
      <c r="CC24" s="2535"/>
      <c r="CD24" s="2535"/>
      <c r="CE24" s="2535"/>
      <c r="CF24" s="2535"/>
      <c r="CG24" s="2535"/>
      <c r="CH24" s="2535"/>
      <c r="CI24" s="2535"/>
      <c r="CJ24" s="2535"/>
      <c r="CK24" s="2535"/>
      <c r="CL24" s="2535"/>
      <c r="CM24" s="2536"/>
      <c r="CN24" s="2530" t="s">
        <v>1011</v>
      </c>
      <c r="CO24" s="2531"/>
      <c r="CP24" s="2534" t="s">
        <v>1012</v>
      </c>
      <c r="CQ24" s="2535"/>
      <c r="CR24" s="2535"/>
      <c r="CS24" s="2535"/>
      <c r="CT24" s="2535"/>
      <c r="CU24" s="2535"/>
      <c r="CV24" s="2535"/>
      <c r="CW24" s="2535"/>
      <c r="CX24" s="2535"/>
      <c r="CY24" s="2535"/>
      <c r="CZ24" s="2535"/>
      <c r="DA24" s="2535"/>
      <c r="DB24" s="2535"/>
      <c r="DC24" s="2535"/>
      <c r="DD24" s="2535"/>
      <c r="DE24" s="2535"/>
      <c r="DF24" s="2535"/>
      <c r="DG24" s="2536"/>
      <c r="DH24" s="2534" t="s">
        <v>1013</v>
      </c>
      <c r="DI24" s="2535"/>
      <c r="DJ24" s="2535"/>
      <c r="DK24" s="2535"/>
      <c r="DL24" s="2535"/>
      <c r="DM24" s="2535"/>
      <c r="DN24" s="2535"/>
      <c r="DO24" s="2535"/>
      <c r="DP24" s="2535"/>
      <c r="DQ24" s="2535"/>
      <c r="DR24" s="2535"/>
      <c r="DS24" s="2535"/>
      <c r="DT24" s="2535"/>
      <c r="DU24" s="2535"/>
      <c r="DV24" s="2535"/>
      <c r="DW24" s="2535"/>
      <c r="DX24" s="2535"/>
      <c r="DY24" s="2535"/>
      <c r="DZ24" s="2535"/>
      <c r="EA24" s="2535"/>
      <c r="EB24" s="2535"/>
      <c r="EC24" s="2535"/>
      <c r="ED24" s="2535"/>
      <c r="EE24" s="2535"/>
      <c r="EF24" s="2535"/>
      <c r="EG24" s="2535"/>
      <c r="EH24" s="2535"/>
      <c r="EI24" s="2535"/>
      <c r="EJ24" s="2540"/>
    </row>
    <row r="25" spans="1:240" s="530" customFormat="1" ht="18" customHeight="1" thickBot="1">
      <c r="B25" s="2551"/>
      <c r="C25" s="2552"/>
      <c r="D25" s="2552"/>
      <c r="E25" s="2552"/>
      <c r="F25" s="2552"/>
      <c r="G25" s="2552"/>
      <c r="H25" s="2552"/>
      <c r="I25" s="2553"/>
      <c r="J25" s="2555"/>
      <c r="K25" s="2538"/>
      <c r="L25" s="2538"/>
      <c r="M25" s="2538"/>
      <c r="N25" s="2538"/>
      <c r="O25" s="2538"/>
      <c r="P25" s="2538"/>
      <c r="Q25" s="2538"/>
      <c r="R25" s="2538"/>
      <c r="S25" s="2538"/>
      <c r="T25" s="2538"/>
      <c r="U25" s="2538"/>
      <c r="V25" s="2538"/>
      <c r="W25" s="2538"/>
      <c r="X25" s="2538"/>
      <c r="Y25" s="2538"/>
      <c r="Z25" s="2538"/>
      <c r="AA25" s="2538"/>
      <c r="AB25" s="2538"/>
      <c r="AC25" s="2538"/>
      <c r="AD25" s="2538"/>
      <c r="AE25" s="2539"/>
      <c r="AF25" s="2532"/>
      <c r="AG25" s="2558"/>
      <c r="AH25" s="2558"/>
      <c r="AI25" s="2558"/>
      <c r="AJ25" s="2558"/>
      <c r="AK25" s="2558"/>
      <c r="AL25" s="2558"/>
      <c r="AM25" s="2558"/>
      <c r="AN25" s="2558"/>
      <c r="AO25" s="2558"/>
      <c r="AP25" s="2558"/>
      <c r="AQ25" s="2533"/>
      <c r="AR25" s="2559"/>
      <c r="AS25" s="2560"/>
      <c r="AT25" s="2560"/>
      <c r="AU25" s="2560"/>
      <c r="AV25" s="2560"/>
      <c r="AW25" s="2560"/>
      <c r="AX25" s="2560"/>
      <c r="AY25" s="2560"/>
      <c r="AZ25" s="2560"/>
      <c r="BA25" s="2560"/>
      <c r="BB25" s="2560"/>
      <c r="BC25" s="2560"/>
      <c r="BD25" s="2560"/>
      <c r="BE25" s="2560"/>
      <c r="BF25" s="2560"/>
      <c r="BG25" s="2560"/>
      <c r="BH25" s="2532"/>
      <c r="BI25" s="2558"/>
      <c r="BJ25" s="2558"/>
      <c r="BK25" s="2558"/>
      <c r="BL25" s="2558"/>
      <c r="BM25" s="2558"/>
      <c r="BN25" s="2558"/>
      <c r="BO25" s="2558"/>
      <c r="BP25" s="2558"/>
      <c r="BQ25" s="2558"/>
      <c r="BR25" s="2558"/>
      <c r="BS25" s="2558"/>
      <c r="BT25" s="2558"/>
      <c r="BU25" s="2558"/>
      <c r="BV25" s="2558"/>
      <c r="BW25" s="2558"/>
      <c r="BX25" s="2558"/>
      <c r="BY25" s="2558"/>
      <c r="BZ25" s="2558"/>
      <c r="CA25" s="2533"/>
      <c r="CB25" s="2537"/>
      <c r="CC25" s="2538"/>
      <c r="CD25" s="2538"/>
      <c r="CE25" s="2538"/>
      <c r="CF25" s="2538"/>
      <c r="CG25" s="2538"/>
      <c r="CH25" s="2538"/>
      <c r="CI25" s="2538"/>
      <c r="CJ25" s="2538"/>
      <c r="CK25" s="2538"/>
      <c r="CL25" s="2538"/>
      <c r="CM25" s="2539"/>
      <c r="CN25" s="2532"/>
      <c r="CO25" s="2533"/>
      <c r="CP25" s="2537"/>
      <c r="CQ25" s="2538"/>
      <c r="CR25" s="2538"/>
      <c r="CS25" s="2538"/>
      <c r="CT25" s="2538"/>
      <c r="CU25" s="2538"/>
      <c r="CV25" s="2538"/>
      <c r="CW25" s="2538"/>
      <c r="CX25" s="2538"/>
      <c r="CY25" s="2538"/>
      <c r="CZ25" s="2538"/>
      <c r="DA25" s="2538"/>
      <c r="DB25" s="2538"/>
      <c r="DC25" s="2538"/>
      <c r="DD25" s="2538"/>
      <c r="DE25" s="2538"/>
      <c r="DF25" s="2538"/>
      <c r="DG25" s="2539"/>
      <c r="DH25" s="2537"/>
      <c r="DI25" s="2538"/>
      <c r="DJ25" s="2538"/>
      <c r="DK25" s="2538"/>
      <c r="DL25" s="2538"/>
      <c r="DM25" s="2538"/>
      <c r="DN25" s="2538"/>
      <c r="DO25" s="2538"/>
      <c r="DP25" s="2538"/>
      <c r="DQ25" s="2538"/>
      <c r="DR25" s="2538"/>
      <c r="DS25" s="2538"/>
      <c r="DT25" s="2538"/>
      <c r="DU25" s="2538"/>
      <c r="DV25" s="2538"/>
      <c r="DW25" s="2538"/>
      <c r="DX25" s="2538"/>
      <c r="DY25" s="2538"/>
      <c r="DZ25" s="2538"/>
      <c r="EA25" s="2538"/>
      <c r="EB25" s="2538"/>
      <c r="EC25" s="2538"/>
      <c r="ED25" s="2538"/>
      <c r="EE25" s="2538"/>
      <c r="EF25" s="2538"/>
      <c r="EG25" s="2538"/>
      <c r="EH25" s="2538"/>
      <c r="EI25" s="2538"/>
      <c r="EJ25" s="2541"/>
    </row>
    <row r="26" spans="1:240" s="530" customFormat="1" ht="18" customHeight="1">
      <c r="B26" s="663"/>
      <c r="C26" s="664"/>
      <c r="D26" s="665" t="s">
        <v>944</v>
      </c>
      <c r="E26" s="665"/>
      <c r="F26" s="666"/>
      <c r="G26" s="665" t="s">
        <v>945</v>
      </c>
      <c r="H26" s="665"/>
      <c r="I26" s="667"/>
      <c r="J26" s="668">
        <v>1</v>
      </c>
      <c r="K26" s="669">
        <v>2</v>
      </c>
      <c r="L26" s="2521" t="s">
        <v>1014</v>
      </c>
      <c r="M26" s="2522"/>
      <c r="N26" s="2522"/>
      <c r="O26" s="2522"/>
      <c r="P26" s="2522"/>
      <c r="Q26" s="2522"/>
      <c r="R26" s="2522"/>
      <c r="S26" s="2522"/>
      <c r="T26" s="2522"/>
      <c r="U26" s="2523"/>
      <c r="V26" s="2521" t="s">
        <v>1015</v>
      </c>
      <c r="W26" s="2522"/>
      <c r="X26" s="2522"/>
      <c r="Y26" s="2522"/>
      <c r="Z26" s="2522"/>
      <c r="AA26" s="2522"/>
      <c r="AB26" s="2522"/>
      <c r="AC26" s="2522"/>
      <c r="AD26" s="2523"/>
      <c r="AE26" s="669">
        <v>7</v>
      </c>
      <c r="AF26" s="670">
        <v>1</v>
      </c>
      <c r="AG26" s="2521" t="s">
        <v>1016</v>
      </c>
      <c r="AH26" s="2522"/>
      <c r="AI26" s="2522"/>
      <c r="AJ26" s="2522"/>
      <c r="AK26" s="2522"/>
      <c r="AL26" s="2522"/>
      <c r="AM26" s="2522"/>
      <c r="AN26" s="2522"/>
      <c r="AO26" s="2522"/>
      <c r="AP26" s="2522"/>
      <c r="AQ26" s="2523"/>
      <c r="AR26" s="2542" t="s">
        <v>1017</v>
      </c>
      <c r="AS26" s="2543"/>
      <c r="AT26" s="2543"/>
      <c r="AU26" s="2543"/>
      <c r="AV26" s="2543"/>
      <c r="AW26" s="2543"/>
      <c r="AX26" s="2543"/>
      <c r="AY26" s="2543"/>
      <c r="AZ26" s="2543"/>
      <c r="BA26" s="2544"/>
      <c r="BB26" s="2542" t="s">
        <v>1018</v>
      </c>
      <c r="BC26" s="2543"/>
      <c r="BD26" s="2543"/>
      <c r="BE26" s="2543"/>
      <c r="BF26" s="2543"/>
      <c r="BG26" s="2544"/>
      <c r="BH26" s="2493" t="s">
        <v>1019</v>
      </c>
      <c r="BI26" s="2494"/>
      <c r="BJ26" s="2494"/>
      <c r="BK26" s="2494"/>
      <c r="BL26" s="2494"/>
      <c r="BM26" s="2494"/>
      <c r="BN26" s="2495"/>
      <c r="BO26" s="2545" t="s">
        <v>1020</v>
      </c>
      <c r="BP26" s="2546"/>
      <c r="BQ26" s="2546"/>
      <c r="BR26" s="2546"/>
      <c r="BS26" s="2546"/>
      <c r="BT26" s="2546"/>
      <c r="BU26" s="2546"/>
      <c r="BV26" s="2546"/>
      <c r="BW26" s="2546"/>
      <c r="BX26" s="2546"/>
      <c r="BY26" s="2546"/>
      <c r="BZ26" s="2546"/>
      <c r="CA26" s="2547"/>
      <c r="CB26" s="2519">
        <v>1</v>
      </c>
      <c r="CC26" s="2520"/>
      <c r="CD26" s="2521" t="s">
        <v>1021</v>
      </c>
      <c r="CE26" s="2522"/>
      <c r="CF26" s="2522"/>
      <c r="CG26" s="2522"/>
      <c r="CH26" s="2522"/>
      <c r="CI26" s="2522"/>
      <c r="CJ26" s="2522"/>
      <c r="CK26" s="2522"/>
      <c r="CL26" s="2522"/>
      <c r="CM26" s="2523"/>
      <c r="CN26" s="669">
        <v>1</v>
      </c>
      <c r="CO26" s="674">
        <v>2</v>
      </c>
      <c r="CP26" s="2496" t="s">
        <v>1022</v>
      </c>
      <c r="CQ26" s="2506"/>
      <c r="CR26" s="2506"/>
      <c r="CS26" s="2506"/>
      <c r="CT26" s="2506"/>
      <c r="CU26" s="2506"/>
      <c r="CV26" s="2506"/>
      <c r="CW26" s="2506"/>
      <c r="CX26" s="2506"/>
      <c r="CY26" s="2506"/>
      <c r="CZ26" s="2506"/>
      <c r="DA26" s="2506"/>
      <c r="DB26" s="2506"/>
      <c r="DC26" s="2506"/>
      <c r="DD26" s="2506"/>
      <c r="DE26" s="2506"/>
      <c r="DF26" s="2506"/>
      <c r="DG26" s="2497"/>
      <c r="DH26" s="2524" t="s">
        <v>1023</v>
      </c>
      <c r="DI26" s="2525"/>
      <c r="DJ26" s="2525"/>
      <c r="DK26" s="2525"/>
      <c r="DL26" s="2525"/>
      <c r="DM26" s="2525"/>
      <c r="DN26" s="2525"/>
      <c r="DO26" s="2525"/>
      <c r="DP26" s="2525"/>
      <c r="DQ26" s="2525"/>
      <c r="DR26" s="2525"/>
      <c r="DS26" s="2526"/>
      <c r="DT26" s="2524" t="s">
        <v>1024</v>
      </c>
      <c r="DU26" s="2525"/>
      <c r="DV26" s="2525"/>
      <c r="DW26" s="2525"/>
      <c r="DX26" s="2525"/>
      <c r="DY26" s="2525"/>
      <c r="DZ26" s="2525"/>
      <c r="EA26" s="2525"/>
      <c r="EB26" s="2525"/>
      <c r="EC26" s="2525"/>
      <c r="ED26" s="2525"/>
      <c r="EE26" s="2526"/>
      <c r="EF26" s="675">
        <v>3</v>
      </c>
      <c r="EG26" s="2527" t="s">
        <v>1025</v>
      </c>
      <c r="EH26" s="2528"/>
      <c r="EI26" s="2528"/>
      <c r="EJ26" s="2529"/>
    </row>
    <row r="27" spans="1:240" s="530" customFormat="1" ht="18" customHeight="1">
      <c r="B27" s="676"/>
      <c r="C27" s="677"/>
      <c r="D27" s="677"/>
      <c r="E27" s="677"/>
      <c r="F27" s="677"/>
      <c r="G27" s="677"/>
      <c r="H27" s="677"/>
      <c r="I27" s="667"/>
      <c r="J27" s="678"/>
      <c r="K27" s="679"/>
      <c r="L27" s="680"/>
      <c r="M27" s="2503" t="s">
        <v>1026</v>
      </c>
      <c r="N27" s="2504"/>
      <c r="O27" s="2504"/>
      <c r="P27" s="2504"/>
      <c r="Q27" s="2505"/>
      <c r="R27" s="2496" t="s">
        <v>1027</v>
      </c>
      <c r="S27" s="2506"/>
      <c r="T27" s="2506"/>
      <c r="U27" s="2497"/>
      <c r="V27" s="671"/>
      <c r="W27" s="672"/>
      <c r="X27" s="672"/>
      <c r="Y27" s="672"/>
      <c r="Z27" s="672"/>
      <c r="AA27" s="672"/>
      <c r="AB27" s="672"/>
      <c r="AC27" s="672"/>
      <c r="AD27" s="673"/>
      <c r="AE27" s="681"/>
      <c r="AF27" s="682"/>
      <c r="AG27" s="671"/>
      <c r="AH27" s="672"/>
      <c r="AI27" s="672"/>
      <c r="AJ27" s="672"/>
      <c r="AK27" s="683"/>
      <c r="AL27" s="683"/>
      <c r="AM27" s="683"/>
      <c r="AN27" s="684" t="s">
        <v>4</v>
      </c>
      <c r="AO27" s="685" t="s">
        <v>1028</v>
      </c>
      <c r="AP27" s="686"/>
      <c r="AQ27" s="687"/>
      <c r="AR27" s="2507"/>
      <c r="AS27" s="2508"/>
      <c r="AT27" s="2508"/>
      <c r="AU27" s="2508"/>
      <c r="AV27" s="2508"/>
      <c r="AW27" s="2508"/>
      <c r="AX27" s="2508"/>
      <c r="AY27" s="2508"/>
      <c r="AZ27" s="2508"/>
      <c r="BA27" s="2509"/>
      <c r="BB27" s="2510"/>
      <c r="BC27" s="2511"/>
      <c r="BD27" s="2511"/>
      <c r="BE27" s="2511"/>
      <c r="BF27" s="2511"/>
      <c r="BG27" s="2512"/>
      <c r="BH27" s="2493" t="s">
        <v>1029</v>
      </c>
      <c r="BI27" s="2494"/>
      <c r="BJ27" s="2495"/>
      <c r="BK27" s="2493" t="s">
        <v>1030</v>
      </c>
      <c r="BL27" s="2494"/>
      <c r="BM27" s="2494"/>
      <c r="BN27" s="2495"/>
      <c r="BO27" s="2493" t="s">
        <v>1031</v>
      </c>
      <c r="BP27" s="2494"/>
      <c r="BQ27" s="2494"/>
      <c r="BR27" s="2495"/>
      <c r="BS27" s="688" t="s">
        <v>1032</v>
      </c>
      <c r="BT27" s="689"/>
      <c r="BU27" s="689"/>
      <c r="BV27" s="688" t="s">
        <v>1033</v>
      </c>
      <c r="BW27" s="689"/>
      <c r="BX27" s="689"/>
      <c r="BY27" s="688" t="s">
        <v>1034</v>
      </c>
      <c r="BZ27" s="689"/>
      <c r="CA27" s="690"/>
      <c r="CB27" s="671"/>
      <c r="CC27" s="691"/>
      <c r="CD27" s="692"/>
      <c r="CE27" s="693"/>
      <c r="CF27" s="693"/>
      <c r="CG27" s="693"/>
      <c r="CH27" s="693"/>
      <c r="CI27" s="693"/>
      <c r="CJ27" s="693"/>
      <c r="CK27" s="693"/>
      <c r="CL27" s="693"/>
      <c r="CM27" s="694"/>
      <c r="CN27" s="695"/>
      <c r="CO27" s="696"/>
      <c r="CP27" s="2496" t="s">
        <v>1035</v>
      </c>
      <c r="CQ27" s="2497"/>
      <c r="CR27" s="2498" t="s">
        <v>1036</v>
      </c>
      <c r="CS27" s="2499"/>
      <c r="CT27" s="2499"/>
      <c r="CU27" s="2500"/>
      <c r="CV27" s="2498" t="s">
        <v>1037</v>
      </c>
      <c r="CW27" s="2499"/>
      <c r="CX27" s="2499"/>
      <c r="CY27" s="2500"/>
      <c r="CZ27" s="2493" t="s">
        <v>1038</v>
      </c>
      <c r="DA27" s="2501"/>
      <c r="DB27" s="2501"/>
      <c r="DC27" s="2502"/>
      <c r="DD27" s="2493" t="s">
        <v>1039</v>
      </c>
      <c r="DE27" s="2501"/>
      <c r="DF27" s="2501"/>
      <c r="DG27" s="2501"/>
      <c r="DH27" s="697" t="s">
        <v>4</v>
      </c>
      <c r="DI27" s="2486" t="s">
        <v>1040</v>
      </c>
      <c r="DJ27" s="2486"/>
      <c r="DK27" s="2486"/>
      <c r="DL27" s="2486"/>
      <c r="DM27" s="2487"/>
      <c r="DN27" s="697" t="s">
        <v>4</v>
      </c>
      <c r="DO27" s="2486" t="s">
        <v>1041</v>
      </c>
      <c r="DP27" s="2486"/>
      <c r="DQ27" s="2486"/>
      <c r="DR27" s="2486"/>
      <c r="DS27" s="2487"/>
      <c r="DT27" s="697" t="s">
        <v>4</v>
      </c>
      <c r="DU27" s="2486" t="s">
        <v>1040</v>
      </c>
      <c r="DV27" s="2486"/>
      <c r="DW27" s="2486"/>
      <c r="DX27" s="2486"/>
      <c r="DY27" s="2487"/>
      <c r="DZ27" s="697" t="s">
        <v>4</v>
      </c>
      <c r="EA27" s="2488" t="s">
        <v>1042</v>
      </c>
      <c r="EB27" s="2488"/>
      <c r="EC27" s="2488"/>
      <c r="ED27" s="2488"/>
      <c r="EE27" s="2489"/>
      <c r="EF27" s="698"/>
      <c r="EG27" s="699"/>
      <c r="EH27" s="700"/>
      <c r="EI27" s="700"/>
      <c r="EJ27" s="701"/>
    </row>
    <row r="28" spans="1:240" ht="18" customHeight="1">
      <c r="A28" s="530"/>
      <c r="B28" s="702"/>
      <c r="C28" s="703"/>
      <c r="D28" s="703"/>
      <c r="E28" s="704"/>
      <c r="F28" s="705"/>
      <c r="G28" s="706"/>
      <c r="H28" s="707"/>
      <c r="I28" s="708"/>
      <c r="J28" s="2490" t="s">
        <v>1043</v>
      </c>
      <c r="K28" s="2419" t="s">
        <v>1044</v>
      </c>
      <c r="L28" s="2419" t="s">
        <v>1028</v>
      </c>
      <c r="M28" s="2422" t="s">
        <v>1045</v>
      </c>
      <c r="N28" s="2423" t="s">
        <v>1046</v>
      </c>
      <c r="O28" s="2423" t="s">
        <v>1047</v>
      </c>
      <c r="P28" s="2423" t="s">
        <v>1048</v>
      </c>
      <c r="Q28" s="2447" t="s">
        <v>889</v>
      </c>
      <c r="R28" s="2422" t="s">
        <v>1049</v>
      </c>
      <c r="S28" s="2423" t="s">
        <v>1050</v>
      </c>
      <c r="T28" s="2423" t="s">
        <v>889</v>
      </c>
      <c r="U28" s="2447" t="s">
        <v>1051</v>
      </c>
      <c r="V28" s="2419" t="s">
        <v>1028</v>
      </c>
      <c r="W28" s="2422" t="s">
        <v>1052</v>
      </c>
      <c r="X28" s="2423" t="s">
        <v>1053</v>
      </c>
      <c r="Y28" s="2441" t="s">
        <v>1054</v>
      </c>
      <c r="Z28" s="2453"/>
      <c r="AA28" s="2442"/>
      <c r="AB28" s="2477" t="s">
        <v>1055</v>
      </c>
      <c r="AC28" s="2478"/>
      <c r="AD28" s="2479"/>
      <c r="AE28" s="2419" t="s">
        <v>1056</v>
      </c>
      <c r="AF28" s="2459" t="s">
        <v>1057</v>
      </c>
      <c r="AG28" s="2462" t="s">
        <v>1058</v>
      </c>
      <c r="AH28" s="2463"/>
      <c r="AI28" s="2464"/>
      <c r="AJ28" s="2466" t="s">
        <v>1059</v>
      </c>
      <c r="AK28" s="2467"/>
      <c r="AL28" s="2467"/>
      <c r="AM28" s="2467"/>
      <c r="AN28" s="2467"/>
      <c r="AO28" s="2468"/>
      <c r="AP28" s="2469" t="s">
        <v>1060</v>
      </c>
      <c r="AQ28" s="2470"/>
      <c r="AR28" s="2471" t="s">
        <v>1061</v>
      </c>
      <c r="AS28" s="2474" t="s">
        <v>1062</v>
      </c>
      <c r="AT28" s="2455" t="s">
        <v>1063</v>
      </c>
      <c r="AU28" s="2455"/>
      <c r="AV28" s="2455"/>
      <c r="AW28" s="2455"/>
      <c r="AX28" s="2513" t="s">
        <v>1064</v>
      </c>
      <c r="AY28" s="2514"/>
      <c r="AZ28" s="2514"/>
      <c r="BA28" s="2515"/>
      <c r="BB28" s="2471" t="s">
        <v>1065</v>
      </c>
      <c r="BC28" s="2474" t="s">
        <v>1062</v>
      </c>
      <c r="BD28" s="2455" t="s">
        <v>1066</v>
      </c>
      <c r="BE28" s="2455"/>
      <c r="BF28" s="2455"/>
      <c r="BG28" s="2456"/>
      <c r="BH28" s="2422" t="s">
        <v>1067</v>
      </c>
      <c r="BI28" s="2423" t="s">
        <v>1068</v>
      </c>
      <c r="BJ28" s="2447" t="s">
        <v>1069</v>
      </c>
      <c r="BK28" s="2451" t="s">
        <v>1070</v>
      </c>
      <c r="BL28" s="2452"/>
      <c r="BM28" s="2451" t="s">
        <v>1071</v>
      </c>
      <c r="BN28" s="2452"/>
      <c r="BO28" s="2422" t="s">
        <v>1072</v>
      </c>
      <c r="BP28" s="2441" t="s">
        <v>1073</v>
      </c>
      <c r="BQ28" s="2453"/>
      <c r="BR28" s="2445"/>
      <c r="BS28" s="2422" t="s">
        <v>1028</v>
      </c>
      <c r="BT28" s="2423" t="s">
        <v>1072</v>
      </c>
      <c r="BU28" s="2447" t="s">
        <v>1074</v>
      </c>
      <c r="BV28" s="2422" t="s">
        <v>1028</v>
      </c>
      <c r="BW28" s="2423" t="s">
        <v>1072</v>
      </c>
      <c r="BX28" s="2447" t="s">
        <v>1074</v>
      </c>
      <c r="BY28" s="2422" t="s">
        <v>1028</v>
      </c>
      <c r="BZ28" s="2423" t="s">
        <v>1072</v>
      </c>
      <c r="CA28" s="2447" t="s">
        <v>1074</v>
      </c>
      <c r="CB28" s="2448" t="s">
        <v>1075</v>
      </c>
      <c r="CC28" s="2445"/>
      <c r="CD28" s="2448" t="s">
        <v>1076</v>
      </c>
      <c r="CE28" s="2442"/>
      <c r="CF28" s="2441" t="s">
        <v>1077</v>
      </c>
      <c r="CG28" s="2442"/>
      <c r="CH28" s="2441" t="s">
        <v>1078</v>
      </c>
      <c r="CI28" s="2442"/>
      <c r="CJ28" s="2441" t="s">
        <v>1079</v>
      </c>
      <c r="CK28" s="2442"/>
      <c r="CL28" s="2441" t="s">
        <v>1080</v>
      </c>
      <c r="CM28" s="2445"/>
      <c r="CN28" s="2419" t="s">
        <v>1081</v>
      </c>
      <c r="CO28" s="2419" t="s">
        <v>1082</v>
      </c>
      <c r="CP28" s="2419" t="s">
        <v>1083</v>
      </c>
      <c r="CQ28" s="2429" t="s">
        <v>937</v>
      </c>
      <c r="CR28" s="2432" t="s">
        <v>1084</v>
      </c>
      <c r="CS28" s="2433"/>
      <c r="CT28" s="2433"/>
      <c r="CU28" s="2434"/>
      <c r="CV28" s="2435" t="s">
        <v>1085</v>
      </c>
      <c r="CW28" s="2433"/>
      <c r="CX28" s="2433"/>
      <c r="CY28" s="2436"/>
      <c r="CZ28" s="2437" t="s">
        <v>1086</v>
      </c>
      <c r="DA28" s="2438"/>
      <c r="DB28" s="2438"/>
      <c r="DC28" s="2439"/>
      <c r="DD28" s="2432" t="s">
        <v>1087</v>
      </c>
      <c r="DE28" s="2433"/>
      <c r="DF28" s="2433"/>
      <c r="DG28" s="2434"/>
      <c r="DH28" s="2416" t="s">
        <v>1088</v>
      </c>
      <c r="DI28" s="2440"/>
      <c r="DJ28" s="2440"/>
      <c r="DK28" s="2416" t="s">
        <v>1089</v>
      </c>
      <c r="DL28" s="2427"/>
      <c r="DM28" s="2428"/>
      <c r="DN28" s="2416" t="s">
        <v>1088</v>
      </c>
      <c r="DO28" s="2417"/>
      <c r="DP28" s="2418"/>
      <c r="DQ28" s="2416" t="s">
        <v>1089</v>
      </c>
      <c r="DR28" s="2417"/>
      <c r="DS28" s="2418"/>
      <c r="DT28" s="2416" t="s">
        <v>1088</v>
      </c>
      <c r="DU28" s="2417"/>
      <c r="DV28" s="2418"/>
      <c r="DW28" s="2416" t="s">
        <v>1089</v>
      </c>
      <c r="DX28" s="2417"/>
      <c r="DY28" s="2418"/>
      <c r="DZ28" s="2416" t="s">
        <v>1088</v>
      </c>
      <c r="EA28" s="2417"/>
      <c r="EB28" s="2418"/>
      <c r="EC28" s="2416" t="s">
        <v>1089</v>
      </c>
      <c r="ED28" s="2417"/>
      <c r="EE28" s="2418"/>
      <c r="EF28" s="2419" t="s">
        <v>1090</v>
      </c>
      <c r="EG28" s="2422" t="s">
        <v>1091</v>
      </c>
      <c r="EH28" s="2423" t="s">
        <v>1092</v>
      </c>
      <c r="EI28" s="2423" t="s">
        <v>1093</v>
      </c>
      <c r="EJ28" s="2424" t="s">
        <v>1094</v>
      </c>
      <c r="EK28" s="500"/>
      <c r="EL28" s="500"/>
      <c r="EM28" s="500"/>
      <c r="EN28" s="500"/>
      <c r="EO28" s="500"/>
      <c r="EP28" s="500"/>
      <c r="EQ28" s="500"/>
      <c r="ER28" s="500"/>
      <c r="ES28" s="500"/>
      <c r="ET28" s="500"/>
      <c r="EU28" s="500"/>
      <c r="EV28" s="500"/>
      <c r="EW28" s="500"/>
      <c r="EX28" s="500"/>
      <c r="EY28" s="500"/>
      <c r="EZ28" s="500"/>
      <c r="FA28" s="500"/>
      <c r="FB28" s="500"/>
      <c r="FC28" s="500"/>
      <c r="FD28" s="500"/>
      <c r="FE28" s="500"/>
      <c r="FF28" s="500"/>
      <c r="FG28" s="500"/>
      <c r="FH28" s="500"/>
      <c r="FI28" s="500"/>
      <c r="FJ28" s="500"/>
      <c r="FK28" s="500"/>
      <c r="FL28" s="500"/>
      <c r="FM28" s="500"/>
      <c r="FN28" s="500"/>
      <c r="FO28" s="500"/>
      <c r="FP28" s="500"/>
      <c r="FQ28" s="500"/>
      <c r="FR28" s="500"/>
      <c r="FS28" s="500"/>
      <c r="FT28" s="500"/>
      <c r="FU28" s="500"/>
      <c r="FV28" s="500"/>
      <c r="FW28" s="503"/>
      <c r="FX28" s="503"/>
      <c r="GU28" s="500"/>
      <c r="GV28" s="500"/>
    </row>
    <row r="29" spans="1:240" ht="18" customHeight="1">
      <c r="A29" s="530"/>
      <c r="B29" s="2388" t="s">
        <v>1095</v>
      </c>
      <c r="C29" s="2389"/>
      <c r="D29" s="2390"/>
      <c r="E29" s="2394" t="s">
        <v>1096</v>
      </c>
      <c r="F29" s="2395"/>
      <c r="G29" s="2394" t="s">
        <v>1097</v>
      </c>
      <c r="H29" s="2395"/>
      <c r="I29" s="2398" t="s">
        <v>937</v>
      </c>
      <c r="J29" s="2491"/>
      <c r="K29" s="2420"/>
      <c r="L29" s="2420"/>
      <c r="M29" s="2377"/>
      <c r="N29" s="2380"/>
      <c r="O29" s="2380"/>
      <c r="P29" s="2380"/>
      <c r="Q29" s="2383"/>
      <c r="R29" s="2377"/>
      <c r="S29" s="2380"/>
      <c r="T29" s="2380"/>
      <c r="U29" s="2383"/>
      <c r="V29" s="2420"/>
      <c r="W29" s="2377"/>
      <c r="X29" s="2380"/>
      <c r="Y29" s="2386"/>
      <c r="Z29" s="2408"/>
      <c r="AA29" s="2443"/>
      <c r="AB29" s="2480"/>
      <c r="AC29" s="2481"/>
      <c r="AD29" s="2482"/>
      <c r="AE29" s="2420"/>
      <c r="AF29" s="2460"/>
      <c r="AG29" s="2403"/>
      <c r="AH29" s="2404"/>
      <c r="AI29" s="2465"/>
      <c r="AJ29" s="2400" t="s">
        <v>1098</v>
      </c>
      <c r="AK29" s="2401"/>
      <c r="AL29" s="2402"/>
      <c r="AM29" s="2385" t="s">
        <v>1099</v>
      </c>
      <c r="AN29" s="2406"/>
      <c r="AO29" s="2407"/>
      <c r="AP29" s="2376" t="s">
        <v>1100</v>
      </c>
      <c r="AQ29" s="2382" t="s">
        <v>1101</v>
      </c>
      <c r="AR29" s="2472"/>
      <c r="AS29" s="2475"/>
      <c r="AT29" s="2455"/>
      <c r="AU29" s="2455"/>
      <c r="AV29" s="2455"/>
      <c r="AW29" s="2455"/>
      <c r="AX29" s="2516"/>
      <c r="AY29" s="2517"/>
      <c r="AZ29" s="2517"/>
      <c r="BA29" s="2518"/>
      <c r="BB29" s="2472"/>
      <c r="BC29" s="2475"/>
      <c r="BD29" s="2455"/>
      <c r="BE29" s="2455"/>
      <c r="BF29" s="2455"/>
      <c r="BG29" s="2456"/>
      <c r="BH29" s="2377"/>
      <c r="BI29" s="2380"/>
      <c r="BJ29" s="2383"/>
      <c r="BK29" s="2376" t="s">
        <v>1028</v>
      </c>
      <c r="BL29" s="2382" t="s">
        <v>1102</v>
      </c>
      <c r="BM29" s="2376" t="s">
        <v>1028</v>
      </c>
      <c r="BN29" s="2382" t="s">
        <v>1102</v>
      </c>
      <c r="BO29" s="2377"/>
      <c r="BP29" s="2386"/>
      <c r="BQ29" s="2408"/>
      <c r="BR29" s="2409"/>
      <c r="BS29" s="2377"/>
      <c r="BT29" s="2380"/>
      <c r="BU29" s="2383"/>
      <c r="BV29" s="2377"/>
      <c r="BW29" s="2380"/>
      <c r="BX29" s="2383"/>
      <c r="BY29" s="2377"/>
      <c r="BZ29" s="2380"/>
      <c r="CA29" s="2383"/>
      <c r="CB29" s="2449"/>
      <c r="CC29" s="2409"/>
      <c r="CD29" s="2449"/>
      <c r="CE29" s="2443"/>
      <c r="CF29" s="2386"/>
      <c r="CG29" s="2443"/>
      <c r="CH29" s="2386"/>
      <c r="CI29" s="2443"/>
      <c r="CJ29" s="2386"/>
      <c r="CK29" s="2443"/>
      <c r="CL29" s="2386"/>
      <c r="CM29" s="2409"/>
      <c r="CN29" s="2420"/>
      <c r="CO29" s="2420"/>
      <c r="CP29" s="2420"/>
      <c r="CQ29" s="2430"/>
      <c r="CR29" s="2376" t="s">
        <v>1103</v>
      </c>
      <c r="CS29" s="2379" t="s">
        <v>1104</v>
      </c>
      <c r="CT29" s="2379" t="s">
        <v>889</v>
      </c>
      <c r="CU29" s="2382" t="s">
        <v>1105</v>
      </c>
      <c r="CV29" s="2376" t="s">
        <v>1103</v>
      </c>
      <c r="CW29" s="2379" t="s">
        <v>1104</v>
      </c>
      <c r="CX29" s="2379" t="s">
        <v>889</v>
      </c>
      <c r="CY29" s="2382" t="s">
        <v>1105</v>
      </c>
      <c r="CZ29" s="2376" t="s">
        <v>1103</v>
      </c>
      <c r="DA29" s="2379" t="s">
        <v>1104</v>
      </c>
      <c r="DB29" s="2379" t="s">
        <v>889</v>
      </c>
      <c r="DC29" s="2382" t="s">
        <v>1105</v>
      </c>
      <c r="DD29" s="2376" t="s">
        <v>1103</v>
      </c>
      <c r="DE29" s="2379" t="s">
        <v>1104</v>
      </c>
      <c r="DF29" s="2379" t="s">
        <v>889</v>
      </c>
      <c r="DG29" s="2385" t="s">
        <v>1105</v>
      </c>
      <c r="DH29" s="2376" t="s">
        <v>1028</v>
      </c>
      <c r="DI29" s="2379" t="s">
        <v>1106</v>
      </c>
      <c r="DJ29" s="2382" t="s">
        <v>1107</v>
      </c>
      <c r="DK29" s="2376" t="s">
        <v>1028</v>
      </c>
      <c r="DL29" s="2379" t="s">
        <v>1106</v>
      </c>
      <c r="DM29" s="2382" t="s">
        <v>1107</v>
      </c>
      <c r="DN29" s="2376" t="s">
        <v>1028</v>
      </c>
      <c r="DO29" s="2379" t="s">
        <v>1106</v>
      </c>
      <c r="DP29" s="2382" t="s">
        <v>1107</v>
      </c>
      <c r="DQ29" s="2376" t="s">
        <v>1028</v>
      </c>
      <c r="DR29" s="2379" t="s">
        <v>1106</v>
      </c>
      <c r="DS29" s="2382" t="s">
        <v>1107</v>
      </c>
      <c r="DT29" s="2376" t="s">
        <v>1028</v>
      </c>
      <c r="DU29" s="2379" t="s">
        <v>1106</v>
      </c>
      <c r="DV29" s="2382" t="s">
        <v>1107</v>
      </c>
      <c r="DW29" s="2376" t="s">
        <v>1028</v>
      </c>
      <c r="DX29" s="2379" t="s">
        <v>1106</v>
      </c>
      <c r="DY29" s="2382" t="s">
        <v>1107</v>
      </c>
      <c r="DZ29" s="2376" t="s">
        <v>1028</v>
      </c>
      <c r="EA29" s="2379" t="s">
        <v>1106</v>
      </c>
      <c r="EB29" s="2382" t="s">
        <v>1107</v>
      </c>
      <c r="EC29" s="2376" t="s">
        <v>1028</v>
      </c>
      <c r="ED29" s="2379" t="s">
        <v>1106</v>
      </c>
      <c r="EE29" s="2382" t="s">
        <v>1107</v>
      </c>
      <c r="EF29" s="2420"/>
      <c r="EG29" s="2377"/>
      <c r="EH29" s="2380"/>
      <c r="EI29" s="2380"/>
      <c r="EJ29" s="2425"/>
      <c r="EK29" s="500"/>
      <c r="EL29" s="500"/>
      <c r="EM29" s="500"/>
      <c r="EN29" s="500"/>
      <c r="EO29" s="500"/>
      <c r="EP29" s="500"/>
      <c r="EQ29" s="500"/>
      <c r="ER29" s="500"/>
      <c r="ES29" s="500"/>
      <c r="ET29" s="500"/>
      <c r="EU29" s="500"/>
      <c r="EV29" s="500"/>
      <c r="EW29" s="500"/>
      <c r="EX29" s="500"/>
      <c r="EY29" s="500"/>
      <c r="EZ29" s="500"/>
      <c r="FA29" s="500"/>
      <c r="FB29" s="500"/>
      <c r="FC29" s="500"/>
      <c r="FD29" s="500"/>
      <c r="FE29" s="500"/>
      <c r="FF29" s="500"/>
      <c r="FG29" s="500"/>
      <c r="FH29" s="500"/>
      <c r="FI29" s="500"/>
      <c r="FJ29" s="500"/>
      <c r="FK29" s="500"/>
      <c r="FL29" s="500"/>
      <c r="FM29" s="500"/>
      <c r="FN29" s="500"/>
      <c r="FO29" s="500"/>
      <c r="FP29" s="500"/>
      <c r="FQ29" s="500"/>
      <c r="FR29" s="500"/>
      <c r="FS29" s="500"/>
      <c r="FT29" s="500"/>
      <c r="FU29" s="500"/>
      <c r="FV29" s="500"/>
      <c r="FW29" s="503"/>
      <c r="FX29" s="503"/>
      <c r="GU29" s="500"/>
      <c r="GV29" s="500"/>
    </row>
    <row r="30" spans="1:240" ht="18" customHeight="1">
      <c r="A30" s="530"/>
      <c r="B30" s="2388"/>
      <c r="C30" s="2389"/>
      <c r="D30" s="2390"/>
      <c r="E30" s="2394"/>
      <c r="F30" s="2395"/>
      <c r="G30" s="2394"/>
      <c r="H30" s="2395"/>
      <c r="I30" s="2398"/>
      <c r="J30" s="2491"/>
      <c r="K30" s="2420"/>
      <c r="L30" s="2420"/>
      <c r="M30" s="2377"/>
      <c r="N30" s="2380"/>
      <c r="O30" s="2380"/>
      <c r="P30" s="2380"/>
      <c r="Q30" s="2383"/>
      <c r="R30" s="2377"/>
      <c r="S30" s="2380"/>
      <c r="T30" s="2380"/>
      <c r="U30" s="2383"/>
      <c r="V30" s="2420"/>
      <c r="W30" s="2377"/>
      <c r="X30" s="2380"/>
      <c r="Y30" s="2386"/>
      <c r="Z30" s="2408"/>
      <c r="AA30" s="2443"/>
      <c r="AB30" s="2480"/>
      <c r="AC30" s="2481"/>
      <c r="AD30" s="2482"/>
      <c r="AE30" s="2420"/>
      <c r="AF30" s="2460"/>
      <c r="AG30" s="2403"/>
      <c r="AH30" s="2404"/>
      <c r="AI30" s="2465"/>
      <c r="AJ30" s="2403"/>
      <c r="AK30" s="2404"/>
      <c r="AL30" s="2405"/>
      <c r="AM30" s="2386"/>
      <c r="AN30" s="2408"/>
      <c r="AO30" s="2409"/>
      <c r="AP30" s="2377"/>
      <c r="AQ30" s="2383"/>
      <c r="AR30" s="2472"/>
      <c r="AS30" s="2475"/>
      <c r="AT30" s="709"/>
      <c r="AU30" s="710"/>
      <c r="AV30" s="710"/>
      <c r="AW30" s="710"/>
      <c r="AX30" s="2516"/>
      <c r="AY30" s="2517"/>
      <c r="AZ30" s="2517"/>
      <c r="BA30" s="2518"/>
      <c r="BB30" s="2472"/>
      <c r="BC30" s="2475"/>
      <c r="BD30" s="2455"/>
      <c r="BE30" s="2455"/>
      <c r="BF30" s="2455"/>
      <c r="BG30" s="2456"/>
      <c r="BH30" s="2377"/>
      <c r="BI30" s="2380"/>
      <c r="BJ30" s="2383"/>
      <c r="BK30" s="2377"/>
      <c r="BL30" s="2383"/>
      <c r="BM30" s="2377"/>
      <c r="BN30" s="2383"/>
      <c r="BO30" s="2377"/>
      <c r="BP30" s="2386"/>
      <c r="BQ30" s="2408"/>
      <c r="BR30" s="2409"/>
      <c r="BS30" s="2377"/>
      <c r="BT30" s="2380"/>
      <c r="BU30" s="2383"/>
      <c r="BV30" s="2377"/>
      <c r="BW30" s="2380"/>
      <c r="BX30" s="2383"/>
      <c r="BY30" s="2377"/>
      <c r="BZ30" s="2380"/>
      <c r="CA30" s="2383"/>
      <c r="CB30" s="2449"/>
      <c r="CC30" s="2409"/>
      <c r="CD30" s="2449"/>
      <c r="CE30" s="2443"/>
      <c r="CF30" s="2386"/>
      <c r="CG30" s="2443"/>
      <c r="CH30" s="2386"/>
      <c r="CI30" s="2443"/>
      <c r="CJ30" s="2386"/>
      <c r="CK30" s="2443"/>
      <c r="CL30" s="2386"/>
      <c r="CM30" s="2409"/>
      <c r="CN30" s="2420"/>
      <c r="CO30" s="2420"/>
      <c r="CP30" s="2420"/>
      <c r="CQ30" s="2430"/>
      <c r="CR30" s="2377"/>
      <c r="CS30" s="2380"/>
      <c r="CT30" s="2380"/>
      <c r="CU30" s="2383"/>
      <c r="CV30" s="2377"/>
      <c r="CW30" s="2380"/>
      <c r="CX30" s="2380"/>
      <c r="CY30" s="2383"/>
      <c r="CZ30" s="2377"/>
      <c r="DA30" s="2380"/>
      <c r="DB30" s="2380"/>
      <c r="DC30" s="2383"/>
      <c r="DD30" s="2377"/>
      <c r="DE30" s="2380"/>
      <c r="DF30" s="2380"/>
      <c r="DG30" s="2386"/>
      <c r="DH30" s="2377"/>
      <c r="DI30" s="2380"/>
      <c r="DJ30" s="2383"/>
      <c r="DK30" s="2377"/>
      <c r="DL30" s="2380"/>
      <c r="DM30" s="2383"/>
      <c r="DN30" s="2377"/>
      <c r="DO30" s="2380"/>
      <c r="DP30" s="2383"/>
      <c r="DQ30" s="2377"/>
      <c r="DR30" s="2380"/>
      <c r="DS30" s="2383"/>
      <c r="DT30" s="2377"/>
      <c r="DU30" s="2380"/>
      <c r="DV30" s="2383"/>
      <c r="DW30" s="2377"/>
      <c r="DX30" s="2380"/>
      <c r="DY30" s="2383"/>
      <c r="DZ30" s="2377"/>
      <c r="EA30" s="2380"/>
      <c r="EB30" s="2383"/>
      <c r="EC30" s="2377"/>
      <c r="ED30" s="2380"/>
      <c r="EE30" s="2383"/>
      <c r="EF30" s="2420"/>
      <c r="EG30" s="2377"/>
      <c r="EH30" s="2380"/>
      <c r="EI30" s="2380"/>
      <c r="EJ30" s="2425"/>
      <c r="EK30" s="500"/>
      <c r="EL30" s="500"/>
      <c r="EM30" s="500"/>
      <c r="EN30" s="500"/>
      <c r="EO30" s="500"/>
      <c r="EP30" s="500"/>
      <c r="EQ30" s="500"/>
      <c r="ER30" s="500"/>
      <c r="ES30" s="500"/>
      <c r="ET30" s="500"/>
      <c r="EU30" s="500"/>
      <c r="EV30" s="500"/>
      <c r="EW30" s="500"/>
      <c r="EX30" s="500"/>
      <c r="EY30" s="500"/>
      <c r="EZ30" s="500"/>
      <c r="FA30" s="500"/>
      <c r="FB30" s="500"/>
      <c r="FC30" s="500"/>
      <c r="FD30" s="500"/>
      <c r="FE30" s="500"/>
      <c r="FF30" s="500"/>
      <c r="FG30" s="500"/>
      <c r="FH30" s="500"/>
      <c r="FI30" s="500"/>
      <c r="FJ30" s="500"/>
      <c r="FK30" s="500"/>
      <c r="FL30" s="500"/>
      <c r="FM30" s="500"/>
      <c r="FN30" s="500"/>
      <c r="FO30" s="500"/>
      <c r="FP30" s="500"/>
      <c r="FQ30" s="500"/>
      <c r="FR30" s="500"/>
      <c r="FS30" s="500"/>
      <c r="FT30" s="500"/>
      <c r="FU30" s="500"/>
      <c r="FV30" s="500"/>
      <c r="FW30" s="503"/>
      <c r="FX30" s="503"/>
      <c r="GU30" s="500"/>
      <c r="GV30" s="500"/>
    </row>
    <row r="31" spans="1:240" ht="18" customHeight="1">
      <c r="A31" s="530"/>
      <c r="B31" s="2388"/>
      <c r="C31" s="2389"/>
      <c r="D31" s="2390"/>
      <c r="E31" s="2394"/>
      <c r="F31" s="2395"/>
      <c r="G31" s="2394"/>
      <c r="H31" s="2395"/>
      <c r="I31" s="2398"/>
      <c r="J31" s="2491"/>
      <c r="K31" s="2420"/>
      <c r="L31" s="2420"/>
      <c r="M31" s="2377"/>
      <c r="N31" s="2380"/>
      <c r="O31" s="2380"/>
      <c r="P31" s="2380"/>
      <c r="Q31" s="2383"/>
      <c r="R31" s="2377"/>
      <c r="S31" s="2380"/>
      <c r="T31" s="2380"/>
      <c r="U31" s="2383"/>
      <c r="V31" s="2420"/>
      <c r="W31" s="2377"/>
      <c r="X31" s="2380"/>
      <c r="Y31" s="2386"/>
      <c r="Z31" s="2408"/>
      <c r="AA31" s="2443"/>
      <c r="AB31" s="2480"/>
      <c r="AC31" s="2481"/>
      <c r="AD31" s="2482"/>
      <c r="AE31" s="2420"/>
      <c r="AF31" s="2460"/>
      <c r="AG31" s="2403"/>
      <c r="AH31" s="2404"/>
      <c r="AI31" s="2465"/>
      <c r="AJ31" s="2403"/>
      <c r="AK31" s="2404"/>
      <c r="AL31" s="2405"/>
      <c r="AM31" s="2386"/>
      <c r="AN31" s="2408"/>
      <c r="AO31" s="2409"/>
      <c r="AP31" s="2377"/>
      <c r="AQ31" s="2383"/>
      <c r="AR31" s="2472"/>
      <c r="AS31" s="2475"/>
      <c r="AT31" s="709"/>
      <c r="AU31" s="710"/>
      <c r="AV31" s="710"/>
      <c r="AW31" s="710"/>
      <c r="AX31" s="711"/>
      <c r="AY31" s="710"/>
      <c r="AZ31" s="710"/>
      <c r="BA31" s="712"/>
      <c r="BB31" s="2472"/>
      <c r="BC31" s="2475"/>
      <c r="BD31" s="709"/>
      <c r="BE31" s="710"/>
      <c r="BF31" s="710"/>
      <c r="BG31" s="713"/>
      <c r="BH31" s="2377"/>
      <c r="BI31" s="2380"/>
      <c r="BJ31" s="2383"/>
      <c r="BK31" s="2377"/>
      <c r="BL31" s="2383"/>
      <c r="BM31" s="2377"/>
      <c r="BN31" s="2383"/>
      <c r="BO31" s="2377"/>
      <c r="BP31" s="2386"/>
      <c r="BQ31" s="2408"/>
      <c r="BR31" s="2409"/>
      <c r="BS31" s="2377"/>
      <c r="BT31" s="2380"/>
      <c r="BU31" s="2383"/>
      <c r="BV31" s="2377"/>
      <c r="BW31" s="2380"/>
      <c r="BX31" s="2383"/>
      <c r="BY31" s="2377"/>
      <c r="BZ31" s="2380"/>
      <c r="CA31" s="2383"/>
      <c r="CB31" s="2449"/>
      <c r="CC31" s="2409"/>
      <c r="CD31" s="2449"/>
      <c r="CE31" s="2443"/>
      <c r="CF31" s="2386"/>
      <c r="CG31" s="2443"/>
      <c r="CH31" s="2386"/>
      <c r="CI31" s="2443"/>
      <c r="CJ31" s="2386"/>
      <c r="CK31" s="2443"/>
      <c r="CL31" s="2386"/>
      <c r="CM31" s="2409"/>
      <c r="CN31" s="2420"/>
      <c r="CO31" s="2420"/>
      <c r="CP31" s="2420"/>
      <c r="CQ31" s="2430"/>
      <c r="CR31" s="2377"/>
      <c r="CS31" s="2380"/>
      <c r="CT31" s="2380"/>
      <c r="CU31" s="2383"/>
      <c r="CV31" s="2377"/>
      <c r="CW31" s="2380"/>
      <c r="CX31" s="2380"/>
      <c r="CY31" s="2383"/>
      <c r="CZ31" s="2377"/>
      <c r="DA31" s="2380"/>
      <c r="DB31" s="2380"/>
      <c r="DC31" s="2383"/>
      <c r="DD31" s="2377"/>
      <c r="DE31" s="2380"/>
      <c r="DF31" s="2380"/>
      <c r="DG31" s="2386"/>
      <c r="DH31" s="2377"/>
      <c r="DI31" s="2380"/>
      <c r="DJ31" s="2383"/>
      <c r="DK31" s="2377"/>
      <c r="DL31" s="2380"/>
      <c r="DM31" s="2383"/>
      <c r="DN31" s="2377"/>
      <c r="DO31" s="2380"/>
      <c r="DP31" s="2383"/>
      <c r="DQ31" s="2377"/>
      <c r="DR31" s="2380"/>
      <c r="DS31" s="2383"/>
      <c r="DT31" s="2377"/>
      <c r="DU31" s="2380"/>
      <c r="DV31" s="2383"/>
      <c r="DW31" s="2377"/>
      <c r="DX31" s="2380"/>
      <c r="DY31" s="2383"/>
      <c r="DZ31" s="2377"/>
      <c r="EA31" s="2380"/>
      <c r="EB31" s="2383"/>
      <c r="EC31" s="2377"/>
      <c r="ED31" s="2380"/>
      <c r="EE31" s="2383"/>
      <c r="EF31" s="2420"/>
      <c r="EG31" s="2377"/>
      <c r="EH31" s="2380"/>
      <c r="EI31" s="2380"/>
      <c r="EJ31" s="2425"/>
      <c r="EK31" s="500"/>
      <c r="EL31" s="500"/>
      <c r="EM31" s="500"/>
      <c r="EN31" s="500"/>
      <c r="EO31" s="500"/>
      <c r="EP31" s="500"/>
      <c r="EQ31" s="500"/>
      <c r="ER31" s="500"/>
      <c r="ES31" s="500"/>
      <c r="ET31" s="500"/>
      <c r="EU31" s="500"/>
      <c r="EV31" s="500"/>
      <c r="EW31" s="500"/>
      <c r="EX31" s="500"/>
      <c r="EY31" s="500"/>
      <c r="EZ31" s="500"/>
      <c r="FA31" s="500"/>
      <c r="FB31" s="500"/>
      <c r="FC31" s="500"/>
      <c r="FD31" s="500"/>
      <c r="FE31" s="500"/>
      <c r="FF31" s="500"/>
      <c r="FG31" s="500"/>
      <c r="FH31" s="500"/>
      <c r="FI31" s="500"/>
      <c r="FJ31" s="500"/>
      <c r="FK31" s="500"/>
      <c r="FL31" s="500"/>
      <c r="FM31" s="500"/>
      <c r="FN31" s="500"/>
      <c r="FO31" s="500"/>
      <c r="FP31" s="500"/>
      <c r="FQ31" s="500"/>
      <c r="FR31" s="500"/>
      <c r="FS31" s="500"/>
      <c r="FT31" s="500"/>
      <c r="FU31" s="500"/>
      <c r="FV31" s="500"/>
      <c r="FW31" s="503"/>
      <c r="FX31" s="503"/>
      <c r="GU31" s="500"/>
      <c r="GV31" s="500"/>
    </row>
    <row r="32" spans="1:240" ht="18" customHeight="1">
      <c r="A32" s="530"/>
      <c r="B32" s="2388"/>
      <c r="C32" s="2389"/>
      <c r="D32" s="2390"/>
      <c r="E32" s="2394"/>
      <c r="F32" s="2395"/>
      <c r="G32" s="2394"/>
      <c r="H32" s="2395"/>
      <c r="I32" s="2398"/>
      <c r="J32" s="2491"/>
      <c r="K32" s="2420"/>
      <c r="L32" s="2420"/>
      <c r="M32" s="2377"/>
      <c r="N32" s="2380"/>
      <c r="O32" s="2380"/>
      <c r="P32" s="2380"/>
      <c r="Q32" s="2383"/>
      <c r="R32" s="2377"/>
      <c r="S32" s="2380"/>
      <c r="T32" s="2380"/>
      <c r="U32" s="2383"/>
      <c r="V32" s="2420"/>
      <c r="W32" s="2377"/>
      <c r="X32" s="2380"/>
      <c r="Y32" s="2386"/>
      <c r="Z32" s="2408"/>
      <c r="AA32" s="2443"/>
      <c r="AB32" s="2480"/>
      <c r="AC32" s="2481"/>
      <c r="AD32" s="2482"/>
      <c r="AE32" s="2420"/>
      <c r="AF32" s="2460"/>
      <c r="AG32" s="2403"/>
      <c r="AH32" s="2404"/>
      <c r="AI32" s="2465"/>
      <c r="AJ32" s="2403"/>
      <c r="AK32" s="2404"/>
      <c r="AL32" s="2405"/>
      <c r="AM32" s="2386"/>
      <c r="AN32" s="2408"/>
      <c r="AO32" s="2409"/>
      <c r="AP32" s="2377"/>
      <c r="AQ32" s="2383"/>
      <c r="AR32" s="2472"/>
      <c r="AS32" s="2475"/>
      <c r="AT32" s="709"/>
      <c r="AU32" s="710"/>
      <c r="AV32" s="710"/>
      <c r="AW32" s="710"/>
      <c r="AX32" s="711"/>
      <c r="AY32" s="710"/>
      <c r="AZ32" s="710"/>
      <c r="BA32" s="712"/>
      <c r="BB32" s="2472"/>
      <c r="BC32" s="2475"/>
      <c r="BD32" s="709"/>
      <c r="BE32" s="710"/>
      <c r="BF32" s="710"/>
      <c r="BG32" s="713"/>
      <c r="BH32" s="2377"/>
      <c r="BI32" s="2380"/>
      <c r="BJ32" s="2383"/>
      <c r="BK32" s="2377"/>
      <c r="BL32" s="2383"/>
      <c r="BM32" s="2377"/>
      <c r="BN32" s="2383"/>
      <c r="BO32" s="2377"/>
      <c r="BP32" s="2386"/>
      <c r="BQ32" s="2408"/>
      <c r="BR32" s="2409"/>
      <c r="BS32" s="2377"/>
      <c r="BT32" s="2380"/>
      <c r="BU32" s="2383"/>
      <c r="BV32" s="2377"/>
      <c r="BW32" s="2380"/>
      <c r="BX32" s="2383"/>
      <c r="BY32" s="2377"/>
      <c r="BZ32" s="2380"/>
      <c r="CA32" s="2383"/>
      <c r="CB32" s="2449"/>
      <c r="CC32" s="2409"/>
      <c r="CD32" s="2449"/>
      <c r="CE32" s="2443"/>
      <c r="CF32" s="2386"/>
      <c r="CG32" s="2443"/>
      <c r="CH32" s="2386"/>
      <c r="CI32" s="2443"/>
      <c r="CJ32" s="2386"/>
      <c r="CK32" s="2443"/>
      <c r="CL32" s="2386"/>
      <c r="CM32" s="2409"/>
      <c r="CN32" s="2420"/>
      <c r="CO32" s="2420"/>
      <c r="CP32" s="2420"/>
      <c r="CQ32" s="2430"/>
      <c r="CR32" s="2377"/>
      <c r="CS32" s="2380"/>
      <c r="CT32" s="2380"/>
      <c r="CU32" s="2383"/>
      <c r="CV32" s="2377"/>
      <c r="CW32" s="2380"/>
      <c r="CX32" s="2380"/>
      <c r="CY32" s="2383"/>
      <c r="CZ32" s="2377"/>
      <c r="DA32" s="2380"/>
      <c r="DB32" s="2380"/>
      <c r="DC32" s="2383"/>
      <c r="DD32" s="2377"/>
      <c r="DE32" s="2380"/>
      <c r="DF32" s="2380"/>
      <c r="DG32" s="2386"/>
      <c r="DH32" s="2377"/>
      <c r="DI32" s="2380"/>
      <c r="DJ32" s="2383"/>
      <c r="DK32" s="2377"/>
      <c r="DL32" s="2380"/>
      <c r="DM32" s="2383"/>
      <c r="DN32" s="2377"/>
      <c r="DO32" s="2380"/>
      <c r="DP32" s="2383"/>
      <c r="DQ32" s="2377"/>
      <c r="DR32" s="2380"/>
      <c r="DS32" s="2383"/>
      <c r="DT32" s="2377"/>
      <c r="DU32" s="2380"/>
      <c r="DV32" s="2383"/>
      <c r="DW32" s="2377"/>
      <c r="DX32" s="2380"/>
      <c r="DY32" s="2383"/>
      <c r="DZ32" s="2377"/>
      <c r="EA32" s="2380"/>
      <c r="EB32" s="2383"/>
      <c r="EC32" s="2377"/>
      <c r="ED32" s="2380"/>
      <c r="EE32" s="2383"/>
      <c r="EF32" s="2420"/>
      <c r="EG32" s="2377"/>
      <c r="EH32" s="2380"/>
      <c r="EI32" s="2380"/>
      <c r="EJ32" s="2425"/>
      <c r="EK32" s="500"/>
      <c r="EL32" s="500"/>
      <c r="EM32" s="500"/>
      <c r="EN32" s="500"/>
      <c r="EO32" s="500"/>
      <c r="EP32" s="500"/>
      <c r="EQ32" s="500"/>
      <c r="ER32" s="500"/>
      <c r="ES32" s="500"/>
      <c r="ET32" s="500"/>
      <c r="EU32" s="500"/>
      <c r="EV32" s="500"/>
      <c r="EW32" s="500"/>
      <c r="EX32" s="500"/>
      <c r="EY32" s="500"/>
      <c r="EZ32" s="500"/>
      <c r="FA32" s="500"/>
      <c r="FB32" s="500"/>
      <c r="FC32" s="500"/>
      <c r="FD32" s="500"/>
      <c r="FE32" s="500"/>
      <c r="FF32" s="500"/>
      <c r="FG32" s="500"/>
      <c r="FH32" s="500"/>
      <c r="FI32" s="500"/>
      <c r="FJ32" s="500"/>
      <c r="FK32" s="500"/>
      <c r="FL32" s="500"/>
      <c r="FM32" s="500"/>
      <c r="FN32" s="500"/>
      <c r="FO32" s="500"/>
      <c r="FP32" s="500"/>
      <c r="FQ32" s="500"/>
      <c r="FR32" s="500"/>
      <c r="FS32" s="500"/>
      <c r="FT32" s="500"/>
      <c r="FU32" s="500"/>
      <c r="FV32" s="500"/>
      <c r="FW32" s="503"/>
      <c r="FX32" s="503"/>
      <c r="GU32" s="500"/>
      <c r="GV32" s="500"/>
    </row>
    <row r="33" spans="1:204" ht="18" customHeight="1">
      <c r="A33" s="530"/>
      <c r="B33" s="2388"/>
      <c r="C33" s="2389"/>
      <c r="D33" s="2390"/>
      <c r="E33" s="2394"/>
      <c r="F33" s="2395"/>
      <c r="G33" s="2394"/>
      <c r="H33" s="2395"/>
      <c r="I33" s="2398"/>
      <c r="J33" s="2491"/>
      <c r="K33" s="2420"/>
      <c r="L33" s="2420"/>
      <c r="M33" s="2377"/>
      <c r="N33" s="2380"/>
      <c r="O33" s="2380"/>
      <c r="P33" s="2380"/>
      <c r="Q33" s="2383"/>
      <c r="R33" s="2377"/>
      <c r="S33" s="2380"/>
      <c r="T33" s="2380"/>
      <c r="U33" s="2383"/>
      <c r="V33" s="2420"/>
      <c r="W33" s="2377"/>
      <c r="X33" s="2380"/>
      <c r="Y33" s="2386"/>
      <c r="Z33" s="2408"/>
      <c r="AA33" s="2443"/>
      <c r="AB33" s="2480"/>
      <c r="AC33" s="2481"/>
      <c r="AD33" s="2482"/>
      <c r="AE33" s="2420"/>
      <c r="AF33" s="2460"/>
      <c r="AG33" s="2403"/>
      <c r="AH33" s="2404"/>
      <c r="AI33" s="2465"/>
      <c r="AJ33" s="2403"/>
      <c r="AK33" s="2404"/>
      <c r="AL33" s="2405"/>
      <c r="AM33" s="2386"/>
      <c r="AN33" s="2408"/>
      <c r="AO33" s="2409"/>
      <c r="AP33" s="2377"/>
      <c r="AQ33" s="2383"/>
      <c r="AR33" s="2472"/>
      <c r="AS33" s="2475"/>
      <c r="AT33" s="709"/>
      <c r="AU33" s="710"/>
      <c r="AV33" s="710"/>
      <c r="AW33" s="710"/>
      <c r="AX33" s="711"/>
      <c r="AY33" s="710"/>
      <c r="AZ33" s="710"/>
      <c r="BA33" s="712"/>
      <c r="BB33" s="2472"/>
      <c r="BC33" s="2475"/>
      <c r="BD33" s="709"/>
      <c r="BE33" s="710"/>
      <c r="BF33" s="710"/>
      <c r="BG33" s="712"/>
      <c r="BH33" s="2377"/>
      <c r="BI33" s="2380"/>
      <c r="BJ33" s="2383"/>
      <c r="BK33" s="2377"/>
      <c r="BL33" s="2383"/>
      <c r="BM33" s="2377"/>
      <c r="BN33" s="2383"/>
      <c r="BO33" s="2377"/>
      <c r="BP33" s="2386"/>
      <c r="BQ33" s="2408"/>
      <c r="BR33" s="2409"/>
      <c r="BS33" s="2377"/>
      <c r="BT33" s="2380"/>
      <c r="BU33" s="2383"/>
      <c r="BV33" s="2377"/>
      <c r="BW33" s="2380"/>
      <c r="BX33" s="2383"/>
      <c r="BY33" s="2377"/>
      <c r="BZ33" s="2380"/>
      <c r="CA33" s="2383"/>
      <c r="CB33" s="2449"/>
      <c r="CC33" s="2409"/>
      <c r="CD33" s="2449"/>
      <c r="CE33" s="2443"/>
      <c r="CF33" s="2386"/>
      <c r="CG33" s="2443"/>
      <c r="CH33" s="2386"/>
      <c r="CI33" s="2443"/>
      <c r="CJ33" s="2386"/>
      <c r="CK33" s="2443"/>
      <c r="CL33" s="2386"/>
      <c r="CM33" s="2409"/>
      <c r="CN33" s="2420"/>
      <c r="CO33" s="2420"/>
      <c r="CP33" s="2420"/>
      <c r="CQ33" s="2430"/>
      <c r="CR33" s="2377"/>
      <c r="CS33" s="2380"/>
      <c r="CT33" s="2380"/>
      <c r="CU33" s="2383"/>
      <c r="CV33" s="2377"/>
      <c r="CW33" s="2380"/>
      <c r="CX33" s="2380"/>
      <c r="CY33" s="2383"/>
      <c r="CZ33" s="2377"/>
      <c r="DA33" s="2380"/>
      <c r="DB33" s="2380"/>
      <c r="DC33" s="2383"/>
      <c r="DD33" s="2377"/>
      <c r="DE33" s="2380"/>
      <c r="DF33" s="2380"/>
      <c r="DG33" s="2386"/>
      <c r="DH33" s="2377"/>
      <c r="DI33" s="2380"/>
      <c r="DJ33" s="2383"/>
      <c r="DK33" s="2377"/>
      <c r="DL33" s="2380"/>
      <c r="DM33" s="2383"/>
      <c r="DN33" s="2377"/>
      <c r="DO33" s="2380"/>
      <c r="DP33" s="2383"/>
      <c r="DQ33" s="2377"/>
      <c r="DR33" s="2380"/>
      <c r="DS33" s="2383"/>
      <c r="DT33" s="2377"/>
      <c r="DU33" s="2380"/>
      <c r="DV33" s="2383"/>
      <c r="DW33" s="2377"/>
      <c r="DX33" s="2380"/>
      <c r="DY33" s="2383"/>
      <c r="DZ33" s="2377"/>
      <c r="EA33" s="2380"/>
      <c r="EB33" s="2383"/>
      <c r="EC33" s="2377"/>
      <c r="ED33" s="2380"/>
      <c r="EE33" s="2383"/>
      <c r="EF33" s="2420"/>
      <c r="EG33" s="2377"/>
      <c r="EH33" s="2380"/>
      <c r="EI33" s="2380"/>
      <c r="EJ33" s="2425"/>
      <c r="EK33" s="500"/>
      <c r="EL33" s="500"/>
      <c r="EM33" s="500"/>
      <c r="EN33" s="500"/>
      <c r="EO33" s="500"/>
      <c r="EP33" s="500"/>
      <c r="EQ33" s="500"/>
      <c r="ER33" s="500"/>
      <c r="ES33" s="500"/>
      <c r="ET33" s="500"/>
      <c r="EU33" s="500"/>
      <c r="EV33" s="500"/>
      <c r="EW33" s="500"/>
      <c r="EX33" s="500"/>
      <c r="EY33" s="500"/>
      <c r="EZ33" s="500"/>
      <c r="FA33" s="500"/>
      <c r="FB33" s="500"/>
      <c r="FC33" s="500"/>
      <c r="FD33" s="500"/>
      <c r="FE33" s="500"/>
      <c r="FF33" s="500"/>
      <c r="FG33" s="500"/>
      <c r="FH33" s="500"/>
      <c r="FI33" s="500"/>
      <c r="FJ33" s="500"/>
      <c r="FK33" s="500"/>
      <c r="FL33" s="500"/>
      <c r="FM33" s="500"/>
      <c r="FN33" s="500"/>
      <c r="FO33" s="500"/>
      <c r="FP33" s="500"/>
      <c r="FQ33" s="500"/>
      <c r="FR33" s="500"/>
      <c r="FS33" s="500"/>
      <c r="FT33" s="500"/>
      <c r="FU33" s="500"/>
      <c r="FV33" s="500"/>
      <c r="FW33" s="503"/>
      <c r="FX33" s="503"/>
      <c r="GU33" s="500"/>
      <c r="GV33" s="500"/>
    </row>
    <row r="34" spans="1:204" ht="18" customHeight="1">
      <c r="A34" s="530"/>
      <c r="B34" s="2391"/>
      <c r="C34" s="2392"/>
      <c r="D34" s="2393"/>
      <c r="E34" s="2396"/>
      <c r="F34" s="2397"/>
      <c r="G34" s="2396"/>
      <c r="H34" s="2397"/>
      <c r="I34" s="2399"/>
      <c r="J34" s="2492"/>
      <c r="K34" s="2421"/>
      <c r="L34" s="2421"/>
      <c r="M34" s="2378"/>
      <c r="N34" s="2381"/>
      <c r="O34" s="2381"/>
      <c r="P34" s="2381"/>
      <c r="Q34" s="2384"/>
      <c r="R34" s="2378"/>
      <c r="S34" s="2381"/>
      <c r="T34" s="2381"/>
      <c r="U34" s="2384"/>
      <c r="V34" s="2421"/>
      <c r="W34" s="2378"/>
      <c r="X34" s="2381"/>
      <c r="Y34" s="2387"/>
      <c r="Z34" s="2454"/>
      <c r="AA34" s="2444"/>
      <c r="AB34" s="2483"/>
      <c r="AC34" s="2484"/>
      <c r="AD34" s="2485"/>
      <c r="AE34" s="2421"/>
      <c r="AF34" s="2461"/>
      <c r="AG34" s="2410" t="s">
        <v>1108</v>
      </c>
      <c r="AH34" s="2411"/>
      <c r="AI34" s="2412"/>
      <c r="AJ34" s="2413" t="s">
        <v>1108</v>
      </c>
      <c r="AK34" s="2414"/>
      <c r="AL34" s="2415"/>
      <c r="AM34" s="2386"/>
      <c r="AN34" s="2408"/>
      <c r="AO34" s="2409"/>
      <c r="AP34" s="2377"/>
      <c r="AQ34" s="2383"/>
      <c r="AR34" s="2473"/>
      <c r="AS34" s="2476"/>
      <c r="AT34" s="2457" t="s">
        <v>1109</v>
      </c>
      <c r="AU34" s="2457"/>
      <c r="AV34" s="2457"/>
      <c r="AW34" s="2457"/>
      <c r="AX34" s="711"/>
      <c r="AY34" s="710"/>
      <c r="AZ34" s="710"/>
      <c r="BA34" s="712"/>
      <c r="BB34" s="2473"/>
      <c r="BC34" s="2476"/>
      <c r="BD34" s="2457" t="s">
        <v>1110</v>
      </c>
      <c r="BE34" s="2457"/>
      <c r="BF34" s="2457"/>
      <c r="BG34" s="2458"/>
      <c r="BH34" s="2378"/>
      <c r="BI34" s="2381"/>
      <c r="BJ34" s="2384"/>
      <c r="BK34" s="2378"/>
      <c r="BL34" s="2384"/>
      <c r="BM34" s="2378"/>
      <c r="BN34" s="2384"/>
      <c r="BO34" s="2378"/>
      <c r="BP34" s="2387"/>
      <c r="BQ34" s="2454"/>
      <c r="BR34" s="2446"/>
      <c r="BS34" s="2378"/>
      <c r="BT34" s="2381"/>
      <c r="BU34" s="2384"/>
      <c r="BV34" s="2378"/>
      <c r="BW34" s="2381"/>
      <c r="BX34" s="2384"/>
      <c r="BY34" s="2378"/>
      <c r="BZ34" s="2381"/>
      <c r="CA34" s="2384"/>
      <c r="CB34" s="2450"/>
      <c r="CC34" s="2446"/>
      <c r="CD34" s="2450"/>
      <c r="CE34" s="2444"/>
      <c r="CF34" s="2387"/>
      <c r="CG34" s="2444"/>
      <c r="CH34" s="2387"/>
      <c r="CI34" s="2444"/>
      <c r="CJ34" s="2387"/>
      <c r="CK34" s="2444"/>
      <c r="CL34" s="2387"/>
      <c r="CM34" s="2446"/>
      <c r="CN34" s="2421"/>
      <c r="CO34" s="2421"/>
      <c r="CP34" s="2421"/>
      <c r="CQ34" s="2431"/>
      <c r="CR34" s="2378"/>
      <c r="CS34" s="2381"/>
      <c r="CT34" s="2381"/>
      <c r="CU34" s="2384"/>
      <c r="CV34" s="2378"/>
      <c r="CW34" s="2381"/>
      <c r="CX34" s="2381"/>
      <c r="CY34" s="2384"/>
      <c r="CZ34" s="2378"/>
      <c r="DA34" s="2381"/>
      <c r="DB34" s="2381"/>
      <c r="DC34" s="2384"/>
      <c r="DD34" s="2378"/>
      <c r="DE34" s="2381"/>
      <c r="DF34" s="2381"/>
      <c r="DG34" s="2387"/>
      <c r="DH34" s="2378"/>
      <c r="DI34" s="2381"/>
      <c r="DJ34" s="2384"/>
      <c r="DK34" s="2378"/>
      <c r="DL34" s="2381"/>
      <c r="DM34" s="2384"/>
      <c r="DN34" s="2378"/>
      <c r="DO34" s="2381"/>
      <c r="DP34" s="2384"/>
      <c r="DQ34" s="2378"/>
      <c r="DR34" s="2381"/>
      <c r="DS34" s="2384"/>
      <c r="DT34" s="2378"/>
      <c r="DU34" s="2381"/>
      <c r="DV34" s="2384"/>
      <c r="DW34" s="2378"/>
      <c r="DX34" s="2381"/>
      <c r="DY34" s="2384"/>
      <c r="DZ34" s="2378"/>
      <c r="EA34" s="2381"/>
      <c r="EB34" s="2384"/>
      <c r="EC34" s="2378"/>
      <c r="ED34" s="2381"/>
      <c r="EE34" s="2384"/>
      <c r="EF34" s="2421"/>
      <c r="EG34" s="2378"/>
      <c r="EH34" s="2381"/>
      <c r="EI34" s="2381"/>
      <c r="EJ34" s="2426"/>
      <c r="EK34" s="500"/>
      <c r="EL34" s="500"/>
      <c r="EM34" s="500"/>
      <c r="EN34" s="500"/>
      <c r="EO34" s="500"/>
      <c r="EP34" s="500"/>
      <c r="EQ34" s="500"/>
      <c r="ER34" s="500"/>
      <c r="ES34" s="500"/>
      <c r="ET34" s="500"/>
      <c r="EU34" s="500"/>
      <c r="EV34" s="500"/>
      <c r="EW34" s="500"/>
      <c r="EX34" s="500"/>
      <c r="EY34" s="500"/>
      <c r="EZ34" s="500"/>
      <c r="FA34" s="500"/>
      <c r="FB34" s="500"/>
      <c r="FC34" s="500"/>
      <c r="FD34" s="500"/>
      <c r="FE34" s="500"/>
      <c r="FF34" s="500"/>
      <c r="FG34" s="500"/>
      <c r="FH34" s="500"/>
      <c r="FI34" s="500"/>
      <c r="FJ34" s="500"/>
      <c r="FK34" s="500"/>
      <c r="FL34" s="500"/>
      <c r="FM34" s="500"/>
      <c r="FN34" s="500"/>
      <c r="FO34" s="500"/>
      <c r="FP34" s="500"/>
      <c r="FQ34" s="500"/>
      <c r="FR34" s="500"/>
      <c r="FS34" s="500"/>
      <c r="FT34" s="500"/>
      <c r="FU34" s="500"/>
      <c r="FV34" s="500"/>
      <c r="FW34" s="503"/>
      <c r="FX34" s="503"/>
      <c r="GU34" s="500"/>
      <c r="GV34" s="500"/>
    </row>
    <row r="35" spans="1:204" s="530" customFormat="1" ht="18" customHeight="1">
      <c r="B35" s="2375" t="s">
        <v>1111</v>
      </c>
      <c r="C35" s="2364"/>
      <c r="D35" s="2366"/>
      <c r="E35" s="2365"/>
      <c r="F35" s="2366"/>
      <c r="G35" s="2365" t="s">
        <v>1111</v>
      </c>
      <c r="H35" s="2366"/>
      <c r="I35" s="714" t="str">
        <f>IF(CG11&gt;0,"B"&amp;CG11&amp;"～"&amp;CA11,IF(CA11=3,"1～3",IF(CA11=2,"1～2","1")))</f>
        <v>1</v>
      </c>
      <c r="J35" s="715"/>
      <c r="K35" s="716"/>
      <c r="L35" s="717"/>
      <c r="M35" s="718"/>
      <c r="N35" s="719"/>
      <c r="O35" s="719"/>
      <c r="P35" s="719"/>
      <c r="Q35" s="720"/>
      <c r="R35" s="718"/>
      <c r="S35" s="719"/>
      <c r="T35" s="720"/>
      <c r="U35" s="719"/>
      <c r="V35" s="716"/>
      <c r="W35" s="721"/>
      <c r="X35" s="719"/>
      <c r="Y35" s="2369"/>
      <c r="Z35" s="2368"/>
      <c r="AA35" s="2374"/>
      <c r="AB35" s="2369"/>
      <c r="AC35" s="2368"/>
      <c r="AD35" s="2370"/>
      <c r="AE35" s="716"/>
      <c r="AF35" s="723">
        <f>劣化・維持!G41</f>
        <v>0</v>
      </c>
      <c r="AG35" s="2367"/>
      <c r="AH35" s="2368"/>
      <c r="AI35" s="2370"/>
      <c r="AJ35" s="2367"/>
      <c r="AK35" s="2368"/>
      <c r="AL35" s="2368"/>
      <c r="AM35" s="2369"/>
      <c r="AN35" s="2368"/>
      <c r="AO35" s="2370"/>
      <c r="AP35" s="718"/>
      <c r="AQ35" s="724"/>
      <c r="AR35" s="725">
        <f>断熱!G7</f>
        <v>0</v>
      </c>
      <c r="AS35" s="726">
        <f>断熱!D9</f>
        <v>0</v>
      </c>
      <c r="AT35" s="2371" t="str">
        <f>IF(AND(断熱!G7="7",断熱!T10="■"),断熱!T9,"")</f>
        <v/>
      </c>
      <c r="AU35" s="2371"/>
      <c r="AV35" s="2371"/>
      <c r="AW35" s="2371"/>
      <c r="AX35" s="2372" t="str">
        <f>IF(AND(断熱!G7="7",断熱!T13="■"),断熱!T9,"")</f>
        <v/>
      </c>
      <c r="AY35" s="2371"/>
      <c r="AZ35" s="2371"/>
      <c r="BA35" s="2373"/>
      <c r="BB35" s="725">
        <f>一次エネ!G7</f>
        <v>0</v>
      </c>
      <c r="BC35" s="726">
        <f>断熱!D9</f>
        <v>0</v>
      </c>
      <c r="BD35" s="2371" t="str">
        <f>IF(一次エネ!G7="6",断熱!T9,"")</f>
        <v/>
      </c>
      <c r="BE35" s="2371"/>
      <c r="BF35" s="2371"/>
      <c r="BG35" s="2373"/>
      <c r="BH35" s="718"/>
      <c r="BI35" s="719"/>
      <c r="BJ35" s="720"/>
      <c r="BK35" s="718"/>
      <c r="BL35" s="724"/>
      <c r="BM35" s="718"/>
      <c r="BN35" s="724"/>
      <c r="BO35" s="718"/>
      <c r="BP35" s="2369"/>
      <c r="BQ35" s="2368"/>
      <c r="BR35" s="2374"/>
      <c r="BS35" s="718"/>
      <c r="BT35" s="719"/>
      <c r="BU35" s="719"/>
      <c r="BV35" s="718"/>
      <c r="BW35" s="719"/>
      <c r="BX35" s="719"/>
      <c r="BY35" s="718"/>
      <c r="BZ35" s="719"/>
      <c r="CA35" s="719"/>
      <c r="CB35" s="2367"/>
      <c r="CC35" s="2370"/>
      <c r="CD35" s="2367"/>
      <c r="CE35" s="2368"/>
      <c r="CF35" s="2369"/>
      <c r="CG35" s="2374"/>
      <c r="CH35" s="2369"/>
      <c r="CI35" s="2374"/>
      <c r="CJ35" s="2369"/>
      <c r="CK35" s="2374"/>
      <c r="CL35" s="2369"/>
      <c r="CM35" s="2370"/>
      <c r="CN35" s="716"/>
      <c r="CO35" s="716"/>
      <c r="CP35" s="716"/>
      <c r="CQ35" s="727"/>
      <c r="CR35" s="721"/>
      <c r="CS35" s="719"/>
      <c r="CT35" s="719"/>
      <c r="CU35" s="728"/>
      <c r="CV35" s="718"/>
      <c r="CW35" s="719"/>
      <c r="CX35" s="719"/>
      <c r="CY35" s="728"/>
      <c r="CZ35" s="718"/>
      <c r="DA35" s="719"/>
      <c r="DB35" s="719"/>
      <c r="DC35" s="728"/>
      <c r="DD35" s="718"/>
      <c r="DE35" s="719"/>
      <c r="DF35" s="719"/>
      <c r="DG35" s="728"/>
      <c r="DH35" s="717"/>
      <c r="DI35" s="719"/>
      <c r="DJ35" s="720"/>
      <c r="DK35" s="718"/>
      <c r="DL35" s="719"/>
      <c r="DM35" s="719"/>
      <c r="DN35" s="718"/>
      <c r="DO35" s="720"/>
      <c r="DP35" s="720"/>
      <c r="DQ35" s="718"/>
      <c r="DR35" s="719"/>
      <c r="DS35" s="720"/>
      <c r="DT35" s="718"/>
      <c r="DU35" s="719"/>
      <c r="DV35" s="720"/>
      <c r="DW35" s="718"/>
      <c r="DX35" s="719"/>
      <c r="DY35" s="722"/>
      <c r="DZ35" s="718"/>
      <c r="EA35" s="719"/>
      <c r="EB35" s="720"/>
      <c r="EC35" s="718"/>
      <c r="ED35" s="729"/>
      <c r="EE35" s="730"/>
      <c r="EF35" s="716"/>
      <c r="EG35" s="722"/>
      <c r="EH35" s="719"/>
      <c r="EI35" s="719"/>
      <c r="EJ35" s="731" t="s">
        <v>867</v>
      </c>
    </row>
    <row r="36" spans="1:204" ht="18" customHeight="1">
      <c r="A36" s="530"/>
      <c r="B36" s="2375" t="s">
        <v>1112</v>
      </c>
      <c r="C36" s="2364"/>
      <c r="D36" s="2366"/>
      <c r="E36" s="2365"/>
      <c r="F36" s="2366"/>
      <c r="G36" s="2365"/>
      <c r="H36" s="2366"/>
      <c r="I36" s="732"/>
      <c r="J36" s="715"/>
      <c r="K36" s="716"/>
      <c r="L36" s="717"/>
      <c r="M36" s="718"/>
      <c r="N36" s="719"/>
      <c r="O36" s="719"/>
      <c r="P36" s="719"/>
      <c r="Q36" s="720"/>
      <c r="R36" s="718"/>
      <c r="S36" s="719"/>
      <c r="T36" s="720"/>
      <c r="U36" s="719"/>
      <c r="V36" s="716"/>
      <c r="W36" s="721"/>
      <c r="X36" s="719"/>
      <c r="Y36" s="2369"/>
      <c r="Z36" s="2368"/>
      <c r="AA36" s="2374"/>
      <c r="AB36" s="2369"/>
      <c r="AC36" s="2368"/>
      <c r="AD36" s="2370"/>
      <c r="AE36" s="716"/>
      <c r="AF36" s="723"/>
      <c r="AG36" s="2367"/>
      <c r="AH36" s="2368"/>
      <c r="AI36" s="2370"/>
      <c r="AJ36" s="2367"/>
      <c r="AK36" s="2368"/>
      <c r="AL36" s="2368"/>
      <c r="AM36" s="2369"/>
      <c r="AN36" s="2368"/>
      <c r="AO36" s="2370"/>
      <c r="AP36" s="718"/>
      <c r="AQ36" s="724"/>
      <c r="AR36" s="725"/>
      <c r="AS36" s="726"/>
      <c r="AT36" s="2371"/>
      <c r="AU36" s="2371"/>
      <c r="AV36" s="2371"/>
      <c r="AW36" s="2371"/>
      <c r="AX36" s="2372"/>
      <c r="AY36" s="2371"/>
      <c r="AZ36" s="2371"/>
      <c r="BA36" s="2373"/>
      <c r="BB36" s="725"/>
      <c r="BC36" s="726"/>
      <c r="BD36" s="2371"/>
      <c r="BE36" s="2371"/>
      <c r="BF36" s="2371"/>
      <c r="BG36" s="2373"/>
      <c r="BH36" s="718"/>
      <c r="BI36" s="719"/>
      <c r="BJ36" s="720"/>
      <c r="BK36" s="718"/>
      <c r="BL36" s="724"/>
      <c r="BM36" s="718"/>
      <c r="BN36" s="724"/>
      <c r="BO36" s="718"/>
      <c r="BP36" s="2369"/>
      <c r="BQ36" s="2368"/>
      <c r="BR36" s="2374"/>
      <c r="BS36" s="718"/>
      <c r="BT36" s="719"/>
      <c r="BU36" s="719"/>
      <c r="BV36" s="718"/>
      <c r="BW36" s="719"/>
      <c r="BX36" s="719"/>
      <c r="BY36" s="718"/>
      <c r="BZ36" s="719"/>
      <c r="CA36" s="719"/>
      <c r="CB36" s="2362"/>
      <c r="CC36" s="2363"/>
      <c r="CD36" s="2362"/>
      <c r="CE36" s="2364"/>
      <c r="CF36" s="2365"/>
      <c r="CG36" s="2366"/>
      <c r="CH36" s="2365"/>
      <c r="CI36" s="2366"/>
      <c r="CJ36" s="2365"/>
      <c r="CK36" s="2366"/>
      <c r="CL36" s="2365"/>
      <c r="CM36" s="2363"/>
      <c r="CN36" s="716"/>
      <c r="CO36" s="716"/>
      <c r="CP36" s="716"/>
      <c r="CQ36" s="727"/>
      <c r="CR36" s="721"/>
      <c r="CS36" s="719"/>
      <c r="CT36" s="719"/>
      <c r="CU36" s="728"/>
      <c r="CV36" s="718"/>
      <c r="CW36" s="719"/>
      <c r="CX36" s="719"/>
      <c r="CY36" s="728"/>
      <c r="CZ36" s="718"/>
      <c r="DA36" s="719"/>
      <c r="DB36" s="719"/>
      <c r="DC36" s="728"/>
      <c r="DD36" s="718"/>
      <c r="DE36" s="719"/>
      <c r="DF36" s="719"/>
      <c r="DG36" s="728"/>
      <c r="DH36" s="717"/>
      <c r="DI36" s="719"/>
      <c r="DJ36" s="720"/>
      <c r="DK36" s="718"/>
      <c r="DL36" s="719"/>
      <c r="DM36" s="719"/>
      <c r="DN36" s="718"/>
      <c r="DO36" s="720"/>
      <c r="DP36" s="720"/>
      <c r="DQ36" s="718"/>
      <c r="DR36" s="719"/>
      <c r="DS36" s="720"/>
      <c r="DT36" s="718"/>
      <c r="DU36" s="719"/>
      <c r="DV36" s="720"/>
      <c r="DW36" s="718"/>
      <c r="DX36" s="719"/>
      <c r="DY36" s="722"/>
      <c r="DZ36" s="718"/>
      <c r="EA36" s="719"/>
      <c r="EB36" s="720"/>
      <c r="EC36" s="718"/>
      <c r="ED36" s="729"/>
      <c r="EE36" s="730"/>
      <c r="EF36" s="716"/>
      <c r="EG36" s="722"/>
      <c r="EH36" s="719"/>
      <c r="EI36" s="719"/>
      <c r="EJ36" s="731"/>
    </row>
    <row r="37" spans="1:204" ht="18" customHeight="1">
      <c r="B37" s="2375" t="s">
        <v>1113</v>
      </c>
      <c r="C37" s="2364"/>
      <c r="D37" s="2366"/>
      <c r="E37" s="2365"/>
      <c r="F37" s="2366"/>
      <c r="G37" s="2365"/>
      <c r="H37" s="2366"/>
      <c r="I37" s="732"/>
      <c r="J37" s="715"/>
      <c r="K37" s="716"/>
      <c r="L37" s="717"/>
      <c r="M37" s="718"/>
      <c r="N37" s="719"/>
      <c r="O37" s="719"/>
      <c r="P37" s="719"/>
      <c r="Q37" s="720"/>
      <c r="R37" s="718"/>
      <c r="S37" s="719"/>
      <c r="T37" s="720"/>
      <c r="U37" s="719"/>
      <c r="V37" s="716"/>
      <c r="W37" s="721"/>
      <c r="X37" s="719"/>
      <c r="Y37" s="2369"/>
      <c r="Z37" s="2368"/>
      <c r="AA37" s="2374"/>
      <c r="AB37" s="2369"/>
      <c r="AC37" s="2368"/>
      <c r="AD37" s="2370"/>
      <c r="AE37" s="716"/>
      <c r="AF37" s="723"/>
      <c r="AG37" s="2367"/>
      <c r="AH37" s="2368"/>
      <c r="AI37" s="2370"/>
      <c r="AJ37" s="2367"/>
      <c r="AK37" s="2368"/>
      <c r="AL37" s="2368"/>
      <c r="AM37" s="2369"/>
      <c r="AN37" s="2368"/>
      <c r="AO37" s="2370"/>
      <c r="AP37" s="718"/>
      <c r="AQ37" s="724"/>
      <c r="AR37" s="725"/>
      <c r="AS37" s="726"/>
      <c r="AT37" s="2371"/>
      <c r="AU37" s="2371"/>
      <c r="AV37" s="2371"/>
      <c r="AW37" s="2371"/>
      <c r="AX37" s="2372"/>
      <c r="AY37" s="2371"/>
      <c r="AZ37" s="2371"/>
      <c r="BA37" s="2373"/>
      <c r="BB37" s="725"/>
      <c r="BC37" s="726"/>
      <c r="BD37" s="2371"/>
      <c r="BE37" s="2371"/>
      <c r="BF37" s="2371"/>
      <c r="BG37" s="2373"/>
      <c r="BH37" s="718"/>
      <c r="BI37" s="719"/>
      <c r="BJ37" s="720"/>
      <c r="BK37" s="718"/>
      <c r="BL37" s="724"/>
      <c r="BM37" s="718"/>
      <c r="BN37" s="724"/>
      <c r="BO37" s="718"/>
      <c r="BP37" s="2369"/>
      <c r="BQ37" s="2368"/>
      <c r="BR37" s="2374"/>
      <c r="BS37" s="718"/>
      <c r="BT37" s="719"/>
      <c r="BU37" s="719"/>
      <c r="BV37" s="718"/>
      <c r="BW37" s="719"/>
      <c r="BX37" s="719"/>
      <c r="BY37" s="718"/>
      <c r="BZ37" s="719"/>
      <c r="CA37" s="719"/>
      <c r="CB37" s="2362"/>
      <c r="CC37" s="2363"/>
      <c r="CD37" s="2362"/>
      <c r="CE37" s="2364"/>
      <c r="CF37" s="2365"/>
      <c r="CG37" s="2366"/>
      <c r="CH37" s="2365"/>
      <c r="CI37" s="2366"/>
      <c r="CJ37" s="2365"/>
      <c r="CK37" s="2366"/>
      <c r="CL37" s="2365"/>
      <c r="CM37" s="2363"/>
      <c r="CN37" s="716"/>
      <c r="CO37" s="716"/>
      <c r="CP37" s="716"/>
      <c r="CQ37" s="727"/>
      <c r="CR37" s="721"/>
      <c r="CS37" s="719"/>
      <c r="CT37" s="719"/>
      <c r="CU37" s="728"/>
      <c r="CV37" s="718"/>
      <c r="CW37" s="719"/>
      <c r="CX37" s="719"/>
      <c r="CY37" s="728"/>
      <c r="CZ37" s="718"/>
      <c r="DA37" s="719"/>
      <c r="DB37" s="719"/>
      <c r="DC37" s="728"/>
      <c r="DD37" s="718"/>
      <c r="DE37" s="719"/>
      <c r="DF37" s="719"/>
      <c r="DG37" s="728"/>
      <c r="DH37" s="717"/>
      <c r="DI37" s="719"/>
      <c r="DJ37" s="720"/>
      <c r="DK37" s="718"/>
      <c r="DL37" s="719"/>
      <c r="DM37" s="719"/>
      <c r="DN37" s="718"/>
      <c r="DO37" s="720"/>
      <c r="DP37" s="720"/>
      <c r="DQ37" s="718"/>
      <c r="DR37" s="719"/>
      <c r="DS37" s="720"/>
      <c r="DT37" s="718"/>
      <c r="DU37" s="719"/>
      <c r="DV37" s="720"/>
      <c r="DW37" s="718"/>
      <c r="DX37" s="719"/>
      <c r="DY37" s="722"/>
      <c r="DZ37" s="718"/>
      <c r="EA37" s="719"/>
      <c r="EB37" s="720"/>
      <c r="EC37" s="718"/>
      <c r="ED37" s="729"/>
      <c r="EE37" s="730"/>
      <c r="EF37" s="716"/>
      <c r="EG37" s="722"/>
      <c r="EH37" s="719"/>
      <c r="EI37" s="719"/>
      <c r="EJ37" s="731"/>
      <c r="EK37" s="500"/>
      <c r="EL37" s="500"/>
      <c r="EM37" s="500"/>
      <c r="EN37" s="500"/>
      <c r="EO37" s="500"/>
      <c r="EP37" s="500"/>
      <c r="EQ37" s="500"/>
      <c r="ER37" s="500"/>
      <c r="ES37" s="500"/>
      <c r="ET37" s="500"/>
      <c r="EU37" s="500"/>
      <c r="EV37" s="500"/>
      <c r="EW37" s="500"/>
      <c r="EX37" s="500"/>
      <c r="EY37" s="500"/>
      <c r="EZ37" s="500"/>
      <c r="FA37" s="500"/>
      <c r="FB37" s="500"/>
      <c r="FC37" s="500"/>
      <c r="FD37" s="500"/>
      <c r="FE37" s="500"/>
      <c r="FF37" s="500"/>
      <c r="FG37" s="500"/>
      <c r="FH37" s="500"/>
      <c r="FI37" s="500"/>
      <c r="FJ37" s="500"/>
      <c r="FK37" s="500"/>
      <c r="FL37" s="500"/>
      <c r="FM37" s="500"/>
      <c r="FN37" s="500"/>
      <c r="FO37" s="500"/>
      <c r="FP37" s="500"/>
      <c r="FQ37" s="500"/>
      <c r="FR37" s="500"/>
      <c r="FS37" s="500"/>
      <c r="FT37" s="500"/>
      <c r="FU37" s="500"/>
      <c r="FV37" s="500"/>
    </row>
    <row r="38" spans="1:204" ht="18" customHeight="1">
      <c r="B38" s="2375" t="s">
        <v>1114</v>
      </c>
      <c r="C38" s="2364"/>
      <c r="D38" s="2366"/>
      <c r="E38" s="2365"/>
      <c r="F38" s="2366"/>
      <c r="G38" s="2365"/>
      <c r="H38" s="2366"/>
      <c r="I38" s="732"/>
      <c r="J38" s="715"/>
      <c r="K38" s="716"/>
      <c r="L38" s="717"/>
      <c r="M38" s="718"/>
      <c r="N38" s="719"/>
      <c r="O38" s="719"/>
      <c r="P38" s="719"/>
      <c r="Q38" s="720"/>
      <c r="R38" s="718"/>
      <c r="S38" s="719"/>
      <c r="T38" s="720"/>
      <c r="U38" s="719"/>
      <c r="V38" s="716"/>
      <c r="W38" s="721"/>
      <c r="X38" s="719"/>
      <c r="Y38" s="2369"/>
      <c r="Z38" s="2368"/>
      <c r="AA38" s="2374"/>
      <c r="AB38" s="2369"/>
      <c r="AC38" s="2368"/>
      <c r="AD38" s="2370"/>
      <c r="AE38" s="716"/>
      <c r="AF38" s="723"/>
      <c r="AG38" s="2367"/>
      <c r="AH38" s="2368"/>
      <c r="AI38" s="2370"/>
      <c r="AJ38" s="2367"/>
      <c r="AK38" s="2368"/>
      <c r="AL38" s="2368"/>
      <c r="AM38" s="2369"/>
      <c r="AN38" s="2368"/>
      <c r="AO38" s="2370"/>
      <c r="AP38" s="718"/>
      <c r="AQ38" s="724"/>
      <c r="AR38" s="725"/>
      <c r="AS38" s="726"/>
      <c r="AT38" s="2371"/>
      <c r="AU38" s="2371"/>
      <c r="AV38" s="2371"/>
      <c r="AW38" s="2371"/>
      <c r="AX38" s="2372"/>
      <c r="AY38" s="2371"/>
      <c r="AZ38" s="2371"/>
      <c r="BA38" s="2373"/>
      <c r="BB38" s="725"/>
      <c r="BC38" s="726"/>
      <c r="BD38" s="2371"/>
      <c r="BE38" s="2371"/>
      <c r="BF38" s="2371"/>
      <c r="BG38" s="2373"/>
      <c r="BH38" s="718"/>
      <c r="BI38" s="719"/>
      <c r="BJ38" s="720"/>
      <c r="BK38" s="718"/>
      <c r="BL38" s="724"/>
      <c r="BM38" s="718"/>
      <c r="BN38" s="724"/>
      <c r="BO38" s="718"/>
      <c r="BP38" s="2369"/>
      <c r="BQ38" s="2368"/>
      <c r="BR38" s="2374"/>
      <c r="BS38" s="718"/>
      <c r="BT38" s="719"/>
      <c r="BU38" s="719"/>
      <c r="BV38" s="718"/>
      <c r="BW38" s="719"/>
      <c r="BX38" s="719"/>
      <c r="BY38" s="718"/>
      <c r="BZ38" s="719"/>
      <c r="CA38" s="719"/>
      <c r="CB38" s="2362"/>
      <c r="CC38" s="2363"/>
      <c r="CD38" s="2362"/>
      <c r="CE38" s="2364"/>
      <c r="CF38" s="2365"/>
      <c r="CG38" s="2366"/>
      <c r="CH38" s="2365"/>
      <c r="CI38" s="2366"/>
      <c r="CJ38" s="2365"/>
      <c r="CK38" s="2366"/>
      <c r="CL38" s="2365"/>
      <c r="CM38" s="2363"/>
      <c r="CN38" s="716"/>
      <c r="CO38" s="716"/>
      <c r="CP38" s="716"/>
      <c r="CQ38" s="727"/>
      <c r="CR38" s="721"/>
      <c r="CS38" s="719"/>
      <c r="CT38" s="719"/>
      <c r="CU38" s="728"/>
      <c r="CV38" s="718"/>
      <c r="CW38" s="719"/>
      <c r="CX38" s="719"/>
      <c r="CY38" s="728"/>
      <c r="CZ38" s="718"/>
      <c r="DA38" s="719"/>
      <c r="DB38" s="719"/>
      <c r="DC38" s="728"/>
      <c r="DD38" s="718"/>
      <c r="DE38" s="719"/>
      <c r="DF38" s="719"/>
      <c r="DG38" s="728"/>
      <c r="DH38" s="717"/>
      <c r="DI38" s="719"/>
      <c r="DJ38" s="720"/>
      <c r="DK38" s="718"/>
      <c r="DL38" s="719"/>
      <c r="DM38" s="719"/>
      <c r="DN38" s="718"/>
      <c r="DO38" s="720"/>
      <c r="DP38" s="720"/>
      <c r="DQ38" s="718"/>
      <c r="DR38" s="719"/>
      <c r="DS38" s="720"/>
      <c r="DT38" s="718"/>
      <c r="DU38" s="719"/>
      <c r="DV38" s="720"/>
      <c r="DW38" s="718"/>
      <c r="DX38" s="719"/>
      <c r="DY38" s="722"/>
      <c r="DZ38" s="718"/>
      <c r="EA38" s="719"/>
      <c r="EB38" s="720"/>
      <c r="EC38" s="718"/>
      <c r="ED38" s="729"/>
      <c r="EE38" s="730"/>
      <c r="EF38" s="716"/>
      <c r="EG38" s="722"/>
      <c r="EH38" s="719"/>
      <c r="EI38" s="719"/>
      <c r="EJ38" s="731"/>
    </row>
    <row r="39" spans="1:204" ht="18" customHeight="1">
      <c r="B39" s="2375" t="s">
        <v>1115</v>
      </c>
      <c r="C39" s="2364"/>
      <c r="D39" s="2366"/>
      <c r="E39" s="2365"/>
      <c r="F39" s="2366"/>
      <c r="G39" s="2365"/>
      <c r="H39" s="2366"/>
      <c r="I39" s="732"/>
      <c r="J39" s="715"/>
      <c r="K39" s="716"/>
      <c r="L39" s="717"/>
      <c r="M39" s="718"/>
      <c r="N39" s="719"/>
      <c r="O39" s="719"/>
      <c r="P39" s="719"/>
      <c r="Q39" s="720"/>
      <c r="R39" s="718"/>
      <c r="S39" s="719"/>
      <c r="T39" s="720"/>
      <c r="U39" s="719"/>
      <c r="V39" s="716"/>
      <c r="W39" s="721"/>
      <c r="X39" s="719"/>
      <c r="Y39" s="2369"/>
      <c r="Z39" s="2368"/>
      <c r="AA39" s="2374"/>
      <c r="AB39" s="2369"/>
      <c r="AC39" s="2368"/>
      <c r="AD39" s="2370"/>
      <c r="AE39" s="716"/>
      <c r="AF39" s="723"/>
      <c r="AG39" s="2367"/>
      <c r="AH39" s="2368"/>
      <c r="AI39" s="2370"/>
      <c r="AJ39" s="2367"/>
      <c r="AK39" s="2368"/>
      <c r="AL39" s="2368"/>
      <c r="AM39" s="2369"/>
      <c r="AN39" s="2368"/>
      <c r="AO39" s="2370"/>
      <c r="AP39" s="718"/>
      <c r="AQ39" s="724"/>
      <c r="AR39" s="725"/>
      <c r="AS39" s="726"/>
      <c r="AT39" s="2371"/>
      <c r="AU39" s="2371"/>
      <c r="AV39" s="2371"/>
      <c r="AW39" s="2371"/>
      <c r="AX39" s="2372"/>
      <c r="AY39" s="2371"/>
      <c r="AZ39" s="2371"/>
      <c r="BA39" s="2373"/>
      <c r="BB39" s="725"/>
      <c r="BC39" s="726"/>
      <c r="BD39" s="2371"/>
      <c r="BE39" s="2371"/>
      <c r="BF39" s="2371"/>
      <c r="BG39" s="2373"/>
      <c r="BH39" s="718"/>
      <c r="BI39" s="719"/>
      <c r="BJ39" s="720"/>
      <c r="BK39" s="718"/>
      <c r="BL39" s="724"/>
      <c r="BM39" s="718"/>
      <c r="BN39" s="724"/>
      <c r="BO39" s="718"/>
      <c r="BP39" s="2369"/>
      <c r="BQ39" s="2368"/>
      <c r="BR39" s="2374"/>
      <c r="BS39" s="718"/>
      <c r="BT39" s="719"/>
      <c r="BU39" s="719"/>
      <c r="BV39" s="718"/>
      <c r="BW39" s="719"/>
      <c r="BX39" s="719"/>
      <c r="BY39" s="718"/>
      <c r="BZ39" s="719"/>
      <c r="CA39" s="719"/>
      <c r="CB39" s="2362"/>
      <c r="CC39" s="2363"/>
      <c r="CD39" s="2362"/>
      <c r="CE39" s="2364"/>
      <c r="CF39" s="2365"/>
      <c r="CG39" s="2366"/>
      <c r="CH39" s="2365"/>
      <c r="CI39" s="2366"/>
      <c r="CJ39" s="2365"/>
      <c r="CK39" s="2366"/>
      <c r="CL39" s="2365"/>
      <c r="CM39" s="2363"/>
      <c r="CN39" s="716"/>
      <c r="CO39" s="716"/>
      <c r="CP39" s="716"/>
      <c r="CQ39" s="727"/>
      <c r="CR39" s="721"/>
      <c r="CS39" s="719"/>
      <c r="CT39" s="719"/>
      <c r="CU39" s="728"/>
      <c r="CV39" s="718"/>
      <c r="CW39" s="719"/>
      <c r="CX39" s="719"/>
      <c r="CY39" s="728"/>
      <c r="CZ39" s="718"/>
      <c r="DA39" s="719"/>
      <c r="DB39" s="719"/>
      <c r="DC39" s="728"/>
      <c r="DD39" s="718"/>
      <c r="DE39" s="719"/>
      <c r="DF39" s="719"/>
      <c r="DG39" s="728"/>
      <c r="DH39" s="717"/>
      <c r="DI39" s="719"/>
      <c r="DJ39" s="720"/>
      <c r="DK39" s="718"/>
      <c r="DL39" s="719"/>
      <c r="DM39" s="719"/>
      <c r="DN39" s="718"/>
      <c r="DO39" s="720"/>
      <c r="DP39" s="720"/>
      <c r="DQ39" s="718"/>
      <c r="DR39" s="719"/>
      <c r="DS39" s="720"/>
      <c r="DT39" s="718"/>
      <c r="DU39" s="719"/>
      <c r="DV39" s="720"/>
      <c r="DW39" s="718"/>
      <c r="DX39" s="719"/>
      <c r="DY39" s="722"/>
      <c r="DZ39" s="718"/>
      <c r="EA39" s="719"/>
      <c r="EB39" s="720"/>
      <c r="EC39" s="718"/>
      <c r="ED39" s="729"/>
      <c r="EE39" s="730"/>
      <c r="EF39" s="716"/>
      <c r="EG39" s="722"/>
      <c r="EH39" s="719"/>
      <c r="EI39" s="719"/>
      <c r="EJ39" s="731"/>
    </row>
    <row r="40" spans="1:204" ht="18" customHeight="1">
      <c r="B40" s="2375" t="s">
        <v>1116</v>
      </c>
      <c r="C40" s="2364"/>
      <c r="D40" s="2366"/>
      <c r="E40" s="2365"/>
      <c r="F40" s="2366"/>
      <c r="G40" s="2365"/>
      <c r="H40" s="2366"/>
      <c r="I40" s="732"/>
      <c r="J40" s="715"/>
      <c r="K40" s="716"/>
      <c r="L40" s="717"/>
      <c r="M40" s="718"/>
      <c r="N40" s="719"/>
      <c r="O40" s="719"/>
      <c r="P40" s="719"/>
      <c r="Q40" s="720"/>
      <c r="R40" s="718"/>
      <c r="S40" s="719"/>
      <c r="T40" s="720"/>
      <c r="U40" s="719"/>
      <c r="V40" s="716"/>
      <c r="W40" s="721"/>
      <c r="X40" s="719"/>
      <c r="Y40" s="2369"/>
      <c r="Z40" s="2368"/>
      <c r="AA40" s="2374"/>
      <c r="AB40" s="2369"/>
      <c r="AC40" s="2368"/>
      <c r="AD40" s="2370"/>
      <c r="AE40" s="716"/>
      <c r="AF40" s="723"/>
      <c r="AG40" s="2367"/>
      <c r="AH40" s="2368"/>
      <c r="AI40" s="2370"/>
      <c r="AJ40" s="2367"/>
      <c r="AK40" s="2368"/>
      <c r="AL40" s="2368"/>
      <c r="AM40" s="2369"/>
      <c r="AN40" s="2368"/>
      <c r="AO40" s="2370"/>
      <c r="AP40" s="718"/>
      <c r="AQ40" s="724"/>
      <c r="AR40" s="725"/>
      <c r="AS40" s="726"/>
      <c r="AT40" s="2371"/>
      <c r="AU40" s="2371"/>
      <c r="AV40" s="2371"/>
      <c r="AW40" s="2371"/>
      <c r="AX40" s="2372"/>
      <c r="AY40" s="2371"/>
      <c r="AZ40" s="2371"/>
      <c r="BA40" s="2373"/>
      <c r="BB40" s="725"/>
      <c r="BC40" s="726"/>
      <c r="BD40" s="2371"/>
      <c r="BE40" s="2371"/>
      <c r="BF40" s="2371"/>
      <c r="BG40" s="2373"/>
      <c r="BH40" s="718"/>
      <c r="BI40" s="719"/>
      <c r="BJ40" s="720"/>
      <c r="BK40" s="718"/>
      <c r="BL40" s="724"/>
      <c r="BM40" s="718"/>
      <c r="BN40" s="724"/>
      <c r="BO40" s="718"/>
      <c r="BP40" s="2369"/>
      <c r="BQ40" s="2368"/>
      <c r="BR40" s="2374"/>
      <c r="BS40" s="718"/>
      <c r="BT40" s="719"/>
      <c r="BU40" s="719"/>
      <c r="BV40" s="718"/>
      <c r="BW40" s="719"/>
      <c r="BX40" s="719"/>
      <c r="BY40" s="718"/>
      <c r="BZ40" s="719"/>
      <c r="CA40" s="719"/>
      <c r="CB40" s="2362"/>
      <c r="CC40" s="2363"/>
      <c r="CD40" s="2362"/>
      <c r="CE40" s="2364"/>
      <c r="CF40" s="2365"/>
      <c r="CG40" s="2366"/>
      <c r="CH40" s="2365"/>
      <c r="CI40" s="2366"/>
      <c r="CJ40" s="2365"/>
      <c r="CK40" s="2366"/>
      <c r="CL40" s="2365"/>
      <c r="CM40" s="2363"/>
      <c r="CN40" s="716"/>
      <c r="CO40" s="716"/>
      <c r="CP40" s="716"/>
      <c r="CQ40" s="727"/>
      <c r="CR40" s="721"/>
      <c r="CS40" s="719"/>
      <c r="CT40" s="719"/>
      <c r="CU40" s="728"/>
      <c r="CV40" s="718"/>
      <c r="CW40" s="719"/>
      <c r="CX40" s="719"/>
      <c r="CY40" s="728"/>
      <c r="CZ40" s="718"/>
      <c r="DA40" s="719"/>
      <c r="DB40" s="719"/>
      <c r="DC40" s="728"/>
      <c r="DD40" s="718"/>
      <c r="DE40" s="719"/>
      <c r="DF40" s="719"/>
      <c r="DG40" s="728"/>
      <c r="DH40" s="717"/>
      <c r="DI40" s="719"/>
      <c r="DJ40" s="720"/>
      <c r="DK40" s="718"/>
      <c r="DL40" s="719"/>
      <c r="DM40" s="719"/>
      <c r="DN40" s="718"/>
      <c r="DO40" s="720"/>
      <c r="DP40" s="720"/>
      <c r="DQ40" s="718"/>
      <c r="DR40" s="719"/>
      <c r="DS40" s="720"/>
      <c r="DT40" s="718"/>
      <c r="DU40" s="719"/>
      <c r="DV40" s="720"/>
      <c r="DW40" s="718"/>
      <c r="DX40" s="719"/>
      <c r="DY40" s="722"/>
      <c r="DZ40" s="718"/>
      <c r="EA40" s="719"/>
      <c r="EB40" s="720"/>
      <c r="EC40" s="718"/>
      <c r="ED40" s="729"/>
      <c r="EE40" s="730"/>
      <c r="EF40" s="716"/>
      <c r="EG40" s="722"/>
      <c r="EH40" s="719"/>
      <c r="EI40" s="719"/>
      <c r="EJ40" s="731"/>
    </row>
    <row r="41" spans="1:204" ht="18" customHeight="1">
      <c r="B41" s="2375" t="s">
        <v>1117</v>
      </c>
      <c r="C41" s="2364"/>
      <c r="D41" s="2366"/>
      <c r="E41" s="2365"/>
      <c r="F41" s="2366"/>
      <c r="G41" s="2365"/>
      <c r="H41" s="2366"/>
      <c r="I41" s="732"/>
      <c r="J41" s="715"/>
      <c r="K41" s="716"/>
      <c r="L41" s="717"/>
      <c r="M41" s="718"/>
      <c r="N41" s="719"/>
      <c r="O41" s="719"/>
      <c r="P41" s="719"/>
      <c r="Q41" s="720"/>
      <c r="R41" s="718"/>
      <c r="S41" s="719"/>
      <c r="T41" s="720"/>
      <c r="U41" s="719"/>
      <c r="V41" s="716"/>
      <c r="W41" s="721"/>
      <c r="X41" s="719"/>
      <c r="Y41" s="2369"/>
      <c r="Z41" s="2368"/>
      <c r="AA41" s="2374"/>
      <c r="AB41" s="2369"/>
      <c r="AC41" s="2368"/>
      <c r="AD41" s="2370"/>
      <c r="AE41" s="716"/>
      <c r="AF41" s="723"/>
      <c r="AG41" s="2367"/>
      <c r="AH41" s="2368"/>
      <c r="AI41" s="2370"/>
      <c r="AJ41" s="2367"/>
      <c r="AK41" s="2368"/>
      <c r="AL41" s="2368"/>
      <c r="AM41" s="2369"/>
      <c r="AN41" s="2368"/>
      <c r="AO41" s="2370"/>
      <c r="AP41" s="718"/>
      <c r="AQ41" s="724"/>
      <c r="AR41" s="725"/>
      <c r="AS41" s="726"/>
      <c r="AT41" s="2371"/>
      <c r="AU41" s="2371"/>
      <c r="AV41" s="2371"/>
      <c r="AW41" s="2371"/>
      <c r="AX41" s="2372"/>
      <c r="AY41" s="2371"/>
      <c r="AZ41" s="2371"/>
      <c r="BA41" s="2373"/>
      <c r="BB41" s="725"/>
      <c r="BC41" s="726"/>
      <c r="BD41" s="2371"/>
      <c r="BE41" s="2371"/>
      <c r="BF41" s="2371"/>
      <c r="BG41" s="2373"/>
      <c r="BH41" s="718"/>
      <c r="BI41" s="719"/>
      <c r="BJ41" s="720"/>
      <c r="BK41" s="718"/>
      <c r="BL41" s="724"/>
      <c r="BM41" s="718"/>
      <c r="BN41" s="724"/>
      <c r="BO41" s="718"/>
      <c r="BP41" s="2369"/>
      <c r="BQ41" s="2368"/>
      <c r="BR41" s="2374"/>
      <c r="BS41" s="718"/>
      <c r="BT41" s="719"/>
      <c r="BU41" s="719"/>
      <c r="BV41" s="718"/>
      <c r="BW41" s="719"/>
      <c r="BX41" s="719"/>
      <c r="BY41" s="718"/>
      <c r="BZ41" s="719"/>
      <c r="CA41" s="719"/>
      <c r="CB41" s="2362"/>
      <c r="CC41" s="2363"/>
      <c r="CD41" s="2362"/>
      <c r="CE41" s="2364"/>
      <c r="CF41" s="2365"/>
      <c r="CG41" s="2366"/>
      <c r="CH41" s="2365"/>
      <c r="CI41" s="2366"/>
      <c r="CJ41" s="2365"/>
      <c r="CK41" s="2366"/>
      <c r="CL41" s="2365"/>
      <c r="CM41" s="2363"/>
      <c r="CN41" s="716"/>
      <c r="CO41" s="716"/>
      <c r="CP41" s="716"/>
      <c r="CQ41" s="727"/>
      <c r="CR41" s="721"/>
      <c r="CS41" s="719"/>
      <c r="CT41" s="719"/>
      <c r="CU41" s="728"/>
      <c r="CV41" s="718"/>
      <c r="CW41" s="719"/>
      <c r="CX41" s="719"/>
      <c r="CY41" s="728"/>
      <c r="CZ41" s="718"/>
      <c r="DA41" s="719"/>
      <c r="DB41" s="719"/>
      <c r="DC41" s="728"/>
      <c r="DD41" s="718"/>
      <c r="DE41" s="719"/>
      <c r="DF41" s="719"/>
      <c r="DG41" s="728"/>
      <c r="DH41" s="717"/>
      <c r="DI41" s="719"/>
      <c r="DJ41" s="720"/>
      <c r="DK41" s="718"/>
      <c r="DL41" s="719"/>
      <c r="DM41" s="719"/>
      <c r="DN41" s="718"/>
      <c r="DO41" s="720"/>
      <c r="DP41" s="720"/>
      <c r="DQ41" s="718"/>
      <c r="DR41" s="719"/>
      <c r="DS41" s="720"/>
      <c r="DT41" s="718"/>
      <c r="DU41" s="719"/>
      <c r="DV41" s="720"/>
      <c r="DW41" s="718"/>
      <c r="DX41" s="719"/>
      <c r="DY41" s="722"/>
      <c r="DZ41" s="718"/>
      <c r="EA41" s="719"/>
      <c r="EB41" s="720"/>
      <c r="EC41" s="718"/>
      <c r="ED41" s="729"/>
      <c r="EE41" s="730"/>
      <c r="EF41" s="716"/>
      <c r="EG41" s="722"/>
      <c r="EH41" s="719"/>
      <c r="EI41" s="719"/>
      <c r="EJ41" s="731"/>
    </row>
    <row r="42" spans="1:204" ht="18" customHeight="1">
      <c r="B42" s="2375" t="s">
        <v>1118</v>
      </c>
      <c r="C42" s="2364"/>
      <c r="D42" s="2366"/>
      <c r="E42" s="2365"/>
      <c r="F42" s="2366"/>
      <c r="G42" s="2365"/>
      <c r="H42" s="2366"/>
      <c r="I42" s="732"/>
      <c r="J42" s="715"/>
      <c r="K42" s="716"/>
      <c r="L42" s="717"/>
      <c r="M42" s="718"/>
      <c r="N42" s="719"/>
      <c r="O42" s="719"/>
      <c r="P42" s="719"/>
      <c r="Q42" s="720"/>
      <c r="R42" s="718"/>
      <c r="S42" s="719"/>
      <c r="T42" s="720"/>
      <c r="U42" s="719"/>
      <c r="V42" s="716"/>
      <c r="W42" s="721"/>
      <c r="X42" s="719"/>
      <c r="Y42" s="2369"/>
      <c r="Z42" s="2368"/>
      <c r="AA42" s="2374"/>
      <c r="AB42" s="2369"/>
      <c r="AC42" s="2368"/>
      <c r="AD42" s="2370"/>
      <c r="AE42" s="716"/>
      <c r="AF42" s="723"/>
      <c r="AG42" s="2367"/>
      <c r="AH42" s="2368"/>
      <c r="AI42" s="2370"/>
      <c r="AJ42" s="2367"/>
      <c r="AK42" s="2368"/>
      <c r="AL42" s="2368"/>
      <c r="AM42" s="2369"/>
      <c r="AN42" s="2368"/>
      <c r="AO42" s="2370"/>
      <c r="AP42" s="718"/>
      <c r="AQ42" s="724"/>
      <c r="AR42" s="725"/>
      <c r="AS42" s="726"/>
      <c r="AT42" s="2371"/>
      <c r="AU42" s="2371"/>
      <c r="AV42" s="2371"/>
      <c r="AW42" s="2371"/>
      <c r="AX42" s="2372"/>
      <c r="AY42" s="2371"/>
      <c r="AZ42" s="2371"/>
      <c r="BA42" s="2373"/>
      <c r="BB42" s="725"/>
      <c r="BC42" s="726"/>
      <c r="BD42" s="2371"/>
      <c r="BE42" s="2371"/>
      <c r="BF42" s="2371"/>
      <c r="BG42" s="2373"/>
      <c r="BH42" s="718"/>
      <c r="BI42" s="719"/>
      <c r="BJ42" s="720"/>
      <c r="BK42" s="718"/>
      <c r="BL42" s="724"/>
      <c r="BM42" s="718"/>
      <c r="BN42" s="724"/>
      <c r="BO42" s="718"/>
      <c r="BP42" s="2369"/>
      <c r="BQ42" s="2368"/>
      <c r="BR42" s="2374"/>
      <c r="BS42" s="718"/>
      <c r="BT42" s="719"/>
      <c r="BU42" s="719"/>
      <c r="BV42" s="718"/>
      <c r="BW42" s="719"/>
      <c r="BX42" s="719"/>
      <c r="BY42" s="718"/>
      <c r="BZ42" s="719"/>
      <c r="CA42" s="719"/>
      <c r="CB42" s="2362"/>
      <c r="CC42" s="2363"/>
      <c r="CD42" s="2362"/>
      <c r="CE42" s="2364"/>
      <c r="CF42" s="2365"/>
      <c r="CG42" s="2366"/>
      <c r="CH42" s="2365"/>
      <c r="CI42" s="2366"/>
      <c r="CJ42" s="2365"/>
      <c r="CK42" s="2366"/>
      <c r="CL42" s="2365"/>
      <c r="CM42" s="2363"/>
      <c r="CN42" s="716"/>
      <c r="CO42" s="716"/>
      <c r="CP42" s="716"/>
      <c r="CQ42" s="727"/>
      <c r="CR42" s="721"/>
      <c r="CS42" s="719"/>
      <c r="CT42" s="719"/>
      <c r="CU42" s="728"/>
      <c r="CV42" s="718"/>
      <c r="CW42" s="719"/>
      <c r="CX42" s="719"/>
      <c r="CY42" s="728"/>
      <c r="CZ42" s="718"/>
      <c r="DA42" s="719"/>
      <c r="DB42" s="719"/>
      <c r="DC42" s="728"/>
      <c r="DD42" s="718"/>
      <c r="DE42" s="719"/>
      <c r="DF42" s="719"/>
      <c r="DG42" s="728"/>
      <c r="DH42" s="717"/>
      <c r="DI42" s="719"/>
      <c r="DJ42" s="720"/>
      <c r="DK42" s="718"/>
      <c r="DL42" s="719"/>
      <c r="DM42" s="719"/>
      <c r="DN42" s="718"/>
      <c r="DO42" s="720"/>
      <c r="DP42" s="720"/>
      <c r="DQ42" s="718"/>
      <c r="DR42" s="719"/>
      <c r="DS42" s="720"/>
      <c r="DT42" s="718"/>
      <c r="DU42" s="719"/>
      <c r="DV42" s="720"/>
      <c r="DW42" s="718"/>
      <c r="DX42" s="719"/>
      <c r="DY42" s="722"/>
      <c r="DZ42" s="718"/>
      <c r="EA42" s="719"/>
      <c r="EB42" s="720"/>
      <c r="EC42" s="718"/>
      <c r="ED42" s="729"/>
      <c r="EE42" s="730"/>
      <c r="EF42" s="716"/>
      <c r="EG42" s="722"/>
      <c r="EH42" s="719"/>
      <c r="EI42" s="719"/>
      <c r="EJ42" s="731"/>
    </row>
    <row r="43" spans="1:204" ht="18" customHeight="1">
      <c r="B43" s="2375" t="s">
        <v>1119</v>
      </c>
      <c r="C43" s="2364"/>
      <c r="D43" s="2366"/>
      <c r="E43" s="2365"/>
      <c r="F43" s="2366"/>
      <c r="G43" s="2365"/>
      <c r="H43" s="2366"/>
      <c r="I43" s="732"/>
      <c r="J43" s="715"/>
      <c r="K43" s="716"/>
      <c r="L43" s="717"/>
      <c r="M43" s="718"/>
      <c r="N43" s="719"/>
      <c r="O43" s="719"/>
      <c r="P43" s="719"/>
      <c r="Q43" s="720"/>
      <c r="R43" s="718"/>
      <c r="S43" s="719"/>
      <c r="T43" s="720"/>
      <c r="U43" s="719"/>
      <c r="V43" s="716"/>
      <c r="W43" s="721"/>
      <c r="X43" s="719"/>
      <c r="Y43" s="2369"/>
      <c r="Z43" s="2368"/>
      <c r="AA43" s="2374"/>
      <c r="AB43" s="2369"/>
      <c r="AC43" s="2368"/>
      <c r="AD43" s="2370"/>
      <c r="AE43" s="716"/>
      <c r="AF43" s="723"/>
      <c r="AG43" s="2367"/>
      <c r="AH43" s="2368"/>
      <c r="AI43" s="2370"/>
      <c r="AJ43" s="2367"/>
      <c r="AK43" s="2368"/>
      <c r="AL43" s="2368"/>
      <c r="AM43" s="2369"/>
      <c r="AN43" s="2368"/>
      <c r="AO43" s="2370"/>
      <c r="AP43" s="718"/>
      <c r="AQ43" s="724"/>
      <c r="AR43" s="725"/>
      <c r="AS43" s="726"/>
      <c r="AT43" s="2371"/>
      <c r="AU43" s="2371"/>
      <c r="AV43" s="2371"/>
      <c r="AW43" s="2371"/>
      <c r="AX43" s="2372"/>
      <c r="AY43" s="2371"/>
      <c r="AZ43" s="2371"/>
      <c r="BA43" s="2373"/>
      <c r="BB43" s="725"/>
      <c r="BC43" s="726"/>
      <c r="BD43" s="2371"/>
      <c r="BE43" s="2371"/>
      <c r="BF43" s="2371"/>
      <c r="BG43" s="2373"/>
      <c r="BH43" s="718"/>
      <c r="BI43" s="719"/>
      <c r="BJ43" s="720"/>
      <c r="BK43" s="718"/>
      <c r="BL43" s="724"/>
      <c r="BM43" s="718"/>
      <c r="BN43" s="724"/>
      <c r="BO43" s="718"/>
      <c r="BP43" s="2369"/>
      <c r="BQ43" s="2368"/>
      <c r="BR43" s="2374"/>
      <c r="BS43" s="718"/>
      <c r="BT43" s="719"/>
      <c r="BU43" s="719"/>
      <c r="BV43" s="718"/>
      <c r="BW43" s="719"/>
      <c r="BX43" s="719"/>
      <c r="BY43" s="718"/>
      <c r="BZ43" s="719"/>
      <c r="CA43" s="719"/>
      <c r="CB43" s="2362"/>
      <c r="CC43" s="2363"/>
      <c r="CD43" s="2362"/>
      <c r="CE43" s="2364"/>
      <c r="CF43" s="2365"/>
      <c r="CG43" s="2366"/>
      <c r="CH43" s="2365"/>
      <c r="CI43" s="2366"/>
      <c r="CJ43" s="2365"/>
      <c r="CK43" s="2366"/>
      <c r="CL43" s="2365"/>
      <c r="CM43" s="2363"/>
      <c r="CN43" s="716"/>
      <c r="CO43" s="716"/>
      <c r="CP43" s="716"/>
      <c r="CQ43" s="727"/>
      <c r="CR43" s="721"/>
      <c r="CS43" s="719"/>
      <c r="CT43" s="719"/>
      <c r="CU43" s="728"/>
      <c r="CV43" s="718"/>
      <c r="CW43" s="719"/>
      <c r="CX43" s="719"/>
      <c r="CY43" s="728"/>
      <c r="CZ43" s="718"/>
      <c r="DA43" s="719"/>
      <c r="DB43" s="719"/>
      <c r="DC43" s="728"/>
      <c r="DD43" s="718"/>
      <c r="DE43" s="719"/>
      <c r="DF43" s="719"/>
      <c r="DG43" s="728"/>
      <c r="DH43" s="717"/>
      <c r="DI43" s="719"/>
      <c r="DJ43" s="720"/>
      <c r="DK43" s="718"/>
      <c r="DL43" s="719"/>
      <c r="DM43" s="719"/>
      <c r="DN43" s="718"/>
      <c r="DO43" s="720"/>
      <c r="DP43" s="720"/>
      <c r="DQ43" s="718"/>
      <c r="DR43" s="719"/>
      <c r="DS43" s="720"/>
      <c r="DT43" s="718"/>
      <c r="DU43" s="719"/>
      <c r="DV43" s="720"/>
      <c r="DW43" s="718"/>
      <c r="DX43" s="719"/>
      <c r="DY43" s="722"/>
      <c r="DZ43" s="718"/>
      <c r="EA43" s="719"/>
      <c r="EB43" s="720"/>
      <c r="EC43" s="718"/>
      <c r="ED43" s="729"/>
      <c r="EE43" s="730"/>
      <c r="EF43" s="716"/>
      <c r="EG43" s="722"/>
      <c r="EH43" s="719"/>
      <c r="EI43" s="719"/>
      <c r="EJ43" s="731"/>
    </row>
    <row r="44" spans="1:204" ht="18" customHeight="1">
      <c r="B44" s="2375" t="s">
        <v>1120</v>
      </c>
      <c r="C44" s="2364"/>
      <c r="D44" s="2366"/>
      <c r="E44" s="2365"/>
      <c r="F44" s="2366"/>
      <c r="G44" s="2365"/>
      <c r="H44" s="2366"/>
      <c r="I44" s="732"/>
      <c r="J44" s="715"/>
      <c r="K44" s="716"/>
      <c r="L44" s="717"/>
      <c r="M44" s="718"/>
      <c r="N44" s="719"/>
      <c r="O44" s="719"/>
      <c r="P44" s="719"/>
      <c r="Q44" s="720"/>
      <c r="R44" s="718"/>
      <c r="S44" s="719"/>
      <c r="T44" s="720"/>
      <c r="U44" s="719"/>
      <c r="V44" s="716"/>
      <c r="W44" s="721"/>
      <c r="X44" s="719"/>
      <c r="Y44" s="2369"/>
      <c r="Z44" s="2368"/>
      <c r="AA44" s="2374"/>
      <c r="AB44" s="2369"/>
      <c r="AC44" s="2368"/>
      <c r="AD44" s="2370"/>
      <c r="AE44" s="716"/>
      <c r="AF44" s="723"/>
      <c r="AG44" s="2367"/>
      <c r="AH44" s="2368"/>
      <c r="AI44" s="2370"/>
      <c r="AJ44" s="2367"/>
      <c r="AK44" s="2368"/>
      <c r="AL44" s="2368"/>
      <c r="AM44" s="2369"/>
      <c r="AN44" s="2368"/>
      <c r="AO44" s="2370"/>
      <c r="AP44" s="718"/>
      <c r="AQ44" s="724"/>
      <c r="AR44" s="725"/>
      <c r="AS44" s="726"/>
      <c r="AT44" s="2371"/>
      <c r="AU44" s="2371"/>
      <c r="AV44" s="2371"/>
      <c r="AW44" s="2371"/>
      <c r="AX44" s="2372"/>
      <c r="AY44" s="2371"/>
      <c r="AZ44" s="2371"/>
      <c r="BA44" s="2373"/>
      <c r="BB44" s="725"/>
      <c r="BC44" s="726"/>
      <c r="BD44" s="2371"/>
      <c r="BE44" s="2371"/>
      <c r="BF44" s="2371"/>
      <c r="BG44" s="2373"/>
      <c r="BH44" s="718"/>
      <c r="BI44" s="719"/>
      <c r="BJ44" s="720"/>
      <c r="BK44" s="718"/>
      <c r="BL44" s="724"/>
      <c r="BM44" s="718"/>
      <c r="BN44" s="724"/>
      <c r="BO44" s="718"/>
      <c r="BP44" s="2369"/>
      <c r="BQ44" s="2368"/>
      <c r="BR44" s="2374"/>
      <c r="BS44" s="718"/>
      <c r="BT44" s="719"/>
      <c r="BU44" s="719"/>
      <c r="BV44" s="718"/>
      <c r="BW44" s="719"/>
      <c r="BX44" s="719"/>
      <c r="BY44" s="718"/>
      <c r="BZ44" s="719"/>
      <c r="CA44" s="719"/>
      <c r="CB44" s="2362"/>
      <c r="CC44" s="2363"/>
      <c r="CD44" s="2362"/>
      <c r="CE44" s="2364"/>
      <c r="CF44" s="2365"/>
      <c r="CG44" s="2366"/>
      <c r="CH44" s="2365"/>
      <c r="CI44" s="2366"/>
      <c r="CJ44" s="2365"/>
      <c r="CK44" s="2366"/>
      <c r="CL44" s="2365"/>
      <c r="CM44" s="2363"/>
      <c r="CN44" s="716"/>
      <c r="CO44" s="716"/>
      <c r="CP44" s="716"/>
      <c r="CQ44" s="727"/>
      <c r="CR44" s="721"/>
      <c r="CS44" s="719"/>
      <c r="CT44" s="719"/>
      <c r="CU44" s="728"/>
      <c r="CV44" s="718"/>
      <c r="CW44" s="719"/>
      <c r="CX44" s="719"/>
      <c r="CY44" s="728"/>
      <c r="CZ44" s="718"/>
      <c r="DA44" s="719"/>
      <c r="DB44" s="719"/>
      <c r="DC44" s="728"/>
      <c r="DD44" s="718"/>
      <c r="DE44" s="719"/>
      <c r="DF44" s="719"/>
      <c r="DG44" s="728"/>
      <c r="DH44" s="717"/>
      <c r="DI44" s="719"/>
      <c r="DJ44" s="720"/>
      <c r="DK44" s="718"/>
      <c r="DL44" s="719"/>
      <c r="DM44" s="719"/>
      <c r="DN44" s="718"/>
      <c r="DO44" s="720"/>
      <c r="DP44" s="720"/>
      <c r="DQ44" s="718"/>
      <c r="DR44" s="719"/>
      <c r="DS44" s="720"/>
      <c r="DT44" s="718"/>
      <c r="DU44" s="719"/>
      <c r="DV44" s="720"/>
      <c r="DW44" s="718"/>
      <c r="DX44" s="719"/>
      <c r="DY44" s="722"/>
      <c r="DZ44" s="718"/>
      <c r="EA44" s="719"/>
      <c r="EB44" s="720"/>
      <c r="EC44" s="718"/>
      <c r="ED44" s="729"/>
      <c r="EE44" s="730"/>
      <c r="EF44" s="716"/>
      <c r="EG44" s="722"/>
      <c r="EH44" s="719"/>
      <c r="EI44" s="719"/>
      <c r="EJ44" s="731"/>
    </row>
    <row r="45" spans="1:204" ht="18" customHeight="1">
      <c r="B45" s="2375" t="s">
        <v>1121</v>
      </c>
      <c r="C45" s="2364"/>
      <c r="D45" s="2366"/>
      <c r="E45" s="2365"/>
      <c r="F45" s="2366"/>
      <c r="G45" s="2365"/>
      <c r="H45" s="2366"/>
      <c r="I45" s="732"/>
      <c r="J45" s="715"/>
      <c r="K45" s="716"/>
      <c r="L45" s="717"/>
      <c r="M45" s="718"/>
      <c r="N45" s="719"/>
      <c r="O45" s="719"/>
      <c r="P45" s="719"/>
      <c r="Q45" s="720"/>
      <c r="R45" s="718"/>
      <c r="S45" s="719"/>
      <c r="T45" s="720"/>
      <c r="U45" s="719"/>
      <c r="V45" s="716"/>
      <c r="W45" s="721"/>
      <c r="X45" s="719"/>
      <c r="Y45" s="2369"/>
      <c r="Z45" s="2368"/>
      <c r="AA45" s="2374"/>
      <c r="AB45" s="2369"/>
      <c r="AC45" s="2368"/>
      <c r="AD45" s="2370"/>
      <c r="AE45" s="716"/>
      <c r="AF45" s="723"/>
      <c r="AG45" s="2367"/>
      <c r="AH45" s="2368"/>
      <c r="AI45" s="2370"/>
      <c r="AJ45" s="2367"/>
      <c r="AK45" s="2368"/>
      <c r="AL45" s="2368"/>
      <c r="AM45" s="2369"/>
      <c r="AN45" s="2368"/>
      <c r="AO45" s="2370"/>
      <c r="AP45" s="718"/>
      <c r="AQ45" s="724"/>
      <c r="AR45" s="725"/>
      <c r="AS45" s="726"/>
      <c r="AT45" s="2371"/>
      <c r="AU45" s="2371"/>
      <c r="AV45" s="2371"/>
      <c r="AW45" s="2371"/>
      <c r="AX45" s="2372"/>
      <c r="AY45" s="2371"/>
      <c r="AZ45" s="2371"/>
      <c r="BA45" s="2373"/>
      <c r="BB45" s="725"/>
      <c r="BC45" s="726"/>
      <c r="BD45" s="2371"/>
      <c r="BE45" s="2371"/>
      <c r="BF45" s="2371"/>
      <c r="BG45" s="2373"/>
      <c r="BH45" s="718"/>
      <c r="BI45" s="719"/>
      <c r="BJ45" s="720"/>
      <c r="BK45" s="718"/>
      <c r="BL45" s="724"/>
      <c r="BM45" s="718"/>
      <c r="BN45" s="724"/>
      <c r="BO45" s="718"/>
      <c r="BP45" s="2369"/>
      <c r="BQ45" s="2368"/>
      <c r="BR45" s="2374"/>
      <c r="BS45" s="718"/>
      <c r="BT45" s="719"/>
      <c r="BU45" s="719"/>
      <c r="BV45" s="718"/>
      <c r="BW45" s="719"/>
      <c r="BX45" s="719"/>
      <c r="BY45" s="718"/>
      <c r="BZ45" s="719"/>
      <c r="CA45" s="719"/>
      <c r="CB45" s="2362"/>
      <c r="CC45" s="2363"/>
      <c r="CD45" s="2362"/>
      <c r="CE45" s="2364"/>
      <c r="CF45" s="2365"/>
      <c r="CG45" s="2366"/>
      <c r="CH45" s="2365"/>
      <c r="CI45" s="2366"/>
      <c r="CJ45" s="2365"/>
      <c r="CK45" s="2366"/>
      <c r="CL45" s="2365"/>
      <c r="CM45" s="2363"/>
      <c r="CN45" s="716"/>
      <c r="CO45" s="716"/>
      <c r="CP45" s="716"/>
      <c r="CQ45" s="727"/>
      <c r="CR45" s="721"/>
      <c r="CS45" s="719"/>
      <c r="CT45" s="719"/>
      <c r="CU45" s="728"/>
      <c r="CV45" s="718"/>
      <c r="CW45" s="719"/>
      <c r="CX45" s="719"/>
      <c r="CY45" s="728"/>
      <c r="CZ45" s="718"/>
      <c r="DA45" s="719"/>
      <c r="DB45" s="719"/>
      <c r="DC45" s="728"/>
      <c r="DD45" s="718"/>
      <c r="DE45" s="719"/>
      <c r="DF45" s="719"/>
      <c r="DG45" s="728"/>
      <c r="DH45" s="717"/>
      <c r="DI45" s="719"/>
      <c r="DJ45" s="720"/>
      <c r="DK45" s="718"/>
      <c r="DL45" s="719"/>
      <c r="DM45" s="719"/>
      <c r="DN45" s="718"/>
      <c r="DO45" s="720"/>
      <c r="DP45" s="720"/>
      <c r="DQ45" s="718"/>
      <c r="DR45" s="719"/>
      <c r="DS45" s="720"/>
      <c r="DT45" s="718"/>
      <c r="DU45" s="719"/>
      <c r="DV45" s="720"/>
      <c r="DW45" s="718"/>
      <c r="DX45" s="719"/>
      <c r="DY45" s="722"/>
      <c r="DZ45" s="718"/>
      <c r="EA45" s="719"/>
      <c r="EB45" s="720"/>
      <c r="EC45" s="718"/>
      <c r="ED45" s="729"/>
      <c r="EE45" s="730"/>
      <c r="EF45" s="716"/>
      <c r="EG45" s="722"/>
      <c r="EH45" s="719"/>
      <c r="EI45" s="719"/>
      <c r="EJ45" s="731"/>
    </row>
    <row r="46" spans="1:204" ht="18" customHeight="1">
      <c r="B46" s="2375" t="s">
        <v>1122</v>
      </c>
      <c r="C46" s="2364"/>
      <c r="D46" s="2366"/>
      <c r="E46" s="2365"/>
      <c r="F46" s="2366"/>
      <c r="G46" s="2365"/>
      <c r="H46" s="2366"/>
      <c r="I46" s="732"/>
      <c r="J46" s="715"/>
      <c r="K46" s="716"/>
      <c r="L46" s="717"/>
      <c r="M46" s="718"/>
      <c r="N46" s="719"/>
      <c r="O46" s="719"/>
      <c r="P46" s="719"/>
      <c r="Q46" s="720"/>
      <c r="R46" s="718"/>
      <c r="S46" s="719"/>
      <c r="T46" s="720"/>
      <c r="U46" s="719"/>
      <c r="V46" s="716"/>
      <c r="W46" s="721"/>
      <c r="X46" s="719"/>
      <c r="Y46" s="2369"/>
      <c r="Z46" s="2368"/>
      <c r="AA46" s="2374"/>
      <c r="AB46" s="2369"/>
      <c r="AC46" s="2368"/>
      <c r="AD46" s="2370"/>
      <c r="AE46" s="716"/>
      <c r="AF46" s="723"/>
      <c r="AG46" s="2367"/>
      <c r="AH46" s="2368"/>
      <c r="AI46" s="2370"/>
      <c r="AJ46" s="2367"/>
      <c r="AK46" s="2368"/>
      <c r="AL46" s="2368"/>
      <c r="AM46" s="2369"/>
      <c r="AN46" s="2368"/>
      <c r="AO46" s="2370"/>
      <c r="AP46" s="718"/>
      <c r="AQ46" s="724"/>
      <c r="AR46" s="725"/>
      <c r="AS46" s="726"/>
      <c r="AT46" s="2371"/>
      <c r="AU46" s="2371"/>
      <c r="AV46" s="2371"/>
      <c r="AW46" s="2371"/>
      <c r="AX46" s="2372"/>
      <c r="AY46" s="2371"/>
      <c r="AZ46" s="2371"/>
      <c r="BA46" s="2373"/>
      <c r="BB46" s="725"/>
      <c r="BC46" s="726"/>
      <c r="BD46" s="2371"/>
      <c r="BE46" s="2371"/>
      <c r="BF46" s="2371"/>
      <c r="BG46" s="2373"/>
      <c r="BH46" s="718"/>
      <c r="BI46" s="719"/>
      <c r="BJ46" s="720"/>
      <c r="BK46" s="718"/>
      <c r="BL46" s="724"/>
      <c r="BM46" s="718"/>
      <c r="BN46" s="724"/>
      <c r="BO46" s="718"/>
      <c r="BP46" s="2369"/>
      <c r="BQ46" s="2368"/>
      <c r="BR46" s="2374"/>
      <c r="BS46" s="718"/>
      <c r="BT46" s="719"/>
      <c r="BU46" s="719"/>
      <c r="BV46" s="718"/>
      <c r="BW46" s="719"/>
      <c r="BX46" s="719"/>
      <c r="BY46" s="718"/>
      <c r="BZ46" s="719"/>
      <c r="CA46" s="719"/>
      <c r="CB46" s="2362"/>
      <c r="CC46" s="2363"/>
      <c r="CD46" s="2362"/>
      <c r="CE46" s="2364"/>
      <c r="CF46" s="2365"/>
      <c r="CG46" s="2366"/>
      <c r="CH46" s="2365"/>
      <c r="CI46" s="2366"/>
      <c r="CJ46" s="2365"/>
      <c r="CK46" s="2366"/>
      <c r="CL46" s="2365"/>
      <c r="CM46" s="2363"/>
      <c r="CN46" s="716"/>
      <c r="CO46" s="716"/>
      <c r="CP46" s="716"/>
      <c r="CQ46" s="727"/>
      <c r="CR46" s="721"/>
      <c r="CS46" s="719"/>
      <c r="CT46" s="719"/>
      <c r="CU46" s="728"/>
      <c r="CV46" s="718"/>
      <c r="CW46" s="719"/>
      <c r="CX46" s="719"/>
      <c r="CY46" s="728"/>
      <c r="CZ46" s="718"/>
      <c r="DA46" s="719"/>
      <c r="DB46" s="719"/>
      <c r="DC46" s="728"/>
      <c r="DD46" s="718"/>
      <c r="DE46" s="719"/>
      <c r="DF46" s="719"/>
      <c r="DG46" s="728"/>
      <c r="DH46" s="717"/>
      <c r="DI46" s="719"/>
      <c r="DJ46" s="720"/>
      <c r="DK46" s="718"/>
      <c r="DL46" s="719"/>
      <c r="DM46" s="719"/>
      <c r="DN46" s="718"/>
      <c r="DO46" s="720"/>
      <c r="DP46" s="720"/>
      <c r="DQ46" s="718"/>
      <c r="DR46" s="719"/>
      <c r="DS46" s="720"/>
      <c r="DT46" s="718"/>
      <c r="DU46" s="719"/>
      <c r="DV46" s="720"/>
      <c r="DW46" s="718"/>
      <c r="DX46" s="719"/>
      <c r="DY46" s="722"/>
      <c r="DZ46" s="718"/>
      <c r="EA46" s="719"/>
      <c r="EB46" s="720"/>
      <c r="EC46" s="718"/>
      <c r="ED46" s="729"/>
      <c r="EE46" s="730"/>
      <c r="EF46" s="716"/>
      <c r="EG46" s="722"/>
      <c r="EH46" s="719"/>
      <c r="EI46" s="719"/>
      <c r="EJ46" s="731"/>
    </row>
    <row r="47" spans="1:204" ht="18" customHeight="1">
      <c r="B47" s="2375" t="s">
        <v>1123</v>
      </c>
      <c r="C47" s="2364"/>
      <c r="D47" s="2366"/>
      <c r="E47" s="2365"/>
      <c r="F47" s="2366"/>
      <c r="G47" s="2365"/>
      <c r="H47" s="2366"/>
      <c r="I47" s="732"/>
      <c r="J47" s="715"/>
      <c r="K47" s="716"/>
      <c r="L47" s="717"/>
      <c r="M47" s="718"/>
      <c r="N47" s="719"/>
      <c r="O47" s="719"/>
      <c r="P47" s="719"/>
      <c r="Q47" s="720"/>
      <c r="R47" s="718"/>
      <c r="S47" s="719"/>
      <c r="T47" s="720"/>
      <c r="U47" s="719"/>
      <c r="V47" s="716"/>
      <c r="W47" s="721"/>
      <c r="X47" s="719"/>
      <c r="Y47" s="2369"/>
      <c r="Z47" s="2368"/>
      <c r="AA47" s="2374"/>
      <c r="AB47" s="2369"/>
      <c r="AC47" s="2368"/>
      <c r="AD47" s="2370"/>
      <c r="AE47" s="716"/>
      <c r="AF47" s="723"/>
      <c r="AG47" s="2367"/>
      <c r="AH47" s="2368"/>
      <c r="AI47" s="2370"/>
      <c r="AJ47" s="2367"/>
      <c r="AK47" s="2368"/>
      <c r="AL47" s="2368"/>
      <c r="AM47" s="2369"/>
      <c r="AN47" s="2368"/>
      <c r="AO47" s="2370"/>
      <c r="AP47" s="718"/>
      <c r="AQ47" s="724"/>
      <c r="AR47" s="725"/>
      <c r="AS47" s="726"/>
      <c r="AT47" s="2371"/>
      <c r="AU47" s="2371"/>
      <c r="AV47" s="2371"/>
      <c r="AW47" s="2371"/>
      <c r="AX47" s="2372"/>
      <c r="AY47" s="2371"/>
      <c r="AZ47" s="2371"/>
      <c r="BA47" s="2373"/>
      <c r="BB47" s="725"/>
      <c r="BC47" s="726"/>
      <c r="BD47" s="2371"/>
      <c r="BE47" s="2371"/>
      <c r="BF47" s="2371"/>
      <c r="BG47" s="2373"/>
      <c r="BH47" s="718"/>
      <c r="BI47" s="719"/>
      <c r="BJ47" s="720"/>
      <c r="BK47" s="718"/>
      <c r="BL47" s="724"/>
      <c r="BM47" s="718"/>
      <c r="BN47" s="724"/>
      <c r="BO47" s="718"/>
      <c r="BP47" s="2369"/>
      <c r="BQ47" s="2368"/>
      <c r="BR47" s="2374"/>
      <c r="BS47" s="718"/>
      <c r="BT47" s="719"/>
      <c r="BU47" s="719"/>
      <c r="BV47" s="718"/>
      <c r="BW47" s="719"/>
      <c r="BX47" s="719"/>
      <c r="BY47" s="718"/>
      <c r="BZ47" s="719"/>
      <c r="CA47" s="719"/>
      <c r="CB47" s="2362"/>
      <c r="CC47" s="2363"/>
      <c r="CD47" s="2362"/>
      <c r="CE47" s="2364"/>
      <c r="CF47" s="2365"/>
      <c r="CG47" s="2366"/>
      <c r="CH47" s="2365"/>
      <c r="CI47" s="2366"/>
      <c r="CJ47" s="2365"/>
      <c r="CK47" s="2366"/>
      <c r="CL47" s="2365"/>
      <c r="CM47" s="2363"/>
      <c r="CN47" s="716"/>
      <c r="CO47" s="716"/>
      <c r="CP47" s="716"/>
      <c r="CQ47" s="727"/>
      <c r="CR47" s="721"/>
      <c r="CS47" s="719"/>
      <c r="CT47" s="719"/>
      <c r="CU47" s="728"/>
      <c r="CV47" s="718"/>
      <c r="CW47" s="719"/>
      <c r="CX47" s="719"/>
      <c r="CY47" s="728"/>
      <c r="CZ47" s="718"/>
      <c r="DA47" s="719"/>
      <c r="DB47" s="719"/>
      <c r="DC47" s="728"/>
      <c r="DD47" s="718"/>
      <c r="DE47" s="719"/>
      <c r="DF47" s="719"/>
      <c r="DG47" s="728"/>
      <c r="DH47" s="717"/>
      <c r="DI47" s="719"/>
      <c r="DJ47" s="720"/>
      <c r="DK47" s="718"/>
      <c r="DL47" s="719"/>
      <c r="DM47" s="719"/>
      <c r="DN47" s="718"/>
      <c r="DO47" s="720"/>
      <c r="DP47" s="720"/>
      <c r="DQ47" s="718"/>
      <c r="DR47" s="719"/>
      <c r="DS47" s="720"/>
      <c r="DT47" s="718"/>
      <c r="DU47" s="719"/>
      <c r="DV47" s="720"/>
      <c r="DW47" s="718"/>
      <c r="DX47" s="719"/>
      <c r="DY47" s="722"/>
      <c r="DZ47" s="718"/>
      <c r="EA47" s="719"/>
      <c r="EB47" s="720"/>
      <c r="EC47" s="718"/>
      <c r="ED47" s="729"/>
      <c r="EE47" s="730"/>
      <c r="EF47" s="716"/>
      <c r="EG47" s="722"/>
      <c r="EH47" s="719"/>
      <c r="EI47" s="719"/>
      <c r="EJ47" s="731"/>
    </row>
    <row r="48" spans="1:204" ht="18" customHeight="1">
      <c r="B48" s="2375" t="s">
        <v>1124</v>
      </c>
      <c r="C48" s="2364"/>
      <c r="D48" s="2366"/>
      <c r="E48" s="2365"/>
      <c r="F48" s="2366"/>
      <c r="G48" s="2365"/>
      <c r="H48" s="2366"/>
      <c r="I48" s="732"/>
      <c r="J48" s="715"/>
      <c r="K48" s="716"/>
      <c r="L48" s="717"/>
      <c r="M48" s="718"/>
      <c r="N48" s="719"/>
      <c r="O48" s="719"/>
      <c r="P48" s="719"/>
      <c r="Q48" s="720"/>
      <c r="R48" s="718"/>
      <c r="S48" s="719"/>
      <c r="T48" s="720"/>
      <c r="U48" s="719"/>
      <c r="V48" s="716"/>
      <c r="W48" s="721"/>
      <c r="X48" s="719"/>
      <c r="Y48" s="2369"/>
      <c r="Z48" s="2368"/>
      <c r="AA48" s="2374"/>
      <c r="AB48" s="2369"/>
      <c r="AC48" s="2368"/>
      <c r="AD48" s="2370"/>
      <c r="AE48" s="716"/>
      <c r="AF48" s="723"/>
      <c r="AG48" s="2367"/>
      <c r="AH48" s="2368"/>
      <c r="AI48" s="2370"/>
      <c r="AJ48" s="2367"/>
      <c r="AK48" s="2368"/>
      <c r="AL48" s="2368"/>
      <c r="AM48" s="2369"/>
      <c r="AN48" s="2368"/>
      <c r="AO48" s="2370"/>
      <c r="AP48" s="718"/>
      <c r="AQ48" s="724"/>
      <c r="AR48" s="725"/>
      <c r="AS48" s="726"/>
      <c r="AT48" s="2371"/>
      <c r="AU48" s="2371"/>
      <c r="AV48" s="2371"/>
      <c r="AW48" s="2371"/>
      <c r="AX48" s="2372"/>
      <c r="AY48" s="2371"/>
      <c r="AZ48" s="2371"/>
      <c r="BA48" s="2373"/>
      <c r="BB48" s="725"/>
      <c r="BC48" s="726"/>
      <c r="BD48" s="2371"/>
      <c r="BE48" s="2371"/>
      <c r="BF48" s="2371"/>
      <c r="BG48" s="2373"/>
      <c r="BH48" s="718"/>
      <c r="BI48" s="719"/>
      <c r="BJ48" s="720"/>
      <c r="BK48" s="718"/>
      <c r="BL48" s="724"/>
      <c r="BM48" s="718"/>
      <c r="BN48" s="724"/>
      <c r="BO48" s="718"/>
      <c r="BP48" s="2369"/>
      <c r="BQ48" s="2368"/>
      <c r="BR48" s="2374"/>
      <c r="BS48" s="718"/>
      <c r="BT48" s="719"/>
      <c r="BU48" s="719"/>
      <c r="BV48" s="718"/>
      <c r="BW48" s="719"/>
      <c r="BX48" s="719"/>
      <c r="BY48" s="718"/>
      <c r="BZ48" s="719"/>
      <c r="CA48" s="719"/>
      <c r="CB48" s="2362"/>
      <c r="CC48" s="2363"/>
      <c r="CD48" s="2362"/>
      <c r="CE48" s="2364"/>
      <c r="CF48" s="2365"/>
      <c r="CG48" s="2366"/>
      <c r="CH48" s="2365"/>
      <c r="CI48" s="2366"/>
      <c r="CJ48" s="2365"/>
      <c r="CK48" s="2366"/>
      <c r="CL48" s="2365"/>
      <c r="CM48" s="2363"/>
      <c r="CN48" s="716"/>
      <c r="CO48" s="716"/>
      <c r="CP48" s="716"/>
      <c r="CQ48" s="727"/>
      <c r="CR48" s="721"/>
      <c r="CS48" s="719"/>
      <c r="CT48" s="719"/>
      <c r="CU48" s="728"/>
      <c r="CV48" s="718"/>
      <c r="CW48" s="719"/>
      <c r="CX48" s="719"/>
      <c r="CY48" s="728"/>
      <c r="CZ48" s="718"/>
      <c r="DA48" s="719"/>
      <c r="DB48" s="719"/>
      <c r="DC48" s="728"/>
      <c r="DD48" s="718"/>
      <c r="DE48" s="719"/>
      <c r="DF48" s="719"/>
      <c r="DG48" s="728"/>
      <c r="DH48" s="717"/>
      <c r="DI48" s="719"/>
      <c r="DJ48" s="720"/>
      <c r="DK48" s="718"/>
      <c r="DL48" s="719"/>
      <c r="DM48" s="719"/>
      <c r="DN48" s="718"/>
      <c r="DO48" s="720"/>
      <c r="DP48" s="720"/>
      <c r="DQ48" s="718"/>
      <c r="DR48" s="719"/>
      <c r="DS48" s="720"/>
      <c r="DT48" s="718"/>
      <c r="DU48" s="719"/>
      <c r="DV48" s="720"/>
      <c r="DW48" s="718"/>
      <c r="DX48" s="719"/>
      <c r="DY48" s="722"/>
      <c r="DZ48" s="718"/>
      <c r="EA48" s="719"/>
      <c r="EB48" s="720"/>
      <c r="EC48" s="718"/>
      <c r="ED48" s="729"/>
      <c r="EE48" s="730"/>
      <c r="EF48" s="716"/>
      <c r="EG48" s="722"/>
      <c r="EH48" s="719"/>
      <c r="EI48" s="719"/>
      <c r="EJ48" s="731"/>
    </row>
    <row r="49" spans="2:140" ht="18" customHeight="1">
      <c r="B49" s="2375" t="s">
        <v>1125</v>
      </c>
      <c r="C49" s="2364"/>
      <c r="D49" s="2366"/>
      <c r="E49" s="2365"/>
      <c r="F49" s="2366"/>
      <c r="G49" s="2365"/>
      <c r="H49" s="2366"/>
      <c r="I49" s="732"/>
      <c r="J49" s="715"/>
      <c r="K49" s="716"/>
      <c r="L49" s="717"/>
      <c r="M49" s="718"/>
      <c r="N49" s="719"/>
      <c r="O49" s="719"/>
      <c r="P49" s="719"/>
      <c r="Q49" s="720"/>
      <c r="R49" s="718"/>
      <c r="S49" s="719"/>
      <c r="T49" s="720"/>
      <c r="U49" s="719"/>
      <c r="V49" s="716"/>
      <c r="W49" s="721"/>
      <c r="X49" s="719"/>
      <c r="Y49" s="2369"/>
      <c r="Z49" s="2368"/>
      <c r="AA49" s="2374"/>
      <c r="AB49" s="2369"/>
      <c r="AC49" s="2368"/>
      <c r="AD49" s="2370"/>
      <c r="AE49" s="716"/>
      <c r="AF49" s="723"/>
      <c r="AG49" s="2367"/>
      <c r="AH49" s="2368"/>
      <c r="AI49" s="2370"/>
      <c r="AJ49" s="2367"/>
      <c r="AK49" s="2368"/>
      <c r="AL49" s="2368"/>
      <c r="AM49" s="2369"/>
      <c r="AN49" s="2368"/>
      <c r="AO49" s="2370"/>
      <c r="AP49" s="718"/>
      <c r="AQ49" s="724"/>
      <c r="AR49" s="725"/>
      <c r="AS49" s="726"/>
      <c r="AT49" s="2371"/>
      <c r="AU49" s="2371"/>
      <c r="AV49" s="2371"/>
      <c r="AW49" s="2371"/>
      <c r="AX49" s="2372"/>
      <c r="AY49" s="2371"/>
      <c r="AZ49" s="2371"/>
      <c r="BA49" s="2373"/>
      <c r="BB49" s="725"/>
      <c r="BC49" s="726"/>
      <c r="BD49" s="2371"/>
      <c r="BE49" s="2371"/>
      <c r="BF49" s="2371"/>
      <c r="BG49" s="2373"/>
      <c r="BH49" s="718"/>
      <c r="BI49" s="719"/>
      <c r="BJ49" s="720"/>
      <c r="BK49" s="718"/>
      <c r="BL49" s="724"/>
      <c r="BM49" s="718"/>
      <c r="BN49" s="724"/>
      <c r="BO49" s="718"/>
      <c r="BP49" s="2369"/>
      <c r="BQ49" s="2368"/>
      <c r="BR49" s="2374"/>
      <c r="BS49" s="718"/>
      <c r="BT49" s="719"/>
      <c r="BU49" s="719"/>
      <c r="BV49" s="718"/>
      <c r="BW49" s="719"/>
      <c r="BX49" s="719"/>
      <c r="BY49" s="718"/>
      <c r="BZ49" s="719"/>
      <c r="CA49" s="719"/>
      <c r="CB49" s="2362"/>
      <c r="CC49" s="2363"/>
      <c r="CD49" s="2362"/>
      <c r="CE49" s="2364"/>
      <c r="CF49" s="2365"/>
      <c r="CG49" s="2366"/>
      <c r="CH49" s="2365"/>
      <c r="CI49" s="2366"/>
      <c r="CJ49" s="2365"/>
      <c r="CK49" s="2366"/>
      <c r="CL49" s="2365"/>
      <c r="CM49" s="2363"/>
      <c r="CN49" s="716"/>
      <c r="CO49" s="716"/>
      <c r="CP49" s="716"/>
      <c r="CQ49" s="727"/>
      <c r="CR49" s="721"/>
      <c r="CS49" s="719"/>
      <c r="CT49" s="719"/>
      <c r="CU49" s="728"/>
      <c r="CV49" s="718"/>
      <c r="CW49" s="719"/>
      <c r="CX49" s="719"/>
      <c r="CY49" s="728"/>
      <c r="CZ49" s="718"/>
      <c r="DA49" s="719"/>
      <c r="DB49" s="719"/>
      <c r="DC49" s="728"/>
      <c r="DD49" s="718"/>
      <c r="DE49" s="719"/>
      <c r="DF49" s="719"/>
      <c r="DG49" s="728"/>
      <c r="DH49" s="717"/>
      <c r="DI49" s="719"/>
      <c r="DJ49" s="720"/>
      <c r="DK49" s="718"/>
      <c r="DL49" s="719"/>
      <c r="DM49" s="719"/>
      <c r="DN49" s="718"/>
      <c r="DO49" s="720"/>
      <c r="DP49" s="720"/>
      <c r="DQ49" s="718"/>
      <c r="DR49" s="719"/>
      <c r="DS49" s="720"/>
      <c r="DT49" s="718"/>
      <c r="DU49" s="719"/>
      <c r="DV49" s="720"/>
      <c r="DW49" s="718"/>
      <c r="DX49" s="719"/>
      <c r="DY49" s="722"/>
      <c r="DZ49" s="718"/>
      <c r="EA49" s="719"/>
      <c r="EB49" s="720"/>
      <c r="EC49" s="718"/>
      <c r="ED49" s="729"/>
      <c r="EE49" s="730"/>
      <c r="EF49" s="716"/>
      <c r="EG49" s="722"/>
      <c r="EH49" s="719"/>
      <c r="EI49" s="719"/>
      <c r="EJ49" s="731"/>
    </row>
    <row r="50" spans="2:140" ht="18" customHeight="1">
      <c r="B50" s="2375" t="s">
        <v>1126</v>
      </c>
      <c r="C50" s="2364"/>
      <c r="D50" s="2366"/>
      <c r="E50" s="2365"/>
      <c r="F50" s="2366"/>
      <c r="G50" s="2365"/>
      <c r="H50" s="2366"/>
      <c r="I50" s="732"/>
      <c r="J50" s="715"/>
      <c r="K50" s="716"/>
      <c r="L50" s="717"/>
      <c r="M50" s="718"/>
      <c r="N50" s="719"/>
      <c r="O50" s="719"/>
      <c r="P50" s="719"/>
      <c r="Q50" s="720"/>
      <c r="R50" s="718"/>
      <c r="S50" s="719"/>
      <c r="T50" s="720"/>
      <c r="U50" s="719"/>
      <c r="V50" s="716"/>
      <c r="W50" s="721"/>
      <c r="X50" s="719"/>
      <c r="Y50" s="2369"/>
      <c r="Z50" s="2368"/>
      <c r="AA50" s="2374"/>
      <c r="AB50" s="2369"/>
      <c r="AC50" s="2368"/>
      <c r="AD50" s="2370"/>
      <c r="AE50" s="716"/>
      <c r="AF50" s="723"/>
      <c r="AG50" s="2367"/>
      <c r="AH50" s="2368"/>
      <c r="AI50" s="2370"/>
      <c r="AJ50" s="2367"/>
      <c r="AK50" s="2368"/>
      <c r="AL50" s="2368"/>
      <c r="AM50" s="2369"/>
      <c r="AN50" s="2368"/>
      <c r="AO50" s="2370"/>
      <c r="AP50" s="718"/>
      <c r="AQ50" s="724"/>
      <c r="AR50" s="725"/>
      <c r="AS50" s="726"/>
      <c r="AT50" s="2371"/>
      <c r="AU50" s="2371"/>
      <c r="AV50" s="2371"/>
      <c r="AW50" s="2371"/>
      <c r="AX50" s="2372"/>
      <c r="AY50" s="2371"/>
      <c r="AZ50" s="2371"/>
      <c r="BA50" s="2373"/>
      <c r="BB50" s="725"/>
      <c r="BC50" s="726"/>
      <c r="BD50" s="2371"/>
      <c r="BE50" s="2371"/>
      <c r="BF50" s="2371"/>
      <c r="BG50" s="2373"/>
      <c r="BH50" s="718"/>
      <c r="BI50" s="719"/>
      <c r="BJ50" s="720"/>
      <c r="BK50" s="718"/>
      <c r="BL50" s="724"/>
      <c r="BM50" s="718"/>
      <c r="BN50" s="724"/>
      <c r="BO50" s="718"/>
      <c r="BP50" s="2369"/>
      <c r="BQ50" s="2368"/>
      <c r="BR50" s="2374"/>
      <c r="BS50" s="718"/>
      <c r="BT50" s="719"/>
      <c r="BU50" s="719"/>
      <c r="BV50" s="718"/>
      <c r="BW50" s="719"/>
      <c r="BX50" s="719"/>
      <c r="BY50" s="718"/>
      <c r="BZ50" s="719"/>
      <c r="CA50" s="719"/>
      <c r="CB50" s="2362"/>
      <c r="CC50" s="2363"/>
      <c r="CD50" s="2362"/>
      <c r="CE50" s="2364"/>
      <c r="CF50" s="2365"/>
      <c r="CG50" s="2366"/>
      <c r="CH50" s="2365"/>
      <c r="CI50" s="2366"/>
      <c r="CJ50" s="2365"/>
      <c r="CK50" s="2366"/>
      <c r="CL50" s="2365"/>
      <c r="CM50" s="2363"/>
      <c r="CN50" s="716"/>
      <c r="CO50" s="716"/>
      <c r="CP50" s="716"/>
      <c r="CQ50" s="727"/>
      <c r="CR50" s="721"/>
      <c r="CS50" s="719"/>
      <c r="CT50" s="719"/>
      <c r="CU50" s="728"/>
      <c r="CV50" s="718"/>
      <c r="CW50" s="719"/>
      <c r="CX50" s="719"/>
      <c r="CY50" s="728"/>
      <c r="CZ50" s="718"/>
      <c r="DA50" s="719"/>
      <c r="DB50" s="719"/>
      <c r="DC50" s="728"/>
      <c r="DD50" s="718"/>
      <c r="DE50" s="719"/>
      <c r="DF50" s="719"/>
      <c r="DG50" s="728"/>
      <c r="DH50" s="717"/>
      <c r="DI50" s="719"/>
      <c r="DJ50" s="720"/>
      <c r="DK50" s="718"/>
      <c r="DL50" s="719"/>
      <c r="DM50" s="719"/>
      <c r="DN50" s="718"/>
      <c r="DO50" s="720"/>
      <c r="DP50" s="720"/>
      <c r="DQ50" s="718"/>
      <c r="DR50" s="719"/>
      <c r="DS50" s="720"/>
      <c r="DT50" s="718"/>
      <c r="DU50" s="719"/>
      <c r="DV50" s="720"/>
      <c r="DW50" s="718"/>
      <c r="DX50" s="719"/>
      <c r="DY50" s="722"/>
      <c r="DZ50" s="718"/>
      <c r="EA50" s="719"/>
      <c r="EB50" s="720"/>
      <c r="EC50" s="718"/>
      <c r="ED50" s="729"/>
      <c r="EE50" s="730"/>
      <c r="EF50" s="716"/>
      <c r="EG50" s="722"/>
      <c r="EH50" s="719"/>
      <c r="EI50" s="719"/>
      <c r="EJ50" s="731"/>
    </row>
    <row r="51" spans="2:140" ht="18" customHeight="1">
      <c r="B51" s="2375" t="s">
        <v>1127</v>
      </c>
      <c r="C51" s="2364"/>
      <c r="D51" s="2366"/>
      <c r="E51" s="2365"/>
      <c r="F51" s="2366"/>
      <c r="G51" s="2365"/>
      <c r="H51" s="2366"/>
      <c r="I51" s="732"/>
      <c r="J51" s="715"/>
      <c r="K51" s="716"/>
      <c r="L51" s="717"/>
      <c r="M51" s="718"/>
      <c r="N51" s="719"/>
      <c r="O51" s="719"/>
      <c r="P51" s="719"/>
      <c r="Q51" s="720"/>
      <c r="R51" s="718"/>
      <c r="S51" s="719"/>
      <c r="T51" s="720"/>
      <c r="U51" s="719"/>
      <c r="V51" s="716"/>
      <c r="W51" s="721"/>
      <c r="X51" s="719"/>
      <c r="Y51" s="2369"/>
      <c r="Z51" s="2368"/>
      <c r="AA51" s="2374"/>
      <c r="AB51" s="2369"/>
      <c r="AC51" s="2368"/>
      <c r="AD51" s="2370"/>
      <c r="AE51" s="716"/>
      <c r="AF51" s="723"/>
      <c r="AG51" s="2367"/>
      <c r="AH51" s="2368"/>
      <c r="AI51" s="2370"/>
      <c r="AJ51" s="2367"/>
      <c r="AK51" s="2368"/>
      <c r="AL51" s="2368"/>
      <c r="AM51" s="2369"/>
      <c r="AN51" s="2368"/>
      <c r="AO51" s="2370"/>
      <c r="AP51" s="718"/>
      <c r="AQ51" s="724"/>
      <c r="AR51" s="725"/>
      <c r="AS51" s="726"/>
      <c r="AT51" s="2371"/>
      <c r="AU51" s="2371"/>
      <c r="AV51" s="2371"/>
      <c r="AW51" s="2371"/>
      <c r="AX51" s="2372"/>
      <c r="AY51" s="2371"/>
      <c r="AZ51" s="2371"/>
      <c r="BA51" s="2373"/>
      <c r="BB51" s="725"/>
      <c r="BC51" s="726"/>
      <c r="BD51" s="2371"/>
      <c r="BE51" s="2371"/>
      <c r="BF51" s="2371"/>
      <c r="BG51" s="2373"/>
      <c r="BH51" s="718"/>
      <c r="BI51" s="719"/>
      <c r="BJ51" s="720"/>
      <c r="BK51" s="718"/>
      <c r="BL51" s="724"/>
      <c r="BM51" s="718"/>
      <c r="BN51" s="724"/>
      <c r="BO51" s="718"/>
      <c r="BP51" s="2369"/>
      <c r="BQ51" s="2368"/>
      <c r="BR51" s="2374"/>
      <c r="BS51" s="718"/>
      <c r="BT51" s="719"/>
      <c r="BU51" s="719"/>
      <c r="BV51" s="718"/>
      <c r="BW51" s="719"/>
      <c r="BX51" s="719"/>
      <c r="BY51" s="718"/>
      <c r="BZ51" s="719"/>
      <c r="CA51" s="719"/>
      <c r="CB51" s="2362"/>
      <c r="CC51" s="2363"/>
      <c r="CD51" s="2362"/>
      <c r="CE51" s="2364"/>
      <c r="CF51" s="2365"/>
      <c r="CG51" s="2366"/>
      <c r="CH51" s="2365"/>
      <c r="CI51" s="2366"/>
      <c r="CJ51" s="2365"/>
      <c r="CK51" s="2366"/>
      <c r="CL51" s="2365"/>
      <c r="CM51" s="2363"/>
      <c r="CN51" s="716"/>
      <c r="CO51" s="716"/>
      <c r="CP51" s="716"/>
      <c r="CQ51" s="727"/>
      <c r="CR51" s="721"/>
      <c r="CS51" s="719"/>
      <c r="CT51" s="719"/>
      <c r="CU51" s="728"/>
      <c r="CV51" s="718"/>
      <c r="CW51" s="719"/>
      <c r="CX51" s="719"/>
      <c r="CY51" s="728"/>
      <c r="CZ51" s="718"/>
      <c r="DA51" s="719"/>
      <c r="DB51" s="719"/>
      <c r="DC51" s="728"/>
      <c r="DD51" s="718"/>
      <c r="DE51" s="719"/>
      <c r="DF51" s="719"/>
      <c r="DG51" s="728"/>
      <c r="DH51" s="717"/>
      <c r="DI51" s="719"/>
      <c r="DJ51" s="720"/>
      <c r="DK51" s="718"/>
      <c r="DL51" s="719"/>
      <c r="DM51" s="719"/>
      <c r="DN51" s="718"/>
      <c r="DO51" s="720"/>
      <c r="DP51" s="720"/>
      <c r="DQ51" s="718"/>
      <c r="DR51" s="719"/>
      <c r="DS51" s="720"/>
      <c r="DT51" s="718"/>
      <c r="DU51" s="719"/>
      <c r="DV51" s="720"/>
      <c r="DW51" s="718"/>
      <c r="DX51" s="719"/>
      <c r="DY51" s="722"/>
      <c r="DZ51" s="718"/>
      <c r="EA51" s="719"/>
      <c r="EB51" s="720"/>
      <c r="EC51" s="718"/>
      <c r="ED51" s="729"/>
      <c r="EE51" s="730"/>
      <c r="EF51" s="716"/>
      <c r="EG51" s="722"/>
      <c r="EH51" s="719"/>
      <c r="EI51" s="719"/>
      <c r="EJ51" s="731"/>
    </row>
    <row r="52" spans="2:140" ht="18" customHeight="1">
      <c r="B52" s="2375" t="s">
        <v>1128</v>
      </c>
      <c r="C52" s="2364"/>
      <c r="D52" s="2366"/>
      <c r="E52" s="2365"/>
      <c r="F52" s="2366"/>
      <c r="G52" s="2365"/>
      <c r="H52" s="2366"/>
      <c r="I52" s="732"/>
      <c r="J52" s="715"/>
      <c r="K52" s="716"/>
      <c r="L52" s="717"/>
      <c r="M52" s="718"/>
      <c r="N52" s="719"/>
      <c r="O52" s="719"/>
      <c r="P52" s="719"/>
      <c r="Q52" s="720"/>
      <c r="R52" s="718"/>
      <c r="S52" s="719"/>
      <c r="T52" s="720"/>
      <c r="U52" s="719"/>
      <c r="V52" s="716"/>
      <c r="W52" s="721"/>
      <c r="X52" s="719"/>
      <c r="Y52" s="2369"/>
      <c r="Z52" s="2368"/>
      <c r="AA52" s="2374"/>
      <c r="AB52" s="2369"/>
      <c r="AC52" s="2368"/>
      <c r="AD52" s="2370"/>
      <c r="AE52" s="716"/>
      <c r="AF52" s="723"/>
      <c r="AG52" s="2367"/>
      <c r="AH52" s="2368"/>
      <c r="AI52" s="2370"/>
      <c r="AJ52" s="2367"/>
      <c r="AK52" s="2368"/>
      <c r="AL52" s="2368"/>
      <c r="AM52" s="2369"/>
      <c r="AN52" s="2368"/>
      <c r="AO52" s="2370"/>
      <c r="AP52" s="718"/>
      <c r="AQ52" s="724"/>
      <c r="AR52" s="725"/>
      <c r="AS52" s="726"/>
      <c r="AT52" s="2371"/>
      <c r="AU52" s="2371"/>
      <c r="AV52" s="2371"/>
      <c r="AW52" s="2371"/>
      <c r="AX52" s="2372"/>
      <c r="AY52" s="2371"/>
      <c r="AZ52" s="2371"/>
      <c r="BA52" s="2373"/>
      <c r="BB52" s="725"/>
      <c r="BC52" s="726"/>
      <c r="BD52" s="2371"/>
      <c r="BE52" s="2371"/>
      <c r="BF52" s="2371"/>
      <c r="BG52" s="2373"/>
      <c r="BH52" s="718"/>
      <c r="BI52" s="719"/>
      <c r="BJ52" s="720"/>
      <c r="BK52" s="718"/>
      <c r="BL52" s="724"/>
      <c r="BM52" s="718"/>
      <c r="BN52" s="724"/>
      <c r="BO52" s="718"/>
      <c r="BP52" s="2369"/>
      <c r="BQ52" s="2368"/>
      <c r="BR52" s="2374"/>
      <c r="BS52" s="718"/>
      <c r="BT52" s="719"/>
      <c r="BU52" s="719"/>
      <c r="BV52" s="718"/>
      <c r="BW52" s="719"/>
      <c r="BX52" s="719"/>
      <c r="BY52" s="718"/>
      <c r="BZ52" s="719"/>
      <c r="CA52" s="719"/>
      <c r="CB52" s="2362"/>
      <c r="CC52" s="2363"/>
      <c r="CD52" s="2362"/>
      <c r="CE52" s="2364"/>
      <c r="CF52" s="2365"/>
      <c r="CG52" s="2366"/>
      <c r="CH52" s="2365"/>
      <c r="CI52" s="2366"/>
      <c r="CJ52" s="2365"/>
      <c r="CK52" s="2366"/>
      <c r="CL52" s="2365"/>
      <c r="CM52" s="2363"/>
      <c r="CN52" s="716"/>
      <c r="CO52" s="716"/>
      <c r="CP52" s="716"/>
      <c r="CQ52" s="727"/>
      <c r="CR52" s="721"/>
      <c r="CS52" s="719"/>
      <c r="CT52" s="719"/>
      <c r="CU52" s="728"/>
      <c r="CV52" s="718"/>
      <c r="CW52" s="719"/>
      <c r="CX52" s="719"/>
      <c r="CY52" s="728"/>
      <c r="CZ52" s="718"/>
      <c r="DA52" s="719"/>
      <c r="DB52" s="719"/>
      <c r="DC52" s="728"/>
      <c r="DD52" s="718"/>
      <c r="DE52" s="719"/>
      <c r="DF52" s="719"/>
      <c r="DG52" s="728"/>
      <c r="DH52" s="717"/>
      <c r="DI52" s="719"/>
      <c r="DJ52" s="720"/>
      <c r="DK52" s="718"/>
      <c r="DL52" s="719"/>
      <c r="DM52" s="719"/>
      <c r="DN52" s="718"/>
      <c r="DO52" s="720"/>
      <c r="DP52" s="720"/>
      <c r="DQ52" s="718"/>
      <c r="DR52" s="719"/>
      <c r="DS52" s="720"/>
      <c r="DT52" s="718"/>
      <c r="DU52" s="719"/>
      <c r="DV52" s="720"/>
      <c r="DW52" s="718"/>
      <c r="DX52" s="719"/>
      <c r="DY52" s="722"/>
      <c r="DZ52" s="718"/>
      <c r="EA52" s="719"/>
      <c r="EB52" s="720"/>
      <c r="EC52" s="718"/>
      <c r="ED52" s="729"/>
      <c r="EE52" s="730"/>
      <c r="EF52" s="716"/>
      <c r="EG52" s="722"/>
      <c r="EH52" s="719"/>
      <c r="EI52" s="719"/>
      <c r="EJ52" s="731"/>
    </row>
    <row r="53" spans="2:140" ht="18" customHeight="1">
      <c r="B53" s="2375" t="s">
        <v>1129</v>
      </c>
      <c r="C53" s="2364"/>
      <c r="D53" s="2366"/>
      <c r="E53" s="2365"/>
      <c r="F53" s="2366"/>
      <c r="G53" s="2365"/>
      <c r="H53" s="2366"/>
      <c r="I53" s="732"/>
      <c r="J53" s="715"/>
      <c r="K53" s="716"/>
      <c r="L53" s="717"/>
      <c r="M53" s="718"/>
      <c r="N53" s="719"/>
      <c r="O53" s="719"/>
      <c r="P53" s="719"/>
      <c r="Q53" s="720"/>
      <c r="R53" s="718"/>
      <c r="S53" s="719"/>
      <c r="T53" s="720"/>
      <c r="U53" s="719"/>
      <c r="V53" s="716"/>
      <c r="W53" s="721"/>
      <c r="X53" s="719"/>
      <c r="Y53" s="2369"/>
      <c r="Z53" s="2368"/>
      <c r="AA53" s="2374"/>
      <c r="AB53" s="2369"/>
      <c r="AC53" s="2368"/>
      <c r="AD53" s="2370"/>
      <c r="AE53" s="716"/>
      <c r="AF53" s="723"/>
      <c r="AG53" s="2367"/>
      <c r="AH53" s="2368"/>
      <c r="AI53" s="2370"/>
      <c r="AJ53" s="2367"/>
      <c r="AK53" s="2368"/>
      <c r="AL53" s="2368"/>
      <c r="AM53" s="2369"/>
      <c r="AN53" s="2368"/>
      <c r="AO53" s="2370"/>
      <c r="AP53" s="718"/>
      <c r="AQ53" s="724"/>
      <c r="AR53" s="725"/>
      <c r="AS53" s="726"/>
      <c r="AT53" s="2371"/>
      <c r="AU53" s="2371"/>
      <c r="AV53" s="2371"/>
      <c r="AW53" s="2371"/>
      <c r="AX53" s="2372"/>
      <c r="AY53" s="2371"/>
      <c r="AZ53" s="2371"/>
      <c r="BA53" s="2373"/>
      <c r="BB53" s="725"/>
      <c r="BC53" s="726"/>
      <c r="BD53" s="2371"/>
      <c r="BE53" s="2371"/>
      <c r="BF53" s="2371"/>
      <c r="BG53" s="2373"/>
      <c r="BH53" s="718"/>
      <c r="BI53" s="719"/>
      <c r="BJ53" s="720"/>
      <c r="BK53" s="718"/>
      <c r="BL53" s="724"/>
      <c r="BM53" s="718"/>
      <c r="BN53" s="724"/>
      <c r="BO53" s="718"/>
      <c r="BP53" s="2369"/>
      <c r="BQ53" s="2368"/>
      <c r="BR53" s="2374"/>
      <c r="BS53" s="718"/>
      <c r="BT53" s="719"/>
      <c r="BU53" s="719"/>
      <c r="BV53" s="718"/>
      <c r="BW53" s="719"/>
      <c r="BX53" s="719"/>
      <c r="BY53" s="718"/>
      <c r="BZ53" s="719"/>
      <c r="CA53" s="719"/>
      <c r="CB53" s="2362"/>
      <c r="CC53" s="2363"/>
      <c r="CD53" s="2362"/>
      <c r="CE53" s="2364"/>
      <c r="CF53" s="2365"/>
      <c r="CG53" s="2366"/>
      <c r="CH53" s="2365"/>
      <c r="CI53" s="2366"/>
      <c r="CJ53" s="2365"/>
      <c r="CK53" s="2366"/>
      <c r="CL53" s="2365"/>
      <c r="CM53" s="2363"/>
      <c r="CN53" s="716"/>
      <c r="CO53" s="716"/>
      <c r="CP53" s="716"/>
      <c r="CQ53" s="727"/>
      <c r="CR53" s="721"/>
      <c r="CS53" s="719"/>
      <c r="CT53" s="719"/>
      <c r="CU53" s="728"/>
      <c r="CV53" s="718"/>
      <c r="CW53" s="719"/>
      <c r="CX53" s="719"/>
      <c r="CY53" s="728"/>
      <c r="CZ53" s="718"/>
      <c r="DA53" s="719"/>
      <c r="DB53" s="719"/>
      <c r="DC53" s="728"/>
      <c r="DD53" s="718"/>
      <c r="DE53" s="719"/>
      <c r="DF53" s="719"/>
      <c r="DG53" s="728"/>
      <c r="DH53" s="717"/>
      <c r="DI53" s="719"/>
      <c r="DJ53" s="720"/>
      <c r="DK53" s="718"/>
      <c r="DL53" s="719"/>
      <c r="DM53" s="719"/>
      <c r="DN53" s="718"/>
      <c r="DO53" s="720"/>
      <c r="DP53" s="720"/>
      <c r="DQ53" s="718"/>
      <c r="DR53" s="719"/>
      <c r="DS53" s="720"/>
      <c r="DT53" s="718"/>
      <c r="DU53" s="719"/>
      <c r="DV53" s="720"/>
      <c r="DW53" s="718"/>
      <c r="DX53" s="719"/>
      <c r="DY53" s="722"/>
      <c r="DZ53" s="718"/>
      <c r="EA53" s="719"/>
      <c r="EB53" s="720"/>
      <c r="EC53" s="718"/>
      <c r="ED53" s="729"/>
      <c r="EE53" s="730"/>
      <c r="EF53" s="716"/>
      <c r="EG53" s="722"/>
      <c r="EH53" s="719"/>
      <c r="EI53" s="719"/>
      <c r="EJ53" s="731"/>
    </row>
    <row r="54" spans="2:140" ht="18" customHeight="1">
      <c r="B54" s="2375" t="s">
        <v>1130</v>
      </c>
      <c r="C54" s="2364"/>
      <c r="D54" s="2366"/>
      <c r="E54" s="2365"/>
      <c r="F54" s="2366"/>
      <c r="G54" s="2365"/>
      <c r="H54" s="2366"/>
      <c r="I54" s="732"/>
      <c r="J54" s="715"/>
      <c r="K54" s="716"/>
      <c r="L54" s="717"/>
      <c r="M54" s="718"/>
      <c r="N54" s="719"/>
      <c r="O54" s="719"/>
      <c r="P54" s="719"/>
      <c r="Q54" s="720"/>
      <c r="R54" s="718"/>
      <c r="S54" s="719"/>
      <c r="T54" s="720"/>
      <c r="U54" s="719"/>
      <c r="V54" s="716"/>
      <c r="W54" s="721"/>
      <c r="X54" s="719"/>
      <c r="Y54" s="2369"/>
      <c r="Z54" s="2368"/>
      <c r="AA54" s="2374"/>
      <c r="AB54" s="2369"/>
      <c r="AC54" s="2368"/>
      <c r="AD54" s="2370"/>
      <c r="AE54" s="716"/>
      <c r="AF54" s="723"/>
      <c r="AG54" s="2367"/>
      <c r="AH54" s="2368"/>
      <c r="AI54" s="2370"/>
      <c r="AJ54" s="2367"/>
      <c r="AK54" s="2368"/>
      <c r="AL54" s="2368"/>
      <c r="AM54" s="2369"/>
      <c r="AN54" s="2368"/>
      <c r="AO54" s="2370"/>
      <c r="AP54" s="718"/>
      <c r="AQ54" s="724"/>
      <c r="AR54" s="725"/>
      <c r="AS54" s="726"/>
      <c r="AT54" s="2371"/>
      <c r="AU54" s="2371"/>
      <c r="AV54" s="2371"/>
      <c r="AW54" s="2371"/>
      <c r="AX54" s="2372"/>
      <c r="AY54" s="2371"/>
      <c r="AZ54" s="2371"/>
      <c r="BA54" s="2373"/>
      <c r="BB54" s="725"/>
      <c r="BC54" s="726"/>
      <c r="BD54" s="2371"/>
      <c r="BE54" s="2371"/>
      <c r="BF54" s="2371"/>
      <c r="BG54" s="2373"/>
      <c r="BH54" s="718"/>
      <c r="BI54" s="719"/>
      <c r="BJ54" s="720"/>
      <c r="BK54" s="718"/>
      <c r="BL54" s="724"/>
      <c r="BM54" s="718"/>
      <c r="BN54" s="724"/>
      <c r="BO54" s="718"/>
      <c r="BP54" s="2369"/>
      <c r="BQ54" s="2368"/>
      <c r="BR54" s="2374"/>
      <c r="BS54" s="718"/>
      <c r="BT54" s="719"/>
      <c r="BU54" s="719"/>
      <c r="BV54" s="718"/>
      <c r="BW54" s="719"/>
      <c r="BX54" s="719"/>
      <c r="BY54" s="718"/>
      <c r="BZ54" s="719"/>
      <c r="CA54" s="719"/>
      <c r="CB54" s="2362"/>
      <c r="CC54" s="2363"/>
      <c r="CD54" s="2362"/>
      <c r="CE54" s="2364"/>
      <c r="CF54" s="2365"/>
      <c r="CG54" s="2366"/>
      <c r="CH54" s="2365"/>
      <c r="CI54" s="2366"/>
      <c r="CJ54" s="2365"/>
      <c r="CK54" s="2366"/>
      <c r="CL54" s="2365"/>
      <c r="CM54" s="2363"/>
      <c r="CN54" s="716"/>
      <c r="CO54" s="716"/>
      <c r="CP54" s="716"/>
      <c r="CQ54" s="727"/>
      <c r="CR54" s="721"/>
      <c r="CS54" s="719"/>
      <c r="CT54" s="719"/>
      <c r="CU54" s="728"/>
      <c r="CV54" s="718"/>
      <c r="CW54" s="719"/>
      <c r="CX54" s="719"/>
      <c r="CY54" s="728"/>
      <c r="CZ54" s="718"/>
      <c r="DA54" s="719"/>
      <c r="DB54" s="719"/>
      <c r="DC54" s="728"/>
      <c r="DD54" s="718"/>
      <c r="DE54" s="719"/>
      <c r="DF54" s="719"/>
      <c r="DG54" s="728"/>
      <c r="DH54" s="717"/>
      <c r="DI54" s="719"/>
      <c r="DJ54" s="720"/>
      <c r="DK54" s="718"/>
      <c r="DL54" s="719"/>
      <c r="DM54" s="719"/>
      <c r="DN54" s="718"/>
      <c r="DO54" s="720"/>
      <c r="DP54" s="720"/>
      <c r="DQ54" s="718"/>
      <c r="DR54" s="719"/>
      <c r="DS54" s="720"/>
      <c r="DT54" s="718"/>
      <c r="DU54" s="719"/>
      <c r="DV54" s="720"/>
      <c r="DW54" s="718"/>
      <c r="DX54" s="719"/>
      <c r="DY54" s="722"/>
      <c r="DZ54" s="718"/>
      <c r="EA54" s="719"/>
      <c r="EB54" s="720"/>
      <c r="EC54" s="718"/>
      <c r="ED54" s="729"/>
      <c r="EE54" s="730"/>
      <c r="EF54" s="716"/>
      <c r="EG54" s="722"/>
      <c r="EH54" s="719"/>
      <c r="EI54" s="719"/>
      <c r="EJ54" s="731"/>
    </row>
    <row r="55" spans="2:140" ht="18" customHeight="1">
      <c r="B55" s="2375" t="s">
        <v>1131</v>
      </c>
      <c r="C55" s="2364"/>
      <c r="D55" s="2366"/>
      <c r="E55" s="2365"/>
      <c r="F55" s="2366"/>
      <c r="G55" s="2365"/>
      <c r="H55" s="2366"/>
      <c r="I55" s="732"/>
      <c r="J55" s="715"/>
      <c r="K55" s="716"/>
      <c r="L55" s="717"/>
      <c r="M55" s="718"/>
      <c r="N55" s="719"/>
      <c r="O55" s="719"/>
      <c r="P55" s="719"/>
      <c r="Q55" s="720"/>
      <c r="R55" s="718"/>
      <c r="S55" s="719"/>
      <c r="T55" s="720"/>
      <c r="U55" s="719"/>
      <c r="V55" s="716"/>
      <c r="W55" s="721"/>
      <c r="X55" s="719"/>
      <c r="Y55" s="2369"/>
      <c r="Z55" s="2368"/>
      <c r="AA55" s="2374"/>
      <c r="AB55" s="2369"/>
      <c r="AC55" s="2368"/>
      <c r="AD55" s="2370"/>
      <c r="AE55" s="716"/>
      <c r="AF55" s="723"/>
      <c r="AG55" s="2367"/>
      <c r="AH55" s="2368"/>
      <c r="AI55" s="2370"/>
      <c r="AJ55" s="2367"/>
      <c r="AK55" s="2368"/>
      <c r="AL55" s="2368"/>
      <c r="AM55" s="2369"/>
      <c r="AN55" s="2368"/>
      <c r="AO55" s="2370"/>
      <c r="AP55" s="718"/>
      <c r="AQ55" s="724"/>
      <c r="AR55" s="725"/>
      <c r="AS55" s="726"/>
      <c r="AT55" s="2371"/>
      <c r="AU55" s="2371"/>
      <c r="AV55" s="2371"/>
      <c r="AW55" s="2371"/>
      <c r="AX55" s="2372"/>
      <c r="AY55" s="2371"/>
      <c r="AZ55" s="2371"/>
      <c r="BA55" s="2373"/>
      <c r="BB55" s="725"/>
      <c r="BC55" s="726"/>
      <c r="BD55" s="2371"/>
      <c r="BE55" s="2371"/>
      <c r="BF55" s="2371"/>
      <c r="BG55" s="2373"/>
      <c r="BH55" s="718"/>
      <c r="BI55" s="719"/>
      <c r="BJ55" s="720"/>
      <c r="BK55" s="718"/>
      <c r="BL55" s="724"/>
      <c r="BM55" s="718"/>
      <c r="BN55" s="724"/>
      <c r="BO55" s="718"/>
      <c r="BP55" s="2369"/>
      <c r="BQ55" s="2368"/>
      <c r="BR55" s="2374"/>
      <c r="BS55" s="718"/>
      <c r="BT55" s="719"/>
      <c r="BU55" s="719"/>
      <c r="BV55" s="718"/>
      <c r="BW55" s="719"/>
      <c r="BX55" s="719"/>
      <c r="BY55" s="718"/>
      <c r="BZ55" s="719"/>
      <c r="CA55" s="719"/>
      <c r="CB55" s="2362"/>
      <c r="CC55" s="2363"/>
      <c r="CD55" s="2362"/>
      <c r="CE55" s="2364"/>
      <c r="CF55" s="2365"/>
      <c r="CG55" s="2366"/>
      <c r="CH55" s="2365"/>
      <c r="CI55" s="2366"/>
      <c r="CJ55" s="2365"/>
      <c r="CK55" s="2366"/>
      <c r="CL55" s="2365"/>
      <c r="CM55" s="2363"/>
      <c r="CN55" s="716"/>
      <c r="CO55" s="716"/>
      <c r="CP55" s="716"/>
      <c r="CQ55" s="727"/>
      <c r="CR55" s="721"/>
      <c r="CS55" s="719"/>
      <c r="CT55" s="719"/>
      <c r="CU55" s="728"/>
      <c r="CV55" s="718"/>
      <c r="CW55" s="719"/>
      <c r="CX55" s="719"/>
      <c r="CY55" s="728"/>
      <c r="CZ55" s="718"/>
      <c r="DA55" s="719"/>
      <c r="DB55" s="719"/>
      <c r="DC55" s="728"/>
      <c r="DD55" s="718"/>
      <c r="DE55" s="719"/>
      <c r="DF55" s="719"/>
      <c r="DG55" s="728"/>
      <c r="DH55" s="717"/>
      <c r="DI55" s="719"/>
      <c r="DJ55" s="720"/>
      <c r="DK55" s="718"/>
      <c r="DL55" s="719"/>
      <c r="DM55" s="719"/>
      <c r="DN55" s="718"/>
      <c r="DO55" s="720"/>
      <c r="DP55" s="720"/>
      <c r="DQ55" s="718"/>
      <c r="DR55" s="719"/>
      <c r="DS55" s="720"/>
      <c r="DT55" s="718"/>
      <c r="DU55" s="719"/>
      <c r="DV55" s="720"/>
      <c r="DW55" s="718"/>
      <c r="DX55" s="719"/>
      <c r="DY55" s="722"/>
      <c r="DZ55" s="718"/>
      <c r="EA55" s="719"/>
      <c r="EB55" s="720"/>
      <c r="EC55" s="718"/>
      <c r="ED55" s="729"/>
      <c r="EE55" s="730"/>
      <c r="EF55" s="716"/>
      <c r="EG55" s="722"/>
      <c r="EH55" s="719"/>
      <c r="EI55" s="719"/>
      <c r="EJ55" s="731"/>
    </row>
    <row r="56" spans="2:140" ht="18" customHeight="1">
      <c r="B56" s="2375" t="s">
        <v>1132</v>
      </c>
      <c r="C56" s="2364"/>
      <c r="D56" s="2366"/>
      <c r="E56" s="2365"/>
      <c r="F56" s="2366"/>
      <c r="G56" s="2365"/>
      <c r="H56" s="2366"/>
      <c r="I56" s="732"/>
      <c r="J56" s="715"/>
      <c r="K56" s="716"/>
      <c r="L56" s="717"/>
      <c r="M56" s="718"/>
      <c r="N56" s="719"/>
      <c r="O56" s="719"/>
      <c r="P56" s="719"/>
      <c r="Q56" s="720"/>
      <c r="R56" s="718"/>
      <c r="S56" s="719"/>
      <c r="T56" s="720"/>
      <c r="U56" s="719"/>
      <c r="V56" s="716"/>
      <c r="W56" s="721"/>
      <c r="X56" s="719"/>
      <c r="Y56" s="2369"/>
      <c r="Z56" s="2368"/>
      <c r="AA56" s="2374"/>
      <c r="AB56" s="2369"/>
      <c r="AC56" s="2368"/>
      <c r="AD56" s="2370"/>
      <c r="AE56" s="716"/>
      <c r="AF56" s="723"/>
      <c r="AG56" s="2367"/>
      <c r="AH56" s="2368"/>
      <c r="AI56" s="2370"/>
      <c r="AJ56" s="2367"/>
      <c r="AK56" s="2368"/>
      <c r="AL56" s="2368"/>
      <c r="AM56" s="2369"/>
      <c r="AN56" s="2368"/>
      <c r="AO56" s="2370"/>
      <c r="AP56" s="718"/>
      <c r="AQ56" s="724"/>
      <c r="AR56" s="725"/>
      <c r="AS56" s="726"/>
      <c r="AT56" s="2371"/>
      <c r="AU56" s="2371"/>
      <c r="AV56" s="2371"/>
      <c r="AW56" s="2371"/>
      <c r="AX56" s="2372"/>
      <c r="AY56" s="2371"/>
      <c r="AZ56" s="2371"/>
      <c r="BA56" s="2373"/>
      <c r="BB56" s="725"/>
      <c r="BC56" s="726"/>
      <c r="BD56" s="2371"/>
      <c r="BE56" s="2371"/>
      <c r="BF56" s="2371"/>
      <c r="BG56" s="2373"/>
      <c r="BH56" s="718"/>
      <c r="BI56" s="719"/>
      <c r="BJ56" s="720"/>
      <c r="BK56" s="718"/>
      <c r="BL56" s="724"/>
      <c r="BM56" s="718"/>
      <c r="BN56" s="724"/>
      <c r="BO56" s="718"/>
      <c r="BP56" s="2369"/>
      <c r="BQ56" s="2368"/>
      <c r="BR56" s="2374"/>
      <c r="BS56" s="718"/>
      <c r="BT56" s="719"/>
      <c r="BU56" s="719"/>
      <c r="BV56" s="718"/>
      <c r="BW56" s="719"/>
      <c r="BX56" s="719"/>
      <c r="BY56" s="718"/>
      <c r="BZ56" s="719"/>
      <c r="CA56" s="719"/>
      <c r="CB56" s="2362"/>
      <c r="CC56" s="2363"/>
      <c r="CD56" s="2362"/>
      <c r="CE56" s="2364"/>
      <c r="CF56" s="2365"/>
      <c r="CG56" s="2366"/>
      <c r="CH56" s="2365"/>
      <c r="CI56" s="2366"/>
      <c r="CJ56" s="2365"/>
      <c r="CK56" s="2366"/>
      <c r="CL56" s="2365"/>
      <c r="CM56" s="2363"/>
      <c r="CN56" s="716"/>
      <c r="CO56" s="716"/>
      <c r="CP56" s="716"/>
      <c r="CQ56" s="727"/>
      <c r="CR56" s="721"/>
      <c r="CS56" s="719"/>
      <c r="CT56" s="719"/>
      <c r="CU56" s="728"/>
      <c r="CV56" s="718"/>
      <c r="CW56" s="719"/>
      <c r="CX56" s="719"/>
      <c r="CY56" s="728"/>
      <c r="CZ56" s="718"/>
      <c r="DA56" s="719"/>
      <c r="DB56" s="719"/>
      <c r="DC56" s="728"/>
      <c r="DD56" s="718"/>
      <c r="DE56" s="719"/>
      <c r="DF56" s="719"/>
      <c r="DG56" s="728"/>
      <c r="DH56" s="717"/>
      <c r="DI56" s="719"/>
      <c r="DJ56" s="720"/>
      <c r="DK56" s="718"/>
      <c r="DL56" s="719"/>
      <c r="DM56" s="719"/>
      <c r="DN56" s="718"/>
      <c r="DO56" s="720"/>
      <c r="DP56" s="720"/>
      <c r="DQ56" s="718"/>
      <c r="DR56" s="719"/>
      <c r="DS56" s="720"/>
      <c r="DT56" s="718"/>
      <c r="DU56" s="719"/>
      <c r="DV56" s="720"/>
      <c r="DW56" s="718"/>
      <c r="DX56" s="719"/>
      <c r="DY56" s="722"/>
      <c r="DZ56" s="718"/>
      <c r="EA56" s="719"/>
      <c r="EB56" s="720"/>
      <c r="EC56" s="718"/>
      <c r="ED56" s="729"/>
      <c r="EE56" s="730"/>
      <c r="EF56" s="716"/>
      <c r="EG56" s="722"/>
      <c r="EH56" s="719"/>
      <c r="EI56" s="719"/>
      <c r="EJ56" s="731"/>
    </row>
    <row r="57" spans="2:140" ht="18" customHeight="1">
      <c r="B57" s="2375" t="s">
        <v>1133</v>
      </c>
      <c r="C57" s="2364"/>
      <c r="D57" s="2366"/>
      <c r="E57" s="2365"/>
      <c r="F57" s="2366"/>
      <c r="G57" s="2365"/>
      <c r="H57" s="2366"/>
      <c r="I57" s="732"/>
      <c r="J57" s="715"/>
      <c r="K57" s="716"/>
      <c r="L57" s="717"/>
      <c r="M57" s="718"/>
      <c r="N57" s="719"/>
      <c r="O57" s="719"/>
      <c r="P57" s="719"/>
      <c r="Q57" s="720"/>
      <c r="R57" s="718"/>
      <c r="S57" s="719"/>
      <c r="T57" s="720"/>
      <c r="U57" s="719"/>
      <c r="V57" s="716"/>
      <c r="W57" s="721"/>
      <c r="X57" s="719"/>
      <c r="Y57" s="2369"/>
      <c r="Z57" s="2368"/>
      <c r="AA57" s="2374"/>
      <c r="AB57" s="2369"/>
      <c r="AC57" s="2368"/>
      <c r="AD57" s="2370"/>
      <c r="AE57" s="716"/>
      <c r="AF57" s="723"/>
      <c r="AG57" s="2367"/>
      <c r="AH57" s="2368"/>
      <c r="AI57" s="2370"/>
      <c r="AJ57" s="2367"/>
      <c r="AK57" s="2368"/>
      <c r="AL57" s="2368"/>
      <c r="AM57" s="2369"/>
      <c r="AN57" s="2368"/>
      <c r="AO57" s="2370"/>
      <c r="AP57" s="718"/>
      <c r="AQ57" s="724"/>
      <c r="AR57" s="725"/>
      <c r="AS57" s="726"/>
      <c r="AT57" s="2371"/>
      <c r="AU57" s="2371"/>
      <c r="AV57" s="2371"/>
      <c r="AW57" s="2371"/>
      <c r="AX57" s="2372"/>
      <c r="AY57" s="2371"/>
      <c r="AZ57" s="2371"/>
      <c r="BA57" s="2373"/>
      <c r="BB57" s="725"/>
      <c r="BC57" s="726"/>
      <c r="BD57" s="2371"/>
      <c r="BE57" s="2371"/>
      <c r="BF57" s="2371"/>
      <c r="BG57" s="2373"/>
      <c r="BH57" s="718"/>
      <c r="BI57" s="719"/>
      <c r="BJ57" s="720"/>
      <c r="BK57" s="718"/>
      <c r="BL57" s="724"/>
      <c r="BM57" s="718"/>
      <c r="BN57" s="724"/>
      <c r="BO57" s="718"/>
      <c r="BP57" s="2369"/>
      <c r="BQ57" s="2368"/>
      <c r="BR57" s="2374"/>
      <c r="BS57" s="718"/>
      <c r="BT57" s="719"/>
      <c r="BU57" s="719"/>
      <c r="BV57" s="718"/>
      <c r="BW57" s="719"/>
      <c r="BX57" s="719"/>
      <c r="BY57" s="718"/>
      <c r="BZ57" s="719"/>
      <c r="CA57" s="719"/>
      <c r="CB57" s="2362"/>
      <c r="CC57" s="2363"/>
      <c r="CD57" s="2362"/>
      <c r="CE57" s="2364"/>
      <c r="CF57" s="2365"/>
      <c r="CG57" s="2366"/>
      <c r="CH57" s="2365"/>
      <c r="CI57" s="2366"/>
      <c r="CJ57" s="2365"/>
      <c r="CK57" s="2366"/>
      <c r="CL57" s="2365"/>
      <c r="CM57" s="2363"/>
      <c r="CN57" s="716"/>
      <c r="CO57" s="716"/>
      <c r="CP57" s="716"/>
      <c r="CQ57" s="727"/>
      <c r="CR57" s="721"/>
      <c r="CS57" s="719"/>
      <c r="CT57" s="719"/>
      <c r="CU57" s="728"/>
      <c r="CV57" s="718"/>
      <c r="CW57" s="719"/>
      <c r="CX57" s="719"/>
      <c r="CY57" s="728"/>
      <c r="CZ57" s="718"/>
      <c r="DA57" s="719"/>
      <c r="DB57" s="719"/>
      <c r="DC57" s="728"/>
      <c r="DD57" s="718"/>
      <c r="DE57" s="719"/>
      <c r="DF57" s="719"/>
      <c r="DG57" s="728"/>
      <c r="DH57" s="717"/>
      <c r="DI57" s="719"/>
      <c r="DJ57" s="720"/>
      <c r="DK57" s="718"/>
      <c r="DL57" s="719"/>
      <c r="DM57" s="719"/>
      <c r="DN57" s="718"/>
      <c r="DO57" s="720"/>
      <c r="DP57" s="720"/>
      <c r="DQ57" s="718"/>
      <c r="DR57" s="719"/>
      <c r="DS57" s="720"/>
      <c r="DT57" s="718"/>
      <c r="DU57" s="719"/>
      <c r="DV57" s="720"/>
      <c r="DW57" s="718"/>
      <c r="DX57" s="719"/>
      <c r="DY57" s="722"/>
      <c r="DZ57" s="718"/>
      <c r="EA57" s="719"/>
      <c r="EB57" s="720"/>
      <c r="EC57" s="718"/>
      <c r="ED57" s="729"/>
      <c r="EE57" s="730"/>
      <c r="EF57" s="716"/>
      <c r="EG57" s="722"/>
      <c r="EH57" s="719"/>
      <c r="EI57" s="719"/>
      <c r="EJ57" s="731"/>
    </row>
    <row r="58" spans="2:140" ht="18" customHeight="1">
      <c r="B58" s="2375" t="s">
        <v>1134</v>
      </c>
      <c r="C58" s="2364"/>
      <c r="D58" s="2366"/>
      <c r="E58" s="2365"/>
      <c r="F58" s="2366"/>
      <c r="G58" s="2365"/>
      <c r="H58" s="2366"/>
      <c r="I58" s="732"/>
      <c r="J58" s="715"/>
      <c r="K58" s="716"/>
      <c r="L58" s="717"/>
      <c r="M58" s="718"/>
      <c r="N58" s="719"/>
      <c r="O58" s="719"/>
      <c r="P58" s="719"/>
      <c r="Q58" s="720"/>
      <c r="R58" s="718"/>
      <c r="S58" s="719"/>
      <c r="T58" s="720"/>
      <c r="U58" s="719"/>
      <c r="V58" s="716"/>
      <c r="W58" s="721"/>
      <c r="X58" s="719"/>
      <c r="Y58" s="2369"/>
      <c r="Z58" s="2368"/>
      <c r="AA58" s="2374"/>
      <c r="AB58" s="2369"/>
      <c r="AC58" s="2368"/>
      <c r="AD58" s="2370"/>
      <c r="AE58" s="716"/>
      <c r="AF58" s="723"/>
      <c r="AG58" s="2367"/>
      <c r="AH58" s="2368"/>
      <c r="AI58" s="2370"/>
      <c r="AJ58" s="2367"/>
      <c r="AK58" s="2368"/>
      <c r="AL58" s="2368"/>
      <c r="AM58" s="2369"/>
      <c r="AN58" s="2368"/>
      <c r="AO58" s="2370"/>
      <c r="AP58" s="718"/>
      <c r="AQ58" s="724"/>
      <c r="AR58" s="725"/>
      <c r="AS58" s="726"/>
      <c r="AT58" s="2371"/>
      <c r="AU58" s="2371"/>
      <c r="AV58" s="2371"/>
      <c r="AW58" s="2371"/>
      <c r="AX58" s="2372"/>
      <c r="AY58" s="2371"/>
      <c r="AZ58" s="2371"/>
      <c r="BA58" s="2373"/>
      <c r="BB58" s="725"/>
      <c r="BC58" s="726"/>
      <c r="BD58" s="2371"/>
      <c r="BE58" s="2371"/>
      <c r="BF58" s="2371"/>
      <c r="BG58" s="2373"/>
      <c r="BH58" s="718"/>
      <c r="BI58" s="719"/>
      <c r="BJ58" s="720"/>
      <c r="BK58" s="718"/>
      <c r="BL58" s="724"/>
      <c r="BM58" s="718"/>
      <c r="BN58" s="724"/>
      <c r="BO58" s="718"/>
      <c r="BP58" s="2369"/>
      <c r="BQ58" s="2368"/>
      <c r="BR58" s="2374"/>
      <c r="BS58" s="718"/>
      <c r="BT58" s="719"/>
      <c r="BU58" s="719"/>
      <c r="BV58" s="718"/>
      <c r="BW58" s="719"/>
      <c r="BX58" s="719"/>
      <c r="BY58" s="718"/>
      <c r="BZ58" s="719"/>
      <c r="CA58" s="719"/>
      <c r="CB58" s="2362"/>
      <c r="CC58" s="2363"/>
      <c r="CD58" s="2362"/>
      <c r="CE58" s="2364"/>
      <c r="CF58" s="2365"/>
      <c r="CG58" s="2366"/>
      <c r="CH58" s="2365"/>
      <c r="CI58" s="2366"/>
      <c r="CJ58" s="2365"/>
      <c r="CK58" s="2366"/>
      <c r="CL58" s="2365"/>
      <c r="CM58" s="2363"/>
      <c r="CN58" s="716"/>
      <c r="CO58" s="716"/>
      <c r="CP58" s="716"/>
      <c r="CQ58" s="727"/>
      <c r="CR58" s="721"/>
      <c r="CS58" s="719"/>
      <c r="CT58" s="719"/>
      <c r="CU58" s="728"/>
      <c r="CV58" s="718"/>
      <c r="CW58" s="719"/>
      <c r="CX58" s="719"/>
      <c r="CY58" s="728"/>
      <c r="CZ58" s="718"/>
      <c r="DA58" s="719"/>
      <c r="DB58" s="719"/>
      <c r="DC58" s="728"/>
      <c r="DD58" s="718"/>
      <c r="DE58" s="719"/>
      <c r="DF58" s="719"/>
      <c r="DG58" s="728"/>
      <c r="DH58" s="717"/>
      <c r="DI58" s="719"/>
      <c r="DJ58" s="720"/>
      <c r="DK58" s="718"/>
      <c r="DL58" s="719"/>
      <c r="DM58" s="719"/>
      <c r="DN58" s="718"/>
      <c r="DO58" s="720"/>
      <c r="DP58" s="720"/>
      <c r="DQ58" s="718"/>
      <c r="DR58" s="719"/>
      <c r="DS58" s="720"/>
      <c r="DT58" s="718"/>
      <c r="DU58" s="719"/>
      <c r="DV58" s="720"/>
      <c r="DW58" s="718"/>
      <c r="DX58" s="719"/>
      <c r="DY58" s="722"/>
      <c r="DZ58" s="718"/>
      <c r="EA58" s="719"/>
      <c r="EB58" s="720"/>
      <c r="EC58" s="718"/>
      <c r="ED58" s="729"/>
      <c r="EE58" s="730"/>
      <c r="EF58" s="716"/>
      <c r="EG58" s="722"/>
      <c r="EH58" s="719"/>
      <c r="EI58" s="719"/>
      <c r="EJ58" s="731"/>
    </row>
    <row r="59" spans="2:140" ht="18" customHeight="1">
      <c r="B59" s="2375" t="s">
        <v>1135</v>
      </c>
      <c r="C59" s="2364"/>
      <c r="D59" s="2366"/>
      <c r="E59" s="2365"/>
      <c r="F59" s="2366"/>
      <c r="G59" s="2365"/>
      <c r="H59" s="2366"/>
      <c r="I59" s="732"/>
      <c r="J59" s="715"/>
      <c r="K59" s="716"/>
      <c r="L59" s="717"/>
      <c r="M59" s="718"/>
      <c r="N59" s="719"/>
      <c r="O59" s="719"/>
      <c r="P59" s="719"/>
      <c r="Q59" s="720"/>
      <c r="R59" s="718"/>
      <c r="S59" s="719"/>
      <c r="T59" s="720"/>
      <c r="U59" s="719"/>
      <c r="V59" s="716"/>
      <c r="W59" s="721"/>
      <c r="X59" s="719"/>
      <c r="Y59" s="2369"/>
      <c r="Z59" s="2368"/>
      <c r="AA59" s="2374"/>
      <c r="AB59" s="2369"/>
      <c r="AC59" s="2368"/>
      <c r="AD59" s="2370"/>
      <c r="AE59" s="716"/>
      <c r="AF59" s="723"/>
      <c r="AG59" s="2367"/>
      <c r="AH59" s="2368"/>
      <c r="AI59" s="2370"/>
      <c r="AJ59" s="2367"/>
      <c r="AK59" s="2368"/>
      <c r="AL59" s="2368"/>
      <c r="AM59" s="2369"/>
      <c r="AN59" s="2368"/>
      <c r="AO59" s="2370"/>
      <c r="AP59" s="718"/>
      <c r="AQ59" s="724"/>
      <c r="AR59" s="725"/>
      <c r="AS59" s="726"/>
      <c r="AT59" s="2371"/>
      <c r="AU59" s="2371"/>
      <c r="AV59" s="2371"/>
      <c r="AW59" s="2371"/>
      <c r="AX59" s="2372"/>
      <c r="AY59" s="2371"/>
      <c r="AZ59" s="2371"/>
      <c r="BA59" s="2373"/>
      <c r="BB59" s="725"/>
      <c r="BC59" s="726"/>
      <c r="BD59" s="2371"/>
      <c r="BE59" s="2371"/>
      <c r="BF59" s="2371"/>
      <c r="BG59" s="2373"/>
      <c r="BH59" s="718"/>
      <c r="BI59" s="719"/>
      <c r="BJ59" s="720"/>
      <c r="BK59" s="718"/>
      <c r="BL59" s="724"/>
      <c r="BM59" s="718"/>
      <c r="BN59" s="724"/>
      <c r="BO59" s="718"/>
      <c r="BP59" s="2369"/>
      <c r="BQ59" s="2368"/>
      <c r="BR59" s="2374"/>
      <c r="BS59" s="718"/>
      <c r="BT59" s="719"/>
      <c r="BU59" s="719"/>
      <c r="BV59" s="718"/>
      <c r="BW59" s="719"/>
      <c r="BX59" s="719"/>
      <c r="BY59" s="718"/>
      <c r="BZ59" s="719"/>
      <c r="CA59" s="719"/>
      <c r="CB59" s="2362"/>
      <c r="CC59" s="2363"/>
      <c r="CD59" s="2362"/>
      <c r="CE59" s="2364"/>
      <c r="CF59" s="2365"/>
      <c r="CG59" s="2366"/>
      <c r="CH59" s="2365"/>
      <c r="CI59" s="2366"/>
      <c r="CJ59" s="2365"/>
      <c r="CK59" s="2366"/>
      <c r="CL59" s="2365"/>
      <c r="CM59" s="2363"/>
      <c r="CN59" s="716"/>
      <c r="CO59" s="716"/>
      <c r="CP59" s="716"/>
      <c r="CQ59" s="727"/>
      <c r="CR59" s="721"/>
      <c r="CS59" s="719"/>
      <c r="CT59" s="719"/>
      <c r="CU59" s="728"/>
      <c r="CV59" s="718"/>
      <c r="CW59" s="719"/>
      <c r="CX59" s="719"/>
      <c r="CY59" s="728"/>
      <c r="CZ59" s="718"/>
      <c r="DA59" s="719"/>
      <c r="DB59" s="719"/>
      <c r="DC59" s="728"/>
      <c r="DD59" s="718"/>
      <c r="DE59" s="719"/>
      <c r="DF59" s="719"/>
      <c r="DG59" s="728"/>
      <c r="DH59" s="717"/>
      <c r="DI59" s="719"/>
      <c r="DJ59" s="720"/>
      <c r="DK59" s="718"/>
      <c r="DL59" s="719"/>
      <c r="DM59" s="719"/>
      <c r="DN59" s="718"/>
      <c r="DO59" s="720"/>
      <c r="DP59" s="720"/>
      <c r="DQ59" s="718"/>
      <c r="DR59" s="719"/>
      <c r="DS59" s="720"/>
      <c r="DT59" s="718"/>
      <c r="DU59" s="719"/>
      <c r="DV59" s="720"/>
      <c r="DW59" s="718"/>
      <c r="DX59" s="719"/>
      <c r="DY59" s="722"/>
      <c r="DZ59" s="718"/>
      <c r="EA59" s="719"/>
      <c r="EB59" s="720"/>
      <c r="EC59" s="718"/>
      <c r="ED59" s="729"/>
      <c r="EE59" s="730"/>
      <c r="EF59" s="716"/>
      <c r="EG59" s="722"/>
      <c r="EH59" s="719"/>
      <c r="EI59" s="719"/>
      <c r="EJ59" s="731"/>
    </row>
    <row r="60" spans="2:140" ht="18" customHeight="1">
      <c r="B60" s="2375" t="s">
        <v>1136</v>
      </c>
      <c r="C60" s="2364"/>
      <c r="D60" s="2366"/>
      <c r="E60" s="2365"/>
      <c r="F60" s="2366"/>
      <c r="G60" s="2365"/>
      <c r="H60" s="2366"/>
      <c r="I60" s="732"/>
      <c r="J60" s="715"/>
      <c r="K60" s="716"/>
      <c r="L60" s="717"/>
      <c r="M60" s="718"/>
      <c r="N60" s="719"/>
      <c r="O60" s="719"/>
      <c r="P60" s="719"/>
      <c r="Q60" s="720"/>
      <c r="R60" s="718"/>
      <c r="S60" s="719"/>
      <c r="T60" s="720"/>
      <c r="U60" s="719"/>
      <c r="V60" s="716"/>
      <c r="W60" s="721"/>
      <c r="X60" s="719"/>
      <c r="Y60" s="2369"/>
      <c r="Z60" s="2368"/>
      <c r="AA60" s="2374"/>
      <c r="AB60" s="2369"/>
      <c r="AC60" s="2368"/>
      <c r="AD60" s="2370"/>
      <c r="AE60" s="716"/>
      <c r="AF60" s="723"/>
      <c r="AG60" s="2367"/>
      <c r="AH60" s="2368"/>
      <c r="AI60" s="2370"/>
      <c r="AJ60" s="2367"/>
      <c r="AK60" s="2368"/>
      <c r="AL60" s="2368"/>
      <c r="AM60" s="2369"/>
      <c r="AN60" s="2368"/>
      <c r="AO60" s="2370"/>
      <c r="AP60" s="718"/>
      <c r="AQ60" s="724"/>
      <c r="AR60" s="725"/>
      <c r="AS60" s="726"/>
      <c r="AT60" s="2371"/>
      <c r="AU60" s="2371"/>
      <c r="AV60" s="2371"/>
      <c r="AW60" s="2371"/>
      <c r="AX60" s="2372"/>
      <c r="AY60" s="2371"/>
      <c r="AZ60" s="2371"/>
      <c r="BA60" s="2373"/>
      <c r="BB60" s="725"/>
      <c r="BC60" s="726"/>
      <c r="BD60" s="2371"/>
      <c r="BE60" s="2371"/>
      <c r="BF60" s="2371"/>
      <c r="BG60" s="2373"/>
      <c r="BH60" s="718"/>
      <c r="BI60" s="719"/>
      <c r="BJ60" s="720"/>
      <c r="BK60" s="718"/>
      <c r="BL60" s="724"/>
      <c r="BM60" s="718"/>
      <c r="BN60" s="724"/>
      <c r="BO60" s="718"/>
      <c r="BP60" s="2369"/>
      <c r="BQ60" s="2368"/>
      <c r="BR60" s="2374"/>
      <c r="BS60" s="718"/>
      <c r="BT60" s="719"/>
      <c r="BU60" s="719"/>
      <c r="BV60" s="718"/>
      <c r="BW60" s="719"/>
      <c r="BX60" s="719"/>
      <c r="BY60" s="718"/>
      <c r="BZ60" s="719"/>
      <c r="CA60" s="719"/>
      <c r="CB60" s="2362"/>
      <c r="CC60" s="2363"/>
      <c r="CD60" s="2362"/>
      <c r="CE60" s="2364"/>
      <c r="CF60" s="2365"/>
      <c r="CG60" s="2366"/>
      <c r="CH60" s="2365"/>
      <c r="CI60" s="2366"/>
      <c r="CJ60" s="2365"/>
      <c r="CK60" s="2366"/>
      <c r="CL60" s="2365"/>
      <c r="CM60" s="2363"/>
      <c r="CN60" s="716"/>
      <c r="CO60" s="716"/>
      <c r="CP60" s="716"/>
      <c r="CQ60" s="727"/>
      <c r="CR60" s="721"/>
      <c r="CS60" s="719"/>
      <c r="CT60" s="719"/>
      <c r="CU60" s="728"/>
      <c r="CV60" s="718"/>
      <c r="CW60" s="719"/>
      <c r="CX60" s="719"/>
      <c r="CY60" s="728"/>
      <c r="CZ60" s="718"/>
      <c r="DA60" s="719"/>
      <c r="DB60" s="719"/>
      <c r="DC60" s="728"/>
      <c r="DD60" s="718"/>
      <c r="DE60" s="719"/>
      <c r="DF60" s="719"/>
      <c r="DG60" s="728"/>
      <c r="DH60" s="717"/>
      <c r="DI60" s="719"/>
      <c r="DJ60" s="720"/>
      <c r="DK60" s="718"/>
      <c r="DL60" s="719"/>
      <c r="DM60" s="719"/>
      <c r="DN60" s="718"/>
      <c r="DO60" s="720"/>
      <c r="DP60" s="720"/>
      <c r="DQ60" s="718"/>
      <c r="DR60" s="719"/>
      <c r="DS60" s="720"/>
      <c r="DT60" s="718"/>
      <c r="DU60" s="719"/>
      <c r="DV60" s="720"/>
      <c r="DW60" s="718"/>
      <c r="DX60" s="719"/>
      <c r="DY60" s="722"/>
      <c r="DZ60" s="718"/>
      <c r="EA60" s="719"/>
      <c r="EB60" s="720"/>
      <c r="EC60" s="718"/>
      <c r="ED60" s="729"/>
      <c r="EE60" s="730"/>
      <c r="EF60" s="716"/>
      <c r="EG60" s="722"/>
      <c r="EH60" s="719"/>
      <c r="EI60" s="719"/>
      <c r="EJ60" s="731"/>
    </row>
    <row r="61" spans="2:140" ht="18" customHeight="1">
      <c r="B61" s="2375" t="s">
        <v>1137</v>
      </c>
      <c r="C61" s="2364"/>
      <c r="D61" s="2366"/>
      <c r="E61" s="2365"/>
      <c r="F61" s="2366"/>
      <c r="G61" s="2365"/>
      <c r="H61" s="2366"/>
      <c r="I61" s="732"/>
      <c r="J61" s="715"/>
      <c r="K61" s="716"/>
      <c r="L61" s="717"/>
      <c r="M61" s="718"/>
      <c r="N61" s="719"/>
      <c r="O61" s="719"/>
      <c r="P61" s="719"/>
      <c r="Q61" s="720"/>
      <c r="R61" s="718"/>
      <c r="S61" s="719"/>
      <c r="T61" s="720"/>
      <c r="U61" s="719"/>
      <c r="V61" s="716"/>
      <c r="W61" s="721"/>
      <c r="X61" s="719"/>
      <c r="Y61" s="2369"/>
      <c r="Z61" s="2368"/>
      <c r="AA61" s="2374"/>
      <c r="AB61" s="2369"/>
      <c r="AC61" s="2368"/>
      <c r="AD61" s="2370"/>
      <c r="AE61" s="716"/>
      <c r="AF61" s="723"/>
      <c r="AG61" s="2367"/>
      <c r="AH61" s="2368"/>
      <c r="AI61" s="2370"/>
      <c r="AJ61" s="2367"/>
      <c r="AK61" s="2368"/>
      <c r="AL61" s="2368"/>
      <c r="AM61" s="2369"/>
      <c r="AN61" s="2368"/>
      <c r="AO61" s="2370"/>
      <c r="AP61" s="718"/>
      <c r="AQ61" s="724"/>
      <c r="AR61" s="725"/>
      <c r="AS61" s="726"/>
      <c r="AT61" s="2371"/>
      <c r="AU61" s="2371"/>
      <c r="AV61" s="2371"/>
      <c r="AW61" s="2371"/>
      <c r="AX61" s="2372"/>
      <c r="AY61" s="2371"/>
      <c r="AZ61" s="2371"/>
      <c r="BA61" s="2373"/>
      <c r="BB61" s="725"/>
      <c r="BC61" s="726"/>
      <c r="BD61" s="2371"/>
      <c r="BE61" s="2371"/>
      <c r="BF61" s="2371"/>
      <c r="BG61" s="2373"/>
      <c r="BH61" s="718"/>
      <c r="BI61" s="719"/>
      <c r="BJ61" s="720"/>
      <c r="BK61" s="718"/>
      <c r="BL61" s="724"/>
      <c r="BM61" s="718"/>
      <c r="BN61" s="724"/>
      <c r="BO61" s="718"/>
      <c r="BP61" s="2369"/>
      <c r="BQ61" s="2368"/>
      <c r="BR61" s="2374"/>
      <c r="BS61" s="718"/>
      <c r="BT61" s="719"/>
      <c r="BU61" s="719"/>
      <c r="BV61" s="718"/>
      <c r="BW61" s="719"/>
      <c r="BX61" s="719"/>
      <c r="BY61" s="718"/>
      <c r="BZ61" s="719"/>
      <c r="CA61" s="719"/>
      <c r="CB61" s="2362"/>
      <c r="CC61" s="2363"/>
      <c r="CD61" s="2362"/>
      <c r="CE61" s="2364"/>
      <c r="CF61" s="2365"/>
      <c r="CG61" s="2366"/>
      <c r="CH61" s="2365"/>
      <c r="CI61" s="2366"/>
      <c r="CJ61" s="2365"/>
      <c r="CK61" s="2366"/>
      <c r="CL61" s="2365"/>
      <c r="CM61" s="2363"/>
      <c r="CN61" s="716"/>
      <c r="CO61" s="716"/>
      <c r="CP61" s="716"/>
      <c r="CQ61" s="727"/>
      <c r="CR61" s="721"/>
      <c r="CS61" s="719"/>
      <c r="CT61" s="719"/>
      <c r="CU61" s="728"/>
      <c r="CV61" s="718"/>
      <c r="CW61" s="719"/>
      <c r="CX61" s="719"/>
      <c r="CY61" s="728"/>
      <c r="CZ61" s="718"/>
      <c r="DA61" s="719"/>
      <c r="DB61" s="719"/>
      <c r="DC61" s="728"/>
      <c r="DD61" s="718"/>
      <c r="DE61" s="719"/>
      <c r="DF61" s="719"/>
      <c r="DG61" s="728"/>
      <c r="DH61" s="717"/>
      <c r="DI61" s="719"/>
      <c r="DJ61" s="720"/>
      <c r="DK61" s="718"/>
      <c r="DL61" s="719"/>
      <c r="DM61" s="719"/>
      <c r="DN61" s="718"/>
      <c r="DO61" s="720"/>
      <c r="DP61" s="720"/>
      <c r="DQ61" s="718"/>
      <c r="DR61" s="719"/>
      <c r="DS61" s="720"/>
      <c r="DT61" s="718"/>
      <c r="DU61" s="719"/>
      <c r="DV61" s="720"/>
      <c r="DW61" s="718"/>
      <c r="DX61" s="719"/>
      <c r="DY61" s="722"/>
      <c r="DZ61" s="718"/>
      <c r="EA61" s="719"/>
      <c r="EB61" s="720"/>
      <c r="EC61" s="718"/>
      <c r="ED61" s="729"/>
      <c r="EE61" s="730"/>
      <c r="EF61" s="716"/>
      <c r="EG61" s="722"/>
      <c r="EH61" s="719"/>
      <c r="EI61" s="719"/>
      <c r="EJ61" s="731"/>
    </row>
    <row r="62" spans="2:140" ht="18" customHeight="1">
      <c r="B62" s="2375" t="s">
        <v>1138</v>
      </c>
      <c r="C62" s="2364"/>
      <c r="D62" s="2366"/>
      <c r="E62" s="2365"/>
      <c r="F62" s="2366"/>
      <c r="G62" s="2365"/>
      <c r="H62" s="2366"/>
      <c r="I62" s="732"/>
      <c r="J62" s="715"/>
      <c r="K62" s="716"/>
      <c r="L62" s="717"/>
      <c r="M62" s="718"/>
      <c r="N62" s="719"/>
      <c r="O62" s="719"/>
      <c r="P62" s="719"/>
      <c r="Q62" s="720"/>
      <c r="R62" s="718"/>
      <c r="S62" s="719"/>
      <c r="T62" s="720"/>
      <c r="U62" s="719"/>
      <c r="V62" s="716"/>
      <c r="W62" s="721"/>
      <c r="X62" s="719"/>
      <c r="Y62" s="2369"/>
      <c r="Z62" s="2368"/>
      <c r="AA62" s="2374"/>
      <c r="AB62" s="2369"/>
      <c r="AC62" s="2368"/>
      <c r="AD62" s="2370"/>
      <c r="AE62" s="716"/>
      <c r="AF62" s="723"/>
      <c r="AG62" s="2367"/>
      <c r="AH62" s="2368"/>
      <c r="AI62" s="2370"/>
      <c r="AJ62" s="2367"/>
      <c r="AK62" s="2368"/>
      <c r="AL62" s="2368"/>
      <c r="AM62" s="2369"/>
      <c r="AN62" s="2368"/>
      <c r="AO62" s="2370"/>
      <c r="AP62" s="718"/>
      <c r="AQ62" s="724"/>
      <c r="AR62" s="725"/>
      <c r="AS62" s="726"/>
      <c r="AT62" s="2371"/>
      <c r="AU62" s="2371"/>
      <c r="AV62" s="2371"/>
      <c r="AW62" s="2371"/>
      <c r="AX62" s="2372"/>
      <c r="AY62" s="2371"/>
      <c r="AZ62" s="2371"/>
      <c r="BA62" s="2373"/>
      <c r="BB62" s="725"/>
      <c r="BC62" s="726"/>
      <c r="BD62" s="2371"/>
      <c r="BE62" s="2371"/>
      <c r="BF62" s="2371"/>
      <c r="BG62" s="2373"/>
      <c r="BH62" s="718"/>
      <c r="BI62" s="719"/>
      <c r="BJ62" s="720"/>
      <c r="BK62" s="718"/>
      <c r="BL62" s="724"/>
      <c r="BM62" s="718"/>
      <c r="BN62" s="724"/>
      <c r="BO62" s="718"/>
      <c r="BP62" s="2369"/>
      <c r="BQ62" s="2368"/>
      <c r="BR62" s="2374"/>
      <c r="BS62" s="718"/>
      <c r="BT62" s="719"/>
      <c r="BU62" s="719"/>
      <c r="BV62" s="718"/>
      <c r="BW62" s="719"/>
      <c r="BX62" s="719"/>
      <c r="BY62" s="718"/>
      <c r="BZ62" s="719"/>
      <c r="CA62" s="719"/>
      <c r="CB62" s="2362"/>
      <c r="CC62" s="2363"/>
      <c r="CD62" s="2362"/>
      <c r="CE62" s="2364"/>
      <c r="CF62" s="2365"/>
      <c r="CG62" s="2366"/>
      <c r="CH62" s="2365"/>
      <c r="CI62" s="2366"/>
      <c r="CJ62" s="2365"/>
      <c r="CK62" s="2366"/>
      <c r="CL62" s="2365"/>
      <c r="CM62" s="2363"/>
      <c r="CN62" s="716"/>
      <c r="CO62" s="716"/>
      <c r="CP62" s="716"/>
      <c r="CQ62" s="727"/>
      <c r="CR62" s="721"/>
      <c r="CS62" s="719"/>
      <c r="CT62" s="719"/>
      <c r="CU62" s="728"/>
      <c r="CV62" s="718"/>
      <c r="CW62" s="719"/>
      <c r="CX62" s="719"/>
      <c r="CY62" s="728"/>
      <c r="CZ62" s="718"/>
      <c r="DA62" s="719"/>
      <c r="DB62" s="719"/>
      <c r="DC62" s="728"/>
      <c r="DD62" s="718"/>
      <c r="DE62" s="719"/>
      <c r="DF62" s="719"/>
      <c r="DG62" s="728"/>
      <c r="DH62" s="717"/>
      <c r="DI62" s="719"/>
      <c r="DJ62" s="720"/>
      <c r="DK62" s="718"/>
      <c r="DL62" s="719"/>
      <c r="DM62" s="719"/>
      <c r="DN62" s="718"/>
      <c r="DO62" s="720"/>
      <c r="DP62" s="720"/>
      <c r="DQ62" s="718"/>
      <c r="DR62" s="719"/>
      <c r="DS62" s="720"/>
      <c r="DT62" s="718"/>
      <c r="DU62" s="719"/>
      <c r="DV62" s="720"/>
      <c r="DW62" s="718"/>
      <c r="DX62" s="719"/>
      <c r="DY62" s="722"/>
      <c r="DZ62" s="718"/>
      <c r="EA62" s="719"/>
      <c r="EB62" s="720"/>
      <c r="EC62" s="718"/>
      <c r="ED62" s="729"/>
      <c r="EE62" s="730"/>
      <c r="EF62" s="716"/>
      <c r="EG62" s="722"/>
      <c r="EH62" s="719"/>
      <c r="EI62" s="719"/>
      <c r="EJ62" s="731"/>
    </row>
    <row r="63" spans="2:140" ht="18" customHeight="1">
      <c r="B63" s="2375" t="s">
        <v>1139</v>
      </c>
      <c r="C63" s="2364"/>
      <c r="D63" s="2366"/>
      <c r="E63" s="2365"/>
      <c r="F63" s="2366"/>
      <c r="G63" s="2365"/>
      <c r="H63" s="2366"/>
      <c r="I63" s="732"/>
      <c r="J63" s="715"/>
      <c r="K63" s="716"/>
      <c r="L63" s="717"/>
      <c r="M63" s="718"/>
      <c r="N63" s="719"/>
      <c r="O63" s="719"/>
      <c r="P63" s="719"/>
      <c r="Q63" s="720"/>
      <c r="R63" s="718"/>
      <c r="S63" s="719"/>
      <c r="T63" s="720"/>
      <c r="U63" s="719"/>
      <c r="V63" s="716"/>
      <c r="W63" s="721"/>
      <c r="X63" s="719"/>
      <c r="Y63" s="2369"/>
      <c r="Z63" s="2368"/>
      <c r="AA63" s="2374"/>
      <c r="AB63" s="2369"/>
      <c r="AC63" s="2368"/>
      <c r="AD63" s="2370"/>
      <c r="AE63" s="716"/>
      <c r="AF63" s="723"/>
      <c r="AG63" s="2367"/>
      <c r="AH63" s="2368"/>
      <c r="AI63" s="2370"/>
      <c r="AJ63" s="2367"/>
      <c r="AK63" s="2368"/>
      <c r="AL63" s="2368"/>
      <c r="AM63" s="2369"/>
      <c r="AN63" s="2368"/>
      <c r="AO63" s="2370"/>
      <c r="AP63" s="718"/>
      <c r="AQ63" s="724"/>
      <c r="AR63" s="725"/>
      <c r="AS63" s="726"/>
      <c r="AT63" s="2371"/>
      <c r="AU63" s="2371"/>
      <c r="AV63" s="2371"/>
      <c r="AW63" s="2371"/>
      <c r="AX63" s="2372"/>
      <c r="AY63" s="2371"/>
      <c r="AZ63" s="2371"/>
      <c r="BA63" s="2373"/>
      <c r="BB63" s="725"/>
      <c r="BC63" s="726"/>
      <c r="BD63" s="2371"/>
      <c r="BE63" s="2371"/>
      <c r="BF63" s="2371"/>
      <c r="BG63" s="2373"/>
      <c r="BH63" s="718"/>
      <c r="BI63" s="719"/>
      <c r="BJ63" s="720"/>
      <c r="BK63" s="718"/>
      <c r="BL63" s="724"/>
      <c r="BM63" s="718"/>
      <c r="BN63" s="724"/>
      <c r="BO63" s="718"/>
      <c r="BP63" s="2369"/>
      <c r="BQ63" s="2368"/>
      <c r="BR63" s="2374"/>
      <c r="BS63" s="718"/>
      <c r="BT63" s="719"/>
      <c r="BU63" s="719"/>
      <c r="BV63" s="718"/>
      <c r="BW63" s="719"/>
      <c r="BX63" s="719"/>
      <c r="BY63" s="718"/>
      <c r="BZ63" s="719"/>
      <c r="CA63" s="719"/>
      <c r="CB63" s="2362"/>
      <c r="CC63" s="2363"/>
      <c r="CD63" s="2362"/>
      <c r="CE63" s="2364"/>
      <c r="CF63" s="2365"/>
      <c r="CG63" s="2366"/>
      <c r="CH63" s="2365"/>
      <c r="CI63" s="2366"/>
      <c r="CJ63" s="2365"/>
      <c r="CK63" s="2366"/>
      <c r="CL63" s="2365"/>
      <c r="CM63" s="2363"/>
      <c r="CN63" s="716"/>
      <c r="CO63" s="716"/>
      <c r="CP63" s="716"/>
      <c r="CQ63" s="727"/>
      <c r="CR63" s="721"/>
      <c r="CS63" s="719"/>
      <c r="CT63" s="719"/>
      <c r="CU63" s="728"/>
      <c r="CV63" s="718"/>
      <c r="CW63" s="719"/>
      <c r="CX63" s="719"/>
      <c r="CY63" s="728"/>
      <c r="CZ63" s="718"/>
      <c r="DA63" s="719"/>
      <c r="DB63" s="719"/>
      <c r="DC63" s="728"/>
      <c r="DD63" s="718"/>
      <c r="DE63" s="719"/>
      <c r="DF63" s="719"/>
      <c r="DG63" s="728"/>
      <c r="DH63" s="717"/>
      <c r="DI63" s="719"/>
      <c r="DJ63" s="720"/>
      <c r="DK63" s="718"/>
      <c r="DL63" s="719"/>
      <c r="DM63" s="719"/>
      <c r="DN63" s="718"/>
      <c r="DO63" s="720"/>
      <c r="DP63" s="720"/>
      <c r="DQ63" s="718"/>
      <c r="DR63" s="719"/>
      <c r="DS63" s="720"/>
      <c r="DT63" s="718"/>
      <c r="DU63" s="719"/>
      <c r="DV63" s="720"/>
      <c r="DW63" s="718"/>
      <c r="DX63" s="719"/>
      <c r="DY63" s="722"/>
      <c r="DZ63" s="718"/>
      <c r="EA63" s="719"/>
      <c r="EB63" s="720"/>
      <c r="EC63" s="718"/>
      <c r="ED63" s="729"/>
      <c r="EE63" s="730"/>
      <c r="EF63" s="716"/>
      <c r="EG63" s="722"/>
      <c r="EH63" s="719"/>
      <c r="EI63" s="719"/>
      <c r="EJ63" s="731"/>
    </row>
    <row r="64" spans="2:140" ht="18" customHeight="1">
      <c r="B64" s="2375" t="s">
        <v>1140</v>
      </c>
      <c r="C64" s="2364"/>
      <c r="D64" s="2366"/>
      <c r="E64" s="2365"/>
      <c r="F64" s="2366"/>
      <c r="G64" s="2365"/>
      <c r="H64" s="2366"/>
      <c r="I64" s="732"/>
      <c r="J64" s="715"/>
      <c r="K64" s="716"/>
      <c r="L64" s="717"/>
      <c r="M64" s="718"/>
      <c r="N64" s="719"/>
      <c r="O64" s="719"/>
      <c r="P64" s="719"/>
      <c r="Q64" s="720"/>
      <c r="R64" s="718"/>
      <c r="S64" s="719"/>
      <c r="T64" s="720"/>
      <c r="U64" s="719"/>
      <c r="V64" s="716"/>
      <c r="W64" s="721"/>
      <c r="X64" s="719"/>
      <c r="Y64" s="2369"/>
      <c r="Z64" s="2368"/>
      <c r="AA64" s="2374"/>
      <c r="AB64" s="2369"/>
      <c r="AC64" s="2368"/>
      <c r="AD64" s="2370"/>
      <c r="AE64" s="716"/>
      <c r="AF64" s="723"/>
      <c r="AG64" s="2367"/>
      <c r="AH64" s="2368"/>
      <c r="AI64" s="2370"/>
      <c r="AJ64" s="2367"/>
      <c r="AK64" s="2368"/>
      <c r="AL64" s="2368"/>
      <c r="AM64" s="2369"/>
      <c r="AN64" s="2368"/>
      <c r="AO64" s="2370"/>
      <c r="AP64" s="718"/>
      <c r="AQ64" s="724"/>
      <c r="AR64" s="725"/>
      <c r="AS64" s="726"/>
      <c r="AT64" s="2371"/>
      <c r="AU64" s="2371"/>
      <c r="AV64" s="2371"/>
      <c r="AW64" s="2371"/>
      <c r="AX64" s="2372"/>
      <c r="AY64" s="2371"/>
      <c r="AZ64" s="2371"/>
      <c r="BA64" s="2373"/>
      <c r="BB64" s="725"/>
      <c r="BC64" s="726"/>
      <c r="BD64" s="2371"/>
      <c r="BE64" s="2371"/>
      <c r="BF64" s="2371"/>
      <c r="BG64" s="2373"/>
      <c r="BH64" s="718"/>
      <c r="BI64" s="719"/>
      <c r="BJ64" s="720"/>
      <c r="BK64" s="718"/>
      <c r="BL64" s="724"/>
      <c r="BM64" s="718"/>
      <c r="BN64" s="724"/>
      <c r="BO64" s="718"/>
      <c r="BP64" s="2369"/>
      <c r="BQ64" s="2368"/>
      <c r="BR64" s="2374"/>
      <c r="BS64" s="718"/>
      <c r="BT64" s="719"/>
      <c r="BU64" s="719"/>
      <c r="BV64" s="718"/>
      <c r="BW64" s="719"/>
      <c r="BX64" s="719"/>
      <c r="BY64" s="718"/>
      <c r="BZ64" s="719"/>
      <c r="CA64" s="719"/>
      <c r="CB64" s="2362"/>
      <c r="CC64" s="2363"/>
      <c r="CD64" s="2362"/>
      <c r="CE64" s="2364"/>
      <c r="CF64" s="2365"/>
      <c r="CG64" s="2366"/>
      <c r="CH64" s="2365"/>
      <c r="CI64" s="2366"/>
      <c r="CJ64" s="2365"/>
      <c r="CK64" s="2366"/>
      <c r="CL64" s="2365"/>
      <c r="CM64" s="2363"/>
      <c r="CN64" s="716"/>
      <c r="CO64" s="716"/>
      <c r="CP64" s="716"/>
      <c r="CQ64" s="727"/>
      <c r="CR64" s="721"/>
      <c r="CS64" s="719"/>
      <c r="CT64" s="719"/>
      <c r="CU64" s="728"/>
      <c r="CV64" s="718"/>
      <c r="CW64" s="719"/>
      <c r="CX64" s="719"/>
      <c r="CY64" s="728"/>
      <c r="CZ64" s="718"/>
      <c r="DA64" s="719"/>
      <c r="DB64" s="719"/>
      <c r="DC64" s="728"/>
      <c r="DD64" s="718"/>
      <c r="DE64" s="719"/>
      <c r="DF64" s="719"/>
      <c r="DG64" s="728"/>
      <c r="DH64" s="717"/>
      <c r="DI64" s="719"/>
      <c r="DJ64" s="720"/>
      <c r="DK64" s="718"/>
      <c r="DL64" s="719"/>
      <c r="DM64" s="719"/>
      <c r="DN64" s="718"/>
      <c r="DO64" s="720"/>
      <c r="DP64" s="720"/>
      <c r="DQ64" s="718"/>
      <c r="DR64" s="719"/>
      <c r="DS64" s="720"/>
      <c r="DT64" s="718"/>
      <c r="DU64" s="719"/>
      <c r="DV64" s="720"/>
      <c r="DW64" s="718"/>
      <c r="DX64" s="719"/>
      <c r="DY64" s="722"/>
      <c r="DZ64" s="718"/>
      <c r="EA64" s="719"/>
      <c r="EB64" s="720"/>
      <c r="EC64" s="718"/>
      <c r="ED64" s="729"/>
      <c r="EE64" s="730"/>
      <c r="EF64" s="716"/>
      <c r="EG64" s="722"/>
      <c r="EH64" s="719"/>
      <c r="EI64" s="719"/>
      <c r="EJ64" s="731"/>
    </row>
    <row r="65" spans="2:140" ht="18" customHeight="1">
      <c r="B65" s="2375" t="s">
        <v>1141</v>
      </c>
      <c r="C65" s="2364"/>
      <c r="D65" s="2366"/>
      <c r="E65" s="2365"/>
      <c r="F65" s="2366"/>
      <c r="G65" s="2365"/>
      <c r="H65" s="2366"/>
      <c r="I65" s="732"/>
      <c r="J65" s="715"/>
      <c r="K65" s="716"/>
      <c r="L65" s="717"/>
      <c r="M65" s="718"/>
      <c r="N65" s="719"/>
      <c r="O65" s="719"/>
      <c r="P65" s="719"/>
      <c r="Q65" s="720"/>
      <c r="R65" s="718"/>
      <c r="S65" s="719"/>
      <c r="T65" s="720"/>
      <c r="U65" s="719"/>
      <c r="V65" s="716"/>
      <c r="W65" s="721"/>
      <c r="X65" s="719"/>
      <c r="Y65" s="2369"/>
      <c r="Z65" s="2368"/>
      <c r="AA65" s="2374"/>
      <c r="AB65" s="2369"/>
      <c r="AC65" s="2368"/>
      <c r="AD65" s="2370"/>
      <c r="AE65" s="716"/>
      <c r="AF65" s="723"/>
      <c r="AG65" s="2367"/>
      <c r="AH65" s="2368"/>
      <c r="AI65" s="2370"/>
      <c r="AJ65" s="2367"/>
      <c r="AK65" s="2368"/>
      <c r="AL65" s="2368"/>
      <c r="AM65" s="2369"/>
      <c r="AN65" s="2368"/>
      <c r="AO65" s="2370"/>
      <c r="AP65" s="718"/>
      <c r="AQ65" s="724"/>
      <c r="AR65" s="725"/>
      <c r="AS65" s="726"/>
      <c r="AT65" s="2371"/>
      <c r="AU65" s="2371"/>
      <c r="AV65" s="2371"/>
      <c r="AW65" s="2371"/>
      <c r="AX65" s="2372"/>
      <c r="AY65" s="2371"/>
      <c r="AZ65" s="2371"/>
      <c r="BA65" s="2373"/>
      <c r="BB65" s="725"/>
      <c r="BC65" s="726"/>
      <c r="BD65" s="2371"/>
      <c r="BE65" s="2371"/>
      <c r="BF65" s="2371"/>
      <c r="BG65" s="2373"/>
      <c r="BH65" s="718"/>
      <c r="BI65" s="719"/>
      <c r="BJ65" s="720"/>
      <c r="BK65" s="718"/>
      <c r="BL65" s="724"/>
      <c r="BM65" s="718"/>
      <c r="BN65" s="724"/>
      <c r="BO65" s="718"/>
      <c r="BP65" s="2369"/>
      <c r="BQ65" s="2368"/>
      <c r="BR65" s="2374"/>
      <c r="BS65" s="718"/>
      <c r="BT65" s="719"/>
      <c r="BU65" s="719"/>
      <c r="BV65" s="718"/>
      <c r="BW65" s="719"/>
      <c r="BX65" s="719"/>
      <c r="BY65" s="718"/>
      <c r="BZ65" s="719"/>
      <c r="CA65" s="719"/>
      <c r="CB65" s="2362"/>
      <c r="CC65" s="2363"/>
      <c r="CD65" s="2362"/>
      <c r="CE65" s="2364"/>
      <c r="CF65" s="2365"/>
      <c r="CG65" s="2366"/>
      <c r="CH65" s="2365"/>
      <c r="CI65" s="2366"/>
      <c r="CJ65" s="2365"/>
      <c r="CK65" s="2366"/>
      <c r="CL65" s="2365"/>
      <c r="CM65" s="2363"/>
      <c r="CN65" s="716"/>
      <c r="CO65" s="716"/>
      <c r="CP65" s="716"/>
      <c r="CQ65" s="727"/>
      <c r="CR65" s="721"/>
      <c r="CS65" s="719"/>
      <c r="CT65" s="719"/>
      <c r="CU65" s="728"/>
      <c r="CV65" s="718"/>
      <c r="CW65" s="719"/>
      <c r="CX65" s="719"/>
      <c r="CY65" s="728"/>
      <c r="CZ65" s="718"/>
      <c r="DA65" s="719"/>
      <c r="DB65" s="719"/>
      <c r="DC65" s="728"/>
      <c r="DD65" s="718"/>
      <c r="DE65" s="719"/>
      <c r="DF65" s="719"/>
      <c r="DG65" s="728"/>
      <c r="DH65" s="717"/>
      <c r="DI65" s="719"/>
      <c r="DJ65" s="720"/>
      <c r="DK65" s="718"/>
      <c r="DL65" s="719"/>
      <c r="DM65" s="719"/>
      <c r="DN65" s="718"/>
      <c r="DO65" s="720"/>
      <c r="DP65" s="720"/>
      <c r="DQ65" s="718"/>
      <c r="DR65" s="719"/>
      <c r="DS65" s="720"/>
      <c r="DT65" s="718"/>
      <c r="DU65" s="719"/>
      <c r="DV65" s="720"/>
      <c r="DW65" s="718"/>
      <c r="DX65" s="719"/>
      <c r="DY65" s="722"/>
      <c r="DZ65" s="718"/>
      <c r="EA65" s="719"/>
      <c r="EB65" s="720"/>
      <c r="EC65" s="718"/>
      <c r="ED65" s="729"/>
      <c r="EE65" s="730"/>
      <c r="EF65" s="716"/>
      <c r="EG65" s="722"/>
      <c r="EH65" s="719"/>
      <c r="EI65" s="719"/>
      <c r="EJ65" s="731"/>
    </row>
    <row r="66" spans="2:140" ht="18" customHeight="1">
      <c r="B66" s="2375" t="s">
        <v>1142</v>
      </c>
      <c r="C66" s="2364"/>
      <c r="D66" s="2366"/>
      <c r="E66" s="2365"/>
      <c r="F66" s="2366"/>
      <c r="G66" s="2365"/>
      <c r="H66" s="2366"/>
      <c r="I66" s="732"/>
      <c r="J66" s="715"/>
      <c r="K66" s="716"/>
      <c r="L66" s="717"/>
      <c r="M66" s="718"/>
      <c r="N66" s="719"/>
      <c r="O66" s="719"/>
      <c r="P66" s="719"/>
      <c r="Q66" s="720"/>
      <c r="R66" s="718"/>
      <c r="S66" s="719"/>
      <c r="T66" s="720"/>
      <c r="U66" s="719"/>
      <c r="V66" s="716"/>
      <c r="W66" s="721"/>
      <c r="X66" s="719"/>
      <c r="Y66" s="2369"/>
      <c r="Z66" s="2368"/>
      <c r="AA66" s="2374"/>
      <c r="AB66" s="2369"/>
      <c r="AC66" s="2368"/>
      <c r="AD66" s="2370"/>
      <c r="AE66" s="716"/>
      <c r="AF66" s="723"/>
      <c r="AG66" s="2367"/>
      <c r="AH66" s="2368"/>
      <c r="AI66" s="2370"/>
      <c r="AJ66" s="2367"/>
      <c r="AK66" s="2368"/>
      <c r="AL66" s="2368"/>
      <c r="AM66" s="2369"/>
      <c r="AN66" s="2368"/>
      <c r="AO66" s="2370"/>
      <c r="AP66" s="718"/>
      <c r="AQ66" s="724"/>
      <c r="AR66" s="725"/>
      <c r="AS66" s="726"/>
      <c r="AT66" s="2371"/>
      <c r="AU66" s="2371"/>
      <c r="AV66" s="2371"/>
      <c r="AW66" s="2371"/>
      <c r="AX66" s="2372"/>
      <c r="AY66" s="2371"/>
      <c r="AZ66" s="2371"/>
      <c r="BA66" s="2373"/>
      <c r="BB66" s="725"/>
      <c r="BC66" s="726"/>
      <c r="BD66" s="2371"/>
      <c r="BE66" s="2371"/>
      <c r="BF66" s="2371"/>
      <c r="BG66" s="2373"/>
      <c r="BH66" s="718"/>
      <c r="BI66" s="719"/>
      <c r="BJ66" s="720"/>
      <c r="BK66" s="718"/>
      <c r="BL66" s="724"/>
      <c r="BM66" s="718"/>
      <c r="BN66" s="724"/>
      <c r="BO66" s="718"/>
      <c r="BP66" s="2369"/>
      <c r="BQ66" s="2368"/>
      <c r="BR66" s="2374"/>
      <c r="BS66" s="718"/>
      <c r="BT66" s="719"/>
      <c r="BU66" s="719"/>
      <c r="BV66" s="718"/>
      <c r="BW66" s="719"/>
      <c r="BX66" s="719"/>
      <c r="BY66" s="718"/>
      <c r="BZ66" s="719"/>
      <c r="CA66" s="719"/>
      <c r="CB66" s="2362"/>
      <c r="CC66" s="2363"/>
      <c r="CD66" s="2362"/>
      <c r="CE66" s="2364"/>
      <c r="CF66" s="2365"/>
      <c r="CG66" s="2366"/>
      <c r="CH66" s="2365"/>
      <c r="CI66" s="2366"/>
      <c r="CJ66" s="2365"/>
      <c r="CK66" s="2366"/>
      <c r="CL66" s="2365"/>
      <c r="CM66" s="2363"/>
      <c r="CN66" s="716"/>
      <c r="CO66" s="716"/>
      <c r="CP66" s="716"/>
      <c r="CQ66" s="727"/>
      <c r="CR66" s="721"/>
      <c r="CS66" s="719"/>
      <c r="CT66" s="719"/>
      <c r="CU66" s="728"/>
      <c r="CV66" s="718"/>
      <c r="CW66" s="719"/>
      <c r="CX66" s="719"/>
      <c r="CY66" s="728"/>
      <c r="CZ66" s="718"/>
      <c r="DA66" s="719"/>
      <c r="DB66" s="719"/>
      <c r="DC66" s="728"/>
      <c r="DD66" s="718"/>
      <c r="DE66" s="719"/>
      <c r="DF66" s="719"/>
      <c r="DG66" s="728"/>
      <c r="DH66" s="717"/>
      <c r="DI66" s="719"/>
      <c r="DJ66" s="720"/>
      <c r="DK66" s="718"/>
      <c r="DL66" s="719"/>
      <c r="DM66" s="719"/>
      <c r="DN66" s="718"/>
      <c r="DO66" s="720"/>
      <c r="DP66" s="720"/>
      <c r="DQ66" s="718"/>
      <c r="DR66" s="719"/>
      <c r="DS66" s="720"/>
      <c r="DT66" s="718"/>
      <c r="DU66" s="719"/>
      <c r="DV66" s="720"/>
      <c r="DW66" s="718"/>
      <c r="DX66" s="719"/>
      <c r="DY66" s="722"/>
      <c r="DZ66" s="718"/>
      <c r="EA66" s="719"/>
      <c r="EB66" s="720"/>
      <c r="EC66" s="718"/>
      <c r="ED66" s="729"/>
      <c r="EE66" s="730"/>
      <c r="EF66" s="716"/>
      <c r="EG66" s="722"/>
      <c r="EH66" s="719"/>
      <c r="EI66" s="719"/>
      <c r="EJ66" s="731"/>
    </row>
    <row r="67" spans="2:140" ht="18" customHeight="1">
      <c r="B67" s="2375" t="s">
        <v>1143</v>
      </c>
      <c r="C67" s="2364"/>
      <c r="D67" s="2366"/>
      <c r="E67" s="2365"/>
      <c r="F67" s="2366"/>
      <c r="G67" s="2365"/>
      <c r="H67" s="2366"/>
      <c r="I67" s="732"/>
      <c r="J67" s="715"/>
      <c r="K67" s="716"/>
      <c r="L67" s="717"/>
      <c r="M67" s="718"/>
      <c r="N67" s="719"/>
      <c r="O67" s="719"/>
      <c r="P67" s="719"/>
      <c r="Q67" s="720"/>
      <c r="R67" s="718"/>
      <c r="S67" s="719"/>
      <c r="T67" s="720"/>
      <c r="U67" s="719"/>
      <c r="V67" s="716"/>
      <c r="W67" s="721"/>
      <c r="X67" s="719"/>
      <c r="Y67" s="2369"/>
      <c r="Z67" s="2368"/>
      <c r="AA67" s="2374"/>
      <c r="AB67" s="2369"/>
      <c r="AC67" s="2368"/>
      <c r="AD67" s="2370"/>
      <c r="AE67" s="716"/>
      <c r="AF67" s="723"/>
      <c r="AG67" s="2367"/>
      <c r="AH67" s="2368"/>
      <c r="AI67" s="2370"/>
      <c r="AJ67" s="2367"/>
      <c r="AK67" s="2368"/>
      <c r="AL67" s="2368"/>
      <c r="AM67" s="2369"/>
      <c r="AN67" s="2368"/>
      <c r="AO67" s="2370"/>
      <c r="AP67" s="718"/>
      <c r="AQ67" s="724"/>
      <c r="AR67" s="725"/>
      <c r="AS67" s="726"/>
      <c r="AT67" s="2371"/>
      <c r="AU67" s="2371"/>
      <c r="AV67" s="2371"/>
      <c r="AW67" s="2371"/>
      <c r="AX67" s="2372"/>
      <c r="AY67" s="2371"/>
      <c r="AZ67" s="2371"/>
      <c r="BA67" s="2373"/>
      <c r="BB67" s="725"/>
      <c r="BC67" s="726"/>
      <c r="BD67" s="2371"/>
      <c r="BE67" s="2371"/>
      <c r="BF67" s="2371"/>
      <c r="BG67" s="2373"/>
      <c r="BH67" s="718"/>
      <c r="BI67" s="719"/>
      <c r="BJ67" s="720"/>
      <c r="BK67" s="718"/>
      <c r="BL67" s="724"/>
      <c r="BM67" s="718"/>
      <c r="BN67" s="724"/>
      <c r="BO67" s="718"/>
      <c r="BP67" s="2369"/>
      <c r="BQ67" s="2368"/>
      <c r="BR67" s="2374"/>
      <c r="BS67" s="718"/>
      <c r="BT67" s="719"/>
      <c r="BU67" s="719"/>
      <c r="BV67" s="718"/>
      <c r="BW67" s="719"/>
      <c r="BX67" s="719"/>
      <c r="BY67" s="718"/>
      <c r="BZ67" s="719"/>
      <c r="CA67" s="719"/>
      <c r="CB67" s="2362"/>
      <c r="CC67" s="2363"/>
      <c r="CD67" s="2362"/>
      <c r="CE67" s="2364"/>
      <c r="CF67" s="2365"/>
      <c r="CG67" s="2366"/>
      <c r="CH67" s="2365"/>
      <c r="CI67" s="2366"/>
      <c r="CJ67" s="2365"/>
      <c r="CK67" s="2366"/>
      <c r="CL67" s="2365"/>
      <c r="CM67" s="2363"/>
      <c r="CN67" s="716"/>
      <c r="CO67" s="716"/>
      <c r="CP67" s="716"/>
      <c r="CQ67" s="727"/>
      <c r="CR67" s="721"/>
      <c r="CS67" s="719"/>
      <c r="CT67" s="719"/>
      <c r="CU67" s="728"/>
      <c r="CV67" s="718"/>
      <c r="CW67" s="719"/>
      <c r="CX67" s="719"/>
      <c r="CY67" s="728"/>
      <c r="CZ67" s="718"/>
      <c r="DA67" s="719"/>
      <c r="DB67" s="719"/>
      <c r="DC67" s="728"/>
      <c r="DD67" s="718"/>
      <c r="DE67" s="719"/>
      <c r="DF67" s="719"/>
      <c r="DG67" s="728"/>
      <c r="DH67" s="717"/>
      <c r="DI67" s="719"/>
      <c r="DJ67" s="720"/>
      <c r="DK67" s="718"/>
      <c r="DL67" s="719"/>
      <c r="DM67" s="719"/>
      <c r="DN67" s="718"/>
      <c r="DO67" s="720"/>
      <c r="DP67" s="720"/>
      <c r="DQ67" s="718"/>
      <c r="DR67" s="719"/>
      <c r="DS67" s="720"/>
      <c r="DT67" s="718"/>
      <c r="DU67" s="719"/>
      <c r="DV67" s="720"/>
      <c r="DW67" s="718"/>
      <c r="DX67" s="719"/>
      <c r="DY67" s="722"/>
      <c r="DZ67" s="718"/>
      <c r="EA67" s="719"/>
      <c r="EB67" s="720"/>
      <c r="EC67" s="718"/>
      <c r="ED67" s="729"/>
      <c r="EE67" s="730"/>
      <c r="EF67" s="716"/>
      <c r="EG67" s="722"/>
      <c r="EH67" s="719"/>
      <c r="EI67" s="719"/>
      <c r="EJ67" s="731"/>
    </row>
    <row r="68" spans="2:140" ht="18" customHeight="1">
      <c r="B68" s="2375" t="s">
        <v>1144</v>
      </c>
      <c r="C68" s="2364"/>
      <c r="D68" s="2366"/>
      <c r="E68" s="2365"/>
      <c r="F68" s="2366"/>
      <c r="G68" s="2365"/>
      <c r="H68" s="2366"/>
      <c r="I68" s="732"/>
      <c r="J68" s="715"/>
      <c r="K68" s="716"/>
      <c r="L68" s="717"/>
      <c r="M68" s="718"/>
      <c r="N68" s="719"/>
      <c r="O68" s="719"/>
      <c r="P68" s="719"/>
      <c r="Q68" s="720"/>
      <c r="R68" s="718"/>
      <c r="S68" s="719"/>
      <c r="T68" s="720"/>
      <c r="U68" s="719"/>
      <c r="V68" s="716"/>
      <c r="W68" s="721"/>
      <c r="X68" s="719"/>
      <c r="Y68" s="2369"/>
      <c r="Z68" s="2368"/>
      <c r="AA68" s="2374"/>
      <c r="AB68" s="2369"/>
      <c r="AC68" s="2368"/>
      <c r="AD68" s="2370"/>
      <c r="AE68" s="716"/>
      <c r="AF68" s="723"/>
      <c r="AG68" s="2367"/>
      <c r="AH68" s="2368"/>
      <c r="AI68" s="2370"/>
      <c r="AJ68" s="2367"/>
      <c r="AK68" s="2368"/>
      <c r="AL68" s="2368"/>
      <c r="AM68" s="2369"/>
      <c r="AN68" s="2368"/>
      <c r="AO68" s="2370"/>
      <c r="AP68" s="718"/>
      <c r="AQ68" s="724"/>
      <c r="AR68" s="725"/>
      <c r="AS68" s="726"/>
      <c r="AT68" s="2371"/>
      <c r="AU68" s="2371"/>
      <c r="AV68" s="2371"/>
      <c r="AW68" s="2371"/>
      <c r="AX68" s="2372"/>
      <c r="AY68" s="2371"/>
      <c r="AZ68" s="2371"/>
      <c r="BA68" s="2373"/>
      <c r="BB68" s="725"/>
      <c r="BC68" s="726"/>
      <c r="BD68" s="2371"/>
      <c r="BE68" s="2371"/>
      <c r="BF68" s="2371"/>
      <c r="BG68" s="2373"/>
      <c r="BH68" s="718"/>
      <c r="BI68" s="719"/>
      <c r="BJ68" s="720"/>
      <c r="BK68" s="718"/>
      <c r="BL68" s="724"/>
      <c r="BM68" s="718"/>
      <c r="BN68" s="724"/>
      <c r="BO68" s="718"/>
      <c r="BP68" s="2369"/>
      <c r="BQ68" s="2368"/>
      <c r="BR68" s="2374"/>
      <c r="BS68" s="718"/>
      <c r="BT68" s="719"/>
      <c r="BU68" s="719"/>
      <c r="BV68" s="718"/>
      <c r="BW68" s="719"/>
      <c r="BX68" s="719"/>
      <c r="BY68" s="718"/>
      <c r="BZ68" s="719"/>
      <c r="CA68" s="719"/>
      <c r="CB68" s="2362"/>
      <c r="CC68" s="2363"/>
      <c r="CD68" s="2362"/>
      <c r="CE68" s="2364"/>
      <c r="CF68" s="2365"/>
      <c r="CG68" s="2366"/>
      <c r="CH68" s="2365"/>
      <c r="CI68" s="2366"/>
      <c r="CJ68" s="2365"/>
      <c r="CK68" s="2366"/>
      <c r="CL68" s="2365"/>
      <c r="CM68" s="2363"/>
      <c r="CN68" s="716"/>
      <c r="CO68" s="716"/>
      <c r="CP68" s="716"/>
      <c r="CQ68" s="727"/>
      <c r="CR68" s="721"/>
      <c r="CS68" s="719"/>
      <c r="CT68" s="719"/>
      <c r="CU68" s="728"/>
      <c r="CV68" s="718"/>
      <c r="CW68" s="719"/>
      <c r="CX68" s="719"/>
      <c r="CY68" s="728"/>
      <c r="CZ68" s="718"/>
      <c r="DA68" s="719"/>
      <c r="DB68" s="719"/>
      <c r="DC68" s="728"/>
      <c r="DD68" s="718"/>
      <c r="DE68" s="719"/>
      <c r="DF68" s="719"/>
      <c r="DG68" s="728"/>
      <c r="DH68" s="717"/>
      <c r="DI68" s="719"/>
      <c r="DJ68" s="720"/>
      <c r="DK68" s="718"/>
      <c r="DL68" s="719"/>
      <c r="DM68" s="719"/>
      <c r="DN68" s="718"/>
      <c r="DO68" s="720"/>
      <c r="DP68" s="720"/>
      <c r="DQ68" s="718"/>
      <c r="DR68" s="719"/>
      <c r="DS68" s="720"/>
      <c r="DT68" s="718"/>
      <c r="DU68" s="719"/>
      <c r="DV68" s="720"/>
      <c r="DW68" s="718"/>
      <c r="DX68" s="719"/>
      <c r="DY68" s="722"/>
      <c r="DZ68" s="718"/>
      <c r="EA68" s="719"/>
      <c r="EB68" s="720"/>
      <c r="EC68" s="718"/>
      <c r="ED68" s="729"/>
      <c r="EE68" s="730"/>
      <c r="EF68" s="716"/>
      <c r="EG68" s="722"/>
      <c r="EH68" s="719"/>
      <c r="EI68" s="719"/>
      <c r="EJ68" s="731"/>
    </row>
    <row r="69" spans="2:140" ht="18" customHeight="1">
      <c r="B69" s="2375" t="s">
        <v>1145</v>
      </c>
      <c r="C69" s="2364"/>
      <c r="D69" s="2366"/>
      <c r="E69" s="2365"/>
      <c r="F69" s="2366"/>
      <c r="G69" s="2365"/>
      <c r="H69" s="2366"/>
      <c r="I69" s="732"/>
      <c r="J69" s="715"/>
      <c r="K69" s="716"/>
      <c r="L69" s="717"/>
      <c r="M69" s="718"/>
      <c r="N69" s="719"/>
      <c r="O69" s="719"/>
      <c r="P69" s="719"/>
      <c r="Q69" s="720"/>
      <c r="R69" s="718"/>
      <c r="S69" s="719"/>
      <c r="T69" s="720"/>
      <c r="U69" s="719"/>
      <c r="V69" s="716"/>
      <c r="W69" s="721"/>
      <c r="X69" s="719"/>
      <c r="Y69" s="2369"/>
      <c r="Z69" s="2368"/>
      <c r="AA69" s="2374"/>
      <c r="AB69" s="2369"/>
      <c r="AC69" s="2368"/>
      <c r="AD69" s="2370"/>
      <c r="AE69" s="716"/>
      <c r="AF69" s="723"/>
      <c r="AG69" s="2367"/>
      <c r="AH69" s="2368"/>
      <c r="AI69" s="2370"/>
      <c r="AJ69" s="2367"/>
      <c r="AK69" s="2368"/>
      <c r="AL69" s="2368"/>
      <c r="AM69" s="2369"/>
      <c r="AN69" s="2368"/>
      <c r="AO69" s="2370"/>
      <c r="AP69" s="718"/>
      <c r="AQ69" s="724"/>
      <c r="AR69" s="725"/>
      <c r="AS69" s="726"/>
      <c r="AT69" s="2371"/>
      <c r="AU69" s="2371"/>
      <c r="AV69" s="2371"/>
      <c r="AW69" s="2371"/>
      <c r="AX69" s="2372"/>
      <c r="AY69" s="2371"/>
      <c r="AZ69" s="2371"/>
      <c r="BA69" s="2373"/>
      <c r="BB69" s="725"/>
      <c r="BC69" s="726"/>
      <c r="BD69" s="2371"/>
      <c r="BE69" s="2371"/>
      <c r="BF69" s="2371"/>
      <c r="BG69" s="2373"/>
      <c r="BH69" s="718"/>
      <c r="BI69" s="719"/>
      <c r="BJ69" s="720"/>
      <c r="BK69" s="718"/>
      <c r="BL69" s="724"/>
      <c r="BM69" s="718"/>
      <c r="BN69" s="724"/>
      <c r="BO69" s="718"/>
      <c r="BP69" s="2369"/>
      <c r="BQ69" s="2368"/>
      <c r="BR69" s="2374"/>
      <c r="BS69" s="718"/>
      <c r="BT69" s="719"/>
      <c r="BU69" s="719"/>
      <c r="BV69" s="718"/>
      <c r="BW69" s="719"/>
      <c r="BX69" s="719"/>
      <c r="BY69" s="718"/>
      <c r="BZ69" s="719"/>
      <c r="CA69" s="719"/>
      <c r="CB69" s="2362"/>
      <c r="CC69" s="2363"/>
      <c r="CD69" s="2362"/>
      <c r="CE69" s="2364"/>
      <c r="CF69" s="2365"/>
      <c r="CG69" s="2366"/>
      <c r="CH69" s="2365"/>
      <c r="CI69" s="2366"/>
      <c r="CJ69" s="2365"/>
      <c r="CK69" s="2366"/>
      <c r="CL69" s="2365"/>
      <c r="CM69" s="2363"/>
      <c r="CN69" s="716"/>
      <c r="CO69" s="716"/>
      <c r="CP69" s="716"/>
      <c r="CQ69" s="727"/>
      <c r="CR69" s="721"/>
      <c r="CS69" s="719"/>
      <c r="CT69" s="719"/>
      <c r="CU69" s="728"/>
      <c r="CV69" s="718"/>
      <c r="CW69" s="719"/>
      <c r="CX69" s="719"/>
      <c r="CY69" s="728"/>
      <c r="CZ69" s="718"/>
      <c r="DA69" s="719"/>
      <c r="DB69" s="719"/>
      <c r="DC69" s="728"/>
      <c r="DD69" s="718"/>
      <c r="DE69" s="719"/>
      <c r="DF69" s="719"/>
      <c r="DG69" s="728"/>
      <c r="DH69" s="717"/>
      <c r="DI69" s="719"/>
      <c r="DJ69" s="720"/>
      <c r="DK69" s="718"/>
      <c r="DL69" s="719"/>
      <c r="DM69" s="719"/>
      <c r="DN69" s="718"/>
      <c r="DO69" s="720"/>
      <c r="DP69" s="720"/>
      <c r="DQ69" s="718"/>
      <c r="DR69" s="719"/>
      <c r="DS69" s="720"/>
      <c r="DT69" s="718"/>
      <c r="DU69" s="719"/>
      <c r="DV69" s="720"/>
      <c r="DW69" s="718"/>
      <c r="DX69" s="719"/>
      <c r="DY69" s="722"/>
      <c r="DZ69" s="718"/>
      <c r="EA69" s="719"/>
      <c r="EB69" s="720"/>
      <c r="EC69" s="718"/>
      <c r="ED69" s="729"/>
      <c r="EE69" s="730"/>
      <c r="EF69" s="716"/>
      <c r="EG69" s="722"/>
      <c r="EH69" s="719"/>
      <c r="EI69" s="719"/>
      <c r="EJ69" s="731"/>
    </row>
    <row r="70" spans="2:140" ht="18" customHeight="1">
      <c r="B70" s="2375" t="s">
        <v>1146</v>
      </c>
      <c r="C70" s="2364"/>
      <c r="D70" s="2366"/>
      <c r="E70" s="2365"/>
      <c r="F70" s="2366"/>
      <c r="G70" s="2365"/>
      <c r="H70" s="2366"/>
      <c r="I70" s="732"/>
      <c r="J70" s="715"/>
      <c r="K70" s="716"/>
      <c r="L70" s="717"/>
      <c r="M70" s="718"/>
      <c r="N70" s="719"/>
      <c r="O70" s="719"/>
      <c r="P70" s="719"/>
      <c r="Q70" s="720"/>
      <c r="R70" s="718"/>
      <c r="S70" s="719"/>
      <c r="T70" s="720"/>
      <c r="U70" s="719"/>
      <c r="V70" s="716"/>
      <c r="W70" s="721"/>
      <c r="X70" s="719"/>
      <c r="Y70" s="2369"/>
      <c r="Z70" s="2368"/>
      <c r="AA70" s="2374"/>
      <c r="AB70" s="2369"/>
      <c r="AC70" s="2368"/>
      <c r="AD70" s="2370"/>
      <c r="AE70" s="716"/>
      <c r="AF70" s="723"/>
      <c r="AG70" s="2367"/>
      <c r="AH70" s="2368"/>
      <c r="AI70" s="2370"/>
      <c r="AJ70" s="2367"/>
      <c r="AK70" s="2368"/>
      <c r="AL70" s="2368"/>
      <c r="AM70" s="2369"/>
      <c r="AN70" s="2368"/>
      <c r="AO70" s="2370"/>
      <c r="AP70" s="718"/>
      <c r="AQ70" s="724"/>
      <c r="AR70" s="725"/>
      <c r="AS70" s="726"/>
      <c r="AT70" s="2371"/>
      <c r="AU70" s="2371"/>
      <c r="AV70" s="2371"/>
      <c r="AW70" s="2371"/>
      <c r="AX70" s="2372"/>
      <c r="AY70" s="2371"/>
      <c r="AZ70" s="2371"/>
      <c r="BA70" s="2373"/>
      <c r="BB70" s="725"/>
      <c r="BC70" s="726"/>
      <c r="BD70" s="2371"/>
      <c r="BE70" s="2371"/>
      <c r="BF70" s="2371"/>
      <c r="BG70" s="2373"/>
      <c r="BH70" s="718"/>
      <c r="BI70" s="719"/>
      <c r="BJ70" s="720"/>
      <c r="BK70" s="718"/>
      <c r="BL70" s="724"/>
      <c r="BM70" s="718"/>
      <c r="BN70" s="724"/>
      <c r="BO70" s="718"/>
      <c r="BP70" s="2369"/>
      <c r="BQ70" s="2368"/>
      <c r="BR70" s="2374"/>
      <c r="BS70" s="718"/>
      <c r="BT70" s="719"/>
      <c r="BU70" s="719"/>
      <c r="BV70" s="718"/>
      <c r="BW70" s="719"/>
      <c r="BX70" s="719"/>
      <c r="BY70" s="718"/>
      <c r="BZ70" s="719"/>
      <c r="CA70" s="719"/>
      <c r="CB70" s="2362"/>
      <c r="CC70" s="2363"/>
      <c r="CD70" s="2362"/>
      <c r="CE70" s="2364"/>
      <c r="CF70" s="2365"/>
      <c r="CG70" s="2366"/>
      <c r="CH70" s="2365"/>
      <c r="CI70" s="2366"/>
      <c r="CJ70" s="2365"/>
      <c r="CK70" s="2366"/>
      <c r="CL70" s="2365"/>
      <c r="CM70" s="2363"/>
      <c r="CN70" s="716"/>
      <c r="CO70" s="716"/>
      <c r="CP70" s="716"/>
      <c r="CQ70" s="727"/>
      <c r="CR70" s="721"/>
      <c r="CS70" s="719"/>
      <c r="CT70" s="719"/>
      <c r="CU70" s="728"/>
      <c r="CV70" s="718"/>
      <c r="CW70" s="719"/>
      <c r="CX70" s="719"/>
      <c r="CY70" s="728"/>
      <c r="CZ70" s="718"/>
      <c r="DA70" s="719"/>
      <c r="DB70" s="719"/>
      <c r="DC70" s="728"/>
      <c r="DD70" s="718"/>
      <c r="DE70" s="719"/>
      <c r="DF70" s="719"/>
      <c r="DG70" s="728"/>
      <c r="DH70" s="717"/>
      <c r="DI70" s="719"/>
      <c r="DJ70" s="720"/>
      <c r="DK70" s="718"/>
      <c r="DL70" s="719"/>
      <c r="DM70" s="719"/>
      <c r="DN70" s="718"/>
      <c r="DO70" s="720"/>
      <c r="DP70" s="720"/>
      <c r="DQ70" s="718"/>
      <c r="DR70" s="719"/>
      <c r="DS70" s="720"/>
      <c r="DT70" s="718"/>
      <c r="DU70" s="719"/>
      <c r="DV70" s="720"/>
      <c r="DW70" s="718"/>
      <c r="DX70" s="719"/>
      <c r="DY70" s="722"/>
      <c r="DZ70" s="718"/>
      <c r="EA70" s="719"/>
      <c r="EB70" s="720"/>
      <c r="EC70" s="718"/>
      <c r="ED70" s="729"/>
      <c r="EE70" s="730"/>
      <c r="EF70" s="716"/>
      <c r="EG70" s="722"/>
      <c r="EH70" s="719"/>
      <c r="EI70" s="719"/>
      <c r="EJ70" s="731"/>
    </row>
    <row r="71" spans="2:140" ht="18" customHeight="1">
      <c r="B71" s="2375" t="s">
        <v>1147</v>
      </c>
      <c r="C71" s="2364"/>
      <c r="D71" s="2366"/>
      <c r="E71" s="2365"/>
      <c r="F71" s="2366"/>
      <c r="G71" s="2365"/>
      <c r="H71" s="2366"/>
      <c r="I71" s="732"/>
      <c r="J71" s="715"/>
      <c r="K71" s="716"/>
      <c r="L71" s="717"/>
      <c r="M71" s="718"/>
      <c r="N71" s="719"/>
      <c r="O71" s="719"/>
      <c r="P71" s="719"/>
      <c r="Q71" s="720"/>
      <c r="R71" s="718"/>
      <c r="S71" s="719"/>
      <c r="T71" s="720"/>
      <c r="U71" s="719"/>
      <c r="V71" s="716"/>
      <c r="W71" s="721"/>
      <c r="X71" s="719"/>
      <c r="Y71" s="2369"/>
      <c r="Z71" s="2368"/>
      <c r="AA71" s="2374"/>
      <c r="AB71" s="2369"/>
      <c r="AC71" s="2368"/>
      <c r="AD71" s="2370"/>
      <c r="AE71" s="716"/>
      <c r="AF71" s="723"/>
      <c r="AG71" s="2367"/>
      <c r="AH71" s="2368"/>
      <c r="AI71" s="2370"/>
      <c r="AJ71" s="2367"/>
      <c r="AK71" s="2368"/>
      <c r="AL71" s="2368"/>
      <c r="AM71" s="2369"/>
      <c r="AN71" s="2368"/>
      <c r="AO71" s="2370"/>
      <c r="AP71" s="718"/>
      <c r="AQ71" s="724"/>
      <c r="AR71" s="725"/>
      <c r="AS71" s="726"/>
      <c r="AT71" s="2371"/>
      <c r="AU71" s="2371"/>
      <c r="AV71" s="2371"/>
      <c r="AW71" s="2371"/>
      <c r="AX71" s="2372"/>
      <c r="AY71" s="2371"/>
      <c r="AZ71" s="2371"/>
      <c r="BA71" s="2373"/>
      <c r="BB71" s="725"/>
      <c r="BC71" s="726"/>
      <c r="BD71" s="2371"/>
      <c r="BE71" s="2371"/>
      <c r="BF71" s="2371"/>
      <c r="BG71" s="2373"/>
      <c r="BH71" s="718"/>
      <c r="BI71" s="719"/>
      <c r="BJ71" s="720"/>
      <c r="BK71" s="718"/>
      <c r="BL71" s="724"/>
      <c r="BM71" s="718"/>
      <c r="BN71" s="724"/>
      <c r="BO71" s="718"/>
      <c r="BP71" s="2369"/>
      <c r="BQ71" s="2368"/>
      <c r="BR71" s="2374"/>
      <c r="BS71" s="718"/>
      <c r="BT71" s="719"/>
      <c r="BU71" s="719"/>
      <c r="BV71" s="718"/>
      <c r="BW71" s="719"/>
      <c r="BX71" s="719"/>
      <c r="BY71" s="718"/>
      <c r="BZ71" s="719"/>
      <c r="CA71" s="719"/>
      <c r="CB71" s="2362"/>
      <c r="CC71" s="2363"/>
      <c r="CD71" s="2362"/>
      <c r="CE71" s="2364"/>
      <c r="CF71" s="2365"/>
      <c r="CG71" s="2366"/>
      <c r="CH71" s="2365"/>
      <c r="CI71" s="2366"/>
      <c r="CJ71" s="2365"/>
      <c r="CK71" s="2366"/>
      <c r="CL71" s="2365"/>
      <c r="CM71" s="2363"/>
      <c r="CN71" s="716"/>
      <c r="CO71" s="716"/>
      <c r="CP71" s="716"/>
      <c r="CQ71" s="727"/>
      <c r="CR71" s="721"/>
      <c r="CS71" s="719"/>
      <c r="CT71" s="719"/>
      <c r="CU71" s="728"/>
      <c r="CV71" s="718"/>
      <c r="CW71" s="719"/>
      <c r="CX71" s="719"/>
      <c r="CY71" s="728"/>
      <c r="CZ71" s="718"/>
      <c r="DA71" s="719"/>
      <c r="DB71" s="719"/>
      <c r="DC71" s="728"/>
      <c r="DD71" s="718"/>
      <c r="DE71" s="719"/>
      <c r="DF71" s="719"/>
      <c r="DG71" s="728"/>
      <c r="DH71" s="717"/>
      <c r="DI71" s="719"/>
      <c r="DJ71" s="720"/>
      <c r="DK71" s="718"/>
      <c r="DL71" s="719"/>
      <c r="DM71" s="719"/>
      <c r="DN71" s="718"/>
      <c r="DO71" s="720"/>
      <c r="DP71" s="720"/>
      <c r="DQ71" s="718"/>
      <c r="DR71" s="719"/>
      <c r="DS71" s="720"/>
      <c r="DT71" s="718"/>
      <c r="DU71" s="719"/>
      <c r="DV71" s="720"/>
      <c r="DW71" s="718"/>
      <c r="DX71" s="719"/>
      <c r="DY71" s="722"/>
      <c r="DZ71" s="718"/>
      <c r="EA71" s="719"/>
      <c r="EB71" s="720"/>
      <c r="EC71" s="718"/>
      <c r="ED71" s="729"/>
      <c r="EE71" s="730"/>
      <c r="EF71" s="716"/>
      <c r="EG71" s="722"/>
      <c r="EH71" s="719"/>
      <c r="EI71" s="719"/>
      <c r="EJ71" s="731"/>
    </row>
    <row r="72" spans="2:140" ht="18" customHeight="1">
      <c r="B72" s="2375" t="s">
        <v>1148</v>
      </c>
      <c r="C72" s="2364"/>
      <c r="D72" s="2366"/>
      <c r="E72" s="2365"/>
      <c r="F72" s="2366"/>
      <c r="G72" s="2365"/>
      <c r="H72" s="2366"/>
      <c r="I72" s="732"/>
      <c r="J72" s="715"/>
      <c r="K72" s="716"/>
      <c r="L72" s="717"/>
      <c r="M72" s="718"/>
      <c r="N72" s="719"/>
      <c r="O72" s="719"/>
      <c r="P72" s="719"/>
      <c r="Q72" s="720"/>
      <c r="R72" s="718"/>
      <c r="S72" s="719"/>
      <c r="T72" s="720"/>
      <c r="U72" s="719"/>
      <c r="V72" s="716"/>
      <c r="W72" s="721"/>
      <c r="X72" s="719"/>
      <c r="Y72" s="2369"/>
      <c r="Z72" s="2368"/>
      <c r="AA72" s="2374"/>
      <c r="AB72" s="2369"/>
      <c r="AC72" s="2368"/>
      <c r="AD72" s="2370"/>
      <c r="AE72" s="716"/>
      <c r="AF72" s="723"/>
      <c r="AG72" s="2367"/>
      <c r="AH72" s="2368"/>
      <c r="AI72" s="2370"/>
      <c r="AJ72" s="2367"/>
      <c r="AK72" s="2368"/>
      <c r="AL72" s="2368"/>
      <c r="AM72" s="2369"/>
      <c r="AN72" s="2368"/>
      <c r="AO72" s="2370"/>
      <c r="AP72" s="718"/>
      <c r="AQ72" s="724"/>
      <c r="AR72" s="725"/>
      <c r="AS72" s="726"/>
      <c r="AT72" s="2371"/>
      <c r="AU72" s="2371"/>
      <c r="AV72" s="2371"/>
      <c r="AW72" s="2371"/>
      <c r="AX72" s="2372"/>
      <c r="AY72" s="2371"/>
      <c r="AZ72" s="2371"/>
      <c r="BA72" s="2373"/>
      <c r="BB72" s="725"/>
      <c r="BC72" s="726"/>
      <c r="BD72" s="2371"/>
      <c r="BE72" s="2371"/>
      <c r="BF72" s="2371"/>
      <c r="BG72" s="2373"/>
      <c r="BH72" s="718"/>
      <c r="BI72" s="719"/>
      <c r="BJ72" s="720"/>
      <c r="BK72" s="718"/>
      <c r="BL72" s="724"/>
      <c r="BM72" s="718"/>
      <c r="BN72" s="724"/>
      <c r="BO72" s="718"/>
      <c r="BP72" s="2369"/>
      <c r="BQ72" s="2368"/>
      <c r="BR72" s="2374"/>
      <c r="BS72" s="718"/>
      <c r="BT72" s="719"/>
      <c r="BU72" s="719"/>
      <c r="BV72" s="718"/>
      <c r="BW72" s="719"/>
      <c r="BX72" s="719"/>
      <c r="BY72" s="718"/>
      <c r="BZ72" s="719"/>
      <c r="CA72" s="719"/>
      <c r="CB72" s="2362"/>
      <c r="CC72" s="2363"/>
      <c r="CD72" s="2362"/>
      <c r="CE72" s="2364"/>
      <c r="CF72" s="2365"/>
      <c r="CG72" s="2366"/>
      <c r="CH72" s="2365"/>
      <c r="CI72" s="2366"/>
      <c r="CJ72" s="2365"/>
      <c r="CK72" s="2366"/>
      <c r="CL72" s="2365"/>
      <c r="CM72" s="2363"/>
      <c r="CN72" s="716"/>
      <c r="CO72" s="716"/>
      <c r="CP72" s="716"/>
      <c r="CQ72" s="727"/>
      <c r="CR72" s="721"/>
      <c r="CS72" s="719"/>
      <c r="CT72" s="719"/>
      <c r="CU72" s="728"/>
      <c r="CV72" s="718"/>
      <c r="CW72" s="719"/>
      <c r="CX72" s="719"/>
      <c r="CY72" s="728"/>
      <c r="CZ72" s="718"/>
      <c r="DA72" s="719"/>
      <c r="DB72" s="719"/>
      <c r="DC72" s="728"/>
      <c r="DD72" s="718"/>
      <c r="DE72" s="719"/>
      <c r="DF72" s="719"/>
      <c r="DG72" s="728"/>
      <c r="DH72" s="717"/>
      <c r="DI72" s="719"/>
      <c r="DJ72" s="720"/>
      <c r="DK72" s="718"/>
      <c r="DL72" s="719"/>
      <c r="DM72" s="719"/>
      <c r="DN72" s="718"/>
      <c r="DO72" s="720"/>
      <c r="DP72" s="720"/>
      <c r="DQ72" s="718"/>
      <c r="DR72" s="719"/>
      <c r="DS72" s="720"/>
      <c r="DT72" s="718"/>
      <c r="DU72" s="719"/>
      <c r="DV72" s="720"/>
      <c r="DW72" s="718"/>
      <c r="DX72" s="719"/>
      <c r="DY72" s="722"/>
      <c r="DZ72" s="718"/>
      <c r="EA72" s="719"/>
      <c r="EB72" s="720"/>
      <c r="EC72" s="718"/>
      <c r="ED72" s="729"/>
      <c r="EE72" s="730"/>
      <c r="EF72" s="716"/>
      <c r="EG72" s="722"/>
      <c r="EH72" s="719"/>
      <c r="EI72" s="719"/>
      <c r="EJ72" s="731"/>
    </row>
    <row r="73" spans="2:140" ht="18" customHeight="1">
      <c r="B73" s="2375" t="s">
        <v>1149</v>
      </c>
      <c r="C73" s="2364"/>
      <c r="D73" s="2366"/>
      <c r="E73" s="2365"/>
      <c r="F73" s="2366"/>
      <c r="G73" s="2365"/>
      <c r="H73" s="2366"/>
      <c r="I73" s="732"/>
      <c r="J73" s="715"/>
      <c r="K73" s="716"/>
      <c r="L73" s="717"/>
      <c r="M73" s="718"/>
      <c r="N73" s="719"/>
      <c r="O73" s="719"/>
      <c r="P73" s="719"/>
      <c r="Q73" s="720"/>
      <c r="R73" s="718"/>
      <c r="S73" s="719"/>
      <c r="T73" s="720"/>
      <c r="U73" s="719"/>
      <c r="V73" s="716"/>
      <c r="W73" s="721"/>
      <c r="X73" s="719"/>
      <c r="Y73" s="2369"/>
      <c r="Z73" s="2368"/>
      <c r="AA73" s="2374"/>
      <c r="AB73" s="2369"/>
      <c r="AC73" s="2368"/>
      <c r="AD73" s="2370"/>
      <c r="AE73" s="716"/>
      <c r="AF73" s="723"/>
      <c r="AG73" s="2367"/>
      <c r="AH73" s="2368"/>
      <c r="AI73" s="2370"/>
      <c r="AJ73" s="2367"/>
      <c r="AK73" s="2368"/>
      <c r="AL73" s="2368"/>
      <c r="AM73" s="2369"/>
      <c r="AN73" s="2368"/>
      <c r="AO73" s="2370"/>
      <c r="AP73" s="718"/>
      <c r="AQ73" s="724"/>
      <c r="AR73" s="725"/>
      <c r="AS73" s="726"/>
      <c r="AT73" s="2371"/>
      <c r="AU73" s="2371"/>
      <c r="AV73" s="2371"/>
      <c r="AW73" s="2371"/>
      <c r="AX73" s="2372"/>
      <c r="AY73" s="2371"/>
      <c r="AZ73" s="2371"/>
      <c r="BA73" s="2373"/>
      <c r="BB73" s="725"/>
      <c r="BC73" s="726"/>
      <c r="BD73" s="2371"/>
      <c r="BE73" s="2371"/>
      <c r="BF73" s="2371"/>
      <c r="BG73" s="2373"/>
      <c r="BH73" s="718"/>
      <c r="BI73" s="719"/>
      <c r="BJ73" s="720"/>
      <c r="BK73" s="718"/>
      <c r="BL73" s="724"/>
      <c r="BM73" s="718"/>
      <c r="BN73" s="724"/>
      <c r="BO73" s="718"/>
      <c r="BP73" s="2369"/>
      <c r="BQ73" s="2368"/>
      <c r="BR73" s="2374"/>
      <c r="BS73" s="718"/>
      <c r="BT73" s="719"/>
      <c r="BU73" s="719"/>
      <c r="BV73" s="718"/>
      <c r="BW73" s="719"/>
      <c r="BX73" s="719"/>
      <c r="BY73" s="718"/>
      <c r="BZ73" s="719"/>
      <c r="CA73" s="719"/>
      <c r="CB73" s="2362"/>
      <c r="CC73" s="2363"/>
      <c r="CD73" s="2362"/>
      <c r="CE73" s="2364"/>
      <c r="CF73" s="2365"/>
      <c r="CG73" s="2366"/>
      <c r="CH73" s="2365"/>
      <c r="CI73" s="2366"/>
      <c r="CJ73" s="2365"/>
      <c r="CK73" s="2366"/>
      <c r="CL73" s="2365"/>
      <c r="CM73" s="2363"/>
      <c r="CN73" s="716"/>
      <c r="CO73" s="716"/>
      <c r="CP73" s="716"/>
      <c r="CQ73" s="727"/>
      <c r="CR73" s="721"/>
      <c r="CS73" s="719"/>
      <c r="CT73" s="719"/>
      <c r="CU73" s="728"/>
      <c r="CV73" s="718"/>
      <c r="CW73" s="719"/>
      <c r="CX73" s="719"/>
      <c r="CY73" s="728"/>
      <c r="CZ73" s="718"/>
      <c r="DA73" s="719"/>
      <c r="DB73" s="719"/>
      <c r="DC73" s="728"/>
      <c r="DD73" s="718"/>
      <c r="DE73" s="719"/>
      <c r="DF73" s="719"/>
      <c r="DG73" s="728"/>
      <c r="DH73" s="717"/>
      <c r="DI73" s="719"/>
      <c r="DJ73" s="720"/>
      <c r="DK73" s="718"/>
      <c r="DL73" s="719"/>
      <c r="DM73" s="719"/>
      <c r="DN73" s="718"/>
      <c r="DO73" s="720"/>
      <c r="DP73" s="720"/>
      <c r="DQ73" s="718"/>
      <c r="DR73" s="719"/>
      <c r="DS73" s="720"/>
      <c r="DT73" s="718"/>
      <c r="DU73" s="719"/>
      <c r="DV73" s="720"/>
      <c r="DW73" s="718"/>
      <c r="DX73" s="719"/>
      <c r="DY73" s="722"/>
      <c r="DZ73" s="718"/>
      <c r="EA73" s="719"/>
      <c r="EB73" s="720"/>
      <c r="EC73" s="718"/>
      <c r="ED73" s="729"/>
      <c r="EE73" s="730"/>
      <c r="EF73" s="716"/>
      <c r="EG73" s="722"/>
      <c r="EH73" s="719"/>
      <c r="EI73" s="719"/>
      <c r="EJ73" s="731"/>
    </row>
    <row r="74" spans="2:140" ht="18" customHeight="1">
      <c r="B74" s="2375" t="s">
        <v>1150</v>
      </c>
      <c r="C74" s="2364"/>
      <c r="D74" s="2366"/>
      <c r="E74" s="2365"/>
      <c r="F74" s="2366"/>
      <c r="G74" s="2365"/>
      <c r="H74" s="2366"/>
      <c r="I74" s="732"/>
      <c r="J74" s="715"/>
      <c r="K74" s="716"/>
      <c r="L74" s="717"/>
      <c r="M74" s="718"/>
      <c r="N74" s="719"/>
      <c r="O74" s="719"/>
      <c r="P74" s="719"/>
      <c r="Q74" s="720"/>
      <c r="R74" s="718"/>
      <c r="S74" s="719"/>
      <c r="T74" s="720"/>
      <c r="U74" s="719"/>
      <c r="V74" s="716"/>
      <c r="W74" s="721"/>
      <c r="X74" s="719"/>
      <c r="Y74" s="2369"/>
      <c r="Z74" s="2368"/>
      <c r="AA74" s="2374"/>
      <c r="AB74" s="2369"/>
      <c r="AC74" s="2368"/>
      <c r="AD74" s="2370"/>
      <c r="AE74" s="716"/>
      <c r="AF74" s="723"/>
      <c r="AG74" s="2367"/>
      <c r="AH74" s="2368"/>
      <c r="AI74" s="2370"/>
      <c r="AJ74" s="2367"/>
      <c r="AK74" s="2368"/>
      <c r="AL74" s="2368"/>
      <c r="AM74" s="2369"/>
      <c r="AN74" s="2368"/>
      <c r="AO74" s="2370"/>
      <c r="AP74" s="718"/>
      <c r="AQ74" s="724"/>
      <c r="AR74" s="725"/>
      <c r="AS74" s="726"/>
      <c r="AT74" s="2371"/>
      <c r="AU74" s="2371"/>
      <c r="AV74" s="2371"/>
      <c r="AW74" s="2371"/>
      <c r="AX74" s="2372"/>
      <c r="AY74" s="2371"/>
      <c r="AZ74" s="2371"/>
      <c r="BA74" s="2373"/>
      <c r="BB74" s="725"/>
      <c r="BC74" s="726"/>
      <c r="BD74" s="2371"/>
      <c r="BE74" s="2371"/>
      <c r="BF74" s="2371"/>
      <c r="BG74" s="2373"/>
      <c r="BH74" s="718"/>
      <c r="BI74" s="719"/>
      <c r="BJ74" s="720"/>
      <c r="BK74" s="718"/>
      <c r="BL74" s="724"/>
      <c r="BM74" s="718"/>
      <c r="BN74" s="724"/>
      <c r="BO74" s="718"/>
      <c r="BP74" s="2369"/>
      <c r="BQ74" s="2368"/>
      <c r="BR74" s="2374"/>
      <c r="BS74" s="718"/>
      <c r="BT74" s="719"/>
      <c r="BU74" s="719"/>
      <c r="BV74" s="718"/>
      <c r="BW74" s="719"/>
      <c r="BX74" s="719"/>
      <c r="BY74" s="718"/>
      <c r="BZ74" s="719"/>
      <c r="CA74" s="719"/>
      <c r="CB74" s="2362"/>
      <c r="CC74" s="2363"/>
      <c r="CD74" s="2362"/>
      <c r="CE74" s="2364"/>
      <c r="CF74" s="2365"/>
      <c r="CG74" s="2366"/>
      <c r="CH74" s="2365"/>
      <c r="CI74" s="2366"/>
      <c r="CJ74" s="2365"/>
      <c r="CK74" s="2366"/>
      <c r="CL74" s="2365"/>
      <c r="CM74" s="2363"/>
      <c r="CN74" s="716"/>
      <c r="CO74" s="716"/>
      <c r="CP74" s="716"/>
      <c r="CQ74" s="727"/>
      <c r="CR74" s="721"/>
      <c r="CS74" s="719"/>
      <c r="CT74" s="719"/>
      <c r="CU74" s="728"/>
      <c r="CV74" s="718"/>
      <c r="CW74" s="719"/>
      <c r="CX74" s="719"/>
      <c r="CY74" s="728"/>
      <c r="CZ74" s="718"/>
      <c r="DA74" s="719"/>
      <c r="DB74" s="719"/>
      <c r="DC74" s="728"/>
      <c r="DD74" s="718"/>
      <c r="DE74" s="719"/>
      <c r="DF74" s="719"/>
      <c r="DG74" s="728"/>
      <c r="DH74" s="717"/>
      <c r="DI74" s="719"/>
      <c r="DJ74" s="720"/>
      <c r="DK74" s="718"/>
      <c r="DL74" s="719"/>
      <c r="DM74" s="719"/>
      <c r="DN74" s="718"/>
      <c r="DO74" s="720"/>
      <c r="DP74" s="720"/>
      <c r="DQ74" s="718"/>
      <c r="DR74" s="719"/>
      <c r="DS74" s="720"/>
      <c r="DT74" s="718"/>
      <c r="DU74" s="719"/>
      <c r="DV74" s="720"/>
      <c r="DW74" s="718"/>
      <c r="DX74" s="719"/>
      <c r="DY74" s="722"/>
      <c r="DZ74" s="718"/>
      <c r="EA74" s="719"/>
      <c r="EB74" s="720"/>
      <c r="EC74" s="718"/>
      <c r="ED74" s="729"/>
      <c r="EE74" s="730"/>
      <c r="EF74" s="716"/>
      <c r="EG74" s="722"/>
      <c r="EH74" s="719"/>
      <c r="EI74" s="719"/>
      <c r="EJ74" s="731"/>
    </row>
    <row r="75" spans="2:140" ht="18" customHeight="1">
      <c r="B75" s="2375" t="s">
        <v>1151</v>
      </c>
      <c r="C75" s="2364"/>
      <c r="D75" s="2366"/>
      <c r="E75" s="2365"/>
      <c r="F75" s="2366"/>
      <c r="G75" s="2365"/>
      <c r="H75" s="2366"/>
      <c r="I75" s="732"/>
      <c r="J75" s="715"/>
      <c r="K75" s="716"/>
      <c r="L75" s="717"/>
      <c r="M75" s="718"/>
      <c r="N75" s="719"/>
      <c r="O75" s="719"/>
      <c r="P75" s="719"/>
      <c r="Q75" s="720"/>
      <c r="R75" s="718"/>
      <c r="S75" s="719"/>
      <c r="T75" s="720"/>
      <c r="U75" s="719"/>
      <c r="V75" s="716"/>
      <c r="W75" s="721"/>
      <c r="X75" s="719"/>
      <c r="Y75" s="2369"/>
      <c r="Z75" s="2368"/>
      <c r="AA75" s="2374"/>
      <c r="AB75" s="2369"/>
      <c r="AC75" s="2368"/>
      <c r="AD75" s="2370"/>
      <c r="AE75" s="716"/>
      <c r="AF75" s="723"/>
      <c r="AG75" s="2367"/>
      <c r="AH75" s="2368"/>
      <c r="AI75" s="2370"/>
      <c r="AJ75" s="2367"/>
      <c r="AK75" s="2368"/>
      <c r="AL75" s="2368"/>
      <c r="AM75" s="2369"/>
      <c r="AN75" s="2368"/>
      <c r="AO75" s="2370"/>
      <c r="AP75" s="718"/>
      <c r="AQ75" s="724"/>
      <c r="AR75" s="725"/>
      <c r="AS75" s="726"/>
      <c r="AT75" s="2371"/>
      <c r="AU75" s="2371"/>
      <c r="AV75" s="2371"/>
      <c r="AW75" s="2371"/>
      <c r="AX75" s="2372"/>
      <c r="AY75" s="2371"/>
      <c r="AZ75" s="2371"/>
      <c r="BA75" s="2373"/>
      <c r="BB75" s="725"/>
      <c r="BC75" s="726"/>
      <c r="BD75" s="2371"/>
      <c r="BE75" s="2371"/>
      <c r="BF75" s="2371"/>
      <c r="BG75" s="2373"/>
      <c r="BH75" s="718"/>
      <c r="BI75" s="719"/>
      <c r="BJ75" s="720"/>
      <c r="BK75" s="718"/>
      <c r="BL75" s="724"/>
      <c r="BM75" s="718"/>
      <c r="BN75" s="724"/>
      <c r="BO75" s="718"/>
      <c r="BP75" s="2369"/>
      <c r="BQ75" s="2368"/>
      <c r="BR75" s="2374"/>
      <c r="BS75" s="718"/>
      <c r="BT75" s="719"/>
      <c r="BU75" s="719"/>
      <c r="BV75" s="718"/>
      <c r="BW75" s="719"/>
      <c r="BX75" s="719"/>
      <c r="BY75" s="718"/>
      <c r="BZ75" s="719"/>
      <c r="CA75" s="719"/>
      <c r="CB75" s="2362"/>
      <c r="CC75" s="2363"/>
      <c r="CD75" s="2362"/>
      <c r="CE75" s="2364"/>
      <c r="CF75" s="2365"/>
      <c r="CG75" s="2366"/>
      <c r="CH75" s="2365"/>
      <c r="CI75" s="2366"/>
      <c r="CJ75" s="2365"/>
      <c r="CK75" s="2366"/>
      <c r="CL75" s="2365"/>
      <c r="CM75" s="2363"/>
      <c r="CN75" s="716"/>
      <c r="CO75" s="716"/>
      <c r="CP75" s="716"/>
      <c r="CQ75" s="727"/>
      <c r="CR75" s="721"/>
      <c r="CS75" s="719"/>
      <c r="CT75" s="719"/>
      <c r="CU75" s="728"/>
      <c r="CV75" s="718"/>
      <c r="CW75" s="719"/>
      <c r="CX75" s="719"/>
      <c r="CY75" s="728"/>
      <c r="CZ75" s="718"/>
      <c r="DA75" s="719"/>
      <c r="DB75" s="719"/>
      <c r="DC75" s="728"/>
      <c r="DD75" s="718"/>
      <c r="DE75" s="719"/>
      <c r="DF75" s="719"/>
      <c r="DG75" s="728"/>
      <c r="DH75" s="717"/>
      <c r="DI75" s="719"/>
      <c r="DJ75" s="720"/>
      <c r="DK75" s="718"/>
      <c r="DL75" s="719"/>
      <c r="DM75" s="719"/>
      <c r="DN75" s="718"/>
      <c r="DO75" s="720"/>
      <c r="DP75" s="720"/>
      <c r="DQ75" s="718"/>
      <c r="DR75" s="719"/>
      <c r="DS75" s="720"/>
      <c r="DT75" s="718"/>
      <c r="DU75" s="719"/>
      <c r="DV75" s="720"/>
      <c r="DW75" s="718"/>
      <c r="DX75" s="719"/>
      <c r="DY75" s="722"/>
      <c r="DZ75" s="718"/>
      <c r="EA75" s="719"/>
      <c r="EB75" s="720"/>
      <c r="EC75" s="718"/>
      <c r="ED75" s="729"/>
      <c r="EE75" s="730"/>
      <c r="EF75" s="716"/>
      <c r="EG75" s="722"/>
      <c r="EH75" s="719"/>
      <c r="EI75" s="719"/>
      <c r="EJ75" s="731"/>
    </row>
    <row r="76" spans="2:140" ht="18" customHeight="1">
      <c r="B76" s="2375" t="s">
        <v>1152</v>
      </c>
      <c r="C76" s="2364"/>
      <c r="D76" s="2366"/>
      <c r="E76" s="2365"/>
      <c r="F76" s="2366"/>
      <c r="G76" s="2365"/>
      <c r="H76" s="2366"/>
      <c r="I76" s="732"/>
      <c r="J76" s="715"/>
      <c r="K76" s="716"/>
      <c r="L76" s="717"/>
      <c r="M76" s="718"/>
      <c r="N76" s="719"/>
      <c r="O76" s="719"/>
      <c r="P76" s="719"/>
      <c r="Q76" s="720"/>
      <c r="R76" s="718"/>
      <c r="S76" s="719"/>
      <c r="T76" s="720"/>
      <c r="U76" s="719"/>
      <c r="V76" s="716"/>
      <c r="W76" s="721"/>
      <c r="X76" s="719"/>
      <c r="Y76" s="2369"/>
      <c r="Z76" s="2368"/>
      <c r="AA76" s="2374"/>
      <c r="AB76" s="2369"/>
      <c r="AC76" s="2368"/>
      <c r="AD76" s="2370"/>
      <c r="AE76" s="716"/>
      <c r="AF76" s="723"/>
      <c r="AG76" s="2367"/>
      <c r="AH76" s="2368"/>
      <c r="AI76" s="2370"/>
      <c r="AJ76" s="2367"/>
      <c r="AK76" s="2368"/>
      <c r="AL76" s="2368"/>
      <c r="AM76" s="2369"/>
      <c r="AN76" s="2368"/>
      <c r="AO76" s="2370"/>
      <c r="AP76" s="718"/>
      <c r="AQ76" s="724"/>
      <c r="AR76" s="725"/>
      <c r="AS76" s="726"/>
      <c r="AT76" s="2371"/>
      <c r="AU76" s="2371"/>
      <c r="AV76" s="2371"/>
      <c r="AW76" s="2371"/>
      <c r="AX76" s="2372"/>
      <c r="AY76" s="2371"/>
      <c r="AZ76" s="2371"/>
      <c r="BA76" s="2373"/>
      <c r="BB76" s="725"/>
      <c r="BC76" s="726"/>
      <c r="BD76" s="2371"/>
      <c r="BE76" s="2371"/>
      <c r="BF76" s="2371"/>
      <c r="BG76" s="2373"/>
      <c r="BH76" s="718"/>
      <c r="BI76" s="719"/>
      <c r="BJ76" s="720"/>
      <c r="BK76" s="718"/>
      <c r="BL76" s="724"/>
      <c r="BM76" s="718"/>
      <c r="BN76" s="724"/>
      <c r="BO76" s="718"/>
      <c r="BP76" s="2369"/>
      <c r="BQ76" s="2368"/>
      <c r="BR76" s="2374"/>
      <c r="BS76" s="718"/>
      <c r="BT76" s="719"/>
      <c r="BU76" s="719"/>
      <c r="BV76" s="718"/>
      <c r="BW76" s="719"/>
      <c r="BX76" s="719"/>
      <c r="BY76" s="718"/>
      <c r="BZ76" s="719"/>
      <c r="CA76" s="719"/>
      <c r="CB76" s="2362"/>
      <c r="CC76" s="2363"/>
      <c r="CD76" s="2362"/>
      <c r="CE76" s="2364"/>
      <c r="CF76" s="2365"/>
      <c r="CG76" s="2366"/>
      <c r="CH76" s="2365"/>
      <c r="CI76" s="2366"/>
      <c r="CJ76" s="2365"/>
      <c r="CK76" s="2366"/>
      <c r="CL76" s="2365"/>
      <c r="CM76" s="2363"/>
      <c r="CN76" s="716"/>
      <c r="CO76" s="716"/>
      <c r="CP76" s="716"/>
      <c r="CQ76" s="727"/>
      <c r="CR76" s="721"/>
      <c r="CS76" s="719"/>
      <c r="CT76" s="719"/>
      <c r="CU76" s="728"/>
      <c r="CV76" s="718"/>
      <c r="CW76" s="719"/>
      <c r="CX76" s="719"/>
      <c r="CY76" s="728"/>
      <c r="CZ76" s="718"/>
      <c r="DA76" s="719"/>
      <c r="DB76" s="719"/>
      <c r="DC76" s="728"/>
      <c r="DD76" s="718"/>
      <c r="DE76" s="719"/>
      <c r="DF76" s="719"/>
      <c r="DG76" s="728"/>
      <c r="DH76" s="717"/>
      <c r="DI76" s="719"/>
      <c r="DJ76" s="720"/>
      <c r="DK76" s="718"/>
      <c r="DL76" s="719"/>
      <c r="DM76" s="719"/>
      <c r="DN76" s="718"/>
      <c r="DO76" s="720"/>
      <c r="DP76" s="720"/>
      <c r="DQ76" s="718"/>
      <c r="DR76" s="719"/>
      <c r="DS76" s="720"/>
      <c r="DT76" s="718"/>
      <c r="DU76" s="719"/>
      <c r="DV76" s="720"/>
      <c r="DW76" s="718"/>
      <c r="DX76" s="719"/>
      <c r="DY76" s="722"/>
      <c r="DZ76" s="718"/>
      <c r="EA76" s="719"/>
      <c r="EB76" s="720"/>
      <c r="EC76" s="718"/>
      <c r="ED76" s="729"/>
      <c r="EE76" s="730"/>
      <c r="EF76" s="716"/>
      <c r="EG76" s="722"/>
      <c r="EH76" s="719"/>
      <c r="EI76" s="719"/>
      <c r="EJ76" s="731"/>
    </row>
    <row r="77" spans="2:140" ht="18" customHeight="1">
      <c r="B77" s="2375" t="s">
        <v>1153</v>
      </c>
      <c r="C77" s="2364"/>
      <c r="D77" s="2366"/>
      <c r="E77" s="2365"/>
      <c r="F77" s="2366"/>
      <c r="G77" s="2365"/>
      <c r="H77" s="2366"/>
      <c r="I77" s="732"/>
      <c r="J77" s="715"/>
      <c r="K77" s="716"/>
      <c r="L77" s="717"/>
      <c r="M77" s="718"/>
      <c r="N77" s="719"/>
      <c r="O77" s="719"/>
      <c r="P77" s="719"/>
      <c r="Q77" s="720"/>
      <c r="R77" s="718"/>
      <c r="S77" s="719"/>
      <c r="T77" s="720"/>
      <c r="U77" s="719"/>
      <c r="V77" s="716"/>
      <c r="W77" s="721"/>
      <c r="X77" s="719"/>
      <c r="Y77" s="2369"/>
      <c r="Z77" s="2368"/>
      <c r="AA77" s="2374"/>
      <c r="AB77" s="2369"/>
      <c r="AC77" s="2368"/>
      <c r="AD77" s="2370"/>
      <c r="AE77" s="716"/>
      <c r="AF77" s="723"/>
      <c r="AG77" s="2367"/>
      <c r="AH77" s="2368"/>
      <c r="AI77" s="2370"/>
      <c r="AJ77" s="2367"/>
      <c r="AK77" s="2368"/>
      <c r="AL77" s="2368"/>
      <c r="AM77" s="2369"/>
      <c r="AN77" s="2368"/>
      <c r="AO77" s="2370"/>
      <c r="AP77" s="718"/>
      <c r="AQ77" s="724"/>
      <c r="AR77" s="725"/>
      <c r="AS77" s="726"/>
      <c r="AT77" s="2371"/>
      <c r="AU77" s="2371"/>
      <c r="AV77" s="2371"/>
      <c r="AW77" s="2371"/>
      <c r="AX77" s="2372"/>
      <c r="AY77" s="2371"/>
      <c r="AZ77" s="2371"/>
      <c r="BA77" s="2373"/>
      <c r="BB77" s="725"/>
      <c r="BC77" s="726"/>
      <c r="BD77" s="2371"/>
      <c r="BE77" s="2371"/>
      <c r="BF77" s="2371"/>
      <c r="BG77" s="2373"/>
      <c r="BH77" s="718"/>
      <c r="BI77" s="719"/>
      <c r="BJ77" s="720"/>
      <c r="BK77" s="718"/>
      <c r="BL77" s="724"/>
      <c r="BM77" s="718"/>
      <c r="BN77" s="724"/>
      <c r="BO77" s="718"/>
      <c r="BP77" s="2369"/>
      <c r="BQ77" s="2368"/>
      <c r="BR77" s="2374"/>
      <c r="BS77" s="718"/>
      <c r="BT77" s="719"/>
      <c r="BU77" s="719"/>
      <c r="BV77" s="718"/>
      <c r="BW77" s="719"/>
      <c r="BX77" s="719"/>
      <c r="BY77" s="718"/>
      <c r="BZ77" s="719"/>
      <c r="CA77" s="719"/>
      <c r="CB77" s="2362"/>
      <c r="CC77" s="2363"/>
      <c r="CD77" s="2362"/>
      <c r="CE77" s="2364"/>
      <c r="CF77" s="2365"/>
      <c r="CG77" s="2366"/>
      <c r="CH77" s="2365"/>
      <c r="CI77" s="2366"/>
      <c r="CJ77" s="2365"/>
      <c r="CK77" s="2366"/>
      <c r="CL77" s="2365"/>
      <c r="CM77" s="2363"/>
      <c r="CN77" s="716"/>
      <c r="CO77" s="716"/>
      <c r="CP77" s="716"/>
      <c r="CQ77" s="727"/>
      <c r="CR77" s="721"/>
      <c r="CS77" s="719"/>
      <c r="CT77" s="719"/>
      <c r="CU77" s="728"/>
      <c r="CV77" s="718"/>
      <c r="CW77" s="719"/>
      <c r="CX77" s="719"/>
      <c r="CY77" s="728"/>
      <c r="CZ77" s="718"/>
      <c r="DA77" s="719"/>
      <c r="DB77" s="719"/>
      <c r="DC77" s="728"/>
      <c r="DD77" s="718"/>
      <c r="DE77" s="719"/>
      <c r="DF77" s="719"/>
      <c r="DG77" s="728"/>
      <c r="DH77" s="717"/>
      <c r="DI77" s="719"/>
      <c r="DJ77" s="720"/>
      <c r="DK77" s="718"/>
      <c r="DL77" s="719"/>
      <c r="DM77" s="719"/>
      <c r="DN77" s="718"/>
      <c r="DO77" s="720"/>
      <c r="DP77" s="720"/>
      <c r="DQ77" s="718"/>
      <c r="DR77" s="719"/>
      <c r="DS77" s="720"/>
      <c r="DT77" s="718"/>
      <c r="DU77" s="719"/>
      <c r="DV77" s="720"/>
      <c r="DW77" s="718"/>
      <c r="DX77" s="719"/>
      <c r="DY77" s="722"/>
      <c r="DZ77" s="718"/>
      <c r="EA77" s="719"/>
      <c r="EB77" s="720"/>
      <c r="EC77" s="718"/>
      <c r="ED77" s="729"/>
      <c r="EE77" s="730"/>
      <c r="EF77" s="716"/>
      <c r="EG77" s="722"/>
      <c r="EH77" s="719"/>
      <c r="EI77" s="719"/>
      <c r="EJ77" s="731"/>
    </row>
    <row r="78" spans="2:140" ht="18" customHeight="1">
      <c r="B78" s="2375" t="s">
        <v>1154</v>
      </c>
      <c r="C78" s="2364"/>
      <c r="D78" s="2366"/>
      <c r="E78" s="2365"/>
      <c r="F78" s="2366"/>
      <c r="G78" s="2365"/>
      <c r="H78" s="2366"/>
      <c r="I78" s="732"/>
      <c r="J78" s="715"/>
      <c r="K78" s="716"/>
      <c r="L78" s="717"/>
      <c r="M78" s="718"/>
      <c r="N78" s="719"/>
      <c r="O78" s="719"/>
      <c r="P78" s="719"/>
      <c r="Q78" s="720"/>
      <c r="R78" s="718"/>
      <c r="S78" s="719"/>
      <c r="T78" s="720"/>
      <c r="U78" s="719"/>
      <c r="V78" s="716"/>
      <c r="W78" s="721"/>
      <c r="X78" s="719"/>
      <c r="Y78" s="2369"/>
      <c r="Z78" s="2368"/>
      <c r="AA78" s="2374"/>
      <c r="AB78" s="2369"/>
      <c r="AC78" s="2368"/>
      <c r="AD78" s="2370"/>
      <c r="AE78" s="716"/>
      <c r="AF78" s="723"/>
      <c r="AG78" s="2367"/>
      <c r="AH78" s="2368"/>
      <c r="AI78" s="2370"/>
      <c r="AJ78" s="2367"/>
      <c r="AK78" s="2368"/>
      <c r="AL78" s="2368"/>
      <c r="AM78" s="2369"/>
      <c r="AN78" s="2368"/>
      <c r="AO78" s="2370"/>
      <c r="AP78" s="718"/>
      <c r="AQ78" s="724"/>
      <c r="AR78" s="725"/>
      <c r="AS78" s="726"/>
      <c r="AT78" s="2371"/>
      <c r="AU78" s="2371"/>
      <c r="AV78" s="2371"/>
      <c r="AW78" s="2371"/>
      <c r="AX78" s="2372"/>
      <c r="AY78" s="2371"/>
      <c r="AZ78" s="2371"/>
      <c r="BA78" s="2373"/>
      <c r="BB78" s="725"/>
      <c r="BC78" s="726"/>
      <c r="BD78" s="2371"/>
      <c r="BE78" s="2371"/>
      <c r="BF78" s="2371"/>
      <c r="BG78" s="2373"/>
      <c r="BH78" s="718"/>
      <c r="BI78" s="719"/>
      <c r="BJ78" s="720"/>
      <c r="BK78" s="718"/>
      <c r="BL78" s="724"/>
      <c r="BM78" s="718"/>
      <c r="BN78" s="724"/>
      <c r="BO78" s="718"/>
      <c r="BP78" s="2369"/>
      <c r="BQ78" s="2368"/>
      <c r="BR78" s="2374"/>
      <c r="BS78" s="718"/>
      <c r="BT78" s="719"/>
      <c r="BU78" s="719"/>
      <c r="BV78" s="718"/>
      <c r="BW78" s="719"/>
      <c r="BX78" s="719"/>
      <c r="BY78" s="718"/>
      <c r="BZ78" s="719"/>
      <c r="CA78" s="719"/>
      <c r="CB78" s="2362"/>
      <c r="CC78" s="2363"/>
      <c r="CD78" s="2362"/>
      <c r="CE78" s="2364"/>
      <c r="CF78" s="2365"/>
      <c r="CG78" s="2366"/>
      <c r="CH78" s="2365"/>
      <c r="CI78" s="2366"/>
      <c r="CJ78" s="2365"/>
      <c r="CK78" s="2366"/>
      <c r="CL78" s="2365"/>
      <c r="CM78" s="2363"/>
      <c r="CN78" s="716"/>
      <c r="CO78" s="716"/>
      <c r="CP78" s="716"/>
      <c r="CQ78" s="727"/>
      <c r="CR78" s="721"/>
      <c r="CS78" s="719"/>
      <c r="CT78" s="719"/>
      <c r="CU78" s="728"/>
      <c r="CV78" s="718"/>
      <c r="CW78" s="719"/>
      <c r="CX78" s="719"/>
      <c r="CY78" s="728"/>
      <c r="CZ78" s="718"/>
      <c r="DA78" s="719"/>
      <c r="DB78" s="719"/>
      <c r="DC78" s="728"/>
      <c r="DD78" s="718"/>
      <c r="DE78" s="719"/>
      <c r="DF78" s="719"/>
      <c r="DG78" s="728"/>
      <c r="DH78" s="717"/>
      <c r="DI78" s="719"/>
      <c r="DJ78" s="720"/>
      <c r="DK78" s="718"/>
      <c r="DL78" s="719"/>
      <c r="DM78" s="719"/>
      <c r="DN78" s="718"/>
      <c r="DO78" s="720"/>
      <c r="DP78" s="720"/>
      <c r="DQ78" s="718"/>
      <c r="DR78" s="719"/>
      <c r="DS78" s="720"/>
      <c r="DT78" s="718"/>
      <c r="DU78" s="719"/>
      <c r="DV78" s="720"/>
      <c r="DW78" s="718"/>
      <c r="DX78" s="719"/>
      <c r="DY78" s="722"/>
      <c r="DZ78" s="718"/>
      <c r="EA78" s="719"/>
      <c r="EB78" s="720"/>
      <c r="EC78" s="718"/>
      <c r="ED78" s="729"/>
      <c r="EE78" s="730"/>
      <c r="EF78" s="716"/>
      <c r="EG78" s="722"/>
      <c r="EH78" s="719"/>
      <c r="EI78" s="719"/>
      <c r="EJ78" s="731"/>
    </row>
    <row r="79" spans="2:140" ht="18" customHeight="1">
      <c r="B79" s="2375" t="s">
        <v>1155</v>
      </c>
      <c r="C79" s="2364"/>
      <c r="D79" s="2366"/>
      <c r="E79" s="2365"/>
      <c r="F79" s="2366"/>
      <c r="G79" s="2365"/>
      <c r="H79" s="2366"/>
      <c r="I79" s="732"/>
      <c r="J79" s="715"/>
      <c r="K79" s="716"/>
      <c r="L79" s="717"/>
      <c r="M79" s="718"/>
      <c r="N79" s="719"/>
      <c r="O79" s="719"/>
      <c r="P79" s="719"/>
      <c r="Q79" s="720"/>
      <c r="R79" s="718"/>
      <c r="S79" s="719"/>
      <c r="T79" s="720"/>
      <c r="U79" s="719"/>
      <c r="V79" s="716"/>
      <c r="W79" s="721"/>
      <c r="X79" s="719"/>
      <c r="Y79" s="2369"/>
      <c r="Z79" s="2368"/>
      <c r="AA79" s="2374"/>
      <c r="AB79" s="2369"/>
      <c r="AC79" s="2368"/>
      <c r="AD79" s="2370"/>
      <c r="AE79" s="716"/>
      <c r="AF79" s="723"/>
      <c r="AG79" s="2367"/>
      <c r="AH79" s="2368"/>
      <c r="AI79" s="2370"/>
      <c r="AJ79" s="2367"/>
      <c r="AK79" s="2368"/>
      <c r="AL79" s="2368"/>
      <c r="AM79" s="2369"/>
      <c r="AN79" s="2368"/>
      <c r="AO79" s="2370"/>
      <c r="AP79" s="718"/>
      <c r="AQ79" s="724"/>
      <c r="AR79" s="725"/>
      <c r="AS79" s="726"/>
      <c r="AT79" s="2371"/>
      <c r="AU79" s="2371"/>
      <c r="AV79" s="2371"/>
      <c r="AW79" s="2371"/>
      <c r="AX79" s="2372"/>
      <c r="AY79" s="2371"/>
      <c r="AZ79" s="2371"/>
      <c r="BA79" s="2373"/>
      <c r="BB79" s="725"/>
      <c r="BC79" s="726"/>
      <c r="BD79" s="2371"/>
      <c r="BE79" s="2371"/>
      <c r="BF79" s="2371"/>
      <c r="BG79" s="2373"/>
      <c r="BH79" s="718"/>
      <c r="BI79" s="719"/>
      <c r="BJ79" s="720"/>
      <c r="BK79" s="718"/>
      <c r="BL79" s="724"/>
      <c r="BM79" s="718"/>
      <c r="BN79" s="724"/>
      <c r="BO79" s="718"/>
      <c r="BP79" s="2369"/>
      <c r="BQ79" s="2368"/>
      <c r="BR79" s="2374"/>
      <c r="BS79" s="718"/>
      <c r="BT79" s="719"/>
      <c r="BU79" s="719"/>
      <c r="BV79" s="718"/>
      <c r="BW79" s="719"/>
      <c r="BX79" s="719"/>
      <c r="BY79" s="718"/>
      <c r="BZ79" s="719"/>
      <c r="CA79" s="719"/>
      <c r="CB79" s="2362"/>
      <c r="CC79" s="2363"/>
      <c r="CD79" s="2362"/>
      <c r="CE79" s="2364"/>
      <c r="CF79" s="2365"/>
      <c r="CG79" s="2366"/>
      <c r="CH79" s="2365"/>
      <c r="CI79" s="2366"/>
      <c r="CJ79" s="2365"/>
      <c r="CK79" s="2366"/>
      <c r="CL79" s="2365"/>
      <c r="CM79" s="2363"/>
      <c r="CN79" s="716"/>
      <c r="CO79" s="716"/>
      <c r="CP79" s="716"/>
      <c r="CQ79" s="727"/>
      <c r="CR79" s="721"/>
      <c r="CS79" s="719"/>
      <c r="CT79" s="719"/>
      <c r="CU79" s="728"/>
      <c r="CV79" s="718"/>
      <c r="CW79" s="719"/>
      <c r="CX79" s="719"/>
      <c r="CY79" s="728"/>
      <c r="CZ79" s="718"/>
      <c r="DA79" s="719"/>
      <c r="DB79" s="719"/>
      <c r="DC79" s="728"/>
      <c r="DD79" s="718"/>
      <c r="DE79" s="719"/>
      <c r="DF79" s="719"/>
      <c r="DG79" s="728"/>
      <c r="DH79" s="717"/>
      <c r="DI79" s="719"/>
      <c r="DJ79" s="720"/>
      <c r="DK79" s="718"/>
      <c r="DL79" s="719"/>
      <c r="DM79" s="719"/>
      <c r="DN79" s="718"/>
      <c r="DO79" s="720"/>
      <c r="DP79" s="720"/>
      <c r="DQ79" s="718"/>
      <c r="DR79" s="719"/>
      <c r="DS79" s="720"/>
      <c r="DT79" s="718"/>
      <c r="DU79" s="719"/>
      <c r="DV79" s="720"/>
      <c r="DW79" s="718"/>
      <c r="DX79" s="719"/>
      <c r="DY79" s="722"/>
      <c r="DZ79" s="718"/>
      <c r="EA79" s="719"/>
      <c r="EB79" s="720"/>
      <c r="EC79" s="718"/>
      <c r="ED79" s="729"/>
      <c r="EE79" s="730"/>
      <c r="EF79" s="716"/>
      <c r="EG79" s="722"/>
      <c r="EH79" s="719"/>
      <c r="EI79" s="719"/>
      <c r="EJ79" s="731"/>
    </row>
    <row r="80" spans="2:140" ht="18" customHeight="1">
      <c r="B80" s="2375" t="s">
        <v>1156</v>
      </c>
      <c r="C80" s="2364"/>
      <c r="D80" s="2366"/>
      <c r="E80" s="2365"/>
      <c r="F80" s="2366"/>
      <c r="G80" s="2365"/>
      <c r="H80" s="2366"/>
      <c r="I80" s="732"/>
      <c r="J80" s="715"/>
      <c r="K80" s="716"/>
      <c r="L80" s="717"/>
      <c r="M80" s="718"/>
      <c r="N80" s="719"/>
      <c r="O80" s="719"/>
      <c r="P80" s="719"/>
      <c r="Q80" s="720"/>
      <c r="R80" s="718"/>
      <c r="S80" s="719"/>
      <c r="T80" s="720"/>
      <c r="U80" s="719"/>
      <c r="V80" s="716"/>
      <c r="W80" s="721"/>
      <c r="X80" s="719"/>
      <c r="Y80" s="2369"/>
      <c r="Z80" s="2368"/>
      <c r="AA80" s="2374"/>
      <c r="AB80" s="2369"/>
      <c r="AC80" s="2368"/>
      <c r="AD80" s="2370"/>
      <c r="AE80" s="716"/>
      <c r="AF80" s="723"/>
      <c r="AG80" s="2367"/>
      <c r="AH80" s="2368"/>
      <c r="AI80" s="2370"/>
      <c r="AJ80" s="2367"/>
      <c r="AK80" s="2368"/>
      <c r="AL80" s="2368"/>
      <c r="AM80" s="2369"/>
      <c r="AN80" s="2368"/>
      <c r="AO80" s="2370"/>
      <c r="AP80" s="718"/>
      <c r="AQ80" s="724"/>
      <c r="AR80" s="725"/>
      <c r="AS80" s="726"/>
      <c r="AT80" s="2371"/>
      <c r="AU80" s="2371"/>
      <c r="AV80" s="2371"/>
      <c r="AW80" s="2371"/>
      <c r="AX80" s="2372"/>
      <c r="AY80" s="2371"/>
      <c r="AZ80" s="2371"/>
      <c r="BA80" s="2373"/>
      <c r="BB80" s="725"/>
      <c r="BC80" s="726"/>
      <c r="BD80" s="2371"/>
      <c r="BE80" s="2371"/>
      <c r="BF80" s="2371"/>
      <c r="BG80" s="2373"/>
      <c r="BH80" s="718"/>
      <c r="BI80" s="719"/>
      <c r="BJ80" s="720"/>
      <c r="BK80" s="718"/>
      <c r="BL80" s="724"/>
      <c r="BM80" s="718"/>
      <c r="BN80" s="724"/>
      <c r="BO80" s="718"/>
      <c r="BP80" s="2369"/>
      <c r="BQ80" s="2368"/>
      <c r="BR80" s="2374"/>
      <c r="BS80" s="718"/>
      <c r="BT80" s="719"/>
      <c r="BU80" s="719"/>
      <c r="BV80" s="718"/>
      <c r="BW80" s="719"/>
      <c r="BX80" s="719"/>
      <c r="BY80" s="718"/>
      <c r="BZ80" s="719"/>
      <c r="CA80" s="719"/>
      <c r="CB80" s="2362"/>
      <c r="CC80" s="2363"/>
      <c r="CD80" s="2362"/>
      <c r="CE80" s="2364"/>
      <c r="CF80" s="2365"/>
      <c r="CG80" s="2366"/>
      <c r="CH80" s="2365"/>
      <c r="CI80" s="2366"/>
      <c r="CJ80" s="2365"/>
      <c r="CK80" s="2366"/>
      <c r="CL80" s="2365"/>
      <c r="CM80" s="2363"/>
      <c r="CN80" s="716"/>
      <c r="CO80" s="716"/>
      <c r="CP80" s="716"/>
      <c r="CQ80" s="727"/>
      <c r="CR80" s="721"/>
      <c r="CS80" s="719"/>
      <c r="CT80" s="719"/>
      <c r="CU80" s="728"/>
      <c r="CV80" s="718"/>
      <c r="CW80" s="719"/>
      <c r="CX80" s="719"/>
      <c r="CY80" s="728"/>
      <c r="CZ80" s="718"/>
      <c r="DA80" s="719"/>
      <c r="DB80" s="719"/>
      <c r="DC80" s="728"/>
      <c r="DD80" s="718"/>
      <c r="DE80" s="719"/>
      <c r="DF80" s="719"/>
      <c r="DG80" s="728"/>
      <c r="DH80" s="717"/>
      <c r="DI80" s="719"/>
      <c r="DJ80" s="720"/>
      <c r="DK80" s="718"/>
      <c r="DL80" s="719"/>
      <c r="DM80" s="719"/>
      <c r="DN80" s="718"/>
      <c r="DO80" s="720"/>
      <c r="DP80" s="720"/>
      <c r="DQ80" s="718"/>
      <c r="DR80" s="719"/>
      <c r="DS80" s="720"/>
      <c r="DT80" s="718"/>
      <c r="DU80" s="719"/>
      <c r="DV80" s="720"/>
      <c r="DW80" s="718"/>
      <c r="DX80" s="719"/>
      <c r="DY80" s="722"/>
      <c r="DZ80" s="718"/>
      <c r="EA80" s="719"/>
      <c r="EB80" s="720"/>
      <c r="EC80" s="718"/>
      <c r="ED80" s="729"/>
      <c r="EE80" s="730"/>
      <c r="EF80" s="716"/>
      <c r="EG80" s="722"/>
      <c r="EH80" s="719"/>
      <c r="EI80" s="719"/>
      <c r="EJ80" s="731"/>
    </row>
    <row r="81" spans="2:140" ht="18" customHeight="1">
      <c r="B81" s="2375" t="s">
        <v>1157</v>
      </c>
      <c r="C81" s="2364"/>
      <c r="D81" s="2366"/>
      <c r="E81" s="2365"/>
      <c r="F81" s="2366"/>
      <c r="G81" s="2365"/>
      <c r="H81" s="2366"/>
      <c r="I81" s="732"/>
      <c r="J81" s="715"/>
      <c r="K81" s="716"/>
      <c r="L81" s="717"/>
      <c r="M81" s="718"/>
      <c r="N81" s="719"/>
      <c r="O81" s="719"/>
      <c r="P81" s="719"/>
      <c r="Q81" s="720"/>
      <c r="R81" s="718"/>
      <c r="S81" s="719"/>
      <c r="T81" s="720"/>
      <c r="U81" s="719"/>
      <c r="V81" s="716"/>
      <c r="W81" s="721"/>
      <c r="X81" s="719"/>
      <c r="Y81" s="2369"/>
      <c r="Z81" s="2368"/>
      <c r="AA81" s="2374"/>
      <c r="AB81" s="2369"/>
      <c r="AC81" s="2368"/>
      <c r="AD81" s="2370"/>
      <c r="AE81" s="716"/>
      <c r="AF81" s="723"/>
      <c r="AG81" s="2367"/>
      <c r="AH81" s="2368"/>
      <c r="AI81" s="2370"/>
      <c r="AJ81" s="2367"/>
      <c r="AK81" s="2368"/>
      <c r="AL81" s="2368"/>
      <c r="AM81" s="2369"/>
      <c r="AN81" s="2368"/>
      <c r="AO81" s="2370"/>
      <c r="AP81" s="718"/>
      <c r="AQ81" s="724"/>
      <c r="AR81" s="725"/>
      <c r="AS81" s="726"/>
      <c r="AT81" s="2371"/>
      <c r="AU81" s="2371"/>
      <c r="AV81" s="2371"/>
      <c r="AW81" s="2371"/>
      <c r="AX81" s="2372"/>
      <c r="AY81" s="2371"/>
      <c r="AZ81" s="2371"/>
      <c r="BA81" s="2373"/>
      <c r="BB81" s="725"/>
      <c r="BC81" s="726"/>
      <c r="BD81" s="2371"/>
      <c r="BE81" s="2371"/>
      <c r="BF81" s="2371"/>
      <c r="BG81" s="2373"/>
      <c r="BH81" s="718"/>
      <c r="BI81" s="719"/>
      <c r="BJ81" s="720"/>
      <c r="BK81" s="718"/>
      <c r="BL81" s="724"/>
      <c r="BM81" s="718"/>
      <c r="BN81" s="724"/>
      <c r="BO81" s="718"/>
      <c r="BP81" s="2369"/>
      <c r="BQ81" s="2368"/>
      <c r="BR81" s="2374"/>
      <c r="BS81" s="718"/>
      <c r="BT81" s="719"/>
      <c r="BU81" s="719"/>
      <c r="BV81" s="718"/>
      <c r="BW81" s="719"/>
      <c r="BX81" s="719"/>
      <c r="BY81" s="718"/>
      <c r="BZ81" s="719"/>
      <c r="CA81" s="719"/>
      <c r="CB81" s="2362"/>
      <c r="CC81" s="2363"/>
      <c r="CD81" s="2362"/>
      <c r="CE81" s="2364"/>
      <c r="CF81" s="2365"/>
      <c r="CG81" s="2366"/>
      <c r="CH81" s="2365"/>
      <c r="CI81" s="2366"/>
      <c r="CJ81" s="2365"/>
      <c r="CK81" s="2366"/>
      <c r="CL81" s="2365"/>
      <c r="CM81" s="2363"/>
      <c r="CN81" s="716"/>
      <c r="CO81" s="716"/>
      <c r="CP81" s="716"/>
      <c r="CQ81" s="727"/>
      <c r="CR81" s="721"/>
      <c r="CS81" s="719"/>
      <c r="CT81" s="719"/>
      <c r="CU81" s="728"/>
      <c r="CV81" s="718"/>
      <c r="CW81" s="719"/>
      <c r="CX81" s="719"/>
      <c r="CY81" s="728"/>
      <c r="CZ81" s="718"/>
      <c r="DA81" s="719"/>
      <c r="DB81" s="719"/>
      <c r="DC81" s="728"/>
      <c r="DD81" s="718"/>
      <c r="DE81" s="719"/>
      <c r="DF81" s="719"/>
      <c r="DG81" s="728"/>
      <c r="DH81" s="717"/>
      <c r="DI81" s="719"/>
      <c r="DJ81" s="720"/>
      <c r="DK81" s="718"/>
      <c r="DL81" s="719"/>
      <c r="DM81" s="719"/>
      <c r="DN81" s="718"/>
      <c r="DO81" s="720"/>
      <c r="DP81" s="720"/>
      <c r="DQ81" s="718"/>
      <c r="DR81" s="719"/>
      <c r="DS81" s="720"/>
      <c r="DT81" s="718"/>
      <c r="DU81" s="719"/>
      <c r="DV81" s="720"/>
      <c r="DW81" s="718"/>
      <c r="DX81" s="719"/>
      <c r="DY81" s="722"/>
      <c r="DZ81" s="718"/>
      <c r="EA81" s="719"/>
      <c r="EB81" s="720"/>
      <c r="EC81" s="718"/>
      <c r="ED81" s="729"/>
      <c r="EE81" s="730"/>
      <c r="EF81" s="716"/>
      <c r="EG81" s="722"/>
      <c r="EH81" s="719"/>
      <c r="EI81" s="719"/>
      <c r="EJ81" s="731"/>
    </row>
    <row r="82" spans="2:140" ht="18" customHeight="1">
      <c r="B82" s="2375" t="s">
        <v>1158</v>
      </c>
      <c r="C82" s="2364"/>
      <c r="D82" s="2366"/>
      <c r="E82" s="2365"/>
      <c r="F82" s="2366"/>
      <c r="G82" s="2365"/>
      <c r="H82" s="2366"/>
      <c r="I82" s="732"/>
      <c r="J82" s="715"/>
      <c r="K82" s="716"/>
      <c r="L82" s="717"/>
      <c r="M82" s="718"/>
      <c r="N82" s="719"/>
      <c r="O82" s="719"/>
      <c r="P82" s="719"/>
      <c r="Q82" s="720"/>
      <c r="R82" s="718"/>
      <c r="S82" s="719"/>
      <c r="T82" s="720"/>
      <c r="U82" s="719"/>
      <c r="V82" s="716"/>
      <c r="W82" s="721"/>
      <c r="X82" s="719"/>
      <c r="Y82" s="2369"/>
      <c r="Z82" s="2368"/>
      <c r="AA82" s="2374"/>
      <c r="AB82" s="2369"/>
      <c r="AC82" s="2368"/>
      <c r="AD82" s="2370"/>
      <c r="AE82" s="716"/>
      <c r="AF82" s="723"/>
      <c r="AG82" s="2367"/>
      <c r="AH82" s="2368"/>
      <c r="AI82" s="2370"/>
      <c r="AJ82" s="2367"/>
      <c r="AK82" s="2368"/>
      <c r="AL82" s="2368"/>
      <c r="AM82" s="2369"/>
      <c r="AN82" s="2368"/>
      <c r="AO82" s="2370"/>
      <c r="AP82" s="718"/>
      <c r="AQ82" s="724"/>
      <c r="AR82" s="725"/>
      <c r="AS82" s="726"/>
      <c r="AT82" s="2371"/>
      <c r="AU82" s="2371"/>
      <c r="AV82" s="2371"/>
      <c r="AW82" s="2371"/>
      <c r="AX82" s="2372"/>
      <c r="AY82" s="2371"/>
      <c r="AZ82" s="2371"/>
      <c r="BA82" s="2373"/>
      <c r="BB82" s="725"/>
      <c r="BC82" s="726"/>
      <c r="BD82" s="2371"/>
      <c r="BE82" s="2371"/>
      <c r="BF82" s="2371"/>
      <c r="BG82" s="2373"/>
      <c r="BH82" s="718"/>
      <c r="BI82" s="719"/>
      <c r="BJ82" s="720"/>
      <c r="BK82" s="718"/>
      <c r="BL82" s="724"/>
      <c r="BM82" s="718"/>
      <c r="BN82" s="724"/>
      <c r="BO82" s="718"/>
      <c r="BP82" s="2369"/>
      <c r="BQ82" s="2368"/>
      <c r="BR82" s="2374"/>
      <c r="BS82" s="718"/>
      <c r="BT82" s="719"/>
      <c r="BU82" s="719"/>
      <c r="BV82" s="718"/>
      <c r="BW82" s="719"/>
      <c r="BX82" s="719"/>
      <c r="BY82" s="718"/>
      <c r="BZ82" s="719"/>
      <c r="CA82" s="719"/>
      <c r="CB82" s="2362"/>
      <c r="CC82" s="2363"/>
      <c r="CD82" s="2362"/>
      <c r="CE82" s="2364"/>
      <c r="CF82" s="2365"/>
      <c r="CG82" s="2366"/>
      <c r="CH82" s="2365"/>
      <c r="CI82" s="2366"/>
      <c r="CJ82" s="2365"/>
      <c r="CK82" s="2366"/>
      <c r="CL82" s="2365"/>
      <c r="CM82" s="2363"/>
      <c r="CN82" s="716"/>
      <c r="CO82" s="716"/>
      <c r="CP82" s="716"/>
      <c r="CQ82" s="727"/>
      <c r="CR82" s="721"/>
      <c r="CS82" s="719"/>
      <c r="CT82" s="719"/>
      <c r="CU82" s="728"/>
      <c r="CV82" s="718"/>
      <c r="CW82" s="719"/>
      <c r="CX82" s="719"/>
      <c r="CY82" s="728"/>
      <c r="CZ82" s="718"/>
      <c r="DA82" s="719"/>
      <c r="DB82" s="719"/>
      <c r="DC82" s="728"/>
      <c r="DD82" s="718"/>
      <c r="DE82" s="719"/>
      <c r="DF82" s="719"/>
      <c r="DG82" s="728"/>
      <c r="DH82" s="717"/>
      <c r="DI82" s="719"/>
      <c r="DJ82" s="720"/>
      <c r="DK82" s="718"/>
      <c r="DL82" s="719"/>
      <c r="DM82" s="719"/>
      <c r="DN82" s="718"/>
      <c r="DO82" s="720"/>
      <c r="DP82" s="720"/>
      <c r="DQ82" s="718"/>
      <c r="DR82" s="719"/>
      <c r="DS82" s="720"/>
      <c r="DT82" s="718"/>
      <c r="DU82" s="719"/>
      <c r="DV82" s="720"/>
      <c r="DW82" s="718"/>
      <c r="DX82" s="719"/>
      <c r="DY82" s="722"/>
      <c r="DZ82" s="718"/>
      <c r="EA82" s="719"/>
      <c r="EB82" s="720"/>
      <c r="EC82" s="718"/>
      <c r="ED82" s="729"/>
      <c r="EE82" s="730"/>
      <c r="EF82" s="716"/>
      <c r="EG82" s="722"/>
      <c r="EH82" s="719"/>
      <c r="EI82" s="719"/>
      <c r="EJ82" s="731"/>
    </row>
    <row r="83" spans="2:140" ht="18" customHeight="1">
      <c r="B83" s="2375" t="s">
        <v>1159</v>
      </c>
      <c r="C83" s="2364"/>
      <c r="D83" s="2366"/>
      <c r="E83" s="2365"/>
      <c r="F83" s="2366"/>
      <c r="G83" s="2365"/>
      <c r="H83" s="2366"/>
      <c r="I83" s="732"/>
      <c r="J83" s="715"/>
      <c r="K83" s="716"/>
      <c r="L83" s="717"/>
      <c r="M83" s="718"/>
      <c r="N83" s="719"/>
      <c r="O83" s="719"/>
      <c r="P83" s="719"/>
      <c r="Q83" s="720"/>
      <c r="R83" s="718"/>
      <c r="S83" s="719"/>
      <c r="T83" s="720"/>
      <c r="U83" s="719"/>
      <c r="V83" s="716"/>
      <c r="W83" s="721"/>
      <c r="X83" s="719"/>
      <c r="Y83" s="2369"/>
      <c r="Z83" s="2368"/>
      <c r="AA83" s="2374"/>
      <c r="AB83" s="2369"/>
      <c r="AC83" s="2368"/>
      <c r="AD83" s="2370"/>
      <c r="AE83" s="716"/>
      <c r="AF83" s="723"/>
      <c r="AG83" s="2367"/>
      <c r="AH83" s="2368"/>
      <c r="AI83" s="2370"/>
      <c r="AJ83" s="2367"/>
      <c r="AK83" s="2368"/>
      <c r="AL83" s="2368"/>
      <c r="AM83" s="2369"/>
      <c r="AN83" s="2368"/>
      <c r="AO83" s="2370"/>
      <c r="AP83" s="718"/>
      <c r="AQ83" s="724"/>
      <c r="AR83" s="725"/>
      <c r="AS83" s="726"/>
      <c r="AT83" s="2371"/>
      <c r="AU83" s="2371"/>
      <c r="AV83" s="2371"/>
      <c r="AW83" s="2371"/>
      <c r="AX83" s="2372"/>
      <c r="AY83" s="2371"/>
      <c r="AZ83" s="2371"/>
      <c r="BA83" s="2373"/>
      <c r="BB83" s="725"/>
      <c r="BC83" s="726"/>
      <c r="BD83" s="2371"/>
      <c r="BE83" s="2371"/>
      <c r="BF83" s="2371"/>
      <c r="BG83" s="2373"/>
      <c r="BH83" s="718"/>
      <c r="BI83" s="719"/>
      <c r="BJ83" s="720"/>
      <c r="BK83" s="718"/>
      <c r="BL83" s="724"/>
      <c r="BM83" s="718"/>
      <c r="BN83" s="724"/>
      <c r="BO83" s="718"/>
      <c r="BP83" s="2369"/>
      <c r="BQ83" s="2368"/>
      <c r="BR83" s="2374"/>
      <c r="BS83" s="718"/>
      <c r="BT83" s="719"/>
      <c r="BU83" s="719"/>
      <c r="BV83" s="718"/>
      <c r="BW83" s="719"/>
      <c r="BX83" s="719"/>
      <c r="BY83" s="718"/>
      <c r="BZ83" s="719"/>
      <c r="CA83" s="719"/>
      <c r="CB83" s="2362"/>
      <c r="CC83" s="2363"/>
      <c r="CD83" s="2362"/>
      <c r="CE83" s="2364"/>
      <c r="CF83" s="2365"/>
      <c r="CG83" s="2366"/>
      <c r="CH83" s="2365"/>
      <c r="CI83" s="2366"/>
      <c r="CJ83" s="2365"/>
      <c r="CK83" s="2366"/>
      <c r="CL83" s="2365"/>
      <c r="CM83" s="2363"/>
      <c r="CN83" s="716"/>
      <c r="CO83" s="716"/>
      <c r="CP83" s="716"/>
      <c r="CQ83" s="727"/>
      <c r="CR83" s="721"/>
      <c r="CS83" s="719"/>
      <c r="CT83" s="719"/>
      <c r="CU83" s="728"/>
      <c r="CV83" s="718"/>
      <c r="CW83" s="719"/>
      <c r="CX83" s="719"/>
      <c r="CY83" s="728"/>
      <c r="CZ83" s="718"/>
      <c r="DA83" s="719"/>
      <c r="DB83" s="719"/>
      <c r="DC83" s="728"/>
      <c r="DD83" s="718"/>
      <c r="DE83" s="719"/>
      <c r="DF83" s="719"/>
      <c r="DG83" s="728"/>
      <c r="DH83" s="717"/>
      <c r="DI83" s="719"/>
      <c r="DJ83" s="720"/>
      <c r="DK83" s="718"/>
      <c r="DL83" s="719"/>
      <c r="DM83" s="719"/>
      <c r="DN83" s="718"/>
      <c r="DO83" s="720"/>
      <c r="DP83" s="720"/>
      <c r="DQ83" s="718"/>
      <c r="DR83" s="719"/>
      <c r="DS83" s="720"/>
      <c r="DT83" s="718"/>
      <c r="DU83" s="719"/>
      <c r="DV83" s="720"/>
      <c r="DW83" s="718"/>
      <c r="DX83" s="719"/>
      <c r="DY83" s="722"/>
      <c r="DZ83" s="718"/>
      <c r="EA83" s="719"/>
      <c r="EB83" s="720"/>
      <c r="EC83" s="718"/>
      <c r="ED83" s="729"/>
      <c r="EE83" s="730"/>
      <c r="EF83" s="716"/>
      <c r="EG83" s="722"/>
      <c r="EH83" s="719"/>
      <c r="EI83" s="719"/>
      <c r="EJ83" s="731"/>
    </row>
    <row r="84" spans="2:140" ht="18" customHeight="1">
      <c r="B84" s="2375" t="s">
        <v>1160</v>
      </c>
      <c r="C84" s="2364"/>
      <c r="D84" s="2366"/>
      <c r="E84" s="2365"/>
      <c r="F84" s="2366"/>
      <c r="G84" s="2365"/>
      <c r="H84" s="2366"/>
      <c r="I84" s="732"/>
      <c r="J84" s="715"/>
      <c r="K84" s="716"/>
      <c r="L84" s="717"/>
      <c r="M84" s="718"/>
      <c r="N84" s="719"/>
      <c r="O84" s="719"/>
      <c r="P84" s="719"/>
      <c r="Q84" s="720"/>
      <c r="R84" s="718"/>
      <c r="S84" s="719"/>
      <c r="T84" s="720"/>
      <c r="U84" s="719"/>
      <c r="V84" s="716"/>
      <c r="W84" s="721"/>
      <c r="X84" s="719"/>
      <c r="Y84" s="2369"/>
      <c r="Z84" s="2368"/>
      <c r="AA84" s="2374"/>
      <c r="AB84" s="2369"/>
      <c r="AC84" s="2368"/>
      <c r="AD84" s="2370"/>
      <c r="AE84" s="716"/>
      <c r="AF84" s="723"/>
      <c r="AG84" s="2367"/>
      <c r="AH84" s="2368"/>
      <c r="AI84" s="2370"/>
      <c r="AJ84" s="2367"/>
      <c r="AK84" s="2368"/>
      <c r="AL84" s="2368"/>
      <c r="AM84" s="2369"/>
      <c r="AN84" s="2368"/>
      <c r="AO84" s="2370"/>
      <c r="AP84" s="718"/>
      <c r="AQ84" s="724"/>
      <c r="AR84" s="725"/>
      <c r="AS84" s="726"/>
      <c r="AT84" s="2371"/>
      <c r="AU84" s="2371"/>
      <c r="AV84" s="2371"/>
      <c r="AW84" s="2371"/>
      <c r="AX84" s="2372"/>
      <c r="AY84" s="2371"/>
      <c r="AZ84" s="2371"/>
      <c r="BA84" s="2373"/>
      <c r="BB84" s="725"/>
      <c r="BC84" s="726"/>
      <c r="BD84" s="2371"/>
      <c r="BE84" s="2371"/>
      <c r="BF84" s="2371"/>
      <c r="BG84" s="2373"/>
      <c r="BH84" s="718"/>
      <c r="BI84" s="719"/>
      <c r="BJ84" s="720"/>
      <c r="BK84" s="718"/>
      <c r="BL84" s="724"/>
      <c r="BM84" s="718"/>
      <c r="BN84" s="724"/>
      <c r="BO84" s="718"/>
      <c r="BP84" s="2369"/>
      <c r="BQ84" s="2368"/>
      <c r="BR84" s="2374"/>
      <c r="BS84" s="718"/>
      <c r="BT84" s="719"/>
      <c r="BU84" s="719"/>
      <c r="BV84" s="718"/>
      <c r="BW84" s="719"/>
      <c r="BX84" s="719"/>
      <c r="BY84" s="718"/>
      <c r="BZ84" s="719"/>
      <c r="CA84" s="719"/>
      <c r="CB84" s="2362"/>
      <c r="CC84" s="2363"/>
      <c r="CD84" s="2362"/>
      <c r="CE84" s="2364"/>
      <c r="CF84" s="2365"/>
      <c r="CG84" s="2366"/>
      <c r="CH84" s="2365"/>
      <c r="CI84" s="2366"/>
      <c r="CJ84" s="2365"/>
      <c r="CK84" s="2366"/>
      <c r="CL84" s="2365"/>
      <c r="CM84" s="2363"/>
      <c r="CN84" s="716"/>
      <c r="CO84" s="716"/>
      <c r="CP84" s="716"/>
      <c r="CQ84" s="727"/>
      <c r="CR84" s="721"/>
      <c r="CS84" s="719"/>
      <c r="CT84" s="719"/>
      <c r="CU84" s="728"/>
      <c r="CV84" s="718"/>
      <c r="CW84" s="719"/>
      <c r="CX84" s="719"/>
      <c r="CY84" s="728"/>
      <c r="CZ84" s="718"/>
      <c r="DA84" s="719"/>
      <c r="DB84" s="719"/>
      <c r="DC84" s="728"/>
      <c r="DD84" s="718"/>
      <c r="DE84" s="719"/>
      <c r="DF84" s="719"/>
      <c r="DG84" s="728"/>
      <c r="DH84" s="717"/>
      <c r="DI84" s="719"/>
      <c r="DJ84" s="720"/>
      <c r="DK84" s="718"/>
      <c r="DL84" s="719"/>
      <c r="DM84" s="719"/>
      <c r="DN84" s="718"/>
      <c r="DO84" s="720"/>
      <c r="DP84" s="720"/>
      <c r="DQ84" s="718"/>
      <c r="DR84" s="719"/>
      <c r="DS84" s="720"/>
      <c r="DT84" s="718"/>
      <c r="DU84" s="719"/>
      <c r="DV84" s="720"/>
      <c r="DW84" s="718"/>
      <c r="DX84" s="719"/>
      <c r="DY84" s="722"/>
      <c r="DZ84" s="718"/>
      <c r="EA84" s="719"/>
      <c r="EB84" s="720"/>
      <c r="EC84" s="718"/>
      <c r="ED84" s="729"/>
      <c r="EE84" s="730"/>
      <c r="EF84" s="716"/>
      <c r="EG84" s="722"/>
      <c r="EH84" s="719"/>
      <c r="EI84" s="719"/>
      <c r="EJ84" s="731"/>
    </row>
    <row r="85" spans="2:140" ht="18" customHeight="1">
      <c r="B85" s="2375" t="s">
        <v>1161</v>
      </c>
      <c r="C85" s="2364"/>
      <c r="D85" s="2366"/>
      <c r="E85" s="2365"/>
      <c r="F85" s="2366"/>
      <c r="G85" s="2365"/>
      <c r="H85" s="2366"/>
      <c r="I85" s="732"/>
      <c r="J85" s="715"/>
      <c r="K85" s="716"/>
      <c r="L85" s="717"/>
      <c r="M85" s="718"/>
      <c r="N85" s="719"/>
      <c r="O85" s="719"/>
      <c r="P85" s="719"/>
      <c r="Q85" s="720"/>
      <c r="R85" s="718"/>
      <c r="S85" s="719"/>
      <c r="T85" s="720"/>
      <c r="U85" s="719"/>
      <c r="V85" s="716"/>
      <c r="W85" s="721"/>
      <c r="X85" s="719"/>
      <c r="Y85" s="2369"/>
      <c r="Z85" s="2368"/>
      <c r="AA85" s="2374"/>
      <c r="AB85" s="2369"/>
      <c r="AC85" s="2368"/>
      <c r="AD85" s="2370"/>
      <c r="AE85" s="716"/>
      <c r="AF85" s="723"/>
      <c r="AG85" s="2367"/>
      <c r="AH85" s="2368"/>
      <c r="AI85" s="2370"/>
      <c r="AJ85" s="2367"/>
      <c r="AK85" s="2368"/>
      <c r="AL85" s="2368"/>
      <c r="AM85" s="2369"/>
      <c r="AN85" s="2368"/>
      <c r="AO85" s="2370"/>
      <c r="AP85" s="718"/>
      <c r="AQ85" s="724"/>
      <c r="AR85" s="725"/>
      <c r="AS85" s="726"/>
      <c r="AT85" s="2371"/>
      <c r="AU85" s="2371"/>
      <c r="AV85" s="2371"/>
      <c r="AW85" s="2371"/>
      <c r="AX85" s="2372"/>
      <c r="AY85" s="2371"/>
      <c r="AZ85" s="2371"/>
      <c r="BA85" s="2373"/>
      <c r="BB85" s="725"/>
      <c r="BC85" s="726"/>
      <c r="BD85" s="2371"/>
      <c r="BE85" s="2371"/>
      <c r="BF85" s="2371"/>
      <c r="BG85" s="2373"/>
      <c r="BH85" s="718"/>
      <c r="BI85" s="719"/>
      <c r="BJ85" s="720"/>
      <c r="BK85" s="718"/>
      <c r="BL85" s="724"/>
      <c r="BM85" s="718"/>
      <c r="BN85" s="724"/>
      <c r="BO85" s="718"/>
      <c r="BP85" s="2369"/>
      <c r="BQ85" s="2368"/>
      <c r="BR85" s="2374"/>
      <c r="BS85" s="718"/>
      <c r="BT85" s="719"/>
      <c r="BU85" s="719"/>
      <c r="BV85" s="718"/>
      <c r="BW85" s="719"/>
      <c r="BX85" s="719"/>
      <c r="BY85" s="718"/>
      <c r="BZ85" s="719"/>
      <c r="CA85" s="719"/>
      <c r="CB85" s="2362"/>
      <c r="CC85" s="2363"/>
      <c r="CD85" s="2362"/>
      <c r="CE85" s="2364"/>
      <c r="CF85" s="2365"/>
      <c r="CG85" s="2366"/>
      <c r="CH85" s="2365"/>
      <c r="CI85" s="2366"/>
      <c r="CJ85" s="2365"/>
      <c r="CK85" s="2366"/>
      <c r="CL85" s="2365"/>
      <c r="CM85" s="2363"/>
      <c r="CN85" s="716"/>
      <c r="CO85" s="716"/>
      <c r="CP85" s="716"/>
      <c r="CQ85" s="727"/>
      <c r="CR85" s="721"/>
      <c r="CS85" s="719"/>
      <c r="CT85" s="719"/>
      <c r="CU85" s="728"/>
      <c r="CV85" s="718"/>
      <c r="CW85" s="719"/>
      <c r="CX85" s="719"/>
      <c r="CY85" s="728"/>
      <c r="CZ85" s="718"/>
      <c r="DA85" s="719"/>
      <c r="DB85" s="719"/>
      <c r="DC85" s="728"/>
      <c r="DD85" s="718"/>
      <c r="DE85" s="719"/>
      <c r="DF85" s="719"/>
      <c r="DG85" s="728"/>
      <c r="DH85" s="717"/>
      <c r="DI85" s="719"/>
      <c r="DJ85" s="720"/>
      <c r="DK85" s="718"/>
      <c r="DL85" s="719"/>
      <c r="DM85" s="719"/>
      <c r="DN85" s="718"/>
      <c r="DO85" s="720"/>
      <c r="DP85" s="720"/>
      <c r="DQ85" s="718"/>
      <c r="DR85" s="719"/>
      <c r="DS85" s="720"/>
      <c r="DT85" s="718"/>
      <c r="DU85" s="719"/>
      <c r="DV85" s="720"/>
      <c r="DW85" s="718"/>
      <c r="DX85" s="719"/>
      <c r="DY85" s="722"/>
      <c r="DZ85" s="718"/>
      <c r="EA85" s="719"/>
      <c r="EB85" s="720"/>
      <c r="EC85" s="718"/>
      <c r="ED85" s="729"/>
      <c r="EE85" s="730"/>
      <c r="EF85" s="716"/>
      <c r="EG85" s="722"/>
      <c r="EH85" s="719"/>
      <c r="EI85" s="719"/>
      <c r="EJ85" s="731"/>
    </row>
    <row r="86" spans="2:140" ht="18" customHeight="1">
      <c r="B86" s="2375" t="s">
        <v>1162</v>
      </c>
      <c r="C86" s="2364"/>
      <c r="D86" s="2366"/>
      <c r="E86" s="2365"/>
      <c r="F86" s="2366"/>
      <c r="G86" s="2365"/>
      <c r="H86" s="2366"/>
      <c r="I86" s="732"/>
      <c r="J86" s="715"/>
      <c r="K86" s="716"/>
      <c r="L86" s="717"/>
      <c r="M86" s="718"/>
      <c r="N86" s="719"/>
      <c r="O86" s="719"/>
      <c r="P86" s="719"/>
      <c r="Q86" s="720"/>
      <c r="R86" s="718"/>
      <c r="S86" s="719"/>
      <c r="T86" s="720"/>
      <c r="U86" s="719"/>
      <c r="V86" s="716"/>
      <c r="W86" s="721"/>
      <c r="X86" s="719"/>
      <c r="Y86" s="2369"/>
      <c r="Z86" s="2368"/>
      <c r="AA86" s="2374"/>
      <c r="AB86" s="2369"/>
      <c r="AC86" s="2368"/>
      <c r="AD86" s="2370"/>
      <c r="AE86" s="716"/>
      <c r="AF86" s="723"/>
      <c r="AG86" s="2367"/>
      <c r="AH86" s="2368"/>
      <c r="AI86" s="2370"/>
      <c r="AJ86" s="2367"/>
      <c r="AK86" s="2368"/>
      <c r="AL86" s="2368"/>
      <c r="AM86" s="2369"/>
      <c r="AN86" s="2368"/>
      <c r="AO86" s="2370"/>
      <c r="AP86" s="718"/>
      <c r="AQ86" s="724"/>
      <c r="AR86" s="725"/>
      <c r="AS86" s="726"/>
      <c r="AT86" s="2371"/>
      <c r="AU86" s="2371"/>
      <c r="AV86" s="2371"/>
      <c r="AW86" s="2371"/>
      <c r="AX86" s="2372"/>
      <c r="AY86" s="2371"/>
      <c r="AZ86" s="2371"/>
      <c r="BA86" s="2373"/>
      <c r="BB86" s="725"/>
      <c r="BC86" s="726"/>
      <c r="BD86" s="2371"/>
      <c r="BE86" s="2371"/>
      <c r="BF86" s="2371"/>
      <c r="BG86" s="2373"/>
      <c r="BH86" s="718"/>
      <c r="BI86" s="719"/>
      <c r="BJ86" s="720"/>
      <c r="BK86" s="718"/>
      <c r="BL86" s="724"/>
      <c r="BM86" s="718"/>
      <c r="BN86" s="724"/>
      <c r="BO86" s="718"/>
      <c r="BP86" s="2369"/>
      <c r="BQ86" s="2368"/>
      <c r="BR86" s="2374"/>
      <c r="BS86" s="718"/>
      <c r="BT86" s="719"/>
      <c r="BU86" s="719"/>
      <c r="BV86" s="718"/>
      <c r="BW86" s="719"/>
      <c r="BX86" s="719"/>
      <c r="BY86" s="718"/>
      <c r="BZ86" s="719"/>
      <c r="CA86" s="719"/>
      <c r="CB86" s="2362"/>
      <c r="CC86" s="2363"/>
      <c r="CD86" s="2362"/>
      <c r="CE86" s="2364"/>
      <c r="CF86" s="2365"/>
      <c r="CG86" s="2366"/>
      <c r="CH86" s="2365"/>
      <c r="CI86" s="2366"/>
      <c r="CJ86" s="2365"/>
      <c r="CK86" s="2366"/>
      <c r="CL86" s="2365"/>
      <c r="CM86" s="2363"/>
      <c r="CN86" s="716"/>
      <c r="CO86" s="716"/>
      <c r="CP86" s="716"/>
      <c r="CQ86" s="727"/>
      <c r="CR86" s="721"/>
      <c r="CS86" s="719"/>
      <c r="CT86" s="719"/>
      <c r="CU86" s="728"/>
      <c r="CV86" s="718"/>
      <c r="CW86" s="719"/>
      <c r="CX86" s="719"/>
      <c r="CY86" s="728"/>
      <c r="CZ86" s="718"/>
      <c r="DA86" s="719"/>
      <c r="DB86" s="719"/>
      <c r="DC86" s="728"/>
      <c r="DD86" s="718"/>
      <c r="DE86" s="719"/>
      <c r="DF86" s="719"/>
      <c r="DG86" s="728"/>
      <c r="DH86" s="717"/>
      <c r="DI86" s="719"/>
      <c r="DJ86" s="720"/>
      <c r="DK86" s="718"/>
      <c r="DL86" s="719"/>
      <c r="DM86" s="719"/>
      <c r="DN86" s="718"/>
      <c r="DO86" s="720"/>
      <c r="DP86" s="720"/>
      <c r="DQ86" s="718"/>
      <c r="DR86" s="719"/>
      <c r="DS86" s="720"/>
      <c r="DT86" s="718"/>
      <c r="DU86" s="719"/>
      <c r="DV86" s="720"/>
      <c r="DW86" s="718"/>
      <c r="DX86" s="719"/>
      <c r="DY86" s="722"/>
      <c r="DZ86" s="718"/>
      <c r="EA86" s="719"/>
      <c r="EB86" s="720"/>
      <c r="EC86" s="718"/>
      <c r="ED86" s="729"/>
      <c r="EE86" s="730"/>
      <c r="EF86" s="716"/>
      <c r="EG86" s="722"/>
      <c r="EH86" s="719"/>
      <c r="EI86" s="719"/>
      <c r="EJ86" s="731"/>
    </row>
    <row r="87" spans="2:140" ht="18" customHeight="1">
      <c r="B87" s="2375" t="s">
        <v>1163</v>
      </c>
      <c r="C87" s="2364"/>
      <c r="D87" s="2366"/>
      <c r="E87" s="2365"/>
      <c r="F87" s="2366"/>
      <c r="G87" s="2365"/>
      <c r="H87" s="2366"/>
      <c r="I87" s="732"/>
      <c r="J87" s="715"/>
      <c r="K87" s="716"/>
      <c r="L87" s="717"/>
      <c r="M87" s="718"/>
      <c r="N87" s="719"/>
      <c r="O87" s="719"/>
      <c r="P87" s="719"/>
      <c r="Q87" s="720"/>
      <c r="R87" s="718"/>
      <c r="S87" s="719"/>
      <c r="T87" s="720"/>
      <c r="U87" s="719"/>
      <c r="V87" s="716"/>
      <c r="W87" s="721"/>
      <c r="X87" s="719"/>
      <c r="Y87" s="2369"/>
      <c r="Z87" s="2368"/>
      <c r="AA87" s="2374"/>
      <c r="AB87" s="2369"/>
      <c r="AC87" s="2368"/>
      <c r="AD87" s="2370"/>
      <c r="AE87" s="716"/>
      <c r="AF87" s="723"/>
      <c r="AG87" s="2367"/>
      <c r="AH87" s="2368"/>
      <c r="AI87" s="2370"/>
      <c r="AJ87" s="2367"/>
      <c r="AK87" s="2368"/>
      <c r="AL87" s="2368"/>
      <c r="AM87" s="2369"/>
      <c r="AN87" s="2368"/>
      <c r="AO87" s="2370"/>
      <c r="AP87" s="718"/>
      <c r="AQ87" s="724"/>
      <c r="AR87" s="725"/>
      <c r="AS87" s="726"/>
      <c r="AT87" s="2371"/>
      <c r="AU87" s="2371"/>
      <c r="AV87" s="2371"/>
      <c r="AW87" s="2371"/>
      <c r="AX87" s="2372"/>
      <c r="AY87" s="2371"/>
      <c r="AZ87" s="2371"/>
      <c r="BA87" s="2373"/>
      <c r="BB87" s="725"/>
      <c r="BC87" s="726"/>
      <c r="BD87" s="2371"/>
      <c r="BE87" s="2371"/>
      <c r="BF87" s="2371"/>
      <c r="BG87" s="2373"/>
      <c r="BH87" s="718"/>
      <c r="BI87" s="719"/>
      <c r="BJ87" s="720"/>
      <c r="BK87" s="718"/>
      <c r="BL87" s="724"/>
      <c r="BM87" s="718"/>
      <c r="BN87" s="724"/>
      <c r="BO87" s="718"/>
      <c r="BP87" s="2369"/>
      <c r="BQ87" s="2368"/>
      <c r="BR87" s="2374"/>
      <c r="BS87" s="718"/>
      <c r="BT87" s="719"/>
      <c r="BU87" s="719"/>
      <c r="BV87" s="718"/>
      <c r="BW87" s="719"/>
      <c r="BX87" s="719"/>
      <c r="BY87" s="718"/>
      <c r="BZ87" s="719"/>
      <c r="CA87" s="719"/>
      <c r="CB87" s="2362"/>
      <c r="CC87" s="2363"/>
      <c r="CD87" s="2362"/>
      <c r="CE87" s="2364"/>
      <c r="CF87" s="2365"/>
      <c r="CG87" s="2366"/>
      <c r="CH87" s="2365"/>
      <c r="CI87" s="2366"/>
      <c r="CJ87" s="2365"/>
      <c r="CK87" s="2366"/>
      <c r="CL87" s="2365"/>
      <c r="CM87" s="2363"/>
      <c r="CN87" s="716"/>
      <c r="CO87" s="716"/>
      <c r="CP87" s="716"/>
      <c r="CQ87" s="727"/>
      <c r="CR87" s="721"/>
      <c r="CS87" s="719"/>
      <c r="CT87" s="719"/>
      <c r="CU87" s="728"/>
      <c r="CV87" s="718"/>
      <c r="CW87" s="719"/>
      <c r="CX87" s="719"/>
      <c r="CY87" s="728"/>
      <c r="CZ87" s="718"/>
      <c r="DA87" s="719"/>
      <c r="DB87" s="719"/>
      <c r="DC87" s="728"/>
      <c r="DD87" s="718"/>
      <c r="DE87" s="719"/>
      <c r="DF87" s="719"/>
      <c r="DG87" s="728"/>
      <c r="DH87" s="717"/>
      <c r="DI87" s="719"/>
      <c r="DJ87" s="720"/>
      <c r="DK87" s="718"/>
      <c r="DL87" s="719"/>
      <c r="DM87" s="719"/>
      <c r="DN87" s="718"/>
      <c r="DO87" s="720"/>
      <c r="DP87" s="720"/>
      <c r="DQ87" s="718"/>
      <c r="DR87" s="719"/>
      <c r="DS87" s="720"/>
      <c r="DT87" s="718"/>
      <c r="DU87" s="719"/>
      <c r="DV87" s="720"/>
      <c r="DW87" s="718"/>
      <c r="DX87" s="719"/>
      <c r="DY87" s="722"/>
      <c r="DZ87" s="718"/>
      <c r="EA87" s="719"/>
      <c r="EB87" s="720"/>
      <c r="EC87" s="718"/>
      <c r="ED87" s="729"/>
      <c r="EE87" s="730"/>
      <c r="EF87" s="716"/>
      <c r="EG87" s="722"/>
      <c r="EH87" s="719"/>
      <c r="EI87" s="719"/>
      <c r="EJ87" s="731"/>
    </row>
    <row r="88" spans="2:140" ht="18" customHeight="1">
      <c r="B88" s="2375" t="s">
        <v>1164</v>
      </c>
      <c r="C88" s="2364"/>
      <c r="D88" s="2366"/>
      <c r="E88" s="2365"/>
      <c r="F88" s="2366"/>
      <c r="G88" s="2365"/>
      <c r="H88" s="2366"/>
      <c r="I88" s="732"/>
      <c r="J88" s="715"/>
      <c r="K88" s="716"/>
      <c r="L88" s="717"/>
      <c r="M88" s="718"/>
      <c r="N88" s="719"/>
      <c r="O88" s="719"/>
      <c r="P88" s="719"/>
      <c r="Q88" s="720"/>
      <c r="R88" s="718"/>
      <c r="S88" s="719"/>
      <c r="T88" s="720"/>
      <c r="U88" s="719"/>
      <c r="V88" s="716"/>
      <c r="W88" s="721"/>
      <c r="X88" s="719"/>
      <c r="Y88" s="2369"/>
      <c r="Z88" s="2368"/>
      <c r="AA88" s="2374"/>
      <c r="AB88" s="2369"/>
      <c r="AC88" s="2368"/>
      <c r="AD88" s="2370"/>
      <c r="AE88" s="716"/>
      <c r="AF88" s="723"/>
      <c r="AG88" s="2367"/>
      <c r="AH88" s="2368"/>
      <c r="AI88" s="2370"/>
      <c r="AJ88" s="2367"/>
      <c r="AK88" s="2368"/>
      <c r="AL88" s="2368"/>
      <c r="AM88" s="2369"/>
      <c r="AN88" s="2368"/>
      <c r="AO88" s="2370"/>
      <c r="AP88" s="718"/>
      <c r="AQ88" s="724"/>
      <c r="AR88" s="725"/>
      <c r="AS88" s="726"/>
      <c r="AT88" s="2371"/>
      <c r="AU88" s="2371"/>
      <c r="AV88" s="2371"/>
      <c r="AW88" s="2371"/>
      <c r="AX88" s="2372"/>
      <c r="AY88" s="2371"/>
      <c r="AZ88" s="2371"/>
      <c r="BA88" s="2373"/>
      <c r="BB88" s="725"/>
      <c r="BC88" s="726"/>
      <c r="BD88" s="2371"/>
      <c r="BE88" s="2371"/>
      <c r="BF88" s="2371"/>
      <c r="BG88" s="2373"/>
      <c r="BH88" s="718"/>
      <c r="BI88" s="719"/>
      <c r="BJ88" s="720"/>
      <c r="BK88" s="718"/>
      <c r="BL88" s="724"/>
      <c r="BM88" s="718"/>
      <c r="BN88" s="724"/>
      <c r="BO88" s="718"/>
      <c r="BP88" s="2369"/>
      <c r="BQ88" s="2368"/>
      <c r="BR88" s="2374"/>
      <c r="BS88" s="718"/>
      <c r="BT88" s="719"/>
      <c r="BU88" s="719"/>
      <c r="BV88" s="718"/>
      <c r="BW88" s="719"/>
      <c r="BX88" s="719"/>
      <c r="BY88" s="718"/>
      <c r="BZ88" s="719"/>
      <c r="CA88" s="719"/>
      <c r="CB88" s="2362"/>
      <c r="CC88" s="2363"/>
      <c r="CD88" s="2362"/>
      <c r="CE88" s="2364"/>
      <c r="CF88" s="2365"/>
      <c r="CG88" s="2366"/>
      <c r="CH88" s="2365"/>
      <c r="CI88" s="2366"/>
      <c r="CJ88" s="2365"/>
      <c r="CK88" s="2366"/>
      <c r="CL88" s="2365"/>
      <c r="CM88" s="2363"/>
      <c r="CN88" s="716"/>
      <c r="CO88" s="716"/>
      <c r="CP88" s="716"/>
      <c r="CQ88" s="727"/>
      <c r="CR88" s="721"/>
      <c r="CS88" s="719"/>
      <c r="CT88" s="719"/>
      <c r="CU88" s="728"/>
      <c r="CV88" s="718"/>
      <c r="CW88" s="719"/>
      <c r="CX88" s="719"/>
      <c r="CY88" s="728"/>
      <c r="CZ88" s="718"/>
      <c r="DA88" s="719"/>
      <c r="DB88" s="719"/>
      <c r="DC88" s="728"/>
      <c r="DD88" s="718"/>
      <c r="DE88" s="719"/>
      <c r="DF88" s="719"/>
      <c r="DG88" s="728"/>
      <c r="DH88" s="717"/>
      <c r="DI88" s="719"/>
      <c r="DJ88" s="720"/>
      <c r="DK88" s="718"/>
      <c r="DL88" s="719"/>
      <c r="DM88" s="719"/>
      <c r="DN88" s="718"/>
      <c r="DO88" s="720"/>
      <c r="DP88" s="720"/>
      <c r="DQ88" s="718"/>
      <c r="DR88" s="719"/>
      <c r="DS88" s="720"/>
      <c r="DT88" s="718"/>
      <c r="DU88" s="719"/>
      <c r="DV88" s="720"/>
      <c r="DW88" s="718"/>
      <c r="DX88" s="719"/>
      <c r="DY88" s="722"/>
      <c r="DZ88" s="718"/>
      <c r="EA88" s="719"/>
      <c r="EB88" s="720"/>
      <c r="EC88" s="718"/>
      <c r="ED88" s="729"/>
      <c r="EE88" s="730"/>
      <c r="EF88" s="716"/>
      <c r="EG88" s="722"/>
      <c r="EH88" s="719"/>
      <c r="EI88" s="719"/>
      <c r="EJ88" s="731"/>
    </row>
    <row r="89" spans="2:140" ht="18" customHeight="1">
      <c r="B89" s="2375" t="s">
        <v>1165</v>
      </c>
      <c r="C89" s="2364"/>
      <c r="D89" s="2366"/>
      <c r="E89" s="2365"/>
      <c r="F89" s="2366"/>
      <c r="G89" s="2365"/>
      <c r="H89" s="2366"/>
      <c r="I89" s="732"/>
      <c r="J89" s="715"/>
      <c r="K89" s="716"/>
      <c r="L89" s="717"/>
      <c r="M89" s="718"/>
      <c r="N89" s="719"/>
      <c r="O89" s="719"/>
      <c r="P89" s="719"/>
      <c r="Q89" s="720"/>
      <c r="R89" s="718"/>
      <c r="S89" s="719"/>
      <c r="T89" s="720"/>
      <c r="U89" s="719"/>
      <c r="V89" s="716"/>
      <c r="W89" s="721"/>
      <c r="X89" s="719"/>
      <c r="Y89" s="2369"/>
      <c r="Z89" s="2368"/>
      <c r="AA89" s="2374"/>
      <c r="AB89" s="2369"/>
      <c r="AC89" s="2368"/>
      <c r="AD89" s="2370"/>
      <c r="AE89" s="716"/>
      <c r="AF89" s="723"/>
      <c r="AG89" s="2367"/>
      <c r="AH89" s="2368"/>
      <c r="AI89" s="2370"/>
      <c r="AJ89" s="2367"/>
      <c r="AK89" s="2368"/>
      <c r="AL89" s="2368"/>
      <c r="AM89" s="2369"/>
      <c r="AN89" s="2368"/>
      <c r="AO89" s="2370"/>
      <c r="AP89" s="718"/>
      <c r="AQ89" s="724"/>
      <c r="AR89" s="725"/>
      <c r="AS89" s="726"/>
      <c r="AT89" s="2371"/>
      <c r="AU89" s="2371"/>
      <c r="AV89" s="2371"/>
      <c r="AW89" s="2371"/>
      <c r="AX89" s="2372"/>
      <c r="AY89" s="2371"/>
      <c r="AZ89" s="2371"/>
      <c r="BA89" s="2373"/>
      <c r="BB89" s="725"/>
      <c r="BC89" s="726"/>
      <c r="BD89" s="2371"/>
      <c r="BE89" s="2371"/>
      <c r="BF89" s="2371"/>
      <c r="BG89" s="2373"/>
      <c r="BH89" s="718"/>
      <c r="BI89" s="719"/>
      <c r="BJ89" s="720"/>
      <c r="BK89" s="718"/>
      <c r="BL89" s="724"/>
      <c r="BM89" s="718"/>
      <c r="BN89" s="724"/>
      <c r="BO89" s="718"/>
      <c r="BP89" s="2369"/>
      <c r="BQ89" s="2368"/>
      <c r="BR89" s="2374"/>
      <c r="BS89" s="718"/>
      <c r="BT89" s="719"/>
      <c r="BU89" s="719"/>
      <c r="BV89" s="718"/>
      <c r="BW89" s="719"/>
      <c r="BX89" s="719"/>
      <c r="BY89" s="718"/>
      <c r="BZ89" s="719"/>
      <c r="CA89" s="719"/>
      <c r="CB89" s="2362"/>
      <c r="CC89" s="2363"/>
      <c r="CD89" s="2362"/>
      <c r="CE89" s="2364"/>
      <c r="CF89" s="2365"/>
      <c r="CG89" s="2366"/>
      <c r="CH89" s="2365"/>
      <c r="CI89" s="2366"/>
      <c r="CJ89" s="2365"/>
      <c r="CK89" s="2366"/>
      <c r="CL89" s="2365"/>
      <c r="CM89" s="2363"/>
      <c r="CN89" s="716"/>
      <c r="CO89" s="716"/>
      <c r="CP89" s="716"/>
      <c r="CQ89" s="727"/>
      <c r="CR89" s="721"/>
      <c r="CS89" s="719"/>
      <c r="CT89" s="719"/>
      <c r="CU89" s="728"/>
      <c r="CV89" s="718"/>
      <c r="CW89" s="719"/>
      <c r="CX89" s="719"/>
      <c r="CY89" s="728"/>
      <c r="CZ89" s="718"/>
      <c r="DA89" s="719"/>
      <c r="DB89" s="719"/>
      <c r="DC89" s="728"/>
      <c r="DD89" s="718"/>
      <c r="DE89" s="719"/>
      <c r="DF89" s="719"/>
      <c r="DG89" s="728"/>
      <c r="DH89" s="717"/>
      <c r="DI89" s="719"/>
      <c r="DJ89" s="720"/>
      <c r="DK89" s="718"/>
      <c r="DL89" s="719"/>
      <c r="DM89" s="719"/>
      <c r="DN89" s="718"/>
      <c r="DO89" s="720"/>
      <c r="DP89" s="720"/>
      <c r="DQ89" s="718"/>
      <c r="DR89" s="719"/>
      <c r="DS89" s="720"/>
      <c r="DT89" s="718"/>
      <c r="DU89" s="719"/>
      <c r="DV89" s="720"/>
      <c r="DW89" s="718"/>
      <c r="DX89" s="719"/>
      <c r="DY89" s="722"/>
      <c r="DZ89" s="718"/>
      <c r="EA89" s="719"/>
      <c r="EB89" s="720"/>
      <c r="EC89" s="718"/>
      <c r="ED89" s="729"/>
      <c r="EE89" s="730"/>
      <c r="EF89" s="716"/>
      <c r="EG89" s="722"/>
      <c r="EH89" s="719"/>
      <c r="EI89" s="719"/>
      <c r="EJ89" s="731"/>
    </row>
    <row r="90" spans="2:140" ht="18" customHeight="1">
      <c r="B90" s="2375" t="s">
        <v>1166</v>
      </c>
      <c r="C90" s="2364"/>
      <c r="D90" s="2366"/>
      <c r="E90" s="2365"/>
      <c r="F90" s="2366"/>
      <c r="G90" s="2365"/>
      <c r="H90" s="2366"/>
      <c r="I90" s="732"/>
      <c r="J90" s="715"/>
      <c r="K90" s="716"/>
      <c r="L90" s="717"/>
      <c r="M90" s="718"/>
      <c r="N90" s="719"/>
      <c r="O90" s="719"/>
      <c r="P90" s="719"/>
      <c r="Q90" s="720"/>
      <c r="R90" s="718"/>
      <c r="S90" s="719"/>
      <c r="T90" s="720"/>
      <c r="U90" s="719"/>
      <c r="V90" s="716"/>
      <c r="W90" s="721"/>
      <c r="X90" s="719"/>
      <c r="Y90" s="2369"/>
      <c r="Z90" s="2368"/>
      <c r="AA90" s="2374"/>
      <c r="AB90" s="2369"/>
      <c r="AC90" s="2368"/>
      <c r="AD90" s="2370"/>
      <c r="AE90" s="716"/>
      <c r="AF90" s="723"/>
      <c r="AG90" s="2367"/>
      <c r="AH90" s="2368"/>
      <c r="AI90" s="2370"/>
      <c r="AJ90" s="2367"/>
      <c r="AK90" s="2368"/>
      <c r="AL90" s="2368"/>
      <c r="AM90" s="2369"/>
      <c r="AN90" s="2368"/>
      <c r="AO90" s="2370"/>
      <c r="AP90" s="718"/>
      <c r="AQ90" s="724"/>
      <c r="AR90" s="725"/>
      <c r="AS90" s="726"/>
      <c r="AT90" s="2371"/>
      <c r="AU90" s="2371"/>
      <c r="AV90" s="2371"/>
      <c r="AW90" s="2371"/>
      <c r="AX90" s="2372"/>
      <c r="AY90" s="2371"/>
      <c r="AZ90" s="2371"/>
      <c r="BA90" s="2373"/>
      <c r="BB90" s="725"/>
      <c r="BC90" s="726"/>
      <c r="BD90" s="2371"/>
      <c r="BE90" s="2371"/>
      <c r="BF90" s="2371"/>
      <c r="BG90" s="2373"/>
      <c r="BH90" s="718"/>
      <c r="BI90" s="719"/>
      <c r="BJ90" s="720"/>
      <c r="BK90" s="718"/>
      <c r="BL90" s="724"/>
      <c r="BM90" s="718"/>
      <c r="BN90" s="724"/>
      <c r="BO90" s="718"/>
      <c r="BP90" s="2369"/>
      <c r="BQ90" s="2368"/>
      <c r="BR90" s="2374"/>
      <c r="BS90" s="718"/>
      <c r="BT90" s="719"/>
      <c r="BU90" s="719"/>
      <c r="BV90" s="718"/>
      <c r="BW90" s="719"/>
      <c r="BX90" s="719"/>
      <c r="BY90" s="718"/>
      <c r="BZ90" s="719"/>
      <c r="CA90" s="719"/>
      <c r="CB90" s="2362"/>
      <c r="CC90" s="2363"/>
      <c r="CD90" s="2362"/>
      <c r="CE90" s="2364"/>
      <c r="CF90" s="2365"/>
      <c r="CG90" s="2366"/>
      <c r="CH90" s="2365"/>
      <c r="CI90" s="2366"/>
      <c r="CJ90" s="2365"/>
      <c r="CK90" s="2366"/>
      <c r="CL90" s="2365"/>
      <c r="CM90" s="2363"/>
      <c r="CN90" s="716"/>
      <c r="CO90" s="716"/>
      <c r="CP90" s="716"/>
      <c r="CQ90" s="727"/>
      <c r="CR90" s="721"/>
      <c r="CS90" s="719"/>
      <c r="CT90" s="719"/>
      <c r="CU90" s="728"/>
      <c r="CV90" s="718"/>
      <c r="CW90" s="719"/>
      <c r="CX90" s="719"/>
      <c r="CY90" s="728"/>
      <c r="CZ90" s="718"/>
      <c r="DA90" s="719"/>
      <c r="DB90" s="719"/>
      <c r="DC90" s="728"/>
      <c r="DD90" s="718"/>
      <c r="DE90" s="719"/>
      <c r="DF90" s="719"/>
      <c r="DG90" s="728"/>
      <c r="DH90" s="717"/>
      <c r="DI90" s="719"/>
      <c r="DJ90" s="720"/>
      <c r="DK90" s="718"/>
      <c r="DL90" s="719"/>
      <c r="DM90" s="719"/>
      <c r="DN90" s="718"/>
      <c r="DO90" s="720"/>
      <c r="DP90" s="720"/>
      <c r="DQ90" s="718"/>
      <c r="DR90" s="719"/>
      <c r="DS90" s="720"/>
      <c r="DT90" s="718"/>
      <c r="DU90" s="719"/>
      <c r="DV90" s="720"/>
      <c r="DW90" s="718"/>
      <c r="DX90" s="719"/>
      <c r="DY90" s="722"/>
      <c r="DZ90" s="718"/>
      <c r="EA90" s="719"/>
      <c r="EB90" s="720"/>
      <c r="EC90" s="718"/>
      <c r="ED90" s="729"/>
      <c r="EE90" s="730"/>
      <c r="EF90" s="716"/>
      <c r="EG90" s="722"/>
      <c r="EH90" s="719"/>
      <c r="EI90" s="719"/>
      <c r="EJ90" s="731"/>
    </row>
    <row r="91" spans="2:140" ht="18" customHeight="1">
      <c r="B91" s="2375" t="s">
        <v>1167</v>
      </c>
      <c r="C91" s="2364"/>
      <c r="D91" s="2366"/>
      <c r="E91" s="2365"/>
      <c r="F91" s="2366"/>
      <c r="G91" s="2365"/>
      <c r="H91" s="2366"/>
      <c r="I91" s="732"/>
      <c r="J91" s="715"/>
      <c r="K91" s="716"/>
      <c r="L91" s="717"/>
      <c r="M91" s="718"/>
      <c r="N91" s="719"/>
      <c r="O91" s="719"/>
      <c r="P91" s="719"/>
      <c r="Q91" s="720"/>
      <c r="R91" s="718"/>
      <c r="S91" s="719"/>
      <c r="T91" s="720"/>
      <c r="U91" s="719"/>
      <c r="V91" s="716"/>
      <c r="W91" s="721"/>
      <c r="X91" s="719"/>
      <c r="Y91" s="2369"/>
      <c r="Z91" s="2368"/>
      <c r="AA91" s="2374"/>
      <c r="AB91" s="2369"/>
      <c r="AC91" s="2368"/>
      <c r="AD91" s="2370"/>
      <c r="AE91" s="716"/>
      <c r="AF91" s="723"/>
      <c r="AG91" s="2367"/>
      <c r="AH91" s="2368"/>
      <c r="AI91" s="2370"/>
      <c r="AJ91" s="2367"/>
      <c r="AK91" s="2368"/>
      <c r="AL91" s="2368"/>
      <c r="AM91" s="2369"/>
      <c r="AN91" s="2368"/>
      <c r="AO91" s="2370"/>
      <c r="AP91" s="718"/>
      <c r="AQ91" s="724"/>
      <c r="AR91" s="725"/>
      <c r="AS91" s="726"/>
      <c r="AT91" s="2371"/>
      <c r="AU91" s="2371"/>
      <c r="AV91" s="2371"/>
      <c r="AW91" s="2371"/>
      <c r="AX91" s="2372"/>
      <c r="AY91" s="2371"/>
      <c r="AZ91" s="2371"/>
      <c r="BA91" s="2373"/>
      <c r="BB91" s="725"/>
      <c r="BC91" s="726"/>
      <c r="BD91" s="2371"/>
      <c r="BE91" s="2371"/>
      <c r="BF91" s="2371"/>
      <c r="BG91" s="2373"/>
      <c r="BH91" s="718"/>
      <c r="BI91" s="719"/>
      <c r="BJ91" s="720"/>
      <c r="BK91" s="718"/>
      <c r="BL91" s="724"/>
      <c r="BM91" s="718"/>
      <c r="BN91" s="724"/>
      <c r="BO91" s="718"/>
      <c r="BP91" s="2369"/>
      <c r="BQ91" s="2368"/>
      <c r="BR91" s="2374"/>
      <c r="BS91" s="718"/>
      <c r="BT91" s="719"/>
      <c r="BU91" s="719"/>
      <c r="BV91" s="718"/>
      <c r="BW91" s="719"/>
      <c r="BX91" s="719"/>
      <c r="BY91" s="718"/>
      <c r="BZ91" s="719"/>
      <c r="CA91" s="719"/>
      <c r="CB91" s="2362"/>
      <c r="CC91" s="2363"/>
      <c r="CD91" s="2362"/>
      <c r="CE91" s="2364"/>
      <c r="CF91" s="2365"/>
      <c r="CG91" s="2366"/>
      <c r="CH91" s="2365"/>
      <c r="CI91" s="2366"/>
      <c r="CJ91" s="2365"/>
      <c r="CK91" s="2366"/>
      <c r="CL91" s="2365"/>
      <c r="CM91" s="2363"/>
      <c r="CN91" s="716"/>
      <c r="CO91" s="716"/>
      <c r="CP91" s="716"/>
      <c r="CQ91" s="727"/>
      <c r="CR91" s="721"/>
      <c r="CS91" s="719"/>
      <c r="CT91" s="719"/>
      <c r="CU91" s="728"/>
      <c r="CV91" s="718"/>
      <c r="CW91" s="719"/>
      <c r="CX91" s="719"/>
      <c r="CY91" s="728"/>
      <c r="CZ91" s="718"/>
      <c r="DA91" s="719"/>
      <c r="DB91" s="719"/>
      <c r="DC91" s="728"/>
      <c r="DD91" s="718"/>
      <c r="DE91" s="719"/>
      <c r="DF91" s="719"/>
      <c r="DG91" s="728"/>
      <c r="DH91" s="717"/>
      <c r="DI91" s="719"/>
      <c r="DJ91" s="720"/>
      <c r="DK91" s="718"/>
      <c r="DL91" s="719"/>
      <c r="DM91" s="719"/>
      <c r="DN91" s="718"/>
      <c r="DO91" s="720"/>
      <c r="DP91" s="720"/>
      <c r="DQ91" s="718"/>
      <c r="DR91" s="719"/>
      <c r="DS91" s="720"/>
      <c r="DT91" s="718"/>
      <c r="DU91" s="719"/>
      <c r="DV91" s="720"/>
      <c r="DW91" s="718"/>
      <c r="DX91" s="719"/>
      <c r="DY91" s="722"/>
      <c r="DZ91" s="718"/>
      <c r="EA91" s="719"/>
      <c r="EB91" s="720"/>
      <c r="EC91" s="718"/>
      <c r="ED91" s="729"/>
      <c r="EE91" s="730"/>
      <c r="EF91" s="716"/>
      <c r="EG91" s="722"/>
      <c r="EH91" s="719"/>
      <c r="EI91" s="719"/>
      <c r="EJ91" s="731"/>
    </row>
    <row r="92" spans="2:140" ht="18" customHeight="1">
      <c r="B92" s="2375" t="s">
        <v>1168</v>
      </c>
      <c r="C92" s="2364"/>
      <c r="D92" s="2366"/>
      <c r="E92" s="2365"/>
      <c r="F92" s="2366"/>
      <c r="G92" s="2365"/>
      <c r="H92" s="2366"/>
      <c r="I92" s="732"/>
      <c r="J92" s="715"/>
      <c r="K92" s="716"/>
      <c r="L92" s="717"/>
      <c r="M92" s="718"/>
      <c r="N92" s="719"/>
      <c r="O92" s="719"/>
      <c r="P92" s="719"/>
      <c r="Q92" s="720"/>
      <c r="R92" s="718"/>
      <c r="S92" s="719"/>
      <c r="T92" s="720"/>
      <c r="U92" s="719"/>
      <c r="V92" s="716"/>
      <c r="W92" s="721"/>
      <c r="X92" s="719"/>
      <c r="Y92" s="2369"/>
      <c r="Z92" s="2368"/>
      <c r="AA92" s="2374"/>
      <c r="AB92" s="2369"/>
      <c r="AC92" s="2368"/>
      <c r="AD92" s="2370"/>
      <c r="AE92" s="716"/>
      <c r="AF92" s="723"/>
      <c r="AG92" s="2367"/>
      <c r="AH92" s="2368"/>
      <c r="AI92" s="2370"/>
      <c r="AJ92" s="2367"/>
      <c r="AK92" s="2368"/>
      <c r="AL92" s="2368"/>
      <c r="AM92" s="2369"/>
      <c r="AN92" s="2368"/>
      <c r="AO92" s="2370"/>
      <c r="AP92" s="718"/>
      <c r="AQ92" s="724"/>
      <c r="AR92" s="725"/>
      <c r="AS92" s="726"/>
      <c r="AT92" s="2371"/>
      <c r="AU92" s="2371"/>
      <c r="AV92" s="2371"/>
      <c r="AW92" s="2371"/>
      <c r="AX92" s="2372"/>
      <c r="AY92" s="2371"/>
      <c r="AZ92" s="2371"/>
      <c r="BA92" s="2373"/>
      <c r="BB92" s="725"/>
      <c r="BC92" s="726"/>
      <c r="BD92" s="2371"/>
      <c r="BE92" s="2371"/>
      <c r="BF92" s="2371"/>
      <c r="BG92" s="2373"/>
      <c r="BH92" s="718"/>
      <c r="BI92" s="719"/>
      <c r="BJ92" s="720"/>
      <c r="BK92" s="718"/>
      <c r="BL92" s="724"/>
      <c r="BM92" s="718"/>
      <c r="BN92" s="724"/>
      <c r="BO92" s="718"/>
      <c r="BP92" s="2369"/>
      <c r="BQ92" s="2368"/>
      <c r="BR92" s="2374"/>
      <c r="BS92" s="718"/>
      <c r="BT92" s="719"/>
      <c r="BU92" s="719"/>
      <c r="BV92" s="718"/>
      <c r="BW92" s="719"/>
      <c r="BX92" s="719"/>
      <c r="BY92" s="718"/>
      <c r="BZ92" s="719"/>
      <c r="CA92" s="719"/>
      <c r="CB92" s="2362"/>
      <c r="CC92" s="2363"/>
      <c r="CD92" s="2362"/>
      <c r="CE92" s="2364"/>
      <c r="CF92" s="2365"/>
      <c r="CG92" s="2366"/>
      <c r="CH92" s="2365"/>
      <c r="CI92" s="2366"/>
      <c r="CJ92" s="2365"/>
      <c r="CK92" s="2366"/>
      <c r="CL92" s="2365"/>
      <c r="CM92" s="2363"/>
      <c r="CN92" s="716"/>
      <c r="CO92" s="716"/>
      <c r="CP92" s="716"/>
      <c r="CQ92" s="727"/>
      <c r="CR92" s="721"/>
      <c r="CS92" s="719"/>
      <c r="CT92" s="719"/>
      <c r="CU92" s="728"/>
      <c r="CV92" s="718"/>
      <c r="CW92" s="719"/>
      <c r="CX92" s="719"/>
      <c r="CY92" s="728"/>
      <c r="CZ92" s="718"/>
      <c r="DA92" s="719"/>
      <c r="DB92" s="719"/>
      <c r="DC92" s="728"/>
      <c r="DD92" s="718"/>
      <c r="DE92" s="719"/>
      <c r="DF92" s="719"/>
      <c r="DG92" s="728"/>
      <c r="DH92" s="717"/>
      <c r="DI92" s="719"/>
      <c r="DJ92" s="720"/>
      <c r="DK92" s="718"/>
      <c r="DL92" s="719"/>
      <c r="DM92" s="719"/>
      <c r="DN92" s="718"/>
      <c r="DO92" s="720"/>
      <c r="DP92" s="720"/>
      <c r="DQ92" s="718"/>
      <c r="DR92" s="719"/>
      <c r="DS92" s="720"/>
      <c r="DT92" s="718"/>
      <c r="DU92" s="719"/>
      <c r="DV92" s="720"/>
      <c r="DW92" s="718"/>
      <c r="DX92" s="719"/>
      <c r="DY92" s="722"/>
      <c r="DZ92" s="718"/>
      <c r="EA92" s="719"/>
      <c r="EB92" s="720"/>
      <c r="EC92" s="718"/>
      <c r="ED92" s="729"/>
      <c r="EE92" s="730"/>
      <c r="EF92" s="716"/>
      <c r="EG92" s="722"/>
      <c r="EH92" s="719"/>
      <c r="EI92" s="719"/>
      <c r="EJ92" s="731"/>
    </row>
    <row r="93" spans="2:140" ht="18" customHeight="1">
      <c r="B93" s="2375" t="s">
        <v>1169</v>
      </c>
      <c r="C93" s="2364"/>
      <c r="D93" s="2366"/>
      <c r="E93" s="2365"/>
      <c r="F93" s="2366"/>
      <c r="G93" s="2365"/>
      <c r="H93" s="2366"/>
      <c r="I93" s="732"/>
      <c r="J93" s="715"/>
      <c r="K93" s="716"/>
      <c r="L93" s="717"/>
      <c r="M93" s="718"/>
      <c r="N93" s="719"/>
      <c r="O93" s="719"/>
      <c r="P93" s="719"/>
      <c r="Q93" s="720"/>
      <c r="R93" s="718"/>
      <c r="S93" s="719"/>
      <c r="T93" s="720"/>
      <c r="U93" s="719"/>
      <c r="V93" s="716"/>
      <c r="W93" s="721"/>
      <c r="X93" s="719"/>
      <c r="Y93" s="2369"/>
      <c r="Z93" s="2368"/>
      <c r="AA93" s="2374"/>
      <c r="AB93" s="2369"/>
      <c r="AC93" s="2368"/>
      <c r="AD93" s="2370"/>
      <c r="AE93" s="716"/>
      <c r="AF93" s="723"/>
      <c r="AG93" s="2367"/>
      <c r="AH93" s="2368"/>
      <c r="AI93" s="2370"/>
      <c r="AJ93" s="2367"/>
      <c r="AK93" s="2368"/>
      <c r="AL93" s="2368"/>
      <c r="AM93" s="2369"/>
      <c r="AN93" s="2368"/>
      <c r="AO93" s="2370"/>
      <c r="AP93" s="718"/>
      <c r="AQ93" s="724"/>
      <c r="AR93" s="725"/>
      <c r="AS93" s="726"/>
      <c r="AT93" s="2371"/>
      <c r="AU93" s="2371"/>
      <c r="AV93" s="2371"/>
      <c r="AW93" s="2371"/>
      <c r="AX93" s="2372"/>
      <c r="AY93" s="2371"/>
      <c r="AZ93" s="2371"/>
      <c r="BA93" s="2373"/>
      <c r="BB93" s="725"/>
      <c r="BC93" s="726"/>
      <c r="BD93" s="2371"/>
      <c r="BE93" s="2371"/>
      <c r="BF93" s="2371"/>
      <c r="BG93" s="2373"/>
      <c r="BH93" s="718"/>
      <c r="BI93" s="719"/>
      <c r="BJ93" s="720"/>
      <c r="BK93" s="718"/>
      <c r="BL93" s="724"/>
      <c r="BM93" s="718"/>
      <c r="BN93" s="724"/>
      <c r="BO93" s="718"/>
      <c r="BP93" s="2369"/>
      <c r="BQ93" s="2368"/>
      <c r="BR93" s="2374"/>
      <c r="BS93" s="718"/>
      <c r="BT93" s="719"/>
      <c r="BU93" s="719"/>
      <c r="BV93" s="718"/>
      <c r="BW93" s="719"/>
      <c r="BX93" s="719"/>
      <c r="BY93" s="718"/>
      <c r="BZ93" s="719"/>
      <c r="CA93" s="719"/>
      <c r="CB93" s="2362"/>
      <c r="CC93" s="2363"/>
      <c r="CD93" s="2362"/>
      <c r="CE93" s="2364"/>
      <c r="CF93" s="2365"/>
      <c r="CG93" s="2366"/>
      <c r="CH93" s="2365"/>
      <c r="CI93" s="2366"/>
      <c r="CJ93" s="2365"/>
      <c r="CK93" s="2366"/>
      <c r="CL93" s="2365"/>
      <c r="CM93" s="2363"/>
      <c r="CN93" s="716"/>
      <c r="CO93" s="716"/>
      <c r="CP93" s="716"/>
      <c r="CQ93" s="727"/>
      <c r="CR93" s="721"/>
      <c r="CS93" s="719"/>
      <c r="CT93" s="719"/>
      <c r="CU93" s="728"/>
      <c r="CV93" s="718"/>
      <c r="CW93" s="719"/>
      <c r="CX93" s="719"/>
      <c r="CY93" s="728"/>
      <c r="CZ93" s="718"/>
      <c r="DA93" s="719"/>
      <c r="DB93" s="719"/>
      <c r="DC93" s="728"/>
      <c r="DD93" s="718"/>
      <c r="DE93" s="719"/>
      <c r="DF93" s="719"/>
      <c r="DG93" s="728"/>
      <c r="DH93" s="717"/>
      <c r="DI93" s="719"/>
      <c r="DJ93" s="720"/>
      <c r="DK93" s="718"/>
      <c r="DL93" s="719"/>
      <c r="DM93" s="719"/>
      <c r="DN93" s="718"/>
      <c r="DO93" s="720"/>
      <c r="DP93" s="720"/>
      <c r="DQ93" s="718"/>
      <c r="DR93" s="719"/>
      <c r="DS93" s="720"/>
      <c r="DT93" s="718"/>
      <c r="DU93" s="719"/>
      <c r="DV93" s="720"/>
      <c r="DW93" s="718"/>
      <c r="DX93" s="719"/>
      <c r="DY93" s="722"/>
      <c r="DZ93" s="718"/>
      <c r="EA93" s="719"/>
      <c r="EB93" s="720"/>
      <c r="EC93" s="718"/>
      <c r="ED93" s="729"/>
      <c r="EE93" s="730"/>
      <c r="EF93" s="716"/>
      <c r="EG93" s="722"/>
      <c r="EH93" s="719"/>
      <c r="EI93" s="719"/>
      <c r="EJ93" s="731"/>
    </row>
    <row r="94" spans="2:140" ht="18" customHeight="1">
      <c r="B94" s="2375" t="s">
        <v>1170</v>
      </c>
      <c r="C94" s="2364"/>
      <c r="D94" s="2366"/>
      <c r="E94" s="2365"/>
      <c r="F94" s="2366"/>
      <c r="G94" s="2365"/>
      <c r="H94" s="2366"/>
      <c r="I94" s="732"/>
      <c r="J94" s="715"/>
      <c r="K94" s="716"/>
      <c r="L94" s="717"/>
      <c r="M94" s="718"/>
      <c r="N94" s="719"/>
      <c r="O94" s="719"/>
      <c r="P94" s="719"/>
      <c r="Q94" s="720"/>
      <c r="R94" s="718"/>
      <c r="S94" s="719"/>
      <c r="T94" s="720"/>
      <c r="U94" s="719"/>
      <c r="V94" s="716"/>
      <c r="W94" s="721"/>
      <c r="X94" s="719"/>
      <c r="Y94" s="2369"/>
      <c r="Z94" s="2368"/>
      <c r="AA94" s="2374"/>
      <c r="AB94" s="2369"/>
      <c r="AC94" s="2368"/>
      <c r="AD94" s="2370"/>
      <c r="AE94" s="716"/>
      <c r="AF94" s="723"/>
      <c r="AG94" s="2367"/>
      <c r="AH94" s="2368"/>
      <c r="AI94" s="2370"/>
      <c r="AJ94" s="2367"/>
      <c r="AK94" s="2368"/>
      <c r="AL94" s="2368"/>
      <c r="AM94" s="2369"/>
      <c r="AN94" s="2368"/>
      <c r="AO94" s="2370"/>
      <c r="AP94" s="718"/>
      <c r="AQ94" s="724"/>
      <c r="AR94" s="725"/>
      <c r="AS94" s="726"/>
      <c r="AT94" s="2371"/>
      <c r="AU94" s="2371"/>
      <c r="AV94" s="2371"/>
      <c r="AW94" s="2371"/>
      <c r="AX94" s="2372"/>
      <c r="AY94" s="2371"/>
      <c r="AZ94" s="2371"/>
      <c r="BA94" s="2373"/>
      <c r="BB94" s="725"/>
      <c r="BC94" s="726"/>
      <c r="BD94" s="2371"/>
      <c r="BE94" s="2371"/>
      <c r="BF94" s="2371"/>
      <c r="BG94" s="2373"/>
      <c r="BH94" s="718"/>
      <c r="BI94" s="719"/>
      <c r="BJ94" s="720"/>
      <c r="BK94" s="718"/>
      <c r="BL94" s="724"/>
      <c r="BM94" s="718"/>
      <c r="BN94" s="724"/>
      <c r="BO94" s="718"/>
      <c r="BP94" s="2369"/>
      <c r="BQ94" s="2368"/>
      <c r="BR94" s="2374"/>
      <c r="BS94" s="718"/>
      <c r="BT94" s="719"/>
      <c r="BU94" s="719"/>
      <c r="BV94" s="718"/>
      <c r="BW94" s="719"/>
      <c r="BX94" s="719"/>
      <c r="BY94" s="718"/>
      <c r="BZ94" s="719"/>
      <c r="CA94" s="719"/>
      <c r="CB94" s="2362"/>
      <c r="CC94" s="2363"/>
      <c r="CD94" s="2362"/>
      <c r="CE94" s="2364"/>
      <c r="CF94" s="2365"/>
      <c r="CG94" s="2366"/>
      <c r="CH94" s="2365"/>
      <c r="CI94" s="2366"/>
      <c r="CJ94" s="2365"/>
      <c r="CK94" s="2366"/>
      <c r="CL94" s="2365"/>
      <c r="CM94" s="2363"/>
      <c r="CN94" s="716"/>
      <c r="CO94" s="716"/>
      <c r="CP94" s="716"/>
      <c r="CQ94" s="727"/>
      <c r="CR94" s="721"/>
      <c r="CS94" s="719"/>
      <c r="CT94" s="719"/>
      <c r="CU94" s="728"/>
      <c r="CV94" s="718"/>
      <c r="CW94" s="719"/>
      <c r="CX94" s="719"/>
      <c r="CY94" s="728"/>
      <c r="CZ94" s="718"/>
      <c r="DA94" s="719"/>
      <c r="DB94" s="719"/>
      <c r="DC94" s="728"/>
      <c r="DD94" s="718"/>
      <c r="DE94" s="719"/>
      <c r="DF94" s="719"/>
      <c r="DG94" s="728"/>
      <c r="DH94" s="717"/>
      <c r="DI94" s="719"/>
      <c r="DJ94" s="720"/>
      <c r="DK94" s="718"/>
      <c r="DL94" s="719"/>
      <c r="DM94" s="719"/>
      <c r="DN94" s="718"/>
      <c r="DO94" s="720"/>
      <c r="DP94" s="720"/>
      <c r="DQ94" s="718"/>
      <c r="DR94" s="719"/>
      <c r="DS94" s="720"/>
      <c r="DT94" s="718"/>
      <c r="DU94" s="719"/>
      <c r="DV94" s="720"/>
      <c r="DW94" s="718"/>
      <c r="DX94" s="719"/>
      <c r="DY94" s="722"/>
      <c r="DZ94" s="718"/>
      <c r="EA94" s="719"/>
      <c r="EB94" s="720"/>
      <c r="EC94" s="718"/>
      <c r="ED94" s="729"/>
      <c r="EE94" s="730"/>
      <c r="EF94" s="716"/>
      <c r="EG94" s="722"/>
      <c r="EH94" s="719"/>
      <c r="EI94" s="719"/>
      <c r="EJ94" s="731"/>
    </row>
  </sheetData>
  <mergeCells count="1412">
    <mergeCell ref="C4:K4"/>
    <mergeCell ref="P4:V4"/>
    <mergeCell ref="AI4:AM5"/>
    <mergeCell ref="AN4:AO4"/>
    <mergeCell ref="AP4:BI4"/>
    <mergeCell ref="BJ4:BK4"/>
    <mergeCell ref="B2:AG3"/>
    <mergeCell ref="EE5:EJ5"/>
    <mergeCell ref="CJ5:CO5"/>
    <mergeCell ref="CP5:CZ5"/>
    <mergeCell ref="DC5:DF6"/>
    <mergeCell ref="DG5:DH5"/>
    <mergeCell ref="DI5:EB5"/>
    <mergeCell ref="EC5:ED5"/>
    <mergeCell ref="DM6:EJ6"/>
    <mergeCell ref="DP2:EJ3"/>
    <mergeCell ref="AI3:AO3"/>
    <mergeCell ref="AP3:BQ3"/>
    <mergeCell ref="BS3:BX3"/>
    <mergeCell ref="BY3:DA3"/>
    <mergeCell ref="BL4:BQ4"/>
    <mergeCell ref="BS4:BX4"/>
    <mergeCell ref="BY4:CI4"/>
    <mergeCell ref="CJ4:CO4"/>
    <mergeCell ref="CP4:CZ4"/>
    <mergeCell ref="Z5:AG5"/>
    <mergeCell ref="AN5:AO5"/>
    <mergeCell ref="AQ5:BQ5"/>
    <mergeCell ref="BS5:BX5"/>
    <mergeCell ref="BY5:CI5"/>
    <mergeCell ref="FC6:FD6"/>
    <mergeCell ref="FE6:FH6"/>
    <mergeCell ref="B7:E7"/>
    <mergeCell ref="G7:X7"/>
    <mergeCell ref="AN7:AO7"/>
    <mergeCell ref="AQ7:BQ7"/>
    <mergeCell ref="BS7:BX7"/>
    <mergeCell ref="BS6:BX6"/>
    <mergeCell ref="BY6:CI6"/>
    <mergeCell ref="CJ6:CO6"/>
    <mergeCell ref="CP6:DA6"/>
    <mergeCell ref="DG6:DH6"/>
    <mergeCell ref="DJ6:DL6"/>
    <mergeCell ref="FD8:FH8"/>
    <mergeCell ref="B6:E6"/>
    <mergeCell ref="G6:R6"/>
    <mergeCell ref="S6:T6"/>
    <mergeCell ref="U6:X6"/>
    <mergeCell ref="AI6:AM7"/>
    <mergeCell ref="AN6:AO6"/>
    <mergeCell ref="AP6:BI6"/>
    <mergeCell ref="BJ6:BK6"/>
    <mergeCell ref="BL6:BQ6"/>
    <mergeCell ref="CP8:DA8"/>
    <mergeCell ref="DG8:DH8"/>
    <mergeCell ref="DJ8:DL8"/>
    <mergeCell ref="DM8:EJ8"/>
    <mergeCell ref="EL6:EO6"/>
    <mergeCell ref="EQ6:EX6"/>
    <mergeCell ref="EY6:FB6"/>
    <mergeCell ref="B9:E9"/>
    <mergeCell ref="G9:N9"/>
    <mergeCell ref="P9:R9"/>
    <mergeCell ref="T9:X9"/>
    <mergeCell ref="Z9:AG9"/>
    <mergeCell ref="AN9:AO9"/>
    <mergeCell ref="AP8:BI8"/>
    <mergeCell ref="BJ8:BK8"/>
    <mergeCell ref="BL8:BQ8"/>
    <mergeCell ref="BS8:BX8"/>
    <mergeCell ref="BY8:CH8"/>
    <mergeCell ref="CJ8:CO8"/>
    <mergeCell ref="EC7:ED7"/>
    <mergeCell ref="EE7:EJ7"/>
    <mergeCell ref="EL7:EO7"/>
    <mergeCell ref="EQ7:FH7"/>
    <mergeCell ref="B8:E8"/>
    <mergeCell ref="H8:M8"/>
    <mergeCell ref="P8:R8"/>
    <mergeCell ref="T8:X8"/>
    <mergeCell ref="AI8:AM9"/>
    <mergeCell ref="AN8:AO8"/>
    <mergeCell ref="BY7:CI7"/>
    <mergeCell ref="CJ7:CO7"/>
    <mergeCell ref="CP7:DA7"/>
    <mergeCell ref="DC7:DF8"/>
    <mergeCell ref="DG7:DH7"/>
    <mergeCell ref="DI7:EB7"/>
    <mergeCell ref="FD9:FH9"/>
    <mergeCell ref="EL8:EO8"/>
    <mergeCell ref="ER8:EW8"/>
    <mergeCell ref="EZ8:FB8"/>
    <mergeCell ref="BS10:BX10"/>
    <mergeCell ref="BY10:CH10"/>
    <mergeCell ref="DJ9:DS9"/>
    <mergeCell ref="DT9:DZ9"/>
    <mergeCell ref="EA9:EJ9"/>
    <mergeCell ref="EL9:EO9"/>
    <mergeCell ref="EQ9:EX9"/>
    <mergeCell ref="EZ9:FB9"/>
    <mergeCell ref="AQ9:BQ9"/>
    <mergeCell ref="BS9:BX9"/>
    <mergeCell ref="BY9:CH9"/>
    <mergeCell ref="CJ9:CO9"/>
    <mergeCell ref="CP9:DA9"/>
    <mergeCell ref="DC9:DI9"/>
    <mergeCell ref="DT11:DX11"/>
    <mergeCell ref="DZ11:ED11"/>
    <mergeCell ref="EF11:EJ11"/>
    <mergeCell ref="EL11:EX11"/>
    <mergeCell ref="B13:F13"/>
    <mergeCell ref="AE13:AI13"/>
    <mergeCell ref="CA11:CB11"/>
    <mergeCell ref="CE11:CF11"/>
    <mergeCell ref="CG11:CH11"/>
    <mergeCell ref="CR11:CV11"/>
    <mergeCell ref="CW11:CZ11"/>
    <mergeCell ref="DH11:DL11"/>
    <mergeCell ref="DT10:DX10"/>
    <mergeCell ref="DZ10:ED10"/>
    <mergeCell ref="EF10:EJ10"/>
    <mergeCell ref="EL10:EX10"/>
    <mergeCell ref="B11:N11"/>
    <mergeCell ref="P11:X11"/>
    <mergeCell ref="AN11:AO11"/>
    <mergeCell ref="AQ11:BQ11"/>
    <mergeCell ref="BS11:BX11"/>
    <mergeCell ref="BY11:BZ11"/>
    <mergeCell ref="CJ10:CO10"/>
    <mergeCell ref="CR10:CV10"/>
    <mergeCell ref="CW10:CZ10"/>
    <mergeCell ref="DC10:DF11"/>
    <mergeCell ref="DH10:DL10"/>
    <mergeCell ref="DN10:DR10"/>
    <mergeCell ref="DN11:DR11"/>
    <mergeCell ref="B10:N10"/>
    <mergeCell ref="P10:X10"/>
    <mergeCell ref="AI10:AM11"/>
    <mergeCell ref="AN10:AO10"/>
    <mergeCell ref="AP10:BI10"/>
    <mergeCell ref="BJ10:BK10"/>
    <mergeCell ref="BL10:BQ10"/>
    <mergeCell ref="BC19:BE19"/>
    <mergeCell ref="BR19:CC19"/>
    <mergeCell ref="CH19:CS19"/>
    <mergeCell ref="DL19:DN19"/>
    <mergeCell ref="L20:AB20"/>
    <mergeCell ref="BR20:CC20"/>
    <mergeCell ref="EG16:EI16"/>
    <mergeCell ref="BC17:BE17"/>
    <mergeCell ref="BR17:BW17"/>
    <mergeCell ref="CH17:CN17"/>
    <mergeCell ref="L18:AB18"/>
    <mergeCell ref="BC18:BE18"/>
    <mergeCell ref="BR18:BW18"/>
    <mergeCell ref="CH18:CS18"/>
    <mergeCell ref="BC15:BE15"/>
    <mergeCell ref="BR15:BW15"/>
    <mergeCell ref="CH15:CN15"/>
    <mergeCell ref="DL15:DN15"/>
    <mergeCell ref="EG15:EI15"/>
    <mergeCell ref="L16:AB16"/>
    <mergeCell ref="BC16:BE16"/>
    <mergeCell ref="BR16:BW16"/>
    <mergeCell ref="CH16:CN16"/>
    <mergeCell ref="DL16:DN16"/>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s>
  <phoneticPr fontId="5"/>
  <conditionalFormatting sqref="AB35:AB94 G35:G94 I35:Y94 E35:E94 AE35:AG94 AM35:AM94 BL35:BL94 BN35:BP94 BS35:CB94 AJ35:AJ94 CN35:EJ94 CD35:CD94 CF35:CF94 CH35:CH94 CJ35:CJ94 CL35:CL94 B35:B94 AP35:AQ94 BH35:BJ94">
    <cfRule type="expression" dxfId="21" priority="1" stopIfTrue="1">
      <formula>MOD(ROW(),5)&gt;0</formula>
    </cfRule>
    <cfRule type="expression" dxfId="20" priority="2" stopIfTrue="1">
      <formula>MOD(ROW(),5)=0</formula>
    </cfRule>
  </conditionalFormatting>
  <conditionalFormatting sqref="BK35:BK94">
    <cfRule type="expression" dxfId="19" priority="3" stopIfTrue="1">
      <formula>MOD(ROW(),5)&gt;0</formula>
    </cfRule>
    <cfRule type="expression" dxfId="18" priority="4" stopIfTrue="1">
      <formula>MOD(ROW(),5)=0</formula>
    </cfRule>
  </conditionalFormatting>
  <conditionalFormatting sqref="BM35:BM94">
    <cfRule type="expression" dxfId="17" priority="5" stopIfTrue="1">
      <formula>MOD(ROW(),5)&gt;0</formula>
    </cfRule>
    <cfRule type="expression" dxfId="16" priority="6" stopIfTrue="1">
      <formula>MOD(ROW(),5)=0</formula>
    </cfRule>
  </conditionalFormatting>
  <dataValidations count="25">
    <dataValidation type="list" allowBlank="1" showInputMessage="1" showErrorMessage="1" sqref="B4 B14 DZ27 DN27 AA6 DT27 EB18 EF19 DH27 DU20 EB20 DX21 AA10 B16 B18 B20" xr:uid="{E5052C2A-91C9-461B-AE08-47D97C169847}">
      <formula1>"□,■"</formula1>
    </dataValidation>
    <dataValidation type="list" allowBlank="1" showInputMessage="1" showErrorMessage="1" sqref="DR36:DS94 DO36:DP94" xr:uid="{7512AC4A-2A9C-436A-ABD1-4A3AD72FE112}">
      <formula1>"27,20,15,11,他"</formula1>
    </dataValidation>
    <dataValidation type="list" allowBlank="1" showInputMessage="1" showErrorMessage="1" prompt="「設計住宅性能評価」か「建設住宅性能評価」を選択" sqref="C4:K4" xr:uid="{FFAACDAC-4CD7-4E20-BFE7-29C57D9FFA9D}">
      <formula1>"設計住宅性能評価,建設住宅性能評価"</formula1>
    </dataValidation>
    <dataValidation allowBlank="1" showInputMessage="1" showErrorMessage="1" prompt="「一戸建ての住宅」か「共同住宅」を選択" sqref="P4:V4" xr:uid="{1ED9E655-E081-4514-B262-2510625ACED8}"/>
    <dataValidation allowBlank="1" showInputMessage="1" showErrorMessage="1" prompt="会社名" sqref="AP8 DI5 AP4 DI7 AP6 AP10" xr:uid="{B8AB17DE-D7F0-4453-A715-4CB9E8907321}"/>
    <dataValidation allowBlank="1" showInputMessage="1" showErrorMessage="1" prompt="住所" sqref="DM8 DM6" xr:uid="{3E73445F-D76A-43E8-93AA-C67EDE2B8213}"/>
    <dataValidation type="list" allowBlank="1" showInputMessage="1" sqref="AQ36:AQ94" xr:uid="{0BFD7069-E578-4735-91C4-4EA7A6B28F63}">
      <formula1>"壁,柱"</formula1>
    </dataValidation>
    <dataValidation type="list" allowBlank="1" showInputMessage="1" showErrorMessage="1" sqref="AF36:AF94 EG36:EJ94" xr:uid="{3B9B6D61-F08B-4888-BDD7-6C63CE8A3BC7}">
      <formula1>"3,2,1,-"</formula1>
    </dataValidation>
    <dataValidation type="list" allowBlank="1" showInputMessage="1" showErrorMessage="1" sqref="AE36:AE94 K36:K94 EF36:EF94" xr:uid="{F3555253-625B-4F14-B18A-B1B13DE53D8D}">
      <formula1>"4,3,2,1,-"</formula1>
    </dataValidation>
    <dataValidation type="list" allowBlank="1" showInputMessage="1" showErrorMessage="1" sqref="U36:U94 BL36:BL94" xr:uid="{37924B6E-2C2C-4A7C-B9AC-3DB432F706B3}">
      <formula1>"3,2,1"</formula1>
    </dataValidation>
    <dataValidation type="list" allowBlank="1" showInputMessage="1" sqref="DU19" xr:uid="{B6919CD7-D2B3-430B-8931-D70AE3A794DB}">
      <formula1>"□,■"</formula1>
    </dataValidation>
    <dataValidation type="list" allowBlank="1" showInputMessage="1" showErrorMessage="1" sqref="AN27" xr:uid="{5F110629-F7F2-4D31-BDEC-0CA25D0D628D}">
      <formula1>"■,□"</formula1>
    </dataValidation>
    <dataValidation allowBlank="1" showInputMessage="1" showErrorMessage="1" prompt="評価住戸数に応じてNo削除してください" sqref="B35:D35" xr:uid="{E9800AC1-E498-4EE1-B747-3E45AC756055}"/>
    <dataValidation type="list" allowBlank="1" showInputMessage="1" showErrorMessage="1" sqref="BB36:BB94" xr:uid="{FAF0A2BC-B6EF-47F5-888A-4F71B70EDC9E}">
      <formula1>"5,4,1"</formula1>
    </dataValidation>
    <dataValidation type="list" allowBlank="1" showInputMessage="1" showErrorMessage="1" sqref="AR36:AR94 J36:J94" xr:uid="{78DB41AC-71A8-4F88-AD1B-7E45E0026AAB}">
      <formula1>"4,3,2,1"</formula1>
    </dataValidation>
    <dataValidation type="list" allowBlank="1" showInputMessage="1" showErrorMessage="1" sqref="Y36:Y94" xr:uid="{DD754116-EF3B-4087-AFB2-2AD6AB8D1EA2}">
      <formula1>"避難はしご,避難ﾀﾗｯﾌﾟ,緩降機,避難ﾛｰﾌﾟ,避難橋,救助袋,滑り台,滑り棒,その他"</formula1>
    </dataValidation>
    <dataValidation type="list" allowBlank="1" showInputMessage="1" showErrorMessage="1" sqref="AM36:AM94" xr:uid="{DD8B03E9-207A-4938-8111-BB6AC2B08062}">
      <formula1>"はり,傾斜屋根,その他,該当なし"</formula1>
    </dataValidation>
    <dataValidation type="list" allowBlank="1" showInputMessage="1" sqref="V36:X94 BH36:BK94 BS36:CA94 CP35:CP94 DN36:DN94 DQ36:DQ94 DT36:DT94 DW36:DW94 DZ36:DZ94 EC36:EC94 DH36:DH94 AP36:AP94 BO36:BO94 BM36:BM94 L36:T94 CR35:DG94 DK36:DK94" xr:uid="{2BE91AD1-D28D-4FD8-90F8-2DD3883947DC}">
      <formula1>"■,　"</formula1>
    </dataValidation>
    <dataValidation type="list" allowBlank="1" showInputMessage="1" showErrorMessage="1" sqref="AS36:AS94 BC36:BC94" xr:uid="{73F1599D-84DA-4DAF-83B8-2F110BF7C2C9}">
      <formula1>"1,2,3,4,5,6,7,8"</formula1>
    </dataValidation>
    <dataValidation type="list" allowBlank="1" showInputMessage="1" showErrorMessage="1" sqref="BN36:BN94" xr:uid="{ADF5D8D6-DD65-48F4-BFDB-3FAE447030BE}">
      <formula1>"3,2,-"</formula1>
    </dataValidation>
    <dataValidation type="list" allowBlank="1" showInputMessage="1" showErrorMessage="1" sqref="DI36:DJ94 DU36:DV94 DL36:DM94 CN36:CN94 DX36:DY94" xr:uid="{0D098367-B152-41D4-9538-21434B0B349E}">
      <formula1>"5,4,3,2,1"</formula1>
    </dataValidation>
    <dataValidation type="list" allowBlank="1" showInputMessage="1" showErrorMessage="1" sqref="CO36:CO94" xr:uid="{ECA348DE-83E7-476C-BA90-F8FB6454473F}">
      <formula1>"5,4,3,2,1,-"</formula1>
    </dataValidation>
    <dataValidation type="list" allowBlank="1" showInputMessage="1" showErrorMessage="1" sqref="ED36:EE94 EA36:EB94" xr:uid="{36FE626F-410F-4E78-8D0A-ED0739C5D15A}">
      <formula1>"30,25,20,15,他"</formula1>
    </dataValidation>
    <dataValidation type="list" allowBlank="1" showInputMessage="1" showErrorMessage="1" sqref="B2:AG3" xr:uid="{03113468-E797-44DD-9EC8-249D68C32A83}">
      <formula1>"自己評価一覧表,評価内容一覧表,品確法第19条に基づく評価の業務に関する帳簿"</formula1>
    </dataValidation>
    <dataValidation allowBlank="1" showInputMessage="1" sqref="L35:T35 BH35:BJ35 BO35:CA35" xr:uid="{F8ED6BDD-19E8-4F2A-8440-CEC4323055F3}"/>
  </dataValidations>
  <pageMargins left="1.18055555555556" right="0.196527777777778" top="0.59027777777777801" bottom="0.39305555555555599" header="0.51180555555555596" footer="0.51180555555555596"/>
  <pageSetup paperSize="8" scale="50" fitToHeight="2" orientation="landscape"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302A-1C7F-4F94-A9F4-A1CEBE6F1C84}">
  <sheetPr>
    <tabColor rgb="FF00B050"/>
  </sheetPr>
  <dimension ref="B1:AO129"/>
  <sheetViews>
    <sheetView showGridLines="0" view="pageBreakPreview" topLeftCell="A4" zoomScaleNormal="100" zoomScaleSheetLayoutView="100" workbookViewId="0">
      <selection activeCell="G21" sqref="G21:H21"/>
    </sheetView>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1396</v>
      </c>
    </row>
    <row r="3" spans="2:41" ht="15.95" customHeight="1" thickBot="1">
      <c r="B3" s="421"/>
    </row>
    <row r="4" spans="2:41" ht="15.95" customHeight="1">
      <c r="B4" s="107"/>
      <c r="C4" s="2039" t="s">
        <v>365</v>
      </c>
      <c r="D4" s="2040"/>
      <c r="E4" s="2040"/>
      <c r="F4" s="2041"/>
      <c r="G4" s="2075" t="s">
        <v>366</v>
      </c>
      <c r="H4" s="2076"/>
      <c r="I4" s="2079" t="s">
        <v>367</v>
      </c>
      <c r="J4" s="2080"/>
      <c r="K4" s="2081"/>
      <c r="L4" s="2039" t="s">
        <v>368</v>
      </c>
      <c r="M4" s="2040"/>
      <c r="N4" s="2041"/>
      <c r="O4" s="2084" t="s">
        <v>369</v>
      </c>
      <c r="P4" s="2085"/>
      <c r="Q4" s="2085"/>
      <c r="R4" s="2085"/>
      <c r="S4" s="2085"/>
      <c r="T4" s="2085"/>
      <c r="U4" s="2085"/>
      <c r="V4" s="2085"/>
      <c r="W4" s="2085"/>
      <c r="X4" s="2085"/>
      <c r="Y4" s="2085"/>
      <c r="Z4" s="2085"/>
      <c r="AA4" s="2085"/>
      <c r="AB4" s="2085"/>
      <c r="AC4" s="2085"/>
      <c r="AD4" s="2085"/>
      <c r="AE4" s="2085"/>
      <c r="AF4" s="2085"/>
      <c r="AG4" s="2085"/>
      <c r="AH4" s="2085"/>
      <c r="AI4" s="2085"/>
      <c r="AJ4" s="2085"/>
      <c r="AK4" s="2085"/>
      <c r="AL4" s="2085"/>
      <c r="AM4" s="2085"/>
      <c r="AN4" s="2062" t="s">
        <v>370</v>
      </c>
      <c r="AO4" s="2323"/>
    </row>
    <row r="5" spans="2:41" ht="15.95" customHeight="1" thickBot="1">
      <c r="B5" s="110"/>
      <c r="C5" s="2066" t="s">
        <v>371</v>
      </c>
      <c r="D5" s="2067"/>
      <c r="E5" s="2067"/>
      <c r="F5" s="2068"/>
      <c r="G5" s="2077"/>
      <c r="H5" s="2078"/>
      <c r="I5" s="2082"/>
      <c r="J5" s="1992"/>
      <c r="K5" s="2083"/>
      <c r="L5" s="2066" t="s">
        <v>372</v>
      </c>
      <c r="M5" s="2067"/>
      <c r="N5" s="2068"/>
      <c r="O5" s="2069" t="s">
        <v>372</v>
      </c>
      <c r="P5" s="2070"/>
      <c r="Q5" s="2070"/>
      <c r="R5" s="2071"/>
      <c r="S5" s="2072" t="s">
        <v>373</v>
      </c>
      <c r="T5" s="2073"/>
      <c r="U5" s="2073"/>
      <c r="V5" s="2073"/>
      <c r="W5" s="2073"/>
      <c r="X5" s="2073"/>
      <c r="Y5" s="2073"/>
      <c r="Z5" s="2073"/>
      <c r="AA5" s="2073"/>
      <c r="AB5" s="2073"/>
      <c r="AC5" s="2073"/>
      <c r="AD5" s="2073"/>
      <c r="AE5" s="2073"/>
      <c r="AF5" s="2073"/>
      <c r="AG5" s="2073"/>
      <c r="AH5" s="2073"/>
      <c r="AI5" s="2074"/>
      <c r="AJ5" s="2072" t="s">
        <v>374</v>
      </c>
      <c r="AK5" s="2073"/>
      <c r="AL5" s="2073"/>
      <c r="AM5" s="2073"/>
      <c r="AN5" s="2324"/>
      <c r="AO5" s="2325"/>
    </row>
    <row r="6" spans="2:41" ht="15.95" customHeight="1">
      <c r="B6" s="2729" t="s">
        <v>1397</v>
      </c>
      <c r="C6" s="408" t="s">
        <v>1398</v>
      </c>
      <c r="D6" s="123"/>
      <c r="E6" s="123"/>
      <c r="F6" s="121"/>
      <c r="G6" s="123" t="s">
        <v>377</v>
      </c>
      <c r="H6" s="123"/>
      <c r="I6" s="328"/>
      <c r="J6" s="123"/>
      <c r="K6" s="121"/>
      <c r="L6" s="2039" t="s">
        <v>1399</v>
      </c>
      <c r="M6" s="2040"/>
      <c r="N6" s="2041"/>
      <c r="O6" s="2039" t="s">
        <v>1400</v>
      </c>
      <c r="P6" s="2040"/>
      <c r="Q6" s="2040"/>
      <c r="R6" s="2041"/>
      <c r="S6" s="120" t="s">
        <v>251</v>
      </c>
      <c r="T6" s="123" t="s">
        <v>1401</v>
      </c>
      <c r="U6" s="123"/>
      <c r="V6" s="123"/>
      <c r="W6" s="123"/>
      <c r="X6" s="119"/>
      <c r="Y6" s="123"/>
      <c r="Z6" s="123"/>
      <c r="AA6" s="123"/>
      <c r="AB6" s="123"/>
      <c r="AC6" s="123"/>
      <c r="AD6" s="123"/>
      <c r="AE6" s="123"/>
      <c r="AF6" s="123"/>
      <c r="AG6" s="123"/>
      <c r="AH6" s="123"/>
      <c r="AI6" s="121"/>
      <c r="AJ6" s="984"/>
      <c r="AK6" s="123" t="s">
        <v>588</v>
      </c>
      <c r="AL6" s="123"/>
      <c r="AM6" s="123"/>
      <c r="AN6" s="331"/>
      <c r="AO6" s="332"/>
    </row>
    <row r="7" spans="2:41" ht="15.95" customHeight="1">
      <c r="B7" s="2730"/>
      <c r="C7" s="2045" t="s">
        <v>1402</v>
      </c>
      <c r="D7" s="2046"/>
      <c r="E7" s="2046"/>
      <c r="F7" s="2047"/>
      <c r="G7" s="122"/>
      <c r="H7" s="133">
        <v>4</v>
      </c>
      <c r="I7" s="125"/>
      <c r="J7" s="130" t="s">
        <v>382</v>
      </c>
      <c r="K7" s="131"/>
      <c r="L7" s="2045" t="s">
        <v>1403</v>
      </c>
      <c r="M7" s="2046"/>
      <c r="N7" s="2047"/>
      <c r="O7" s="2045" t="s">
        <v>1404</v>
      </c>
      <c r="P7" s="2046"/>
      <c r="Q7" s="2046"/>
      <c r="R7" s="2047"/>
      <c r="S7" s="985"/>
      <c r="T7" s="986"/>
      <c r="U7" s="137" t="s">
        <v>1405</v>
      </c>
      <c r="V7" s="137"/>
      <c r="W7" s="133"/>
      <c r="X7" s="986"/>
      <c r="Y7" s="130" t="s">
        <v>1320</v>
      </c>
      <c r="Z7" s="137"/>
      <c r="AA7" s="137"/>
      <c r="AB7" s="986"/>
      <c r="AC7" s="130" t="s">
        <v>1406</v>
      </c>
      <c r="AD7" s="133"/>
      <c r="AE7" s="185"/>
      <c r="AF7" s="986"/>
      <c r="AG7" s="137" t="s">
        <v>1407</v>
      </c>
      <c r="AI7" s="133"/>
      <c r="AJ7" s="987"/>
      <c r="AK7" s="137" t="s">
        <v>614</v>
      </c>
      <c r="AL7" s="137"/>
      <c r="AM7" s="137"/>
      <c r="AN7" s="141"/>
      <c r="AO7" s="142"/>
    </row>
    <row r="8" spans="2:41" ht="15.95" customHeight="1">
      <c r="B8" s="2730"/>
      <c r="C8" s="2045" t="s">
        <v>1408</v>
      </c>
      <c r="D8" s="2046"/>
      <c r="E8" s="2046"/>
      <c r="F8" s="2047"/>
      <c r="G8" s="122"/>
      <c r="H8" s="133">
        <v>3</v>
      </c>
      <c r="I8" s="125"/>
      <c r="J8" s="130" t="s">
        <v>387</v>
      </c>
      <c r="K8" s="131"/>
      <c r="L8" s="128"/>
      <c r="M8" s="128"/>
      <c r="N8" s="129"/>
      <c r="O8" s="127"/>
      <c r="P8" s="128"/>
      <c r="Q8" s="128"/>
      <c r="R8" s="128"/>
      <c r="S8" s="410" t="s">
        <v>251</v>
      </c>
      <c r="T8" s="391" t="s">
        <v>1409</v>
      </c>
      <c r="U8" s="988"/>
      <c r="V8" s="391"/>
      <c r="W8" s="391"/>
      <c r="X8" s="989"/>
      <c r="Y8" s="990"/>
      <c r="Z8" s="990"/>
      <c r="AA8" s="990"/>
      <c r="AB8" s="990"/>
      <c r="AC8" s="990"/>
      <c r="AD8" s="990"/>
      <c r="AE8" s="990"/>
      <c r="AF8" s="990"/>
      <c r="AG8" s="990"/>
      <c r="AH8" s="990"/>
      <c r="AI8" s="991"/>
      <c r="AJ8" s="987"/>
      <c r="AK8" s="1972"/>
      <c r="AL8" s="1972"/>
      <c r="AM8" s="1972"/>
      <c r="AN8" s="141"/>
      <c r="AO8" s="142"/>
    </row>
    <row r="9" spans="2:41" ht="15.95" customHeight="1">
      <c r="B9" s="2730"/>
      <c r="C9" s="2027" t="s">
        <v>1410</v>
      </c>
      <c r="D9" s="1978"/>
      <c r="E9" s="1978"/>
      <c r="F9" s="2028"/>
      <c r="G9" s="122"/>
      <c r="H9" s="133">
        <v>2</v>
      </c>
      <c r="I9" s="125"/>
      <c r="J9" s="130" t="s">
        <v>392</v>
      </c>
      <c r="K9" s="131"/>
      <c r="L9" s="137"/>
      <c r="M9" s="137"/>
      <c r="N9" s="140"/>
      <c r="O9" s="159"/>
      <c r="P9" s="137"/>
      <c r="Q9" s="137"/>
      <c r="R9" s="137"/>
      <c r="S9" s="985" t="s">
        <v>389</v>
      </c>
      <c r="T9" s="986"/>
      <c r="U9" s="130" t="s">
        <v>1411</v>
      </c>
      <c r="V9" s="133"/>
      <c r="W9" s="133"/>
      <c r="X9" s="133"/>
      <c r="Y9" s="185"/>
      <c r="AB9" s="185"/>
      <c r="AC9" s="185"/>
      <c r="AD9" s="185"/>
      <c r="AE9" s="986"/>
      <c r="AF9" s="130" t="s">
        <v>1412</v>
      </c>
      <c r="AG9" s="185"/>
      <c r="AH9" s="185"/>
      <c r="AI9" s="131" t="s">
        <v>390</v>
      </c>
      <c r="AJ9" s="132"/>
      <c r="AK9" s="137"/>
      <c r="AL9" s="137"/>
      <c r="AM9" s="137"/>
      <c r="AN9" s="141"/>
      <c r="AO9" s="142"/>
    </row>
    <row r="10" spans="2:41" ht="15.95" customHeight="1">
      <c r="B10" s="2730"/>
      <c r="C10" s="438" t="s">
        <v>1413</v>
      </c>
      <c r="D10" s="133"/>
      <c r="E10" s="133"/>
      <c r="F10" s="131"/>
      <c r="G10" s="122"/>
      <c r="H10" s="133">
        <v>1</v>
      </c>
      <c r="I10" s="125"/>
      <c r="J10" s="130" t="s">
        <v>397</v>
      </c>
      <c r="K10" s="131"/>
      <c r="L10" s="137"/>
      <c r="M10" s="137"/>
      <c r="N10" s="140"/>
      <c r="O10" s="159"/>
      <c r="P10" s="137"/>
      <c r="Q10" s="137"/>
      <c r="R10" s="137"/>
      <c r="S10" s="985" t="s">
        <v>389</v>
      </c>
      <c r="T10" s="986"/>
      <c r="U10" s="130" t="s">
        <v>1414</v>
      </c>
      <c r="V10" s="133"/>
      <c r="W10" s="133"/>
      <c r="X10" s="133"/>
      <c r="Y10" s="185"/>
      <c r="AB10" s="185"/>
      <c r="AC10" s="185"/>
      <c r="AD10" s="185"/>
      <c r="AE10" s="986"/>
      <c r="AF10" s="130" t="s">
        <v>1415</v>
      </c>
      <c r="AG10" s="185"/>
      <c r="AH10" s="185"/>
      <c r="AI10" s="131" t="s">
        <v>390</v>
      </c>
      <c r="AJ10" s="132"/>
      <c r="AK10" s="137"/>
      <c r="AL10" s="137"/>
      <c r="AM10" s="137"/>
      <c r="AN10" s="141"/>
      <c r="AO10" s="142"/>
    </row>
    <row r="11" spans="2:41" ht="15.95" customHeight="1">
      <c r="B11" s="2730"/>
      <c r="C11" s="141"/>
      <c r="F11" s="168"/>
      <c r="I11" s="174"/>
      <c r="J11" s="130"/>
      <c r="K11" s="131"/>
      <c r="L11" s="137"/>
      <c r="M11" s="137"/>
      <c r="N11" s="140"/>
      <c r="O11" s="159"/>
      <c r="P11" s="137"/>
      <c r="Q11" s="137"/>
      <c r="R11" s="137"/>
      <c r="S11" s="985" t="s">
        <v>389</v>
      </c>
      <c r="T11" s="986"/>
      <c r="U11" s="130" t="s">
        <v>1416</v>
      </c>
      <c r="V11" s="133"/>
      <c r="W11" s="133"/>
      <c r="X11" s="133"/>
      <c r="Y11" s="185"/>
      <c r="Z11" s="986"/>
      <c r="AA11" s="130" t="s">
        <v>1417</v>
      </c>
      <c r="AB11" s="185"/>
      <c r="AC11" s="185"/>
      <c r="AD11" s="185"/>
      <c r="AE11" s="986"/>
      <c r="AF11" s="130" t="s">
        <v>298</v>
      </c>
      <c r="AG11" s="185"/>
      <c r="AH11" s="185"/>
      <c r="AI11" s="131" t="s">
        <v>390</v>
      </c>
      <c r="AJ11" s="132"/>
      <c r="AK11" s="137"/>
      <c r="AL11" s="137"/>
      <c r="AM11" s="137"/>
      <c r="AN11" s="141"/>
      <c r="AO11" s="142"/>
    </row>
    <row r="12" spans="2:41" ht="15.95" customHeight="1">
      <c r="B12" s="2730"/>
      <c r="C12" s="992" t="b">
        <v>0</v>
      </c>
      <c r="D12" s="993"/>
      <c r="E12" s="195"/>
      <c r="F12" s="171" t="s">
        <v>1418</v>
      </c>
      <c r="G12" s="994"/>
      <c r="H12" s="133"/>
      <c r="I12" s="174"/>
      <c r="J12" s="130"/>
      <c r="K12" s="131"/>
      <c r="L12" s="386"/>
      <c r="M12" s="995"/>
      <c r="N12" s="996"/>
      <c r="O12" s="454"/>
      <c r="P12" s="995"/>
      <c r="Q12" s="995"/>
      <c r="R12" s="996"/>
      <c r="S12" s="396" t="s">
        <v>389</v>
      </c>
      <c r="T12" s="997"/>
      <c r="U12" s="149" t="s">
        <v>1419</v>
      </c>
      <c r="V12" s="150"/>
      <c r="W12" s="150"/>
      <c r="X12" s="150"/>
      <c r="Y12" s="193"/>
      <c r="Z12" s="193"/>
      <c r="AA12" s="193"/>
      <c r="AB12" s="149"/>
      <c r="AC12" s="192"/>
      <c r="AD12" s="193"/>
      <c r="AE12" s="193"/>
      <c r="AF12" s="193"/>
      <c r="AG12" s="193"/>
      <c r="AH12" s="193"/>
      <c r="AI12" s="151" t="s">
        <v>390</v>
      </c>
      <c r="AJ12" s="183"/>
      <c r="AK12" s="149"/>
      <c r="AL12" s="149"/>
      <c r="AM12" s="149"/>
      <c r="AN12" s="141"/>
      <c r="AO12" s="142"/>
    </row>
    <row r="13" spans="2:41" ht="15.95" customHeight="1">
      <c r="B13" s="2730"/>
      <c r="C13" s="241" t="s">
        <v>1420</v>
      </c>
      <c r="D13" s="137"/>
      <c r="E13" s="137"/>
      <c r="F13" s="140"/>
      <c r="G13" s="199" t="s">
        <v>434</v>
      </c>
      <c r="H13" s="998"/>
      <c r="I13" s="999"/>
      <c r="J13" s="157"/>
      <c r="K13" s="173"/>
      <c r="L13" s="2001" t="s">
        <v>1421</v>
      </c>
      <c r="M13" s="2002"/>
      <c r="N13" s="2003"/>
      <c r="O13" s="2001" t="s">
        <v>1422</v>
      </c>
      <c r="P13" s="2002"/>
      <c r="Q13" s="2002"/>
      <c r="R13" s="2003"/>
      <c r="S13" s="125"/>
      <c r="T13" s="137" t="s">
        <v>1423</v>
      </c>
      <c r="U13" s="137"/>
      <c r="V13" s="133"/>
      <c r="W13" s="133"/>
      <c r="X13" s="133"/>
      <c r="Y13" s="185"/>
      <c r="Z13" s="185"/>
      <c r="AA13" s="185"/>
      <c r="AB13" s="137"/>
      <c r="AC13" s="130"/>
      <c r="AD13" s="185"/>
      <c r="AE13" s="185"/>
      <c r="AF13" s="185"/>
      <c r="AG13" s="185"/>
      <c r="AH13" s="185"/>
      <c r="AI13" s="133"/>
      <c r="AJ13" s="987"/>
      <c r="AK13" s="137" t="s">
        <v>588</v>
      </c>
      <c r="AL13" s="137"/>
      <c r="AM13" s="137"/>
      <c r="AN13" s="239"/>
      <c r="AO13" s="240"/>
    </row>
    <row r="14" spans="2:41" ht="15.95" customHeight="1">
      <c r="B14" s="2730"/>
      <c r="C14" s="2045" t="s">
        <v>1421</v>
      </c>
      <c r="D14" s="2046"/>
      <c r="E14" s="2046"/>
      <c r="F14" s="2047"/>
      <c r="G14" s="209" t="s">
        <v>437</v>
      </c>
      <c r="H14" s="209"/>
      <c r="I14" s="125"/>
      <c r="J14" s="130" t="s">
        <v>382</v>
      </c>
      <c r="K14" s="140"/>
      <c r="L14" s="2726" t="s">
        <v>1424</v>
      </c>
      <c r="M14" s="2727"/>
      <c r="N14" s="2728"/>
      <c r="O14" s="2045" t="s">
        <v>1425</v>
      </c>
      <c r="P14" s="2046"/>
      <c r="Q14" s="2046"/>
      <c r="R14" s="2047"/>
      <c r="S14" s="390"/>
      <c r="T14" s="391" t="s">
        <v>1422</v>
      </c>
      <c r="U14" s="391"/>
      <c r="V14" s="391"/>
      <c r="W14" s="393"/>
      <c r="X14" s="989" t="s">
        <v>389</v>
      </c>
      <c r="Y14" s="1000"/>
      <c r="Z14" s="988" t="s">
        <v>1426</v>
      </c>
      <c r="AA14" s="989"/>
      <c r="AB14" s="391"/>
      <c r="AC14" s="391"/>
      <c r="AD14" s="393"/>
      <c r="AE14" s="1000"/>
      <c r="AF14" s="988" t="s">
        <v>1427</v>
      </c>
      <c r="AG14" s="989"/>
      <c r="AH14" s="989"/>
      <c r="AI14" s="1001"/>
      <c r="AJ14" s="987"/>
      <c r="AK14" s="137" t="s">
        <v>614</v>
      </c>
      <c r="AL14" s="137"/>
      <c r="AM14" s="137"/>
      <c r="AN14" s="141"/>
      <c r="AO14" s="142"/>
    </row>
    <row r="15" spans="2:41" ht="15.95" customHeight="1">
      <c r="B15" s="2730"/>
      <c r="C15" s="2045" t="s">
        <v>1428</v>
      </c>
      <c r="D15" s="2046"/>
      <c r="E15" s="2046"/>
      <c r="F15" s="2047"/>
      <c r="G15" s="209" t="s">
        <v>1429</v>
      </c>
      <c r="H15" s="209"/>
      <c r="I15" s="125"/>
      <c r="J15" s="130" t="s">
        <v>387</v>
      </c>
      <c r="K15" s="131"/>
      <c r="O15" s="141"/>
      <c r="S15" s="132"/>
      <c r="T15" s="130"/>
      <c r="U15" s="130"/>
      <c r="V15" s="130"/>
      <c r="X15" s="130"/>
      <c r="Y15" s="1002"/>
      <c r="Z15" s="130" t="s">
        <v>1430</v>
      </c>
      <c r="AA15" s="130"/>
      <c r="AB15" s="130"/>
      <c r="AC15" s="130"/>
      <c r="AD15" s="130"/>
      <c r="AE15" s="1002"/>
      <c r="AF15" s="130" t="s">
        <v>1431</v>
      </c>
      <c r="AG15" s="137"/>
      <c r="AH15" s="130"/>
      <c r="AI15" s="355"/>
      <c r="AJ15" s="987"/>
      <c r="AK15" s="1972"/>
      <c r="AL15" s="1972"/>
      <c r="AM15" s="1972"/>
      <c r="AN15" s="141"/>
      <c r="AO15" s="142"/>
    </row>
    <row r="16" spans="2:41" ht="15.95" customHeight="1">
      <c r="B16" s="2730"/>
      <c r="C16" s="174"/>
      <c r="D16" s="137"/>
      <c r="E16" s="137"/>
      <c r="F16" s="140"/>
      <c r="G16" s="209" t="s">
        <v>1432</v>
      </c>
      <c r="H16" s="209"/>
      <c r="I16" s="125"/>
      <c r="J16" s="130" t="s">
        <v>392</v>
      </c>
      <c r="K16" s="131"/>
      <c r="L16" s="127"/>
      <c r="M16" s="128"/>
      <c r="N16" s="129"/>
      <c r="O16" s="127"/>
      <c r="P16" s="128"/>
      <c r="Q16" s="128"/>
      <c r="R16" s="129"/>
      <c r="S16" s="132"/>
      <c r="T16" s="130"/>
      <c r="U16" s="130"/>
      <c r="V16" s="130"/>
      <c r="X16" s="130"/>
      <c r="Y16" s="1002"/>
      <c r="Z16" s="130" t="s">
        <v>1433</v>
      </c>
      <c r="AA16" s="130"/>
      <c r="AB16" s="130"/>
      <c r="AE16" s="1002"/>
      <c r="AF16" s="130" t="s">
        <v>1434</v>
      </c>
      <c r="AI16" s="140"/>
      <c r="AN16" s="141"/>
      <c r="AO16" s="142"/>
    </row>
    <row r="17" spans="2:41" ht="15.95" customHeight="1">
      <c r="B17" s="2730"/>
      <c r="C17" s="1003" t="b">
        <v>0</v>
      </c>
      <c r="D17" s="1004" t="s">
        <v>1435</v>
      </c>
      <c r="E17" s="1005"/>
      <c r="F17" s="1006"/>
      <c r="H17" s="1007"/>
      <c r="I17" s="125"/>
      <c r="J17" s="130" t="s">
        <v>397</v>
      </c>
      <c r="K17" s="131"/>
      <c r="L17" s="132"/>
      <c r="M17" s="133"/>
      <c r="N17" s="131"/>
      <c r="O17" s="127"/>
      <c r="P17" s="128"/>
      <c r="Q17" s="128"/>
      <c r="R17" s="129"/>
      <c r="S17" s="1008"/>
      <c r="T17" s="360"/>
      <c r="U17" s="360"/>
      <c r="V17" s="360"/>
      <c r="W17" s="1009"/>
      <c r="X17" s="360"/>
      <c r="Y17" s="1010"/>
      <c r="Z17" s="360" t="s">
        <v>1436</v>
      </c>
      <c r="AA17" s="1009"/>
      <c r="AB17" s="1009"/>
      <c r="AC17" s="360"/>
      <c r="AD17" s="360"/>
      <c r="AE17" s="1010"/>
      <c r="AF17" s="360" t="s">
        <v>1437</v>
      </c>
      <c r="AG17" s="360"/>
      <c r="AH17" s="1009"/>
      <c r="AI17" s="345" t="s">
        <v>390</v>
      </c>
      <c r="AJ17" s="133"/>
      <c r="AK17" s="137"/>
      <c r="AL17" s="137"/>
      <c r="AM17" s="137"/>
      <c r="AN17" s="141"/>
      <c r="AO17" s="142"/>
    </row>
    <row r="18" spans="2:41" ht="15.95" customHeight="1">
      <c r="B18" s="2730"/>
      <c r="C18" s="1011"/>
      <c r="D18" s="993" t="s">
        <v>485</v>
      </c>
      <c r="E18" s="149"/>
      <c r="F18" s="154"/>
      <c r="G18" s="149"/>
      <c r="H18" s="154"/>
      <c r="I18" s="172"/>
      <c r="K18" s="131"/>
      <c r="L18" s="454"/>
      <c r="M18" s="149"/>
      <c r="N18" s="154"/>
      <c r="O18" s="386"/>
      <c r="P18" s="995"/>
      <c r="Q18" s="995"/>
      <c r="R18" s="996"/>
      <c r="S18" s="169"/>
      <c r="T18" s="192" t="s">
        <v>298</v>
      </c>
      <c r="U18" s="192"/>
      <c r="V18" s="192"/>
      <c r="W18" s="192"/>
      <c r="X18" s="150" t="s">
        <v>389</v>
      </c>
      <c r="Y18" s="2029"/>
      <c r="Z18" s="2029"/>
      <c r="AA18" s="2029"/>
      <c r="AB18" s="2029"/>
      <c r="AC18" s="2029"/>
      <c r="AD18" s="2029"/>
      <c r="AE18" s="2029"/>
      <c r="AF18" s="2029"/>
      <c r="AG18" s="2029"/>
      <c r="AH18" s="2029"/>
      <c r="AI18" s="151" t="s">
        <v>390</v>
      </c>
      <c r="AJ18" s="183"/>
      <c r="AK18" s="149"/>
      <c r="AL18" s="149"/>
      <c r="AM18" s="149"/>
      <c r="AN18" s="172"/>
      <c r="AO18" s="197"/>
    </row>
    <row r="19" spans="2:41" ht="15.95" customHeight="1">
      <c r="B19" s="2730"/>
      <c r="C19" s="241" t="s">
        <v>1438</v>
      </c>
      <c r="D19" s="137"/>
      <c r="E19" s="137"/>
      <c r="F19" s="140"/>
      <c r="G19" s="137" t="s">
        <v>377</v>
      </c>
      <c r="H19" s="137"/>
      <c r="I19" s="1012"/>
      <c r="J19" s="237"/>
      <c r="K19" s="238"/>
      <c r="L19" s="2001" t="s">
        <v>1439</v>
      </c>
      <c r="M19" s="2002"/>
      <c r="N19" s="2003"/>
      <c r="O19" s="2001" t="s">
        <v>1440</v>
      </c>
      <c r="P19" s="2002"/>
      <c r="Q19" s="2002"/>
      <c r="R19" s="2003"/>
      <c r="S19" s="132" t="s">
        <v>251</v>
      </c>
      <c r="T19" s="130" t="s">
        <v>1441</v>
      </c>
      <c r="U19" s="130"/>
      <c r="V19" s="130"/>
      <c r="W19" s="130"/>
      <c r="X19" s="130"/>
      <c r="Y19" s="139"/>
      <c r="Z19" s="219"/>
      <c r="AA19" s="1013"/>
      <c r="AB19" s="1013"/>
      <c r="AC19" s="1013"/>
      <c r="AD19" s="1013"/>
      <c r="AE19" s="1013"/>
      <c r="AF19" s="1013"/>
      <c r="AG19" s="1013"/>
      <c r="AH19" s="1013"/>
      <c r="AI19" s="133"/>
      <c r="AJ19" s="987"/>
      <c r="AK19" s="137" t="s">
        <v>588</v>
      </c>
      <c r="AL19" s="137"/>
      <c r="AM19" s="137"/>
      <c r="AN19" s="141"/>
      <c r="AO19" s="142"/>
    </row>
    <row r="20" spans="2:41" ht="15.95" customHeight="1">
      <c r="B20" s="2730"/>
      <c r="C20" s="2045" t="s">
        <v>1442</v>
      </c>
      <c r="D20" s="2046"/>
      <c r="E20" s="2046"/>
      <c r="F20" s="2047"/>
      <c r="G20" s="122"/>
      <c r="H20" s="133">
        <v>3</v>
      </c>
      <c r="I20" s="125"/>
      <c r="J20" s="130" t="s">
        <v>382</v>
      </c>
      <c r="K20" s="131"/>
      <c r="L20" s="2045" t="s">
        <v>1443</v>
      </c>
      <c r="M20" s="2046"/>
      <c r="N20" s="2047"/>
      <c r="O20" s="2045" t="s">
        <v>1444</v>
      </c>
      <c r="P20" s="2046"/>
      <c r="Q20" s="2046"/>
      <c r="R20" s="2047"/>
      <c r="S20" s="132"/>
      <c r="U20" s="130"/>
      <c r="V20" s="130" t="s">
        <v>1445</v>
      </c>
      <c r="Y20" s="139" t="s">
        <v>389</v>
      </c>
      <c r="Z20" s="1014"/>
      <c r="AA20" s="130" t="s">
        <v>1446</v>
      </c>
      <c r="AB20" s="130"/>
      <c r="AC20" s="137"/>
      <c r="AE20" s="1014"/>
      <c r="AF20" s="130" t="s">
        <v>1447</v>
      </c>
      <c r="AI20" s="168"/>
      <c r="AJ20" s="987"/>
      <c r="AK20" s="209" t="s">
        <v>1448</v>
      </c>
      <c r="AL20" s="137"/>
      <c r="AM20" s="137"/>
      <c r="AN20" s="141"/>
      <c r="AO20" s="142"/>
    </row>
    <row r="21" spans="2:41" ht="15.95" customHeight="1">
      <c r="B21" s="2730"/>
      <c r="C21" s="2045" t="s">
        <v>1449</v>
      </c>
      <c r="D21" s="2046"/>
      <c r="E21" s="2046" t="b">
        <v>0</v>
      </c>
      <c r="F21" s="2047"/>
      <c r="G21" s="122"/>
      <c r="H21" s="133">
        <v>2</v>
      </c>
      <c r="I21" s="125"/>
      <c r="J21" s="130" t="s">
        <v>387</v>
      </c>
      <c r="K21" s="131"/>
      <c r="L21" s="2045" t="s">
        <v>1450</v>
      </c>
      <c r="M21" s="2046"/>
      <c r="N21" s="2047"/>
      <c r="O21" s="2731"/>
      <c r="P21" s="2732"/>
      <c r="Q21" s="2732"/>
      <c r="R21" s="2733"/>
      <c r="S21" s="132"/>
      <c r="AE21" s="1015"/>
      <c r="AF21" s="130" t="s">
        <v>298</v>
      </c>
      <c r="AG21" s="130"/>
      <c r="AH21" s="130"/>
      <c r="AI21" s="1016" t="s">
        <v>390</v>
      </c>
      <c r="AJ21" s="1017"/>
      <c r="AK21" s="1972"/>
      <c r="AL21" s="1972"/>
      <c r="AM21" s="1972"/>
      <c r="AN21" s="141"/>
      <c r="AO21" s="142"/>
    </row>
    <row r="22" spans="2:41" ht="15.95" customHeight="1">
      <c r="B22" s="2730"/>
      <c r="C22" s="2045" t="s">
        <v>1451</v>
      </c>
      <c r="D22" s="2046"/>
      <c r="E22" s="2046"/>
      <c r="F22" s="2047"/>
      <c r="G22" s="122"/>
      <c r="H22" s="133">
        <v>1</v>
      </c>
      <c r="I22" s="125"/>
      <c r="J22" s="130" t="s">
        <v>392</v>
      </c>
      <c r="K22" s="131"/>
      <c r="L22" s="2045" t="s">
        <v>1452</v>
      </c>
      <c r="M22" s="2046"/>
      <c r="N22" s="2047"/>
      <c r="O22" s="2734"/>
      <c r="P22" s="2735"/>
      <c r="Q22" s="2735"/>
      <c r="R22" s="2736"/>
      <c r="S22" s="132"/>
      <c r="AJ22" s="141"/>
      <c r="AK22" s="160"/>
      <c r="AL22" s="160"/>
      <c r="AM22" s="161"/>
      <c r="AN22" s="141"/>
      <c r="AO22" s="142"/>
    </row>
    <row r="23" spans="2:41" ht="15.95" customHeight="1">
      <c r="B23" s="2730"/>
      <c r="C23" s="1018" t="b">
        <v>0</v>
      </c>
      <c r="D23" s="1004" t="s">
        <v>1435</v>
      </c>
      <c r="E23" s="137"/>
      <c r="F23" s="140"/>
      <c r="G23" s="133"/>
      <c r="H23" s="137"/>
      <c r="I23" s="125"/>
      <c r="J23" s="130" t="s">
        <v>397</v>
      </c>
      <c r="K23" s="131"/>
      <c r="L23" s="2030" t="s">
        <v>1453</v>
      </c>
      <c r="M23" s="2031"/>
      <c r="N23" s="2032"/>
      <c r="O23" s="2716" t="s">
        <v>411</v>
      </c>
      <c r="P23" s="2717"/>
      <c r="Q23" s="2717"/>
      <c r="R23" s="2718"/>
      <c r="S23" s="1019"/>
      <c r="T23" s="391" t="s">
        <v>412</v>
      </c>
      <c r="U23" s="392"/>
      <c r="V23" s="392"/>
      <c r="W23" s="392"/>
      <c r="X23" s="392"/>
      <c r="Y23" s="392"/>
      <c r="Z23" s="392"/>
      <c r="AA23" s="392"/>
      <c r="AB23" s="392"/>
      <c r="AC23" s="392"/>
      <c r="AD23" s="392"/>
      <c r="AE23" s="393"/>
      <c r="AF23" s="393"/>
      <c r="AG23" s="393"/>
      <c r="AH23" s="393"/>
      <c r="AI23" s="394"/>
      <c r="AJ23" s="132"/>
      <c r="AK23" s="137"/>
      <c r="AL23" s="137"/>
      <c r="AM23" s="140"/>
      <c r="AN23" s="141"/>
      <c r="AO23" s="142"/>
    </row>
    <row r="24" spans="2:41" ht="15.95" customHeight="1">
      <c r="B24" s="2730"/>
      <c r="C24" s="125"/>
      <c r="D24" s="153" t="s">
        <v>485</v>
      </c>
      <c r="E24" s="137"/>
      <c r="F24" s="154"/>
      <c r="G24" s="133"/>
      <c r="H24" s="137"/>
      <c r="I24" s="174"/>
      <c r="J24" s="130"/>
      <c r="K24" s="131"/>
      <c r="L24" s="162"/>
      <c r="M24" s="163"/>
      <c r="N24" s="164"/>
      <c r="O24" s="132"/>
      <c r="P24" s="133"/>
      <c r="Q24" s="133"/>
      <c r="R24" s="131"/>
      <c r="S24" s="132"/>
      <c r="T24" s="137"/>
      <c r="U24" s="229"/>
      <c r="V24" s="229"/>
      <c r="W24" s="229"/>
      <c r="X24" s="229"/>
      <c r="Y24" s="229"/>
      <c r="Z24" s="229"/>
      <c r="AA24" s="229"/>
      <c r="AB24" s="229"/>
      <c r="AC24" s="229"/>
      <c r="AD24" s="229"/>
      <c r="AJ24" s="132"/>
      <c r="AK24" s="137"/>
      <c r="AL24" s="137"/>
      <c r="AM24" s="137"/>
      <c r="AN24" s="141"/>
      <c r="AO24" s="142"/>
    </row>
    <row r="25" spans="2:41" ht="15.95" customHeight="1">
      <c r="B25" s="2730"/>
      <c r="C25" s="228" t="s">
        <v>1454</v>
      </c>
      <c r="D25" s="237"/>
      <c r="E25" s="237"/>
      <c r="F25" s="238"/>
      <c r="G25" s="157" t="s">
        <v>377</v>
      </c>
      <c r="H25" s="237"/>
      <c r="I25" s="363"/>
      <c r="J25" s="219"/>
      <c r="K25" s="238"/>
      <c r="L25" s="2001" t="s">
        <v>1455</v>
      </c>
      <c r="M25" s="2002"/>
      <c r="N25" s="2003"/>
      <c r="O25" s="2001" t="s">
        <v>586</v>
      </c>
      <c r="P25" s="2002"/>
      <c r="Q25" s="2002"/>
      <c r="R25" s="2003"/>
      <c r="S25" s="363" t="s">
        <v>251</v>
      </c>
      <c r="T25" s="237" t="s">
        <v>1456</v>
      </c>
      <c r="U25" s="237"/>
      <c r="V25" s="237"/>
      <c r="W25" s="157"/>
      <c r="X25" s="237"/>
      <c r="Y25" s="375" t="s">
        <v>389</v>
      </c>
      <c r="Z25" s="1020"/>
      <c r="AA25" s="157" t="s">
        <v>1446</v>
      </c>
      <c r="AB25" s="237"/>
      <c r="AC25" s="237"/>
      <c r="AD25" s="219"/>
      <c r="AE25" s="1020"/>
      <c r="AF25" s="157" t="s">
        <v>1457</v>
      </c>
      <c r="AG25" s="219"/>
      <c r="AH25" s="219"/>
      <c r="AI25" s="157"/>
      <c r="AJ25" s="1021"/>
      <c r="AK25" s="237" t="s">
        <v>588</v>
      </c>
      <c r="AL25" s="237"/>
      <c r="AM25" s="237"/>
      <c r="AN25" s="239"/>
      <c r="AO25" s="240"/>
    </row>
    <row r="26" spans="2:41" ht="15.95" customHeight="1">
      <c r="B26" s="2730"/>
      <c r="C26" s="2045" t="s">
        <v>1458</v>
      </c>
      <c r="D26" s="2046"/>
      <c r="E26" s="2046"/>
      <c r="F26" s="2047"/>
      <c r="G26" s="122"/>
      <c r="H26" s="133">
        <v>4</v>
      </c>
      <c r="I26" s="125"/>
      <c r="J26" s="130" t="s">
        <v>382</v>
      </c>
      <c r="K26" s="131"/>
      <c r="L26" s="2045" t="s">
        <v>1459</v>
      </c>
      <c r="M26" s="2046"/>
      <c r="N26" s="2047"/>
      <c r="O26" s="2720"/>
      <c r="P26" s="2721"/>
      <c r="Q26" s="2721"/>
      <c r="R26" s="2722"/>
      <c r="S26" s="1008"/>
      <c r="T26" s="360"/>
      <c r="U26" s="360"/>
      <c r="V26" s="360"/>
      <c r="W26" s="343"/>
      <c r="X26" s="1009"/>
      <c r="Y26" s="343"/>
      <c r="Z26" s="1022"/>
      <c r="AA26" s="360" t="s">
        <v>1447</v>
      </c>
      <c r="AB26" s="343"/>
      <c r="AC26" s="360"/>
      <c r="AD26" s="343"/>
      <c r="AE26" s="1022"/>
      <c r="AF26" s="360" t="s">
        <v>298</v>
      </c>
      <c r="AG26" s="343"/>
      <c r="AH26" s="343"/>
      <c r="AI26" s="344" t="s">
        <v>390</v>
      </c>
      <c r="AJ26" s="987"/>
      <c r="AK26" s="137" t="s">
        <v>593</v>
      </c>
      <c r="AL26" s="137"/>
      <c r="AM26" s="137"/>
      <c r="AN26" s="141"/>
      <c r="AO26" s="142"/>
    </row>
    <row r="27" spans="2:41" ht="15.95" customHeight="1">
      <c r="B27" s="2730"/>
      <c r="C27" s="2045" t="s">
        <v>1442</v>
      </c>
      <c r="D27" s="2046"/>
      <c r="E27" s="2046"/>
      <c r="F27" s="2047"/>
      <c r="G27" s="122"/>
      <c r="H27" s="133">
        <v>3</v>
      </c>
      <c r="I27" s="125"/>
      <c r="J27" s="130" t="s">
        <v>387</v>
      </c>
      <c r="K27" s="131"/>
      <c r="L27" s="2045" t="s">
        <v>1450</v>
      </c>
      <c r="M27" s="2046"/>
      <c r="N27" s="2047"/>
      <c r="O27" s="2045" t="s">
        <v>1460</v>
      </c>
      <c r="P27" s="2046"/>
      <c r="Q27" s="2046"/>
      <c r="R27" s="2047"/>
      <c r="S27" s="132" t="s">
        <v>251</v>
      </c>
      <c r="T27" s="137" t="s">
        <v>1461</v>
      </c>
      <c r="U27" s="137"/>
      <c r="V27" s="137"/>
      <c r="W27" s="130"/>
      <c r="X27" s="393"/>
      <c r="Y27" s="139" t="s">
        <v>389</v>
      </c>
      <c r="Z27" s="1015"/>
      <c r="AA27" s="130" t="s">
        <v>1446</v>
      </c>
      <c r="AB27" s="137"/>
      <c r="AC27" s="137"/>
      <c r="AD27" s="133"/>
      <c r="AE27" s="1015"/>
      <c r="AF27" s="130" t="s">
        <v>1457</v>
      </c>
      <c r="AG27" s="133"/>
      <c r="AH27" s="133"/>
      <c r="AI27" s="130"/>
      <c r="AJ27" s="987"/>
      <c r="AK27" s="2010"/>
      <c r="AL27" s="2010"/>
      <c r="AM27" s="2010"/>
      <c r="AN27" s="141"/>
      <c r="AO27" s="142"/>
    </row>
    <row r="28" spans="2:41" ht="15.95" customHeight="1">
      <c r="B28" s="2730"/>
      <c r="C28" s="2045" t="s">
        <v>1462</v>
      </c>
      <c r="D28" s="2046"/>
      <c r="E28" s="2046"/>
      <c r="F28" s="2047"/>
      <c r="G28" s="122"/>
      <c r="H28" s="133">
        <v>2</v>
      </c>
      <c r="I28" s="125"/>
      <c r="J28" s="130" t="s">
        <v>392</v>
      </c>
      <c r="K28" s="131"/>
      <c r="L28" s="2045" t="s">
        <v>1452</v>
      </c>
      <c r="M28" s="2046"/>
      <c r="N28" s="2047"/>
      <c r="O28" s="141"/>
      <c r="S28" s="141"/>
      <c r="X28" s="137"/>
      <c r="Y28" s="137"/>
      <c r="Z28" s="1015"/>
      <c r="AA28" s="130" t="s">
        <v>1447</v>
      </c>
      <c r="AB28" s="137"/>
      <c r="AC28" s="130"/>
      <c r="AD28" s="137"/>
      <c r="AE28" s="1015"/>
      <c r="AF28" s="130" t="s">
        <v>298</v>
      </c>
      <c r="AG28" s="137"/>
      <c r="AH28" s="137"/>
      <c r="AI28" s="133" t="s">
        <v>390</v>
      </c>
      <c r="AJ28" s="132"/>
      <c r="AK28" s="160"/>
      <c r="AL28" s="160"/>
      <c r="AM28" s="161"/>
      <c r="AN28" s="141"/>
      <c r="AO28" s="142"/>
    </row>
    <row r="29" spans="2:41" ht="15.95" customHeight="1">
      <c r="B29" s="2730"/>
      <c r="C29" s="2045" t="s">
        <v>1463</v>
      </c>
      <c r="D29" s="2046"/>
      <c r="E29" s="2046"/>
      <c r="F29" s="2047"/>
      <c r="G29" s="122"/>
      <c r="H29" s="133">
        <v>1</v>
      </c>
      <c r="I29" s="125"/>
      <c r="J29" s="130" t="s">
        <v>397</v>
      </c>
      <c r="K29" s="131"/>
      <c r="L29" s="2030" t="s">
        <v>1453</v>
      </c>
      <c r="M29" s="2031"/>
      <c r="N29" s="2032"/>
      <c r="O29" s="2716" t="s">
        <v>411</v>
      </c>
      <c r="P29" s="2717"/>
      <c r="Q29" s="2717"/>
      <c r="R29" s="2718"/>
      <c r="S29" s="1019"/>
      <c r="T29" s="391" t="s">
        <v>412</v>
      </c>
      <c r="U29" s="392"/>
      <c r="V29" s="392"/>
      <c r="W29" s="392"/>
      <c r="X29" s="392"/>
      <c r="Y29" s="392"/>
      <c r="Z29" s="392"/>
      <c r="AA29" s="392"/>
      <c r="AB29" s="392"/>
      <c r="AC29" s="392"/>
      <c r="AD29" s="392"/>
      <c r="AE29" s="393"/>
      <c r="AF29" s="393"/>
      <c r="AG29" s="393"/>
      <c r="AH29" s="393"/>
      <c r="AI29" s="394"/>
      <c r="AJ29" s="132"/>
      <c r="AK29" s="137"/>
      <c r="AL29" s="137"/>
      <c r="AM29" s="140"/>
      <c r="AN29" s="141"/>
      <c r="AO29" s="142"/>
    </row>
    <row r="30" spans="2:41" ht="15.95" customHeight="1">
      <c r="B30" s="1023"/>
      <c r="C30" s="1018" t="b">
        <v>0</v>
      </c>
      <c r="D30" s="2711" t="s">
        <v>403</v>
      </c>
      <c r="E30" s="2711"/>
      <c r="F30" s="2712"/>
      <c r="G30" s="175"/>
      <c r="H30" s="133"/>
      <c r="I30" s="174"/>
      <c r="J30" s="130"/>
      <c r="K30" s="131"/>
      <c r="L30" s="163"/>
      <c r="M30" s="163"/>
      <c r="N30" s="164"/>
      <c r="O30" s="132"/>
      <c r="P30" s="133"/>
      <c r="Q30" s="133"/>
      <c r="R30" s="131"/>
      <c r="S30" s="132"/>
      <c r="T30" s="137"/>
      <c r="U30" s="229"/>
      <c r="V30" s="229"/>
      <c r="W30" s="229"/>
      <c r="X30" s="229"/>
      <c r="Y30" s="229"/>
      <c r="Z30" s="229"/>
      <c r="AA30" s="229"/>
      <c r="AB30" s="229"/>
      <c r="AC30" s="229"/>
      <c r="AD30" s="229"/>
      <c r="AI30" s="168"/>
      <c r="AJ30" s="132"/>
      <c r="AK30" s="137"/>
      <c r="AL30" s="137"/>
      <c r="AM30" s="137"/>
      <c r="AN30" s="141"/>
      <c r="AO30" s="142"/>
    </row>
    <row r="31" spans="2:41" ht="15.95" customHeight="1" thickBot="1">
      <c r="B31" s="1024"/>
      <c r="C31" s="420"/>
      <c r="D31" s="2697" t="s">
        <v>485</v>
      </c>
      <c r="E31" s="2697"/>
      <c r="F31" s="2698"/>
      <c r="G31" s="1025"/>
      <c r="H31" s="115"/>
      <c r="I31" s="461"/>
      <c r="J31" s="419"/>
      <c r="K31" s="116"/>
      <c r="L31" s="1026"/>
      <c r="M31" s="1026"/>
      <c r="N31" s="1027"/>
      <c r="O31" s="114"/>
      <c r="P31" s="115"/>
      <c r="Q31" s="115"/>
      <c r="R31" s="116"/>
      <c r="S31" s="114"/>
      <c r="T31" s="247"/>
      <c r="U31" s="1028"/>
      <c r="V31" s="1028"/>
      <c r="W31" s="1028"/>
      <c r="X31" s="1028"/>
      <c r="Y31" s="1028"/>
      <c r="Z31" s="1028"/>
      <c r="AA31" s="1028"/>
      <c r="AB31" s="1028"/>
      <c r="AC31" s="1028"/>
      <c r="AD31" s="1028"/>
      <c r="AE31" s="252"/>
      <c r="AF31" s="252"/>
      <c r="AG31" s="252"/>
      <c r="AH31" s="252"/>
      <c r="AI31" s="253"/>
      <c r="AJ31" s="114"/>
      <c r="AK31" s="247"/>
      <c r="AL31" s="247"/>
      <c r="AM31" s="247"/>
      <c r="AN31" s="251"/>
      <c r="AO31" s="256"/>
    </row>
    <row r="32" spans="2:41" ht="15.95" customHeight="1">
      <c r="B32" s="2719" t="s">
        <v>1464</v>
      </c>
      <c r="C32" s="241" t="s">
        <v>1465</v>
      </c>
      <c r="D32" s="137"/>
      <c r="E32" s="137"/>
      <c r="F32" s="140"/>
      <c r="G32" s="209" t="s">
        <v>434</v>
      </c>
      <c r="H32" s="131"/>
      <c r="I32" s="132"/>
      <c r="J32" s="133"/>
      <c r="K32" s="131"/>
      <c r="L32" s="2046" t="s">
        <v>1466</v>
      </c>
      <c r="M32" s="2046"/>
      <c r="N32" s="2047"/>
      <c r="O32" s="2720" t="s">
        <v>1319</v>
      </c>
      <c r="P32" s="2721"/>
      <c r="Q32" s="2721"/>
      <c r="R32" s="2722"/>
      <c r="S32" s="1029" t="s">
        <v>251</v>
      </c>
      <c r="T32" s="1030"/>
      <c r="U32" s="343" t="s">
        <v>1467</v>
      </c>
      <c r="V32" s="139"/>
      <c r="Y32" s="1031"/>
      <c r="Z32" s="137" t="s">
        <v>1468</v>
      </c>
      <c r="AD32" s="1031"/>
      <c r="AE32" s="130" t="s">
        <v>1469</v>
      </c>
      <c r="AF32" s="130"/>
      <c r="AG32" s="360"/>
      <c r="AH32" s="360"/>
      <c r="AI32" s="345"/>
      <c r="AJ32" s="987"/>
      <c r="AK32" s="137" t="s">
        <v>588</v>
      </c>
      <c r="AL32" s="137"/>
      <c r="AM32" s="137"/>
      <c r="AN32" s="141"/>
      <c r="AO32" s="142"/>
    </row>
    <row r="33" spans="2:41" ht="15.95" customHeight="1">
      <c r="B33" s="2719"/>
      <c r="C33" s="2045" t="s">
        <v>1470</v>
      </c>
      <c r="D33" s="2046"/>
      <c r="E33" s="2046"/>
      <c r="F33" s="2047"/>
      <c r="G33" s="209" t="s">
        <v>437</v>
      </c>
      <c r="H33" s="131"/>
      <c r="I33" s="125"/>
      <c r="J33" s="130" t="s">
        <v>382</v>
      </c>
      <c r="K33" s="131"/>
      <c r="L33" s="2046" t="s">
        <v>1471</v>
      </c>
      <c r="M33" s="2046"/>
      <c r="N33" s="2047"/>
      <c r="O33" s="438" t="s">
        <v>1472</v>
      </c>
      <c r="P33" s="128"/>
      <c r="Q33" s="128"/>
      <c r="R33" s="129"/>
      <c r="S33" s="410" t="s">
        <v>251</v>
      </c>
      <c r="T33" s="130" t="s">
        <v>1473</v>
      </c>
      <c r="U33" s="130"/>
      <c r="V33" s="988"/>
      <c r="W33" s="988"/>
      <c r="X33" s="393"/>
      <c r="Y33" s="988"/>
      <c r="Z33" s="988"/>
      <c r="AA33" s="988"/>
      <c r="AB33" s="988"/>
      <c r="AC33" s="988"/>
      <c r="AD33" s="988"/>
      <c r="AE33" s="988"/>
      <c r="AF33" s="988"/>
      <c r="AG33" s="130"/>
      <c r="AH33" s="130"/>
      <c r="AI33" s="355"/>
      <c r="AJ33" s="987"/>
      <c r="AK33" s="137" t="s">
        <v>1474</v>
      </c>
      <c r="AL33" s="137"/>
      <c r="AM33" s="137"/>
      <c r="AN33" s="141"/>
      <c r="AO33" s="142"/>
    </row>
    <row r="34" spans="2:41" ht="15.95" customHeight="1">
      <c r="B34" s="2719"/>
      <c r="C34" s="2045" t="s">
        <v>1475</v>
      </c>
      <c r="D34" s="2046"/>
      <c r="E34" s="2046"/>
      <c r="F34" s="2047"/>
      <c r="G34" s="209" t="s">
        <v>1429</v>
      </c>
      <c r="H34" s="131"/>
      <c r="I34" s="125"/>
      <c r="J34" s="130" t="s">
        <v>387</v>
      </c>
      <c r="K34" s="131"/>
      <c r="L34" s="2046" t="s">
        <v>1476</v>
      </c>
      <c r="M34" s="2046"/>
      <c r="N34" s="2047"/>
      <c r="O34" s="159" t="s">
        <v>1477</v>
      </c>
      <c r="P34" s="128"/>
      <c r="Q34" s="128"/>
      <c r="R34" s="129"/>
      <c r="S34" s="438"/>
      <c r="T34" s="1031"/>
      <c r="U34" s="130" t="s">
        <v>1478</v>
      </c>
      <c r="V34" s="130"/>
      <c r="W34" s="130"/>
      <c r="Y34" s="1031"/>
      <c r="Z34" s="130" t="s">
        <v>1479</v>
      </c>
      <c r="AA34" s="130"/>
      <c r="AD34" s="1031"/>
      <c r="AE34" s="130" t="s">
        <v>1480</v>
      </c>
      <c r="AF34" s="130"/>
      <c r="AG34" s="130"/>
      <c r="AH34" s="130"/>
      <c r="AI34" s="355"/>
      <c r="AJ34" s="987"/>
      <c r="AK34" s="1972"/>
      <c r="AL34" s="1972"/>
      <c r="AM34" s="1972"/>
      <c r="AN34" s="141"/>
      <c r="AO34" s="142"/>
    </row>
    <row r="35" spans="2:41" ht="15.95" customHeight="1">
      <c r="B35" s="2719"/>
      <c r="C35" s="2708" t="s">
        <v>1481</v>
      </c>
      <c r="D35" s="2709"/>
      <c r="E35" s="2709"/>
      <c r="F35" s="2710"/>
      <c r="G35" s="209" t="s">
        <v>1432</v>
      </c>
      <c r="H35" s="131"/>
      <c r="I35" s="125"/>
      <c r="J35" s="130" t="s">
        <v>392</v>
      </c>
      <c r="K35" s="131"/>
      <c r="L35" s="174"/>
      <c r="M35" s="153"/>
      <c r="N35" s="154"/>
      <c r="O35" s="125"/>
      <c r="P35" s="153" t="s">
        <v>485</v>
      </c>
      <c r="Q35" s="149"/>
      <c r="R35" s="154"/>
      <c r="S35" s="183"/>
      <c r="T35" s="195"/>
      <c r="U35" s="192" t="s">
        <v>1482</v>
      </c>
      <c r="V35" s="192"/>
      <c r="W35" s="192"/>
      <c r="X35" s="192"/>
      <c r="Y35" s="192"/>
      <c r="Z35" s="192" t="s">
        <v>1483</v>
      </c>
      <c r="AA35" s="192"/>
      <c r="AB35" s="192"/>
      <c r="AC35" s="192"/>
      <c r="AD35" s="192"/>
      <c r="AE35" s="192" t="s">
        <v>1484</v>
      </c>
      <c r="AF35" s="192"/>
      <c r="AG35" s="192"/>
      <c r="AH35" s="192"/>
      <c r="AI35" s="189"/>
      <c r="AJ35" s="132"/>
      <c r="AK35" s="137"/>
      <c r="AL35" s="137"/>
      <c r="AM35" s="137"/>
      <c r="AN35" s="141"/>
      <c r="AO35" s="142"/>
    </row>
    <row r="36" spans="2:41" ht="15.95" customHeight="1">
      <c r="B36" s="2719"/>
      <c r="C36" s="2708"/>
      <c r="D36" s="2709"/>
      <c r="E36" s="2709"/>
      <c r="F36" s="2710"/>
      <c r="G36" s="438"/>
      <c r="H36" s="131"/>
      <c r="I36" s="125"/>
      <c r="J36" s="130" t="s">
        <v>397</v>
      </c>
      <c r="K36" s="131"/>
      <c r="L36" s="2002" t="s">
        <v>1485</v>
      </c>
      <c r="M36" s="2002"/>
      <c r="N36" s="2003"/>
      <c r="O36" s="2001" t="s">
        <v>1486</v>
      </c>
      <c r="P36" s="2002"/>
      <c r="Q36" s="2002"/>
      <c r="R36" s="2003"/>
      <c r="S36" s="400" t="s">
        <v>251</v>
      </c>
      <c r="T36" s="1032"/>
      <c r="U36" s="157" t="s">
        <v>1487</v>
      </c>
      <c r="V36" s="238"/>
      <c r="W36" s="157"/>
      <c r="X36" s="219"/>
      <c r="Y36" s="201"/>
      <c r="Z36" s="201"/>
      <c r="AA36" s="157"/>
      <c r="AB36" s="157"/>
      <c r="AC36" s="219"/>
      <c r="AD36" s="1032"/>
      <c r="AE36" s="237" t="s">
        <v>1488</v>
      </c>
      <c r="AF36" s="219"/>
      <c r="AG36" s="219"/>
      <c r="AH36" s="219"/>
      <c r="AI36" s="238"/>
      <c r="AN36" s="141"/>
      <c r="AO36" s="142"/>
    </row>
    <row r="37" spans="2:41" ht="15.95" customHeight="1">
      <c r="B37" s="2719"/>
      <c r="C37" s="438"/>
      <c r="D37" s="358"/>
      <c r="E37" s="130"/>
      <c r="F37" s="1033"/>
      <c r="G37" s="438"/>
      <c r="H37" s="140"/>
      <c r="I37" s="159"/>
      <c r="J37" s="137"/>
      <c r="K37" s="140"/>
      <c r="L37" s="2046" t="s">
        <v>1489</v>
      </c>
      <c r="M37" s="2046"/>
      <c r="N37" s="2047"/>
      <c r="O37" s="2723" t="s">
        <v>1319</v>
      </c>
      <c r="P37" s="2724"/>
      <c r="Q37" s="2724"/>
      <c r="R37" s="2725"/>
      <c r="S37" s="1034" t="s">
        <v>251</v>
      </c>
      <c r="T37" s="1035"/>
      <c r="U37" s="1036" t="s">
        <v>1467</v>
      </c>
      <c r="V37" s="1037"/>
      <c r="W37" s="1038"/>
      <c r="X37" s="1038"/>
      <c r="Y37" s="1035"/>
      <c r="Z37" s="1036" t="s">
        <v>1468</v>
      </c>
      <c r="AA37" s="1038"/>
      <c r="AB37" s="1038"/>
      <c r="AC37" s="1038"/>
      <c r="AD37" s="1035"/>
      <c r="AE37" s="1039" t="s">
        <v>1469</v>
      </c>
      <c r="AF37" s="1039"/>
      <c r="AG37" s="1039"/>
      <c r="AH37" s="1039"/>
      <c r="AI37" s="1040"/>
      <c r="AN37" s="141"/>
      <c r="AO37" s="142"/>
    </row>
    <row r="38" spans="2:41" ht="15.95" customHeight="1">
      <c r="B38" s="2719"/>
      <c r="C38" s="1041"/>
      <c r="D38" s="130"/>
      <c r="E38" s="130"/>
      <c r="F38" s="1033"/>
      <c r="G38" s="174"/>
      <c r="H38" s="131"/>
      <c r="I38" s="132"/>
      <c r="J38" s="133"/>
      <c r="K38" s="131"/>
      <c r="L38" s="2046" t="s">
        <v>1490</v>
      </c>
      <c r="M38" s="2046"/>
      <c r="N38" s="2047"/>
      <c r="O38" s="438" t="s">
        <v>1472</v>
      </c>
      <c r="P38" s="128"/>
      <c r="Q38" s="128"/>
      <c r="R38" s="129"/>
      <c r="S38" s="410" t="s">
        <v>251</v>
      </c>
      <c r="T38" s="130" t="s">
        <v>1473</v>
      </c>
      <c r="U38" s="130"/>
      <c r="V38" s="988"/>
      <c r="W38" s="988"/>
      <c r="X38" s="393"/>
      <c r="Y38" s="988"/>
      <c r="Z38" s="988"/>
      <c r="AA38" s="988"/>
      <c r="AB38" s="988"/>
      <c r="AC38" s="988"/>
      <c r="AD38" s="988"/>
      <c r="AE38" s="988"/>
      <c r="AF38" s="988"/>
      <c r="AG38" s="130"/>
      <c r="AH38" s="130"/>
      <c r="AI38" s="355"/>
      <c r="AN38" s="141"/>
      <c r="AO38" s="142"/>
    </row>
    <row r="39" spans="2:41" ht="15.95" customHeight="1">
      <c r="B39" s="2719"/>
      <c r="C39" s="1042" t="b">
        <v>0</v>
      </c>
      <c r="D39" s="2711" t="s">
        <v>403</v>
      </c>
      <c r="E39" s="2711"/>
      <c r="F39" s="2712"/>
      <c r="G39" s="175"/>
      <c r="H39" s="131"/>
      <c r="I39" s="132"/>
      <c r="J39" s="133"/>
      <c r="K39" s="131"/>
      <c r="L39" s="174"/>
      <c r="M39" s="153"/>
      <c r="N39" s="129"/>
      <c r="O39" s="159" t="s">
        <v>1477</v>
      </c>
      <c r="P39" s="128"/>
      <c r="Q39" s="128"/>
      <c r="R39" s="129"/>
      <c r="S39" s="438"/>
      <c r="T39" s="1031"/>
      <c r="U39" s="130" t="s">
        <v>1478</v>
      </c>
      <c r="V39" s="130"/>
      <c r="W39" s="130"/>
      <c r="Y39" s="1031"/>
      <c r="Z39" s="130" t="s">
        <v>1479</v>
      </c>
      <c r="AA39" s="130"/>
      <c r="AD39" s="130"/>
      <c r="AE39" s="130"/>
      <c r="AF39" s="130"/>
      <c r="AG39" s="130"/>
      <c r="AH39" s="130"/>
      <c r="AI39" s="355"/>
      <c r="AN39" s="141"/>
      <c r="AO39" s="142"/>
    </row>
    <row r="40" spans="2:41" ht="15.95" customHeight="1">
      <c r="B40" s="2719"/>
      <c r="C40" s="1043"/>
      <c r="D40" s="993"/>
      <c r="E40" s="149"/>
      <c r="F40" s="154"/>
      <c r="G40" s="994"/>
      <c r="H40" s="151"/>
      <c r="I40" s="183"/>
      <c r="J40" s="150"/>
      <c r="K40" s="151"/>
      <c r="L40" s="995"/>
      <c r="M40" s="995"/>
      <c r="N40" s="996"/>
      <c r="O40" s="125"/>
      <c r="P40" s="153" t="s">
        <v>485</v>
      </c>
      <c r="Q40" s="149"/>
      <c r="R40" s="154"/>
      <c r="S40" s="183"/>
      <c r="T40" s="195"/>
      <c r="U40" s="192" t="s">
        <v>1482</v>
      </c>
      <c r="V40" s="192"/>
      <c r="W40" s="192"/>
      <c r="X40" s="192"/>
      <c r="Y40" s="192"/>
      <c r="Z40" s="192" t="s">
        <v>1483</v>
      </c>
      <c r="AA40" s="192"/>
      <c r="AB40" s="192"/>
      <c r="AC40" s="192"/>
      <c r="AD40" s="192"/>
      <c r="AE40" s="192"/>
      <c r="AF40" s="192"/>
      <c r="AG40" s="192"/>
      <c r="AH40" s="192"/>
      <c r="AI40" s="189"/>
      <c r="AJ40" s="195"/>
      <c r="AK40" s="195"/>
      <c r="AL40" s="195"/>
      <c r="AM40" s="195"/>
      <c r="AN40" s="172"/>
      <c r="AO40" s="197"/>
    </row>
    <row r="41" spans="2:41" ht="15.95" customHeight="1">
      <c r="B41" s="1044"/>
      <c r="C41" s="241" t="s">
        <v>1491</v>
      </c>
      <c r="D41" s="137"/>
      <c r="E41" s="137"/>
      <c r="F41" s="140"/>
      <c r="G41" s="209" t="s">
        <v>434</v>
      </c>
      <c r="H41" s="238"/>
      <c r="I41" s="159"/>
      <c r="J41" s="137"/>
      <c r="K41" s="140"/>
      <c r="L41" s="2046" t="s">
        <v>1492</v>
      </c>
      <c r="M41" s="2706"/>
      <c r="N41" s="2707"/>
      <c r="O41" s="2001" t="s">
        <v>1493</v>
      </c>
      <c r="P41" s="2002"/>
      <c r="Q41" s="2002"/>
      <c r="R41" s="2003"/>
      <c r="S41" s="400" t="s">
        <v>251</v>
      </c>
      <c r="T41" s="1045"/>
      <c r="U41" s="130" t="s">
        <v>1494</v>
      </c>
      <c r="V41" s="130"/>
      <c r="W41" s="130"/>
      <c r="X41" s="130"/>
      <c r="Y41" s="1045"/>
      <c r="Z41" s="130" t="s">
        <v>298</v>
      </c>
      <c r="AA41" s="130"/>
      <c r="AB41" s="130"/>
      <c r="AC41" s="130"/>
      <c r="AD41" s="130"/>
      <c r="AE41" s="130"/>
      <c r="AF41" s="130"/>
      <c r="AG41" s="130"/>
      <c r="AH41" s="130"/>
      <c r="AI41" s="355"/>
      <c r="AJ41" s="987"/>
      <c r="AK41" s="137" t="s">
        <v>614</v>
      </c>
      <c r="AL41" s="137"/>
      <c r="AM41" s="137"/>
      <c r="AN41" s="141"/>
      <c r="AO41" s="142"/>
    </row>
    <row r="42" spans="2:41" ht="15.95" customHeight="1">
      <c r="B42" s="1044"/>
      <c r="C42" s="159" t="s">
        <v>1492</v>
      </c>
      <c r="D42" s="137"/>
      <c r="E42" s="137"/>
      <c r="F42" s="140"/>
      <c r="G42" s="209" t="s">
        <v>437</v>
      </c>
      <c r="H42" s="140"/>
      <c r="I42" s="125"/>
      <c r="J42" s="130" t="s">
        <v>382</v>
      </c>
      <c r="K42" s="131"/>
      <c r="L42" s="995"/>
      <c r="M42" s="995"/>
      <c r="N42" s="996"/>
      <c r="O42" s="188"/>
      <c r="P42" s="192"/>
      <c r="Q42" s="192"/>
      <c r="R42" s="189"/>
      <c r="S42" s="183"/>
      <c r="T42" s="192"/>
      <c r="U42" s="192"/>
      <c r="V42" s="192"/>
      <c r="W42" s="387"/>
      <c r="X42" s="192"/>
      <c r="Y42" s="192"/>
      <c r="Z42" s="192"/>
      <c r="AA42" s="192"/>
      <c r="AB42" s="192"/>
      <c r="AC42" s="192"/>
      <c r="AD42" s="192"/>
      <c r="AE42" s="192"/>
      <c r="AF42" s="192"/>
      <c r="AG42" s="192"/>
      <c r="AH42" s="192"/>
      <c r="AI42" s="189"/>
      <c r="AJ42" s="1046"/>
      <c r="AK42" s="2189"/>
      <c r="AL42" s="2189"/>
      <c r="AM42" s="2189"/>
      <c r="AN42" s="141"/>
      <c r="AO42" s="142"/>
    </row>
    <row r="43" spans="2:41" ht="15.95" customHeight="1">
      <c r="B43" s="1044"/>
      <c r="C43" s="159"/>
      <c r="D43" s="137"/>
      <c r="E43" s="137"/>
      <c r="F43" s="140"/>
      <c r="G43" s="209" t="s">
        <v>1429</v>
      </c>
      <c r="H43" s="140"/>
      <c r="I43" s="125"/>
      <c r="J43" s="130" t="s">
        <v>387</v>
      </c>
      <c r="K43" s="131"/>
      <c r="L43" s="2002" t="s">
        <v>1495</v>
      </c>
      <c r="M43" s="2002"/>
      <c r="N43" s="2003"/>
      <c r="O43" s="2001" t="s">
        <v>1032</v>
      </c>
      <c r="P43" s="2002"/>
      <c r="Q43" s="2002"/>
      <c r="R43" s="2003"/>
      <c r="S43" s="400" t="s">
        <v>251</v>
      </c>
      <c r="T43" s="130" t="s">
        <v>1496</v>
      </c>
      <c r="U43" s="130"/>
      <c r="V43" s="130"/>
      <c r="W43" s="139"/>
      <c r="X43" s="137"/>
      <c r="Y43" s="137"/>
      <c r="Z43" s="137"/>
      <c r="AC43" s="133" t="s">
        <v>389</v>
      </c>
      <c r="AD43" s="1015"/>
      <c r="AE43" s="137" t="s">
        <v>621</v>
      </c>
      <c r="AG43" s="1015"/>
      <c r="AH43" s="137" t="s">
        <v>645</v>
      </c>
      <c r="AI43" s="131" t="s">
        <v>390</v>
      </c>
      <c r="AJ43" s="987"/>
      <c r="AK43" s="137" t="s">
        <v>614</v>
      </c>
      <c r="AL43" s="137"/>
      <c r="AM43" s="137"/>
      <c r="AN43" s="141"/>
      <c r="AO43" s="142"/>
    </row>
    <row r="44" spans="2:41" ht="15.95" customHeight="1">
      <c r="B44" s="1044"/>
      <c r="C44" s="159"/>
      <c r="D44" s="137"/>
      <c r="E44" s="137"/>
      <c r="F44" s="140"/>
      <c r="G44" s="209" t="s">
        <v>1432</v>
      </c>
      <c r="H44" s="140"/>
      <c r="I44" s="125"/>
      <c r="J44" s="130" t="s">
        <v>392</v>
      </c>
      <c r="K44" s="131"/>
      <c r="L44" s="2046" t="s">
        <v>1497</v>
      </c>
      <c r="M44" s="2046"/>
      <c r="N44" s="2047"/>
      <c r="O44" s="125"/>
      <c r="P44" s="153" t="s">
        <v>485</v>
      </c>
      <c r="Q44" s="137"/>
      <c r="R44" s="140"/>
      <c r="S44" s="1008" t="s">
        <v>251</v>
      </c>
      <c r="T44" s="360" t="s">
        <v>1498</v>
      </c>
      <c r="U44" s="360"/>
      <c r="V44" s="360"/>
      <c r="W44" s="1047"/>
      <c r="X44" s="343"/>
      <c r="Y44" s="343"/>
      <c r="Z44" s="343"/>
      <c r="AA44" s="343"/>
      <c r="AB44" s="1009"/>
      <c r="AC44" s="344" t="s">
        <v>389</v>
      </c>
      <c r="AD44" s="1022"/>
      <c r="AE44" s="343" t="s">
        <v>621</v>
      </c>
      <c r="AF44" s="1009"/>
      <c r="AG44" s="1022"/>
      <c r="AH44" s="343" t="s">
        <v>645</v>
      </c>
      <c r="AI44" s="345" t="s">
        <v>390</v>
      </c>
      <c r="AJ44" s="987"/>
      <c r="AK44" s="1972"/>
      <c r="AL44" s="1972"/>
      <c r="AM44" s="1972"/>
      <c r="AN44" s="141"/>
      <c r="AO44" s="142"/>
    </row>
    <row r="45" spans="2:41" ht="15.95" customHeight="1">
      <c r="B45" s="1044"/>
      <c r="C45" s="159"/>
      <c r="D45" s="137"/>
      <c r="E45" s="137"/>
      <c r="F45" s="140"/>
      <c r="G45" s="159"/>
      <c r="H45" s="140"/>
      <c r="I45" s="125"/>
      <c r="J45" s="130" t="s">
        <v>397</v>
      </c>
      <c r="K45" s="131"/>
      <c r="L45" s="128"/>
      <c r="M45" s="128"/>
      <c r="N45" s="129"/>
      <c r="O45" s="2713" t="s">
        <v>1499</v>
      </c>
      <c r="P45" s="2714"/>
      <c r="Q45" s="2714"/>
      <c r="R45" s="2715"/>
      <c r="S45" s="132" t="s">
        <v>251</v>
      </c>
      <c r="T45" s="130" t="s">
        <v>1496</v>
      </c>
      <c r="U45" s="130"/>
      <c r="V45" s="130"/>
      <c r="W45" s="139"/>
      <c r="X45" s="137"/>
      <c r="Y45" s="137"/>
      <c r="Z45" s="137"/>
      <c r="AA45" s="137"/>
      <c r="AC45" s="133" t="s">
        <v>389</v>
      </c>
      <c r="AD45" s="1015"/>
      <c r="AE45" s="137" t="s">
        <v>621</v>
      </c>
      <c r="AG45" s="1015"/>
      <c r="AH45" s="137" t="s">
        <v>645</v>
      </c>
      <c r="AI45" s="131" t="s">
        <v>390</v>
      </c>
      <c r="AJ45" s="132"/>
      <c r="AK45" s="137"/>
      <c r="AL45" s="137"/>
      <c r="AM45" s="137"/>
      <c r="AN45" s="141"/>
      <c r="AO45" s="142"/>
    </row>
    <row r="46" spans="2:41" ht="15.95" customHeight="1">
      <c r="B46" s="1044"/>
      <c r="C46" s="159"/>
      <c r="D46" s="137"/>
      <c r="E46" s="137"/>
      <c r="F46" s="140"/>
      <c r="G46" s="159"/>
      <c r="H46" s="140"/>
      <c r="I46" s="159"/>
      <c r="J46" s="137"/>
      <c r="K46" s="140"/>
      <c r="O46" s="125"/>
      <c r="P46" s="153" t="s">
        <v>485</v>
      </c>
      <c r="Q46" s="343"/>
      <c r="R46" s="1048"/>
      <c r="S46" s="1008" t="s">
        <v>251</v>
      </c>
      <c r="T46" s="360" t="s">
        <v>1498</v>
      </c>
      <c r="U46" s="360"/>
      <c r="V46" s="360"/>
      <c r="W46" s="1047"/>
      <c r="X46" s="343"/>
      <c r="Y46" s="343"/>
      <c r="Z46" s="343"/>
      <c r="AA46" s="343"/>
      <c r="AB46" s="1009"/>
      <c r="AC46" s="344" t="s">
        <v>389</v>
      </c>
      <c r="AD46" s="1022"/>
      <c r="AE46" s="343" t="s">
        <v>621</v>
      </c>
      <c r="AF46" s="1009"/>
      <c r="AG46" s="1022"/>
      <c r="AH46" s="343" t="s">
        <v>645</v>
      </c>
      <c r="AI46" s="345" t="s">
        <v>390</v>
      </c>
      <c r="AJ46" s="132"/>
      <c r="AK46" s="137"/>
      <c r="AL46" s="137"/>
      <c r="AM46" s="137"/>
      <c r="AN46" s="141"/>
      <c r="AO46" s="142"/>
    </row>
    <row r="47" spans="2:41" ht="15.95" customHeight="1">
      <c r="B47" s="1044"/>
      <c r="C47" s="1042" t="b">
        <v>0</v>
      </c>
      <c r="D47" s="2711" t="s">
        <v>403</v>
      </c>
      <c r="E47" s="2711"/>
      <c r="F47" s="2712"/>
      <c r="G47" s="137"/>
      <c r="H47" s="140"/>
      <c r="I47" s="159"/>
      <c r="J47" s="137"/>
      <c r="K47" s="140"/>
      <c r="L47" s="137"/>
      <c r="M47" s="137"/>
      <c r="N47" s="140"/>
      <c r="O47" s="2713" t="s">
        <v>1500</v>
      </c>
      <c r="P47" s="2714"/>
      <c r="Q47" s="2714"/>
      <c r="R47" s="2715"/>
      <c r="S47" s="132" t="s">
        <v>251</v>
      </c>
      <c r="T47" s="130" t="s">
        <v>1496</v>
      </c>
      <c r="U47" s="130"/>
      <c r="V47" s="130"/>
      <c r="W47" s="139"/>
      <c r="X47" s="137"/>
      <c r="Y47" s="137"/>
      <c r="Z47" s="137"/>
      <c r="AC47" s="133" t="s">
        <v>389</v>
      </c>
      <c r="AD47" s="1015"/>
      <c r="AE47" s="137" t="s">
        <v>621</v>
      </c>
      <c r="AG47" s="1015"/>
      <c r="AH47" s="137" t="s">
        <v>645</v>
      </c>
      <c r="AI47" s="131" t="s">
        <v>390</v>
      </c>
      <c r="AJ47" s="132"/>
      <c r="AK47" s="137"/>
      <c r="AL47" s="137"/>
      <c r="AM47" s="137"/>
      <c r="AN47" s="141"/>
      <c r="AO47" s="142"/>
    </row>
    <row r="48" spans="2:41" ht="15.95" customHeight="1" thickBot="1">
      <c r="B48" s="1049"/>
      <c r="C48" s="1043"/>
      <c r="D48" s="993"/>
      <c r="E48" s="149"/>
      <c r="F48" s="154"/>
      <c r="G48" s="247"/>
      <c r="H48" s="418"/>
      <c r="I48" s="246"/>
      <c r="J48" s="247"/>
      <c r="K48" s="418"/>
      <c r="L48" s="247"/>
      <c r="M48" s="247"/>
      <c r="N48" s="418"/>
      <c r="O48" s="125"/>
      <c r="P48" s="153" t="s">
        <v>485</v>
      </c>
      <c r="Q48" s="247"/>
      <c r="R48" s="418"/>
      <c r="S48" s="114" t="s">
        <v>251</v>
      </c>
      <c r="T48" s="419" t="s">
        <v>1498</v>
      </c>
      <c r="U48" s="419"/>
      <c r="V48" s="419"/>
      <c r="W48" s="1050"/>
      <c r="X48" s="247"/>
      <c r="Y48" s="247"/>
      <c r="Z48" s="247"/>
      <c r="AA48" s="247"/>
      <c r="AB48" s="252"/>
      <c r="AC48" s="115" t="s">
        <v>389</v>
      </c>
      <c r="AD48" s="1051"/>
      <c r="AE48" s="247" t="s">
        <v>621</v>
      </c>
      <c r="AF48" s="252"/>
      <c r="AG48" s="1051"/>
      <c r="AH48" s="247" t="s">
        <v>645</v>
      </c>
      <c r="AI48" s="116" t="s">
        <v>390</v>
      </c>
      <c r="AJ48" s="114"/>
      <c r="AK48" s="247"/>
      <c r="AL48" s="247"/>
      <c r="AM48" s="247"/>
      <c r="AN48" s="251"/>
      <c r="AO48" s="256"/>
    </row>
    <row r="49" spans="2:41" ht="15.95" customHeight="1">
      <c r="B49" s="2033" t="s">
        <v>1501</v>
      </c>
      <c r="C49" s="408" t="s">
        <v>1502</v>
      </c>
      <c r="D49" s="123"/>
      <c r="E49" s="123"/>
      <c r="F49" s="121"/>
      <c r="G49" s="1052" t="s">
        <v>434</v>
      </c>
      <c r="H49" s="121"/>
      <c r="I49" s="328"/>
      <c r="J49" s="123"/>
      <c r="K49" s="121"/>
      <c r="L49" s="2040" t="s">
        <v>1503</v>
      </c>
      <c r="M49" s="2040"/>
      <c r="N49" s="2040"/>
      <c r="O49" s="2040"/>
      <c r="P49" s="2040"/>
      <c r="Q49" s="2040"/>
      <c r="R49" s="2041"/>
      <c r="S49" s="120" t="s">
        <v>251</v>
      </c>
      <c r="T49" s="123" t="s">
        <v>1504</v>
      </c>
      <c r="U49" s="123"/>
      <c r="V49" s="118"/>
      <c r="W49" s="118"/>
      <c r="X49" s="119"/>
      <c r="Y49" s="118"/>
      <c r="Z49" s="119"/>
      <c r="AA49" s="329"/>
      <c r="AB49" s="329"/>
      <c r="AC49" s="329"/>
      <c r="AD49" s="329"/>
      <c r="AE49" s="329"/>
      <c r="AF49" s="329"/>
      <c r="AG49" s="329"/>
      <c r="AH49" s="329"/>
      <c r="AI49" s="329"/>
      <c r="AJ49" s="984"/>
      <c r="AK49" s="123" t="s">
        <v>614</v>
      </c>
      <c r="AL49" s="123"/>
      <c r="AM49" s="123"/>
      <c r="AN49" s="331"/>
      <c r="AO49" s="332"/>
    </row>
    <row r="50" spans="2:41" ht="15.95" customHeight="1">
      <c r="B50" s="2034"/>
      <c r="C50" s="2045" t="s">
        <v>1505</v>
      </c>
      <c r="D50" s="2046"/>
      <c r="E50" s="2046"/>
      <c r="F50" s="2047"/>
      <c r="G50" s="209" t="s">
        <v>437</v>
      </c>
      <c r="H50" s="140"/>
      <c r="I50" s="125"/>
      <c r="J50" s="130" t="s">
        <v>382</v>
      </c>
      <c r="K50" s="131"/>
      <c r="L50" s="2046" t="s">
        <v>1506</v>
      </c>
      <c r="M50" s="2046"/>
      <c r="N50" s="2046"/>
      <c r="O50" s="2046"/>
      <c r="P50" s="2046"/>
      <c r="Q50" s="2046"/>
      <c r="R50" s="2047"/>
      <c r="S50" s="132"/>
      <c r="T50" s="137"/>
      <c r="U50" s="130"/>
      <c r="V50" s="137"/>
      <c r="W50" s="130"/>
      <c r="X50" s="130"/>
      <c r="Y50" s="130"/>
      <c r="Z50" s="130"/>
      <c r="AC50" s="133" t="s">
        <v>389</v>
      </c>
      <c r="AD50" s="2010"/>
      <c r="AE50" s="2010"/>
      <c r="AF50" s="2010"/>
      <c r="AG50" s="130" t="s">
        <v>1507</v>
      </c>
      <c r="AH50" s="133"/>
      <c r="AI50" s="131" t="s">
        <v>390</v>
      </c>
      <c r="AJ50" s="987"/>
      <c r="AK50" s="137" t="s">
        <v>1448</v>
      </c>
      <c r="AL50" s="137"/>
      <c r="AM50" s="137"/>
      <c r="AN50" s="141"/>
      <c r="AO50" s="142"/>
    </row>
    <row r="51" spans="2:41" ht="15.95" customHeight="1">
      <c r="B51" s="2034"/>
      <c r="C51" s="1053" t="b">
        <v>0</v>
      </c>
      <c r="D51" s="2702" t="s">
        <v>403</v>
      </c>
      <c r="E51" s="2702"/>
      <c r="F51" s="2703"/>
      <c r="G51" s="214"/>
      <c r="H51" s="154"/>
      <c r="I51" s="1043"/>
      <c r="J51" s="192"/>
      <c r="K51" s="151"/>
      <c r="L51" s="995"/>
      <c r="M51" s="995"/>
      <c r="N51" s="995"/>
      <c r="O51" s="995"/>
      <c r="P51" s="995"/>
      <c r="Q51" s="995"/>
      <c r="R51" s="996"/>
      <c r="S51" s="183"/>
      <c r="T51" s="149"/>
      <c r="U51" s="192"/>
      <c r="V51" s="149"/>
      <c r="W51" s="192"/>
      <c r="X51" s="192"/>
      <c r="Y51" s="192"/>
      <c r="Z51" s="192"/>
      <c r="AA51" s="195"/>
      <c r="AB51" s="195"/>
      <c r="AC51" s="150"/>
      <c r="AD51" s="388"/>
      <c r="AE51" s="388"/>
      <c r="AF51" s="388"/>
      <c r="AG51" s="192"/>
      <c r="AH51" s="150"/>
      <c r="AI51" s="150"/>
      <c r="AJ51" s="1046"/>
      <c r="AK51" s="2189"/>
      <c r="AL51" s="2189"/>
      <c r="AM51" s="2189"/>
      <c r="AN51" s="141"/>
      <c r="AO51" s="142"/>
    </row>
    <row r="52" spans="2:41" ht="15.95" customHeight="1">
      <c r="B52" s="2034"/>
      <c r="C52" s="241" t="s">
        <v>1508</v>
      </c>
      <c r="D52" s="137"/>
      <c r="E52" s="137"/>
      <c r="F52" s="140"/>
      <c r="G52" s="209" t="s">
        <v>1429</v>
      </c>
      <c r="H52" s="140"/>
      <c r="I52" s="125"/>
      <c r="J52" s="130" t="s">
        <v>387</v>
      </c>
      <c r="K52" s="131"/>
      <c r="L52" s="2046" t="s">
        <v>1509</v>
      </c>
      <c r="M52" s="2046"/>
      <c r="N52" s="2046"/>
      <c r="O52" s="2046"/>
      <c r="P52" s="2046"/>
      <c r="Q52" s="2046"/>
      <c r="R52" s="2047"/>
      <c r="S52" s="2704" t="s">
        <v>1510</v>
      </c>
      <c r="T52" s="2705"/>
      <c r="U52" s="2701"/>
      <c r="V52" s="2701"/>
      <c r="W52" s="130" t="s">
        <v>1511</v>
      </c>
      <c r="X52" s="2696" t="s">
        <v>1512</v>
      </c>
      <c r="Y52" s="2696"/>
      <c r="Z52" s="212" t="s">
        <v>390</v>
      </c>
      <c r="AA52" s="333"/>
      <c r="AB52" s="2700" t="s">
        <v>1513</v>
      </c>
      <c r="AC52" s="2700"/>
      <c r="AD52" s="2701"/>
      <c r="AE52" s="2701"/>
      <c r="AF52" s="130" t="s">
        <v>1511</v>
      </c>
      <c r="AG52" s="2696" t="s">
        <v>1512</v>
      </c>
      <c r="AH52" s="2696"/>
      <c r="AI52" s="158" t="s">
        <v>390</v>
      </c>
      <c r="AN52" s="141"/>
      <c r="AO52" s="142"/>
    </row>
    <row r="53" spans="2:41" ht="15.95" customHeight="1">
      <c r="B53" s="2034"/>
      <c r="C53" s="438" t="s">
        <v>1514</v>
      </c>
      <c r="D53" s="128"/>
      <c r="E53" s="128"/>
      <c r="F53" s="129"/>
      <c r="G53" s="209" t="s">
        <v>1432</v>
      </c>
      <c r="H53" s="140"/>
      <c r="I53" s="125"/>
      <c r="J53" s="130" t="s">
        <v>392</v>
      </c>
      <c r="K53" s="131"/>
      <c r="L53" s="2046" t="s">
        <v>1515</v>
      </c>
      <c r="M53" s="2046"/>
      <c r="N53" s="2046"/>
      <c r="O53" s="2046"/>
      <c r="P53" s="2046"/>
      <c r="Q53" s="2046"/>
      <c r="R53" s="2047"/>
      <c r="S53" s="2699" t="s">
        <v>1516</v>
      </c>
      <c r="T53" s="2700"/>
      <c r="U53" s="2701"/>
      <c r="V53" s="2701"/>
      <c r="W53" s="130" t="s">
        <v>1511</v>
      </c>
      <c r="X53" s="2696" t="s">
        <v>1512</v>
      </c>
      <c r="Y53" s="2696"/>
      <c r="Z53" s="212" t="s">
        <v>390</v>
      </c>
      <c r="AA53" s="333"/>
      <c r="AB53" s="2700" t="s">
        <v>1517</v>
      </c>
      <c r="AC53" s="2700"/>
      <c r="AD53" s="2701"/>
      <c r="AE53" s="2701"/>
      <c r="AF53" s="130" t="s">
        <v>1511</v>
      </c>
      <c r="AG53" s="2696" t="s">
        <v>1512</v>
      </c>
      <c r="AH53" s="2696"/>
      <c r="AI53" s="130" t="s">
        <v>390</v>
      </c>
      <c r="AJ53" s="132"/>
      <c r="AK53" s="137"/>
      <c r="AL53" s="137"/>
      <c r="AM53" s="137"/>
      <c r="AN53" s="141"/>
      <c r="AO53" s="142"/>
    </row>
    <row r="54" spans="2:41" ht="15.95" customHeight="1">
      <c r="B54" s="2034"/>
      <c r="C54" s="438" t="s">
        <v>1518</v>
      </c>
      <c r="D54" s="133"/>
      <c r="E54" s="133"/>
      <c r="F54" s="131"/>
      <c r="G54" s="159"/>
      <c r="H54" s="140"/>
      <c r="I54" s="125"/>
      <c r="J54" s="130" t="s">
        <v>397</v>
      </c>
      <c r="K54" s="131"/>
      <c r="L54" s="130"/>
      <c r="M54" s="128"/>
      <c r="N54" s="128"/>
      <c r="P54" s="128"/>
      <c r="Q54" s="128"/>
      <c r="R54" s="129"/>
      <c r="S54" s="2699" t="s">
        <v>1519</v>
      </c>
      <c r="T54" s="2700"/>
      <c r="U54" s="2701"/>
      <c r="V54" s="2701"/>
      <c r="W54" s="130" t="s">
        <v>1511</v>
      </c>
      <c r="X54" s="2696" t="s">
        <v>1512</v>
      </c>
      <c r="Y54" s="2696"/>
      <c r="Z54" s="130" t="s">
        <v>390</v>
      </c>
      <c r="AA54" s="133"/>
      <c r="AB54" s="133"/>
      <c r="AC54" s="1054"/>
      <c r="AD54" s="1054"/>
      <c r="AE54" s="1054"/>
      <c r="AF54" s="130"/>
      <c r="AG54" s="133"/>
      <c r="AI54" s="131"/>
      <c r="AJ54" s="132"/>
      <c r="AK54" s="137"/>
      <c r="AL54" s="137"/>
      <c r="AM54" s="137"/>
      <c r="AN54" s="141"/>
      <c r="AO54" s="142"/>
    </row>
    <row r="55" spans="2:41" ht="15.95" customHeight="1" thickBot="1">
      <c r="B55" s="1055"/>
      <c r="C55" s="1056" t="b">
        <v>0</v>
      </c>
      <c r="D55" s="2697" t="s">
        <v>403</v>
      </c>
      <c r="E55" s="2697"/>
      <c r="F55" s="2698"/>
      <c r="G55" s="247"/>
      <c r="H55" s="247"/>
      <c r="I55" s="461"/>
      <c r="J55" s="419"/>
      <c r="K55" s="115"/>
      <c r="L55" s="462"/>
      <c r="M55" s="112"/>
      <c r="N55" s="112"/>
      <c r="O55" s="252"/>
      <c r="P55" s="112"/>
      <c r="Q55" s="112"/>
      <c r="R55" s="113"/>
      <c r="S55" s="1050"/>
      <c r="T55" s="1050"/>
      <c r="U55" s="1057"/>
      <c r="V55" s="1057"/>
      <c r="W55" s="419"/>
      <c r="X55" s="115"/>
      <c r="Y55" s="1058"/>
      <c r="Z55" s="419"/>
      <c r="AA55" s="115"/>
      <c r="AB55" s="115"/>
      <c r="AC55" s="1059"/>
      <c r="AD55" s="1059"/>
      <c r="AE55" s="1059"/>
      <c r="AF55" s="419"/>
      <c r="AG55" s="115"/>
      <c r="AH55" s="252"/>
      <c r="AI55" s="116"/>
      <c r="AJ55" s="115"/>
      <c r="AK55" s="247"/>
      <c r="AL55" s="247"/>
      <c r="AM55" s="418"/>
      <c r="AN55" s="252"/>
      <c r="AO55" s="256"/>
    </row>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sheetData>
  <sheetProtection algorithmName="SHA-512" hashValue="ndhcwhs2GUmTphc5kJTacv/KJlY7xok5I2lXrIVriYX28pPDQaiz6a4MyiMb2jUe7mJ4ehl/7GZRDHrVzZyUNQ==" saltValue="U9jeSnJqCOeW0NdFOns7Aw==" spinCount="100000" sheet="1" objects="1" scenarios="1"/>
  <mergeCells count="108">
    <mergeCell ref="C4:F4"/>
    <mergeCell ref="G4:H5"/>
    <mergeCell ref="I4:K5"/>
    <mergeCell ref="L4:N4"/>
    <mergeCell ref="O4:AM4"/>
    <mergeCell ref="AN4:AO5"/>
    <mergeCell ref="C5:F5"/>
    <mergeCell ref="L5:N5"/>
    <mergeCell ref="O5:R5"/>
    <mergeCell ref="S5:AI5"/>
    <mergeCell ref="L13:N13"/>
    <mergeCell ref="O13:R13"/>
    <mergeCell ref="C14:F14"/>
    <mergeCell ref="L14:N14"/>
    <mergeCell ref="O14:R14"/>
    <mergeCell ref="C15:F15"/>
    <mergeCell ref="AJ5:AM5"/>
    <mergeCell ref="B6:B29"/>
    <mergeCell ref="L6:N6"/>
    <mergeCell ref="O6:R6"/>
    <mergeCell ref="C7:F7"/>
    <mergeCell ref="L7:N7"/>
    <mergeCell ref="O7:R7"/>
    <mergeCell ref="C8:F8"/>
    <mergeCell ref="AK8:AM8"/>
    <mergeCell ref="C9:F9"/>
    <mergeCell ref="C21:F21"/>
    <mergeCell ref="L21:N21"/>
    <mergeCell ref="O21:R21"/>
    <mergeCell ref="AK21:AM21"/>
    <mergeCell ref="C22:F22"/>
    <mergeCell ref="L22:N22"/>
    <mergeCell ref="O22:R22"/>
    <mergeCell ref="AK15:AM15"/>
    <mergeCell ref="Y18:AH18"/>
    <mergeCell ref="L19:N19"/>
    <mergeCell ref="O19:R19"/>
    <mergeCell ref="C20:F20"/>
    <mergeCell ref="L20:N20"/>
    <mergeCell ref="O20:R20"/>
    <mergeCell ref="C27:F27"/>
    <mergeCell ref="L27:N27"/>
    <mergeCell ref="O27:R27"/>
    <mergeCell ref="AK27:AM27"/>
    <mergeCell ref="C28:F28"/>
    <mergeCell ref="L28:N28"/>
    <mergeCell ref="L23:N23"/>
    <mergeCell ref="O23:R23"/>
    <mergeCell ref="L25:N25"/>
    <mergeCell ref="O25:R25"/>
    <mergeCell ref="C26:F26"/>
    <mergeCell ref="L26:N26"/>
    <mergeCell ref="O26:R26"/>
    <mergeCell ref="C29:F29"/>
    <mergeCell ref="L29:N29"/>
    <mergeCell ref="O29:R29"/>
    <mergeCell ref="D30:F30"/>
    <mergeCell ref="D31:F31"/>
    <mergeCell ref="B32:B40"/>
    <mergeCell ref="L32:N32"/>
    <mergeCell ref="O32:R32"/>
    <mergeCell ref="C33:F33"/>
    <mergeCell ref="L33:N33"/>
    <mergeCell ref="L37:N37"/>
    <mergeCell ref="O37:R37"/>
    <mergeCell ref="L38:N38"/>
    <mergeCell ref="D39:F39"/>
    <mergeCell ref="L41:N41"/>
    <mergeCell ref="O41:R41"/>
    <mergeCell ref="C34:F34"/>
    <mergeCell ref="L34:N34"/>
    <mergeCell ref="AK34:AM34"/>
    <mergeCell ref="C35:F36"/>
    <mergeCell ref="L36:N36"/>
    <mergeCell ref="O36:R36"/>
    <mergeCell ref="D47:F47"/>
    <mergeCell ref="O47:R47"/>
    <mergeCell ref="AK42:AM42"/>
    <mergeCell ref="L43:N43"/>
    <mergeCell ref="O43:R43"/>
    <mergeCell ref="L44:N44"/>
    <mergeCell ref="AK44:AM44"/>
    <mergeCell ref="O45:R45"/>
    <mergeCell ref="AG53:AH53"/>
    <mergeCell ref="AD50:AF50"/>
    <mergeCell ref="D51:F51"/>
    <mergeCell ref="AK51:AM51"/>
    <mergeCell ref="L52:R52"/>
    <mergeCell ref="S52:T52"/>
    <mergeCell ref="U52:V52"/>
    <mergeCell ref="X52:Y52"/>
    <mergeCell ref="AB52:AC52"/>
    <mergeCell ref="AD52:AE52"/>
    <mergeCell ref="AG52:AH52"/>
    <mergeCell ref="X54:Y54"/>
    <mergeCell ref="D55:F55"/>
    <mergeCell ref="S53:T53"/>
    <mergeCell ref="U53:V53"/>
    <mergeCell ref="X53:Y53"/>
    <mergeCell ref="AB53:AC53"/>
    <mergeCell ref="AD53:AE53"/>
    <mergeCell ref="B49:B54"/>
    <mergeCell ref="L49:R49"/>
    <mergeCell ref="C50:F50"/>
    <mergeCell ref="L50:R50"/>
    <mergeCell ref="L53:R53"/>
    <mergeCell ref="S54:T54"/>
    <mergeCell ref="U54:V54"/>
  </mergeCells>
  <phoneticPr fontId="5"/>
  <conditionalFormatting sqref="C13:AM18">
    <cfRule type="expression" dxfId="15" priority="7" stopIfTrue="1">
      <formula>$C$17=TRUE</formula>
    </cfRule>
  </conditionalFormatting>
  <conditionalFormatting sqref="C32:AM40">
    <cfRule type="expression" dxfId="14" priority="6" stopIfTrue="1">
      <formula>$C$39=TRUE</formula>
    </cfRule>
  </conditionalFormatting>
  <conditionalFormatting sqref="C6:AM12">
    <cfRule type="expression" dxfId="13" priority="8" stopIfTrue="1">
      <formula>$C$12=TRUE</formula>
    </cfRule>
  </conditionalFormatting>
  <conditionalFormatting sqref="C25:AM31">
    <cfRule type="expression" dxfId="12" priority="5" stopIfTrue="1">
      <formula>$C$30=TRUE</formula>
    </cfRule>
  </conditionalFormatting>
  <conditionalFormatting sqref="C19:AM24">
    <cfRule type="expression" dxfId="11" priority="4" stopIfTrue="1">
      <formula>$C$23=TRUE</formula>
    </cfRule>
  </conditionalFormatting>
  <conditionalFormatting sqref="C41:AM48">
    <cfRule type="expression" dxfId="10" priority="3" stopIfTrue="1">
      <formula>$C$47=TRUE</formula>
    </cfRule>
  </conditionalFormatting>
  <conditionalFormatting sqref="C49:AM51">
    <cfRule type="expression" dxfId="9" priority="2" stopIfTrue="1">
      <formula>$C$51=TRUE</formula>
    </cfRule>
  </conditionalFormatting>
  <conditionalFormatting sqref="C52:AM55">
    <cfRule type="expression" dxfId="8" priority="1" stopIfTrue="1">
      <formula>$C$55=TRUE</formula>
    </cfRule>
  </conditionalFormatting>
  <dataValidations count="3">
    <dataValidation type="list" showInputMessage="1" showErrorMessage="1" prompt="結果が「0」や「100」の場合、「％」と表示されるため「以上」を消す" sqref="X52:Y52" xr:uid="{1E5C8F46-AF09-4F98-8F77-8E7B740216CB}">
      <formula1>"以上,　,"</formula1>
    </dataValidation>
    <dataValidation showInputMessage="1" showErrorMessage="1" sqref="X55:Y55" xr:uid="{46696B81-5C3A-41DC-8DBA-5BD40AA6EA4C}"/>
    <dataValidation type="list" showInputMessage="1" showErrorMessage="1" sqref="AG52:AH53 X53:Y54" xr:uid="{B4FD9686-35CB-4BD8-97EA-5E05BE41FE47}">
      <formula1>"以上,　,"</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18</xdr:col>
                    <xdr:colOff>190500</xdr:colOff>
                    <xdr:row>6</xdr:row>
                    <xdr:rowOff>0</xdr:rowOff>
                  </from>
                  <to>
                    <xdr:col>20</xdr:col>
                    <xdr:colOff>95250</xdr:colOff>
                    <xdr:row>7</xdr:row>
                    <xdr:rowOff>9525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18</xdr:col>
                    <xdr:colOff>190500</xdr:colOff>
                    <xdr:row>8</xdr:row>
                    <xdr:rowOff>0</xdr:rowOff>
                  </from>
                  <to>
                    <xdr:col>20</xdr:col>
                    <xdr:colOff>95250</xdr:colOff>
                    <xdr:row>9</xdr:row>
                    <xdr:rowOff>9525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18</xdr:col>
                    <xdr:colOff>190500</xdr:colOff>
                    <xdr:row>11</xdr:row>
                    <xdr:rowOff>0</xdr:rowOff>
                  </from>
                  <to>
                    <xdr:col>20</xdr:col>
                    <xdr:colOff>95250</xdr:colOff>
                    <xdr:row>12</xdr:row>
                    <xdr:rowOff>9525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23</xdr:col>
                    <xdr:colOff>190500</xdr:colOff>
                    <xdr:row>13</xdr:row>
                    <xdr:rowOff>0</xdr:rowOff>
                  </from>
                  <to>
                    <xdr:col>25</xdr:col>
                    <xdr:colOff>95250</xdr:colOff>
                    <xdr:row>14</xdr:row>
                    <xdr:rowOff>9525</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23</xdr:col>
                    <xdr:colOff>190500</xdr:colOff>
                    <xdr:row>14</xdr:row>
                    <xdr:rowOff>0</xdr:rowOff>
                  </from>
                  <to>
                    <xdr:col>25</xdr:col>
                    <xdr:colOff>95250</xdr:colOff>
                    <xdr:row>15</xdr:row>
                    <xdr:rowOff>9525</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23</xdr:col>
                    <xdr:colOff>190500</xdr:colOff>
                    <xdr:row>15</xdr:row>
                    <xdr:rowOff>0</xdr:rowOff>
                  </from>
                  <to>
                    <xdr:col>25</xdr:col>
                    <xdr:colOff>95250</xdr:colOff>
                    <xdr:row>16</xdr:row>
                    <xdr:rowOff>9525</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23</xdr:col>
                    <xdr:colOff>190500</xdr:colOff>
                    <xdr:row>16</xdr:row>
                    <xdr:rowOff>0</xdr:rowOff>
                  </from>
                  <to>
                    <xdr:col>25</xdr:col>
                    <xdr:colOff>95250</xdr:colOff>
                    <xdr:row>17</xdr:row>
                    <xdr:rowOff>9525</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29</xdr:col>
                    <xdr:colOff>190500</xdr:colOff>
                    <xdr:row>13</xdr:row>
                    <xdr:rowOff>0</xdr:rowOff>
                  </from>
                  <to>
                    <xdr:col>31</xdr:col>
                    <xdr:colOff>95250</xdr:colOff>
                    <xdr:row>14</xdr:row>
                    <xdr:rowOff>9525</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29</xdr:col>
                    <xdr:colOff>190500</xdr:colOff>
                    <xdr:row>14</xdr:row>
                    <xdr:rowOff>0</xdr:rowOff>
                  </from>
                  <to>
                    <xdr:col>31</xdr:col>
                    <xdr:colOff>95250</xdr:colOff>
                    <xdr:row>15</xdr:row>
                    <xdr:rowOff>9525</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29</xdr:col>
                    <xdr:colOff>190500</xdr:colOff>
                    <xdr:row>15</xdr:row>
                    <xdr:rowOff>0</xdr:rowOff>
                  </from>
                  <to>
                    <xdr:col>31</xdr:col>
                    <xdr:colOff>95250</xdr:colOff>
                    <xdr:row>16</xdr:row>
                    <xdr:rowOff>9525</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29</xdr:col>
                    <xdr:colOff>190500</xdr:colOff>
                    <xdr:row>16</xdr:row>
                    <xdr:rowOff>0</xdr:rowOff>
                  </from>
                  <to>
                    <xdr:col>31</xdr:col>
                    <xdr:colOff>95250</xdr:colOff>
                    <xdr:row>17</xdr:row>
                    <xdr:rowOff>9525</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34</xdr:col>
                    <xdr:colOff>190500</xdr:colOff>
                    <xdr:row>12</xdr:row>
                    <xdr:rowOff>0</xdr:rowOff>
                  </from>
                  <to>
                    <xdr:col>36</xdr:col>
                    <xdr:colOff>95250</xdr:colOff>
                    <xdr:row>13</xdr:row>
                    <xdr:rowOff>9525</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34</xdr:col>
                    <xdr:colOff>190500</xdr:colOff>
                    <xdr:row>13</xdr:row>
                    <xdr:rowOff>0</xdr:rowOff>
                  </from>
                  <to>
                    <xdr:col>36</xdr:col>
                    <xdr:colOff>95250</xdr:colOff>
                    <xdr:row>14</xdr:row>
                    <xdr:rowOff>9525</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34</xdr:col>
                    <xdr:colOff>190500</xdr:colOff>
                    <xdr:row>14</xdr:row>
                    <xdr:rowOff>0</xdr:rowOff>
                  </from>
                  <to>
                    <xdr:col>36</xdr:col>
                    <xdr:colOff>95250</xdr:colOff>
                    <xdr:row>15</xdr:row>
                    <xdr:rowOff>9525</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34</xdr:col>
                    <xdr:colOff>190500</xdr:colOff>
                    <xdr:row>18</xdr:row>
                    <xdr:rowOff>0</xdr:rowOff>
                  </from>
                  <to>
                    <xdr:col>36</xdr:col>
                    <xdr:colOff>95250</xdr:colOff>
                    <xdr:row>19</xdr:row>
                    <xdr:rowOff>9525</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34</xdr:col>
                    <xdr:colOff>190500</xdr:colOff>
                    <xdr:row>19</xdr:row>
                    <xdr:rowOff>0</xdr:rowOff>
                  </from>
                  <to>
                    <xdr:col>36</xdr:col>
                    <xdr:colOff>95250</xdr:colOff>
                    <xdr:row>20</xdr:row>
                    <xdr:rowOff>9525</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34</xdr:col>
                    <xdr:colOff>190500</xdr:colOff>
                    <xdr:row>20</xdr:row>
                    <xdr:rowOff>0</xdr:rowOff>
                  </from>
                  <to>
                    <xdr:col>36</xdr:col>
                    <xdr:colOff>95250</xdr:colOff>
                    <xdr:row>21</xdr:row>
                    <xdr:rowOff>9525</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xdr:col>
                    <xdr:colOff>190500</xdr:colOff>
                    <xdr:row>22</xdr:row>
                    <xdr:rowOff>180975</xdr:rowOff>
                  </from>
                  <to>
                    <xdr:col>3</xdr:col>
                    <xdr:colOff>95250</xdr:colOff>
                    <xdr:row>23</xdr:row>
                    <xdr:rowOff>190500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5</xdr:col>
                    <xdr:colOff>190500</xdr:colOff>
                    <xdr:row>21</xdr:row>
                    <xdr:rowOff>0</xdr:rowOff>
                  </from>
                  <to>
                    <xdr:col>7</xdr:col>
                    <xdr:colOff>95250</xdr:colOff>
                    <xdr:row>22</xdr:row>
                    <xdr:rowOff>9525</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34</xdr:col>
                    <xdr:colOff>190500</xdr:colOff>
                    <xdr:row>24</xdr:row>
                    <xdr:rowOff>0</xdr:rowOff>
                  </from>
                  <to>
                    <xdr:col>36</xdr:col>
                    <xdr:colOff>95250</xdr:colOff>
                    <xdr:row>25</xdr:row>
                    <xdr:rowOff>9525</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34</xdr:col>
                    <xdr:colOff>190500</xdr:colOff>
                    <xdr:row>26</xdr:row>
                    <xdr:rowOff>0</xdr:rowOff>
                  </from>
                  <to>
                    <xdr:col>36</xdr:col>
                    <xdr:colOff>95250</xdr:colOff>
                    <xdr:row>27</xdr:row>
                    <xdr:rowOff>9525</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34</xdr:col>
                    <xdr:colOff>190500</xdr:colOff>
                    <xdr:row>25</xdr:row>
                    <xdr:rowOff>0</xdr:rowOff>
                  </from>
                  <to>
                    <xdr:col>36</xdr:col>
                    <xdr:colOff>95250</xdr:colOff>
                    <xdr:row>26</xdr:row>
                    <xdr:rowOff>9525</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5</xdr:col>
                    <xdr:colOff>190500</xdr:colOff>
                    <xdr:row>25</xdr:row>
                    <xdr:rowOff>0</xdr:rowOff>
                  </from>
                  <to>
                    <xdr:col>7</xdr:col>
                    <xdr:colOff>95250</xdr:colOff>
                    <xdr:row>26</xdr:row>
                    <xdr:rowOff>9525</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xdr:col>
                    <xdr:colOff>190500</xdr:colOff>
                    <xdr:row>29</xdr:row>
                    <xdr:rowOff>171450</xdr:rowOff>
                  </from>
                  <to>
                    <xdr:col>3</xdr:col>
                    <xdr:colOff>95250</xdr:colOff>
                    <xdr:row>30</xdr:row>
                    <xdr:rowOff>180975</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24</xdr:col>
                    <xdr:colOff>190500</xdr:colOff>
                    <xdr:row>19</xdr:row>
                    <xdr:rowOff>0</xdr:rowOff>
                  </from>
                  <to>
                    <xdr:col>26</xdr:col>
                    <xdr:colOff>95250</xdr:colOff>
                    <xdr:row>20</xdr:row>
                    <xdr:rowOff>9525</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29</xdr:col>
                    <xdr:colOff>190500</xdr:colOff>
                    <xdr:row>19</xdr:row>
                    <xdr:rowOff>0</xdr:rowOff>
                  </from>
                  <to>
                    <xdr:col>31</xdr:col>
                    <xdr:colOff>95250</xdr:colOff>
                    <xdr:row>20</xdr:row>
                    <xdr:rowOff>9525</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29</xdr:col>
                    <xdr:colOff>190500</xdr:colOff>
                    <xdr:row>20</xdr:row>
                    <xdr:rowOff>0</xdr:rowOff>
                  </from>
                  <to>
                    <xdr:col>31</xdr:col>
                    <xdr:colOff>95250</xdr:colOff>
                    <xdr:row>21</xdr:row>
                    <xdr:rowOff>9525</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24</xdr:col>
                    <xdr:colOff>190500</xdr:colOff>
                    <xdr:row>24</xdr:row>
                    <xdr:rowOff>0</xdr:rowOff>
                  </from>
                  <to>
                    <xdr:col>26</xdr:col>
                    <xdr:colOff>95250</xdr:colOff>
                    <xdr:row>25</xdr:row>
                    <xdr:rowOff>9525</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24</xdr:col>
                    <xdr:colOff>190500</xdr:colOff>
                    <xdr:row>25</xdr:row>
                    <xdr:rowOff>0</xdr:rowOff>
                  </from>
                  <to>
                    <xdr:col>26</xdr:col>
                    <xdr:colOff>95250</xdr:colOff>
                    <xdr:row>26</xdr:row>
                    <xdr:rowOff>9525</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29</xdr:col>
                    <xdr:colOff>190500</xdr:colOff>
                    <xdr:row>24</xdr:row>
                    <xdr:rowOff>0</xdr:rowOff>
                  </from>
                  <to>
                    <xdr:col>31</xdr:col>
                    <xdr:colOff>95250</xdr:colOff>
                    <xdr:row>25</xdr:row>
                    <xdr:rowOff>9525</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29</xdr:col>
                    <xdr:colOff>190500</xdr:colOff>
                    <xdr:row>25</xdr:row>
                    <xdr:rowOff>0</xdr:rowOff>
                  </from>
                  <to>
                    <xdr:col>31</xdr:col>
                    <xdr:colOff>95250</xdr:colOff>
                    <xdr:row>26</xdr:row>
                    <xdr:rowOff>9525</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24</xdr:col>
                    <xdr:colOff>190500</xdr:colOff>
                    <xdr:row>26</xdr:row>
                    <xdr:rowOff>0</xdr:rowOff>
                  </from>
                  <to>
                    <xdr:col>26</xdr:col>
                    <xdr:colOff>95250</xdr:colOff>
                    <xdr:row>27</xdr:row>
                    <xdr:rowOff>9525</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24</xdr:col>
                    <xdr:colOff>190500</xdr:colOff>
                    <xdr:row>27</xdr:row>
                    <xdr:rowOff>0</xdr:rowOff>
                  </from>
                  <to>
                    <xdr:col>26</xdr:col>
                    <xdr:colOff>95250</xdr:colOff>
                    <xdr:row>28</xdr:row>
                    <xdr:rowOff>9525</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7</xdr:col>
                    <xdr:colOff>190500</xdr:colOff>
                    <xdr:row>19</xdr:row>
                    <xdr:rowOff>0</xdr:rowOff>
                  </from>
                  <to>
                    <xdr:col>9</xdr:col>
                    <xdr:colOff>95250</xdr:colOff>
                    <xdr:row>20</xdr:row>
                    <xdr:rowOff>9525</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7</xdr:col>
                    <xdr:colOff>190500</xdr:colOff>
                    <xdr:row>20</xdr:row>
                    <xdr:rowOff>0</xdr:rowOff>
                  </from>
                  <to>
                    <xdr:col>9</xdr:col>
                    <xdr:colOff>95250</xdr:colOff>
                    <xdr:row>21</xdr:row>
                    <xdr:rowOff>9525</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7</xdr:col>
                    <xdr:colOff>190500</xdr:colOff>
                    <xdr:row>21</xdr:row>
                    <xdr:rowOff>0</xdr:rowOff>
                  </from>
                  <to>
                    <xdr:col>9</xdr:col>
                    <xdr:colOff>95250</xdr:colOff>
                    <xdr:row>22</xdr:row>
                    <xdr:rowOff>9525</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7</xdr:col>
                    <xdr:colOff>190500</xdr:colOff>
                    <xdr:row>25</xdr:row>
                    <xdr:rowOff>0</xdr:rowOff>
                  </from>
                  <to>
                    <xdr:col>9</xdr:col>
                    <xdr:colOff>95250</xdr:colOff>
                    <xdr:row>26</xdr:row>
                    <xdr:rowOff>9525</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7</xdr:col>
                    <xdr:colOff>190500</xdr:colOff>
                    <xdr:row>26</xdr:row>
                    <xdr:rowOff>0</xdr:rowOff>
                  </from>
                  <to>
                    <xdr:col>9</xdr:col>
                    <xdr:colOff>95250</xdr:colOff>
                    <xdr:row>27</xdr:row>
                    <xdr:rowOff>9525</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7</xdr:col>
                    <xdr:colOff>190500</xdr:colOff>
                    <xdr:row>27</xdr:row>
                    <xdr:rowOff>0</xdr:rowOff>
                  </from>
                  <to>
                    <xdr:col>9</xdr:col>
                    <xdr:colOff>95250</xdr:colOff>
                    <xdr:row>28</xdr:row>
                    <xdr:rowOff>9525</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7</xdr:col>
                    <xdr:colOff>190500</xdr:colOff>
                    <xdr:row>28</xdr:row>
                    <xdr:rowOff>0</xdr:rowOff>
                  </from>
                  <to>
                    <xdr:col>9</xdr:col>
                    <xdr:colOff>95250</xdr:colOff>
                    <xdr:row>29</xdr:row>
                    <xdr:rowOff>9525</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7</xdr:col>
                    <xdr:colOff>190500</xdr:colOff>
                    <xdr:row>13</xdr:row>
                    <xdr:rowOff>0</xdr:rowOff>
                  </from>
                  <to>
                    <xdr:col>9</xdr:col>
                    <xdr:colOff>95250</xdr:colOff>
                    <xdr:row>14</xdr:row>
                    <xdr:rowOff>9525</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7</xdr:col>
                    <xdr:colOff>190500</xdr:colOff>
                    <xdr:row>14</xdr:row>
                    <xdr:rowOff>0</xdr:rowOff>
                  </from>
                  <to>
                    <xdr:col>9</xdr:col>
                    <xdr:colOff>95250</xdr:colOff>
                    <xdr:row>15</xdr:row>
                    <xdr:rowOff>9525</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7</xdr:col>
                    <xdr:colOff>190500</xdr:colOff>
                    <xdr:row>15</xdr:row>
                    <xdr:rowOff>0</xdr:rowOff>
                  </from>
                  <to>
                    <xdr:col>9</xdr:col>
                    <xdr:colOff>95250</xdr:colOff>
                    <xdr:row>16</xdr:row>
                    <xdr:rowOff>9525</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7</xdr:col>
                    <xdr:colOff>190500</xdr:colOff>
                    <xdr:row>16</xdr:row>
                    <xdr:rowOff>0</xdr:rowOff>
                  </from>
                  <to>
                    <xdr:col>9</xdr:col>
                    <xdr:colOff>95250</xdr:colOff>
                    <xdr:row>17</xdr:row>
                    <xdr:rowOff>9525</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7</xdr:col>
                    <xdr:colOff>190500</xdr:colOff>
                    <xdr:row>22</xdr:row>
                    <xdr:rowOff>0</xdr:rowOff>
                  </from>
                  <to>
                    <xdr:col>9</xdr:col>
                    <xdr:colOff>95250</xdr:colOff>
                    <xdr:row>23</xdr:row>
                    <xdr:rowOff>9525</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22</xdr:col>
                    <xdr:colOff>190500</xdr:colOff>
                    <xdr:row>6</xdr:row>
                    <xdr:rowOff>0</xdr:rowOff>
                  </from>
                  <to>
                    <xdr:col>24</xdr:col>
                    <xdr:colOff>95250</xdr:colOff>
                    <xdr:row>7</xdr:row>
                    <xdr:rowOff>9525</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26</xdr:col>
                    <xdr:colOff>190500</xdr:colOff>
                    <xdr:row>6</xdr:row>
                    <xdr:rowOff>0</xdr:rowOff>
                  </from>
                  <to>
                    <xdr:col>28</xdr:col>
                    <xdr:colOff>95250</xdr:colOff>
                    <xdr:row>7</xdr:row>
                    <xdr:rowOff>9525</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30</xdr:col>
                    <xdr:colOff>190500</xdr:colOff>
                    <xdr:row>6</xdr:row>
                    <xdr:rowOff>0</xdr:rowOff>
                  </from>
                  <to>
                    <xdr:col>32</xdr:col>
                    <xdr:colOff>95250</xdr:colOff>
                    <xdr:row>7</xdr:row>
                    <xdr:rowOff>9525</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29</xdr:col>
                    <xdr:colOff>190500</xdr:colOff>
                    <xdr:row>8</xdr:row>
                    <xdr:rowOff>0</xdr:rowOff>
                  </from>
                  <to>
                    <xdr:col>31</xdr:col>
                    <xdr:colOff>95250</xdr:colOff>
                    <xdr:row>9</xdr:row>
                    <xdr:rowOff>9525</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17</xdr:col>
                    <xdr:colOff>190500</xdr:colOff>
                    <xdr:row>12</xdr:row>
                    <xdr:rowOff>0</xdr:rowOff>
                  </from>
                  <to>
                    <xdr:col>19</xdr:col>
                    <xdr:colOff>95250</xdr:colOff>
                    <xdr:row>13</xdr:row>
                    <xdr:rowOff>9525</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17</xdr:col>
                    <xdr:colOff>190500</xdr:colOff>
                    <xdr:row>21</xdr:row>
                    <xdr:rowOff>190500</xdr:rowOff>
                  </from>
                  <to>
                    <xdr:col>19</xdr:col>
                    <xdr:colOff>95250</xdr:colOff>
                    <xdr:row>23</xdr:row>
                    <xdr:rowOff>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17</xdr:col>
                    <xdr:colOff>190500</xdr:colOff>
                    <xdr:row>27</xdr:row>
                    <xdr:rowOff>190500</xdr:rowOff>
                  </from>
                  <to>
                    <xdr:col>19</xdr:col>
                    <xdr:colOff>95250</xdr:colOff>
                    <xdr:row>29</xdr:row>
                    <xdr:rowOff>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29</xdr:col>
                    <xdr:colOff>190500</xdr:colOff>
                    <xdr:row>9</xdr:row>
                    <xdr:rowOff>0</xdr:rowOff>
                  </from>
                  <to>
                    <xdr:col>31</xdr:col>
                    <xdr:colOff>95250</xdr:colOff>
                    <xdr:row>10</xdr:row>
                    <xdr:rowOff>9525</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18</xdr:col>
                    <xdr:colOff>190500</xdr:colOff>
                    <xdr:row>9</xdr:row>
                    <xdr:rowOff>0</xdr:rowOff>
                  </from>
                  <to>
                    <xdr:col>20</xdr:col>
                    <xdr:colOff>95250</xdr:colOff>
                    <xdr:row>10</xdr:row>
                    <xdr:rowOff>9525</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18</xdr:col>
                    <xdr:colOff>190500</xdr:colOff>
                    <xdr:row>10</xdr:row>
                    <xdr:rowOff>0</xdr:rowOff>
                  </from>
                  <to>
                    <xdr:col>20</xdr:col>
                    <xdr:colOff>95250</xdr:colOff>
                    <xdr:row>11</xdr:row>
                    <xdr:rowOff>9525</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29</xdr:col>
                    <xdr:colOff>190500</xdr:colOff>
                    <xdr:row>10</xdr:row>
                    <xdr:rowOff>0</xdr:rowOff>
                  </from>
                  <to>
                    <xdr:col>31</xdr:col>
                    <xdr:colOff>95250</xdr:colOff>
                    <xdr:row>11</xdr:row>
                    <xdr:rowOff>9525</xdr:rowOff>
                  </to>
                </anchor>
              </controlPr>
            </control>
          </mc:Choice>
        </mc:AlternateContent>
        <mc:AlternateContent xmlns:mc="http://schemas.openxmlformats.org/markup-compatibility/2006">
          <mc:Choice Requires="x14">
            <control shapeId="31821" r:id="rId80" name="Check Box 77">
              <controlPr defaultSize="0" autoFill="0" autoLine="0" autoPict="0">
                <anchor moveWithCells="1">
                  <from>
                    <xdr:col>5</xdr:col>
                    <xdr:colOff>190500</xdr:colOff>
                    <xdr:row>8</xdr:row>
                    <xdr:rowOff>190500</xdr:rowOff>
                  </from>
                  <to>
                    <xdr:col>7</xdr:col>
                    <xdr:colOff>95250</xdr:colOff>
                    <xdr:row>10</xdr:row>
                    <xdr:rowOff>0</xdr:rowOff>
                  </to>
                </anchor>
              </controlPr>
            </control>
          </mc:Choice>
        </mc:AlternateContent>
        <mc:AlternateContent xmlns:mc="http://schemas.openxmlformats.org/markup-compatibility/2006">
          <mc:Choice Requires="x14">
            <control shapeId="31822" r:id="rId81" name="Check Box 78">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1823" r:id="rId82" name="Check Box 79">
              <controlPr defaultSize="0" autoFill="0" autoLine="0" autoPict="0">
                <anchor moveWithCells="1">
                  <from>
                    <xdr:col>34</xdr:col>
                    <xdr:colOff>190500</xdr:colOff>
                    <xdr:row>31</xdr:row>
                    <xdr:rowOff>0</xdr:rowOff>
                  </from>
                  <to>
                    <xdr:col>36</xdr:col>
                    <xdr:colOff>95250</xdr:colOff>
                    <xdr:row>32</xdr:row>
                    <xdr:rowOff>9525</xdr:rowOff>
                  </to>
                </anchor>
              </controlPr>
            </control>
          </mc:Choice>
        </mc:AlternateContent>
        <mc:AlternateContent xmlns:mc="http://schemas.openxmlformats.org/markup-compatibility/2006">
          <mc:Choice Requires="x14">
            <control shapeId="31824" r:id="rId83" name="Check Box 80">
              <controlPr defaultSize="0" autoFill="0" autoLine="0" autoPict="0">
                <anchor moveWithCells="1">
                  <from>
                    <xdr:col>34</xdr:col>
                    <xdr:colOff>190500</xdr:colOff>
                    <xdr:row>32</xdr:row>
                    <xdr:rowOff>0</xdr:rowOff>
                  </from>
                  <to>
                    <xdr:col>36</xdr:col>
                    <xdr:colOff>95250</xdr:colOff>
                    <xdr:row>33</xdr:row>
                    <xdr:rowOff>9525</xdr:rowOff>
                  </to>
                </anchor>
              </controlPr>
            </control>
          </mc:Choice>
        </mc:AlternateContent>
        <mc:AlternateContent xmlns:mc="http://schemas.openxmlformats.org/markup-compatibility/2006">
          <mc:Choice Requires="x14">
            <control shapeId="31825" r:id="rId84" name="Check Box 81">
              <controlPr defaultSize="0" autoFill="0" autoLine="0" autoPict="0">
                <anchor moveWithCells="1">
                  <from>
                    <xdr:col>34</xdr:col>
                    <xdr:colOff>190500</xdr:colOff>
                    <xdr:row>33</xdr:row>
                    <xdr:rowOff>0</xdr:rowOff>
                  </from>
                  <to>
                    <xdr:col>36</xdr:col>
                    <xdr:colOff>95250</xdr:colOff>
                    <xdr:row>34</xdr:row>
                    <xdr:rowOff>9525</xdr:rowOff>
                  </to>
                </anchor>
              </controlPr>
            </control>
          </mc:Choice>
        </mc:AlternateContent>
        <mc:AlternateContent xmlns:mc="http://schemas.openxmlformats.org/markup-compatibility/2006">
          <mc:Choice Requires="x14">
            <control shapeId="31826" r:id="rId85" name="Check Box 82">
              <controlPr defaultSize="0" autoFill="0" autoLine="0" autoPict="0">
                <anchor moveWithCells="1">
                  <from>
                    <xdr:col>23</xdr:col>
                    <xdr:colOff>190500</xdr:colOff>
                    <xdr:row>31</xdr:row>
                    <xdr:rowOff>0</xdr:rowOff>
                  </from>
                  <to>
                    <xdr:col>25</xdr:col>
                    <xdr:colOff>95250</xdr:colOff>
                    <xdr:row>32</xdr:row>
                    <xdr:rowOff>9525</xdr:rowOff>
                  </to>
                </anchor>
              </controlPr>
            </control>
          </mc:Choice>
        </mc:AlternateContent>
        <mc:AlternateContent xmlns:mc="http://schemas.openxmlformats.org/markup-compatibility/2006">
          <mc:Choice Requires="x14">
            <control shapeId="31827" r:id="rId86" name="Check Box 83">
              <controlPr defaultSize="0" autoFill="0" autoLine="0" autoPict="0">
                <anchor moveWithCells="1">
                  <from>
                    <xdr:col>28</xdr:col>
                    <xdr:colOff>190500</xdr:colOff>
                    <xdr:row>31</xdr:row>
                    <xdr:rowOff>0</xdr:rowOff>
                  </from>
                  <to>
                    <xdr:col>30</xdr:col>
                    <xdr:colOff>95250</xdr:colOff>
                    <xdr:row>32</xdr:row>
                    <xdr:rowOff>9525</xdr:rowOff>
                  </to>
                </anchor>
              </controlPr>
            </control>
          </mc:Choice>
        </mc:AlternateContent>
        <mc:AlternateContent xmlns:mc="http://schemas.openxmlformats.org/markup-compatibility/2006">
          <mc:Choice Requires="x14">
            <control shapeId="31828" r:id="rId87" name="Check Box 84">
              <controlPr defaultSize="0" autoFill="0" autoLine="0" autoPict="0">
                <anchor moveWithCells="1">
                  <from>
                    <xdr:col>19</xdr:col>
                    <xdr:colOff>0</xdr:colOff>
                    <xdr:row>31</xdr:row>
                    <xdr:rowOff>0</xdr:rowOff>
                  </from>
                  <to>
                    <xdr:col>20</xdr:col>
                    <xdr:colOff>104775</xdr:colOff>
                    <xdr:row>32</xdr:row>
                    <xdr:rowOff>9525</xdr:rowOff>
                  </to>
                </anchor>
              </controlPr>
            </control>
          </mc:Choice>
        </mc:AlternateContent>
        <mc:AlternateContent xmlns:mc="http://schemas.openxmlformats.org/markup-compatibility/2006">
          <mc:Choice Requires="x14">
            <control shapeId="31829" r:id="rId88" name="Check Box 85">
              <controlPr defaultSize="0" autoFill="0" autoLine="0" autoPict="0">
                <anchor moveWithCells="1">
                  <from>
                    <xdr:col>28</xdr:col>
                    <xdr:colOff>190500</xdr:colOff>
                    <xdr:row>35</xdr:row>
                    <xdr:rowOff>9525</xdr:rowOff>
                  </from>
                  <to>
                    <xdr:col>30</xdr:col>
                    <xdr:colOff>95250</xdr:colOff>
                    <xdr:row>35</xdr:row>
                    <xdr:rowOff>171450</xdr:rowOff>
                  </to>
                </anchor>
              </controlPr>
            </control>
          </mc:Choice>
        </mc:AlternateContent>
        <mc:AlternateContent xmlns:mc="http://schemas.openxmlformats.org/markup-compatibility/2006">
          <mc:Choice Requires="x14">
            <control shapeId="31830" r:id="rId89" name="Check Box 86">
              <controlPr defaultSize="0" autoFill="0" autoLine="0" autoPict="0">
                <anchor moveWithCells="1">
                  <from>
                    <xdr:col>18</xdr:col>
                    <xdr:colOff>190500</xdr:colOff>
                    <xdr:row>35</xdr:row>
                    <xdr:rowOff>9525</xdr:rowOff>
                  </from>
                  <to>
                    <xdr:col>20</xdr:col>
                    <xdr:colOff>95250</xdr:colOff>
                    <xdr:row>35</xdr:row>
                    <xdr:rowOff>171450</xdr:rowOff>
                  </to>
                </anchor>
              </controlPr>
            </control>
          </mc:Choice>
        </mc:AlternateContent>
        <mc:AlternateContent xmlns:mc="http://schemas.openxmlformats.org/markup-compatibility/2006">
          <mc:Choice Requires="x14">
            <control shapeId="31831" r:id="rId90" name="Check Box 87">
              <controlPr defaultSize="0" autoFill="0" autoLine="0" autoPict="0">
                <anchor moveWithCells="1">
                  <from>
                    <xdr:col>18</xdr:col>
                    <xdr:colOff>190500</xdr:colOff>
                    <xdr:row>40</xdr:row>
                    <xdr:rowOff>0</xdr:rowOff>
                  </from>
                  <to>
                    <xdr:col>20</xdr:col>
                    <xdr:colOff>95250</xdr:colOff>
                    <xdr:row>41</xdr:row>
                    <xdr:rowOff>9525</xdr:rowOff>
                  </to>
                </anchor>
              </controlPr>
            </control>
          </mc:Choice>
        </mc:AlternateContent>
        <mc:AlternateContent xmlns:mc="http://schemas.openxmlformats.org/markup-compatibility/2006">
          <mc:Choice Requires="x14">
            <control shapeId="31832" r:id="rId91" name="Check Box 88">
              <controlPr defaultSize="0" autoFill="0" autoLine="0" autoPict="0">
                <anchor moveWithCells="1">
                  <from>
                    <xdr:col>23</xdr:col>
                    <xdr:colOff>190500</xdr:colOff>
                    <xdr:row>40</xdr:row>
                    <xdr:rowOff>0</xdr:rowOff>
                  </from>
                  <to>
                    <xdr:col>25</xdr:col>
                    <xdr:colOff>95250</xdr:colOff>
                    <xdr:row>41</xdr:row>
                    <xdr:rowOff>9525</xdr:rowOff>
                  </to>
                </anchor>
              </controlPr>
            </control>
          </mc:Choice>
        </mc:AlternateContent>
        <mc:AlternateContent xmlns:mc="http://schemas.openxmlformats.org/markup-compatibility/2006">
          <mc:Choice Requires="x14">
            <control shapeId="31833" r:id="rId92" name="Check Box 89">
              <controlPr defaultSize="0" autoFill="0" autoLine="0" autoPict="0">
                <anchor moveWithCells="1">
                  <from>
                    <xdr:col>34</xdr:col>
                    <xdr:colOff>190500</xdr:colOff>
                    <xdr:row>40</xdr:row>
                    <xdr:rowOff>0</xdr:rowOff>
                  </from>
                  <to>
                    <xdr:col>36</xdr:col>
                    <xdr:colOff>95250</xdr:colOff>
                    <xdr:row>41</xdr:row>
                    <xdr:rowOff>9525</xdr:rowOff>
                  </to>
                </anchor>
              </controlPr>
            </control>
          </mc:Choice>
        </mc:AlternateContent>
        <mc:AlternateContent xmlns:mc="http://schemas.openxmlformats.org/markup-compatibility/2006">
          <mc:Choice Requires="x14">
            <control shapeId="31834" r:id="rId93" name="Check Box 90">
              <controlPr defaultSize="0" autoFill="0" autoLine="0" autoPict="0">
                <anchor moveWithCells="1">
                  <from>
                    <xdr:col>34</xdr:col>
                    <xdr:colOff>190500</xdr:colOff>
                    <xdr:row>41</xdr:row>
                    <xdr:rowOff>0</xdr:rowOff>
                  </from>
                  <to>
                    <xdr:col>36</xdr:col>
                    <xdr:colOff>95250</xdr:colOff>
                    <xdr:row>42</xdr:row>
                    <xdr:rowOff>9525</xdr:rowOff>
                  </to>
                </anchor>
              </controlPr>
            </control>
          </mc:Choice>
        </mc:AlternateContent>
        <mc:AlternateContent xmlns:mc="http://schemas.openxmlformats.org/markup-compatibility/2006">
          <mc:Choice Requires="x14">
            <control shapeId="31835" r:id="rId94" name="Check Box 91">
              <controlPr defaultSize="0" autoFill="0" autoLine="0" autoPict="0">
                <anchor moveWithCells="1">
                  <from>
                    <xdr:col>31</xdr:col>
                    <xdr:colOff>190500</xdr:colOff>
                    <xdr:row>42</xdr:row>
                    <xdr:rowOff>0</xdr:rowOff>
                  </from>
                  <to>
                    <xdr:col>33</xdr:col>
                    <xdr:colOff>95250</xdr:colOff>
                    <xdr:row>43</xdr:row>
                    <xdr:rowOff>9525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28</xdr:col>
                    <xdr:colOff>190500</xdr:colOff>
                    <xdr:row>42</xdr:row>
                    <xdr:rowOff>0</xdr:rowOff>
                  </from>
                  <to>
                    <xdr:col>30</xdr:col>
                    <xdr:colOff>95250</xdr:colOff>
                    <xdr:row>43</xdr:row>
                    <xdr:rowOff>9525</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31</xdr:col>
                    <xdr:colOff>190500</xdr:colOff>
                    <xdr:row>43</xdr:row>
                    <xdr:rowOff>0</xdr:rowOff>
                  </from>
                  <to>
                    <xdr:col>33</xdr:col>
                    <xdr:colOff>95250</xdr:colOff>
                    <xdr:row>44</xdr:row>
                    <xdr:rowOff>9525</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28</xdr:col>
                    <xdr:colOff>190500</xdr:colOff>
                    <xdr:row>43</xdr:row>
                    <xdr:rowOff>0</xdr:rowOff>
                  </from>
                  <to>
                    <xdr:col>30</xdr:col>
                    <xdr:colOff>95250</xdr:colOff>
                    <xdr:row>44</xdr:row>
                    <xdr:rowOff>9525</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31</xdr:col>
                    <xdr:colOff>190500</xdr:colOff>
                    <xdr:row>44</xdr:row>
                    <xdr:rowOff>0</xdr:rowOff>
                  </from>
                  <to>
                    <xdr:col>33</xdr:col>
                    <xdr:colOff>95250</xdr:colOff>
                    <xdr:row>45</xdr:row>
                    <xdr:rowOff>9525</xdr:rowOff>
                  </to>
                </anchor>
              </controlPr>
            </control>
          </mc:Choice>
        </mc:AlternateContent>
        <mc:AlternateContent xmlns:mc="http://schemas.openxmlformats.org/markup-compatibility/2006">
          <mc:Choice Requires="x14">
            <control shapeId="31840" r:id="rId99" name="Check Box 96">
              <controlPr defaultSize="0" autoFill="0" autoLine="0" autoPict="0">
                <anchor moveWithCells="1">
                  <from>
                    <xdr:col>28</xdr:col>
                    <xdr:colOff>190500</xdr:colOff>
                    <xdr:row>44</xdr:row>
                    <xdr:rowOff>0</xdr:rowOff>
                  </from>
                  <to>
                    <xdr:col>30</xdr:col>
                    <xdr:colOff>95250</xdr:colOff>
                    <xdr:row>45</xdr:row>
                    <xdr:rowOff>9525</xdr:rowOff>
                  </to>
                </anchor>
              </controlPr>
            </control>
          </mc:Choice>
        </mc:AlternateContent>
        <mc:AlternateContent xmlns:mc="http://schemas.openxmlformats.org/markup-compatibility/2006">
          <mc:Choice Requires="x14">
            <control shapeId="31841" r:id="rId100" name="Check Box 97">
              <controlPr defaultSize="0" autoFill="0" autoLine="0" autoPict="0">
                <anchor moveWithCells="1">
                  <from>
                    <xdr:col>31</xdr:col>
                    <xdr:colOff>190500</xdr:colOff>
                    <xdr:row>45</xdr:row>
                    <xdr:rowOff>0</xdr:rowOff>
                  </from>
                  <to>
                    <xdr:col>33</xdr:col>
                    <xdr:colOff>95250</xdr:colOff>
                    <xdr:row>46</xdr:row>
                    <xdr:rowOff>9525</xdr:rowOff>
                  </to>
                </anchor>
              </controlPr>
            </control>
          </mc:Choice>
        </mc:AlternateContent>
        <mc:AlternateContent xmlns:mc="http://schemas.openxmlformats.org/markup-compatibility/2006">
          <mc:Choice Requires="x14">
            <control shapeId="31842" r:id="rId101" name="Check Box 98">
              <controlPr defaultSize="0" autoFill="0" autoLine="0" autoPict="0">
                <anchor moveWithCells="1">
                  <from>
                    <xdr:col>28</xdr:col>
                    <xdr:colOff>190500</xdr:colOff>
                    <xdr:row>45</xdr:row>
                    <xdr:rowOff>0</xdr:rowOff>
                  </from>
                  <to>
                    <xdr:col>30</xdr:col>
                    <xdr:colOff>95250</xdr:colOff>
                    <xdr:row>46</xdr:row>
                    <xdr:rowOff>9525</xdr:rowOff>
                  </to>
                </anchor>
              </controlPr>
            </control>
          </mc:Choice>
        </mc:AlternateContent>
        <mc:AlternateContent xmlns:mc="http://schemas.openxmlformats.org/markup-compatibility/2006">
          <mc:Choice Requires="x14">
            <control shapeId="31843" r:id="rId102" name="Check Box 99">
              <controlPr defaultSize="0" autoFill="0" autoLine="0" autoPict="0">
                <anchor moveWithCells="1">
                  <from>
                    <xdr:col>31</xdr:col>
                    <xdr:colOff>190500</xdr:colOff>
                    <xdr:row>46</xdr:row>
                    <xdr:rowOff>0</xdr:rowOff>
                  </from>
                  <to>
                    <xdr:col>33</xdr:col>
                    <xdr:colOff>95250</xdr:colOff>
                    <xdr:row>47</xdr:row>
                    <xdr:rowOff>9525</xdr:rowOff>
                  </to>
                </anchor>
              </controlPr>
            </control>
          </mc:Choice>
        </mc:AlternateContent>
        <mc:AlternateContent xmlns:mc="http://schemas.openxmlformats.org/markup-compatibility/2006">
          <mc:Choice Requires="x14">
            <control shapeId="31844" r:id="rId103" name="Check Box 100">
              <controlPr defaultSize="0" autoFill="0" autoLine="0" autoPict="0">
                <anchor moveWithCells="1">
                  <from>
                    <xdr:col>28</xdr:col>
                    <xdr:colOff>190500</xdr:colOff>
                    <xdr:row>46</xdr:row>
                    <xdr:rowOff>0</xdr:rowOff>
                  </from>
                  <to>
                    <xdr:col>30</xdr:col>
                    <xdr:colOff>95250</xdr:colOff>
                    <xdr:row>47</xdr:row>
                    <xdr:rowOff>9525</xdr:rowOff>
                  </to>
                </anchor>
              </controlPr>
            </control>
          </mc:Choice>
        </mc:AlternateContent>
        <mc:AlternateContent xmlns:mc="http://schemas.openxmlformats.org/markup-compatibility/2006">
          <mc:Choice Requires="x14">
            <control shapeId="31845" r:id="rId104" name="Check Box 101">
              <controlPr defaultSize="0" autoFill="0" autoLine="0" autoPict="0">
                <anchor moveWithCells="1">
                  <from>
                    <xdr:col>31</xdr:col>
                    <xdr:colOff>190500</xdr:colOff>
                    <xdr:row>47</xdr:row>
                    <xdr:rowOff>0</xdr:rowOff>
                  </from>
                  <to>
                    <xdr:col>33</xdr:col>
                    <xdr:colOff>95250</xdr:colOff>
                    <xdr:row>48</xdr:row>
                    <xdr:rowOff>9525</xdr:rowOff>
                  </to>
                </anchor>
              </controlPr>
            </control>
          </mc:Choice>
        </mc:AlternateContent>
        <mc:AlternateContent xmlns:mc="http://schemas.openxmlformats.org/markup-compatibility/2006">
          <mc:Choice Requires="x14">
            <control shapeId="31846" r:id="rId105" name="Check Box 102">
              <controlPr defaultSize="0" autoFill="0" autoLine="0" autoPict="0">
                <anchor moveWithCells="1">
                  <from>
                    <xdr:col>28</xdr:col>
                    <xdr:colOff>190500</xdr:colOff>
                    <xdr:row>47</xdr:row>
                    <xdr:rowOff>0</xdr:rowOff>
                  </from>
                  <to>
                    <xdr:col>30</xdr:col>
                    <xdr:colOff>95250</xdr:colOff>
                    <xdr:row>48</xdr:row>
                    <xdr:rowOff>9525</xdr:rowOff>
                  </to>
                </anchor>
              </controlPr>
            </control>
          </mc:Choice>
        </mc:AlternateContent>
        <mc:AlternateContent xmlns:mc="http://schemas.openxmlformats.org/markup-compatibility/2006">
          <mc:Choice Requires="x14">
            <control shapeId="31847" r:id="rId106" name="Check Box 103">
              <controlPr defaultSize="0" autoFill="0" autoLine="0" autoPict="0">
                <anchor moveWithCells="1">
                  <from>
                    <xdr:col>34</xdr:col>
                    <xdr:colOff>190500</xdr:colOff>
                    <xdr:row>42</xdr:row>
                    <xdr:rowOff>0</xdr:rowOff>
                  </from>
                  <to>
                    <xdr:col>36</xdr:col>
                    <xdr:colOff>95250</xdr:colOff>
                    <xdr:row>43</xdr:row>
                    <xdr:rowOff>9525</xdr:rowOff>
                  </to>
                </anchor>
              </controlPr>
            </control>
          </mc:Choice>
        </mc:AlternateContent>
        <mc:AlternateContent xmlns:mc="http://schemas.openxmlformats.org/markup-compatibility/2006">
          <mc:Choice Requires="x14">
            <control shapeId="31848" r:id="rId107" name="Check Box 104">
              <controlPr defaultSize="0" autoFill="0" autoLine="0" autoPict="0">
                <anchor moveWithCells="1">
                  <from>
                    <xdr:col>34</xdr:col>
                    <xdr:colOff>190500</xdr:colOff>
                    <xdr:row>43</xdr:row>
                    <xdr:rowOff>0</xdr:rowOff>
                  </from>
                  <to>
                    <xdr:col>36</xdr:col>
                    <xdr:colOff>95250</xdr:colOff>
                    <xdr:row>44</xdr:row>
                    <xdr:rowOff>9525</xdr:rowOff>
                  </to>
                </anchor>
              </controlPr>
            </control>
          </mc:Choice>
        </mc:AlternateContent>
        <mc:AlternateContent xmlns:mc="http://schemas.openxmlformats.org/markup-compatibility/2006">
          <mc:Choice Requires="x14">
            <control shapeId="31849" r:id="rId108" name="Check Box 105">
              <controlPr defaultSize="0" autoFill="0" autoLine="0" autoPict="0">
                <anchor moveWithCells="1">
                  <from>
                    <xdr:col>18</xdr:col>
                    <xdr:colOff>190500</xdr:colOff>
                    <xdr:row>33</xdr:row>
                    <xdr:rowOff>0</xdr:rowOff>
                  </from>
                  <to>
                    <xdr:col>20</xdr:col>
                    <xdr:colOff>95250</xdr:colOff>
                    <xdr:row>34</xdr:row>
                    <xdr:rowOff>9525</xdr:rowOff>
                  </to>
                </anchor>
              </controlPr>
            </control>
          </mc:Choice>
        </mc:AlternateContent>
        <mc:AlternateContent xmlns:mc="http://schemas.openxmlformats.org/markup-compatibility/2006">
          <mc:Choice Requires="x14">
            <control shapeId="31850" r:id="rId109" name="Check Box 106">
              <controlPr defaultSize="0" autoFill="0" autoLine="0" autoPict="0">
                <anchor moveWithCells="1">
                  <from>
                    <xdr:col>23</xdr:col>
                    <xdr:colOff>190500</xdr:colOff>
                    <xdr:row>33</xdr:row>
                    <xdr:rowOff>0</xdr:rowOff>
                  </from>
                  <to>
                    <xdr:col>25</xdr:col>
                    <xdr:colOff>95250</xdr:colOff>
                    <xdr:row>34</xdr:row>
                    <xdr:rowOff>9525</xdr:rowOff>
                  </to>
                </anchor>
              </controlPr>
            </control>
          </mc:Choice>
        </mc:AlternateContent>
        <mc:AlternateContent xmlns:mc="http://schemas.openxmlformats.org/markup-compatibility/2006">
          <mc:Choice Requires="x14">
            <control shapeId="31851" r:id="rId110" name="Check Box 107">
              <controlPr defaultSize="0" autoFill="0" autoLine="0" autoPict="0">
                <anchor moveWithCells="1">
                  <from>
                    <xdr:col>28</xdr:col>
                    <xdr:colOff>190500</xdr:colOff>
                    <xdr:row>33</xdr:row>
                    <xdr:rowOff>0</xdr:rowOff>
                  </from>
                  <to>
                    <xdr:col>30</xdr:col>
                    <xdr:colOff>95250</xdr:colOff>
                    <xdr:row>34</xdr:row>
                    <xdr:rowOff>9525</xdr:rowOff>
                  </to>
                </anchor>
              </controlPr>
            </control>
          </mc:Choice>
        </mc:AlternateContent>
        <mc:AlternateContent xmlns:mc="http://schemas.openxmlformats.org/markup-compatibility/2006">
          <mc:Choice Requires="x14">
            <control shapeId="31852" r:id="rId111" name="Check Box 108">
              <controlPr defaultSize="0" autoFill="0" autoLine="0" autoPict="0">
                <anchor moveWithCells="1">
                  <from>
                    <xdr:col>23</xdr:col>
                    <xdr:colOff>190500</xdr:colOff>
                    <xdr:row>36</xdr:row>
                    <xdr:rowOff>0</xdr:rowOff>
                  </from>
                  <to>
                    <xdr:col>25</xdr:col>
                    <xdr:colOff>95250</xdr:colOff>
                    <xdr:row>37</xdr:row>
                    <xdr:rowOff>9525</xdr:rowOff>
                  </to>
                </anchor>
              </controlPr>
            </control>
          </mc:Choice>
        </mc:AlternateContent>
        <mc:AlternateContent xmlns:mc="http://schemas.openxmlformats.org/markup-compatibility/2006">
          <mc:Choice Requires="x14">
            <control shapeId="31853" r:id="rId112" name="Check Box 109">
              <controlPr defaultSize="0" autoFill="0" autoLine="0" autoPict="0">
                <anchor moveWithCells="1">
                  <from>
                    <xdr:col>28</xdr:col>
                    <xdr:colOff>190500</xdr:colOff>
                    <xdr:row>36</xdr:row>
                    <xdr:rowOff>0</xdr:rowOff>
                  </from>
                  <to>
                    <xdr:col>30</xdr:col>
                    <xdr:colOff>95250</xdr:colOff>
                    <xdr:row>37</xdr:row>
                    <xdr:rowOff>9525</xdr:rowOff>
                  </to>
                </anchor>
              </controlPr>
            </control>
          </mc:Choice>
        </mc:AlternateContent>
        <mc:AlternateContent xmlns:mc="http://schemas.openxmlformats.org/markup-compatibility/2006">
          <mc:Choice Requires="x14">
            <control shapeId="31854" r:id="rId113" name="Check Box 110">
              <controlPr defaultSize="0" autoFill="0" autoLine="0" autoPict="0">
                <anchor moveWithCells="1">
                  <from>
                    <xdr:col>18</xdr:col>
                    <xdr:colOff>190500</xdr:colOff>
                    <xdr:row>36</xdr:row>
                    <xdr:rowOff>0</xdr:rowOff>
                  </from>
                  <to>
                    <xdr:col>20</xdr:col>
                    <xdr:colOff>95250</xdr:colOff>
                    <xdr:row>37</xdr:row>
                    <xdr:rowOff>9525</xdr:rowOff>
                  </to>
                </anchor>
              </controlPr>
            </control>
          </mc:Choice>
        </mc:AlternateContent>
        <mc:AlternateContent xmlns:mc="http://schemas.openxmlformats.org/markup-compatibility/2006">
          <mc:Choice Requires="x14">
            <control shapeId="31855" r:id="rId114" name="Check Box 111">
              <controlPr defaultSize="0" autoFill="0" autoLine="0" autoPict="0">
                <anchor moveWithCells="1">
                  <from>
                    <xdr:col>18</xdr:col>
                    <xdr:colOff>190500</xdr:colOff>
                    <xdr:row>38</xdr:row>
                    <xdr:rowOff>0</xdr:rowOff>
                  </from>
                  <to>
                    <xdr:col>20</xdr:col>
                    <xdr:colOff>95250</xdr:colOff>
                    <xdr:row>39</xdr:row>
                    <xdr:rowOff>9525</xdr:rowOff>
                  </to>
                </anchor>
              </controlPr>
            </control>
          </mc:Choice>
        </mc:AlternateContent>
        <mc:AlternateContent xmlns:mc="http://schemas.openxmlformats.org/markup-compatibility/2006">
          <mc:Choice Requires="x14">
            <control shapeId="31856" r:id="rId115" name="Check Box 112">
              <controlPr defaultSize="0" autoFill="0" autoLine="0" autoPict="0">
                <anchor moveWithCells="1">
                  <from>
                    <xdr:col>23</xdr:col>
                    <xdr:colOff>190500</xdr:colOff>
                    <xdr:row>38</xdr:row>
                    <xdr:rowOff>0</xdr:rowOff>
                  </from>
                  <to>
                    <xdr:col>25</xdr:col>
                    <xdr:colOff>95250</xdr:colOff>
                    <xdr:row>39</xdr:row>
                    <xdr:rowOff>9525</xdr:rowOff>
                  </to>
                </anchor>
              </controlPr>
            </control>
          </mc:Choice>
        </mc:AlternateContent>
        <mc:AlternateContent xmlns:mc="http://schemas.openxmlformats.org/markup-compatibility/2006">
          <mc:Choice Requires="x14">
            <control shapeId="31857" r:id="rId116" name="Check Box 113">
              <controlPr defaultSize="0" autoFill="0" autoLine="0" autoPict="0">
                <anchor moveWithCells="1">
                  <from>
                    <xdr:col>34</xdr:col>
                    <xdr:colOff>190500</xdr:colOff>
                    <xdr:row>48</xdr:row>
                    <xdr:rowOff>0</xdr:rowOff>
                  </from>
                  <to>
                    <xdr:col>36</xdr:col>
                    <xdr:colOff>95250</xdr:colOff>
                    <xdr:row>49</xdr:row>
                    <xdr:rowOff>9525</xdr:rowOff>
                  </to>
                </anchor>
              </controlPr>
            </control>
          </mc:Choice>
        </mc:AlternateContent>
        <mc:AlternateContent xmlns:mc="http://schemas.openxmlformats.org/markup-compatibility/2006">
          <mc:Choice Requires="x14">
            <control shapeId="31858" r:id="rId117" name="Check Box 114">
              <controlPr defaultSize="0" autoFill="0" autoLine="0" autoPict="0">
                <anchor moveWithCells="1">
                  <from>
                    <xdr:col>34</xdr:col>
                    <xdr:colOff>190500</xdr:colOff>
                    <xdr:row>49</xdr:row>
                    <xdr:rowOff>0</xdr:rowOff>
                  </from>
                  <to>
                    <xdr:col>36</xdr:col>
                    <xdr:colOff>95250</xdr:colOff>
                    <xdr:row>50</xdr:row>
                    <xdr:rowOff>9525</xdr:rowOff>
                  </to>
                </anchor>
              </controlPr>
            </control>
          </mc:Choice>
        </mc:AlternateContent>
        <mc:AlternateContent xmlns:mc="http://schemas.openxmlformats.org/markup-compatibility/2006">
          <mc:Choice Requires="x14">
            <control shapeId="31859" r:id="rId118" name="Check Box 115">
              <controlPr defaultSize="0" autoFill="0" autoLine="0" autoPict="0">
                <anchor moveWithCells="1">
                  <from>
                    <xdr:col>34</xdr:col>
                    <xdr:colOff>190500</xdr:colOff>
                    <xdr:row>50</xdr:row>
                    <xdr:rowOff>0</xdr:rowOff>
                  </from>
                  <to>
                    <xdr:col>36</xdr:col>
                    <xdr:colOff>95250</xdr:colOff>
                    <xdr:row>51</xdr:row>
                    <xdr:rowOff>9525</xdr:rowOff>
                  </to>
                </anchor>
              </controlPr>
            </control>
          </mc:Choice>
        </mc:AlternateContent>
        <mc:AlternateContent xmlns:mc="http://schemas.openxmlformats.org/markup-compatibility/2006">
          <mc:Choice Requires="x14">
            <control shapeId="31860" r:id="rId119" name="Check Box 116">
              <controlPr defaultSize="0" autoFill="0" autoLine="0" autoPict="0">
                <anchor moveWithCells="1">
                  <from>
                    <xdr:col>7</xdr:col>
                    <xdr:colOff>190500</xdr:colOff>
                    <xdr:row>32</xdr:row>
                    <xdr:rowOff>0</xdr:rowOff>
                  </from>
                  <to>
                    <xdr:col>9</xdr:col>
                    <xdr:colOff>95250</xdr:colOff>
                    <xdr:row>33</xdr:row>
                    <xdr:rowOff>9525</xdr:rowOff>
                  </to>
                </anchor>
              </controlPr>
            </control>
          </mc:Choice>
        </mc:AlternateContent>
        <mc:AlternateContent xmlns:mc="http://schemas.openxmlformats.org/markup-compatibility/2006">
          <mc:Choice Requires="x14">
            <control shapeId="31861" r:id="rId120" name="Check Box 117">
              <controlPr defaultSize="0" autoFill="0" autoLine="0" autoPict="0">
                <anchor moveWithCells="1">
                  <from>
                    <xdr:col>7</xdr:col>
                    <xdr:colOff>190500</xdr:colOff>
                    <xdr:row>33</xdr:row>
                    <xdr:rowOff>0</xdr:rowOff>
                  </from>
                  <to>
                    <xdr:col>9</xdr:col>
                    <xdr:colOff>95250</xdr:colOff>
                    <xdr:row>34</xdr:row>
                    <xdr:rowOff>9525</xdr:rowOff>
                  </to>
                </anchor>
              </controlPr>
            </control>
          </mc:Choice>
        </mc:AlternateContent>
        <mc:AlternateContent xmlns:mc="http://schemas.openxmlformats.org/markup-compatibility/2006">
          <mc:Choice Requires="x14">
            <control shapeId="31862" r:id="rId121" name="Check Box 118">
              <controlPr defaultSize="0" autoFill="0" autoLine="0" autoPict="0">
                <anchor moveWithCells="1">
                  <from>
                    <xdr:col>7</xdr:col>
                    <xdr:colOff>190500</xdr:colOff>
                    <xdr:row>34</xdr:row>
                    <xdr:rowOff>0</xdr:rowOff>
                  </from>
                  <to>
                    <xdr:col>9</xdr:col>
                    <xdr:colOff>95250</xdr:colOff>
                    <xdr:row>35</xdr:row>
                    <xdr:rowOff>9525</xdr:rowOff>
                  </to>
                </anchor>
              </controlPr>
            </control>
          </mc:Choice>
        </mc:AlternateContent>
        <mc:AlternateContent xmlns:mc="http://schemas.openxmlformats.org/markup-compatibility/2006">
          <mc:Choice Requires="x14">
            <control shapeId="31863" r:id="rId122" name="Check Box 119">
              <controlPr defaultSize="0" autoFill="0" autoLine="0" autoPict="0">
                <anchor moveWithCells="1">
                  <from>
                    <xdr:col>7</xdr:col>
                    <xdr:colOff>190500</xdr:colOff>
                    <xdr:row>35</xdr:row>
                    <xdr:rowOff>0</xdr:rowOff>
                  </from>
                  <to>
                    <xdr:col>9</xdr:col>
                    <xdr:colOff>95250</xdr:colOff>
                    <xdr:row>36</xdr:row>
                    <xdr:rowOff>9525</xdr:rowOff>
                  </to>
                </anchor>
              </controlPr>
            </control>
          </mc:Choice>
        </mc:AlternateContent>
        <mc:AlternateContent xmlns:mc="http://schemas.openxmlformats.org/markup-compatibility/2006">
          <mc:Choice Requires="x14">
            <control shapeId="31864" r:id="rId123" name="Check Box 120">
              <controlPr defaultSize="0" autoFill="0" autoLine="0" autoPict="0">
                <anchor moveWithCells="1">
                  <from>
                    <xdr:col>7</xdr:col>
                    <xdr:colOff>190500</xdr:colOff>
                    <xdr:row>41</xdr:row>
                    <xdr:rowOff>0</xdr:rowOff>
                  </from>
                  <to>
                    <xdr:col>9</xdr:col>
                    <xdr:colOff>95250</xdr:colOff>
                    <xdr:row>42</xdr:row>
                    <xdr:rowOff>9525</xdr:rowOff>
                  </to>
                </anchor>
              </controlPr>
            </control>
          </mc:Choice>
        </mc:AlternateContent>
        <mc:AlternateContent xmlns:mc="http://schemas.openxmlformats.org/markup-compatibility/2006">
          <mc:Choice Requires="x14">
            <control shapeId="31865" r:id="rId124" name="Check Box 121">
              <controlPr defaultSize="0" autoFill="0" autoLine="0" autoPict="0">
                <anchor moveWithCells="1">
                  <from>
                    <xdr:col>7</xdr:col>
                    <xdr:colOff>190500</xdr:colOff>
                    <xdr:row>42</xdr:row>
                    <xdr:rowOff>0</xdr:rowOff>
                  </from>
                  <to>
                    <xdr:col>9</xdr:col>
                    <xdr:colOff>95250</xdr:colOff>
                    <xdr:row>43</xdr:row>
                    <xdr:rowOff>9525</xdr:rowOff>
                  </to>
                </anchor>
              </controlPr>
            </control>
          </mc:Choice>
        </mc:AlternateContent>
        <mc:AlternateContent xmlns:mc="http://schemas.openxmlformats.org/markup-compatibility/2006">
          <mc:Choice Requires="x14">
            <control shapeId="31866" r:id="rId125" name="Check Box 122">
              <controlPr defaultSize="0" autoFill="0" autoLine="0" autoPict="0">
                <anchor moveWithCells="1">
                  <from>
                    <xdr:col>7</xdr:col>
                    <xdr:colOff>190500</xdr:colOff>
                    <xdr:row>43</xdr:row>
                    <xdr:rowOff>0</xdr:rowOff>
                  </from>
                  <to>
                    <xdr:col>9</xdr:col>
                    <xdr:colOff>95250</xdr:colOff>
                    <xdr:row>44</xdr:row>
                    <xdr:rowOff>9525</xdr:rowOff>
                  </to>
                </anchor>
              </controlPr>
            </control>
          </mc:Choice>
        </mc:AlternateContent>
        <mc:AlternateContent xmlns:mc="http://schemas.openxmlformats.org/markup-compatibility/2006">
          <mc:Choice Requires="x14">
            <control shapeId="31867" r:id="rId126" name="Check Box 123">
              <controlPr defaultSize="0" autoFill="0" autoLine="0" autoPict="0">
                <anchor moveWithCells="1">
                  <from>
                    <xdr:col>7</xdr:col>
                    <xdr:colOff>190500</xdr:colOff>
                    <xdr:row>44</xdr:row>
                    <xdr:rowOff>0</xdr:rowOff>
                  </from>
                  <to>
                    <xdr:col>9</xdr:col>
                    <xdr:colOff>95250</xdr:colOff>
                    <xdr:row>45</xdr:row>
                    <xdr:rowOff>9525</xdr:rowOff>
                  </to>
                </anchor>
              </controlPr>
            </control>
          </mc:Choice>
        </mc:AlternateContent>
        <mc:AlternateContent xmlns:mc="http://schemas.openxmlformats.org/markup-compatibility/2006">
          <mc:Choice Requires="x14">
            <control shapeId="31868" r:id="rId127" name="Check Box 124">
              <controlPr defaultSize="0" autoFill="0" autoLine="0" autoPict="0">
                <anchor moveWithCells="1">
                  <from>
                    <xdr:col>7</xdr:col>
                    <xdr:colOff>190500</xdr:colOff>
                    <xdr:row>49</xdr:row>
                    <xdr:rowOff>0</xdr:rowOff>
                  </from>
                  <to>
                    <xdr:col>9</xdr:col>
                    <xdr:colOff>95250</xdr:colOff>
                    <xdr:row>50</xdr:row>
                    <xdr:rowOff>9525</xdr:rowOff>
                  </to>
                </anchor>
              </controlPr>
            </control>
          </mc:Choice>
        </mc:AlternateContent>
        <mc:AlternateContent xmlns:mc="http://schemas.openxmlformats.org/markup-compatibility/2006">
          <mc:Choice Requires="x14">
            <control shapeId="31869" r:id="rId128" name="Check Box 125">
              <controlPr defaultSize="0" autoFill="0" autoLine="0" autoPict="0">
                <anchor moveWithCells="1">
                  <from>
                    <xdr:col>7</xdr:col>
                    <xdr:colOff>190500</xdr:colOff>
                    <xdr:row>51</xdr:row>
                    <xdr:rowOff>0</xdr:rowOff>
                  </from>
                  <to>
                    <xdr:col>9</xdr:col>
                    <xdr:colOff>95250</xdr:colOff>
                    <xdr:row>52</xdr:row>
                    <xdr:rowOff>9525</xdr:rowOff>
                  </to>
                </anchor>
              </controlPr>
            </control>
          </mc:Choice>
        </mc:AlternateContent>
        <mc:AlternateContent xmlns:mc="http://schemas.openxmlformats.org/markup-compatibility/2006">
          <mc:Choice Requires="x14">
            <control shapeId="31870" r:id="rId129" name="Check Box 126">
              <controlPr defaultSize="0" autoFill="0" autoLine="0" autoPict="0">
                <anchor moveWithCells="1">
                  <from>
                    <xdr:col>7</xdr:col>
                    <xdr:colOff>190500</xdr:colOff>
                    <xdr:row>52</xdr:row>
                    <xdr:rowOff>0</xdr:rowOff>
                  </from>
                  <to>
                    <xdr:col>9</xdr:col>
                    <xdr:colOff>95250</xdr:colOff>
                    <xdr:row>53</xdr:row>
                    <xdr:rowOff>9525</xdr:rowOff>
                  </to>
                </anchor>
              </controlPr>
            </control>
          </mc:Choice>
        </mc:AlternateContent>
        <mc:AlternateContent xmlns:mc="http://schemas.openxmlformats.org/markup-compatibility/2006">
          <mc:Choice Requires="x14">
            <control shapeId="31871" r:id="rId130" name="Check Box 127">
              <controlPr defaultSize="0" autoFill="0" autoLine="0" autoPict="0">
                <anchor moveWithCells="1">
                  <from>
                    <xdr:col>7</xdr:col>
                    <xdr:colOff>190500</xdr:colOff>
                    <xdr:row>53</xdr:row>
                    <xdr:rowOff>0</xdr:rowOff>
                  </from>
                  <to>
                    <xdr:col>9</xdr:col>
                    <xdr:colOff>95250</xdr:colOff>
                    <xdr:row>54</xdr:row>
                    <xdr:rowOff>9525</xdr:rowOff>
                  </to>
                </anchor>
              </controlPr>
            </control>
          </mc:Choice>
        </mc:AlternateContent>
        <mc:AlternateContent xmlns:mc="http://schemas.openxmlformats.org/markup-compatibility/2006">
          <mc:Choice Requires="x14">
            <control shapeId="31872" r:id="rId131" name="Check Box 128">
              <controlPr defaultSize="0" autoFill="0" autoLine="0" autoPict="0">
                <anchor moveWithCells="1">
                  <from>
                    <xdr:col>13</xdr:col>
                    <xdr:colOff>190500</xdr:colOff>
                    <xdr:row>43</xdr:row>
                    <xdr:rowOff>0</xdr:rowOff>
                  </from>
                  <to>
                    <xdr:col>15</xdr:col>
                    <xdr:colOff>95250</xdr:colOff>
                    <xdr:row>44</xdr:row>
                    <xdr:rowOff>9525</xdr:rowOff>
                  </to>
                </anchor>
              </controlPr>
            </control>
          </mc:Choice>
        </mc:AlternateContent>
        <mc:AlternateContent xmlns:mc="http://schemas.openxmlformats.org/markup-compatibility/2006">
          <mc:Choice Requires="x14">
            <control shapeId="31873" r:id="rId132" name="Check Box 129">
              <controlPr defaultSize="0" autoFill="0" autoLine="0" autoPict="0">
                <anchor moveWithCells="1">
                  <from>
                    <xdr:col>13</xdr:col>
                    <xdr:colOff>190500</xdr:colOff>
                    <xdr:row>45</xdr:row>
                    <xdr:rowOff>0</xdr:rowOff>
                  </from>
                  <to>
                    <xdr:col>15</xdr:col>
                    <xdr:colOff>95250</xdr:colOff>
                    <xdr:row>46</xdr:row>
                    <xdr:rowOff>9525</xdr:rowOff>
                  </to>
                </anchor>
              </controlPr>
            </control>
          </mc:Choice>
        </mc:AlternateContent>
        <mc:AlternateContent xmlns:mc="http://schemas.openxmlformats.org/markup-compatibility/2006">
          <mc:Choice Requires="x14">
            <control shapeId="31874" r:id="rId133" name="Check Box 130">
              <controlPr defaultSize="0" autoFill="0" autoLine="0" autoPict="0">
                <anchor moveWithCells="1">
                  <from>
                    <xdr:col>13</xdr:col>
                    <xdr:colOff>190500</xdr:colOff>
                    <xdr:row>47</xdr:row>
                    <xdr:rowOff>0</xdr:rowOff>
                  </from>
                  <to>
                    <xdr:col>15</xdr:col>
                    <xdr:colOff>95250</xdr:colOff>
                    <xdr:row>48</xdr:row>
                    <xdr:rowOff>9525</xdr:rowOff>
                  </to>
                </anchor>
              </controlPr>
            </control>
          </mc:Choice>
        </mc:AlternateContent>
        <mc:AlternateContent xmlns:mc="http://schemas.openxmlformats.org/markup-compatibility/2006">
          <mc:Choice Requires="x14">
            <control shapeId="31875" r:id="rId134" name="Check Box 131">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1876" r:id="rId135" name="Check Box 132">
              <controlPr defaultSize="0" autoFill="0" autoLine="0" autoPict="0">
                <anchor moveWithCells="1">
                  <from>
                    <xdr:col>13</xdr:col>
                    <xdr:colOff>190500</xdr:colOff>
                    <xdr:row>39</xdr:row>
                    <xdr:rowOff>0</xdr:rowOff>
                  </from>
                  <to>
                    <xdr:col>15</xdr:col>
                    <xdr:colOff>95250</xdr:colOff>
                    <xdr:row>40</xdr:row>
                    <xdr:rowOff>9525</xdr:rowOff>
                  </to>
                </anchor>
              </controlPr>
            </control>
          </mc:Choice>
        </mc:AlternateContent>
        <mc:AlternateContent xmlns:mc="http://schemas.openxmlformats.org/markup-compatibility/2006">
          <mc:Choice Requires="x14">
            <control shapeId="31877" r:id="rId136" name="Check Box 133">
              <controlPr defaultSize="0" autoFill="0" autoLine="0" autoPict="0">
                <anchor moveWithCells="1">
                  <from>
                    <xdr:col>1</xdr:col>
                    <xdr:colOff>190500</xdr:colOff>
                    <xdr:row>11</xdr:row>
                    <xdr:rowOff>0</xdr:rowOff>
                  </from>
                  <to>
                    <xdr:col>3</xdr:col>
                    <xdr:colOff>95250</xdr:colOff>
                    <xdr:row>12</xdr:row>
                    <xdr:rowOff>9525</xdr:rowOff>
                  </to>
                </anchor>
              </controlPr>
            </control>
          </mc:Choice>
        </mc:AlternateContent>
        <mc:AlternateContent xmlns:mc="http://schemas.openxmlformats.org/markup-compatibility/2006">
          <mc:Choice Requires="x14">
            <control shapeId="31878" r:id="rId137" name="Check Box 134">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1879" r:id="rId138" name="Check Box 135">
              <controlPr defaultSize="0" autoFill="0" autoLine="0" autoPict="0">
                <anchor moveWithCells="1">
                  <from>
                    <xdr:col>1</xdr:col>
                    <xdr:colOff>190500</xdr:colOff>
                    <xdr:row>22</xdr:row>
                    <xdr:rowOff>9525</xdr:rowOff>
                  </from>
                  <to>
                    <xdr:col>3</xdr:col>
                    <xdr:colOff>95250</xdr:colOff>
                    <xdr:row>23</xdr:row>
                    <xdr:rowOff>19050</xdr:rowOff>
                  </to>
                </anchor>
              </controlPr>
            </control>
          </mc:Choice>
        </mc:AlternateContent>
        <mc:AlternateContent xmlns:mc="http://schemas.openxmlformats.org/markup-compatibility/2006">
          <mc:Choice Requires="x14">
            <control shapeId="31880" r:id="rId139" name="Check Box 136">
              <controlPr defaultSize="0" autoFill="0" autoLine="0" autoPict="0">
                <anchor moveWithCells="1">
                  <from>
                    <xdr:col>1</xdr:col>
                    <xdr:colOff>190500</xdr:colOff>
                    <xdr:row>29</xdr:row>
                    <xdr:rowOff>0</xdr:rowOff>
                  </from>
                  <to>
                    <xdr:col>3</xdr:col>
                    <xdr:colOff>95250</xdr:colOff>
                    <xdr:row>30</xdr:row>
                    <xdr:rowOff>9525</xdr:rowOff>
                  </to>
                </anchor>
              </controlPr>
            </control>
          </mc:Choice>
        </mc:AlternateContent>
        <mc:AlternateContent xmlns:mc="http://schemas.openxmlformats.org/markup-compatibility/2006">
          <mc:Choice Requires="x14">
            <control shapeId="31881" r:id="rId140" name="Check Box 137">
              <controlPr defaultSize="0" autoFill="0" autoLine="0" autoPict="0">
                <anchor moveWithCells="1">
                  <from>
                    <xdr:col>1</xdr:col>
                    <xdr:colOff>190500</xdr:colOff>
                    <xdr:row>38</xdr:row>
                    <xdr:rowOff>0</xdr:rowOff>
                  </from>
                  <to>
                    <xdr:col>3</xdr:col>
                    <xdr:colOff>95250</xdr:colOff>
                    <xdr:row>39</xdr:row>
                    <xdr:rowOff>9525</xdr:rowOff>
                  </to>
                </anchor>
              </controlPr>
            </control>
          </mc:Choice>
        </mc:AlternateContent>
        <mc:AlternateContent xmlns:mc="http://schemas.openxmlformats.org/markup-compatibility/2006">
          <mc:Choice Requires="x14">
            <control shapeId="31882" r:id="rId141" name="Check Box 138">
              <controlPr defaultSize="0" autoFill="0" autoLine="0" autoPict="0">
                <anchor moveWithCells="1">
                  <from>
                    <xdr:col>1</xdr:col>
                    <xdr:colOff>190500</xdr:colOff>
                    <xdr:row>46</xdr:row>
                    <xdr:rowOff>9525</xdr:rowOff>
                  </from>
                  <to>
                    <xdr:col>3</xdr:col>
                    <xdr:colOff>95250</xdr:colOff>
                    <xdr:row>47</xdr:row>
                    <xdr:rowOff>19050</xdr:rowOff>
                  </to>
                </anchor>
              </controlPr>
            </control>
          </mc:Choice>
        </mc:AlternateContent>
        <mc:AlternateContent xmlns:mc="http://schemas.openxmlformats.org/markup-compatibility/2006">
          <mc:Choice Requires="x14">
            <control shapeId="31883" r:id="rId142" name="Check Box 139">
              <controlPr defaultSize="0" autoFill="0" autoLine="0" autoPict="0">
                <anchor moveWithCells="1">
                  <from>
                    <xdr:col>1</xdr:col>
                    <xdr:colOff>190500</xdr:colOff>
                    <xdr:row>50</xdr:row>
                    <xdr:rowOff>0</xdr:rowOff>
                  </from>
                  <to>
                    <xdr:col>3</xdr:col>
                    <xdr:colOff>95250</xdr:colOff>
                    <xdr:row>51</xdr:row>
                    <xdr:rowOff>9525</xdr:rowOff>
                  </to>
                </anchor>
              </controlPr>
            </control>
          </mc:Choice>
        </mc:AlternateContent>
        <mc:AlternateContent xmlns:mc="http://schemas.openxmlformats.org/markup-compatibility/2006">
          <mc:Choice Requires="x14">
            <control shapeId="31884" r:id="rId143" name="Check Box 140">
              <controlPr defaultSize="0" autoFill="0" autoLine="0" autoPict="0">
                <anchor moveWithCells="1">
                  <from>
                    <xdr:col>2</xdr:col>
                    <xdr:colOff>0</xdr:colOff>
                    <xdr:row>53</xdr:row>
                    <xdr:rowOff>190500</xdr:rowOff>
                  </from>
                  <to>
                    <xdr:col>3</xdr:col>
                    <xdr:colOff>104775</xdr:colOff>
                    <xdr:row>55</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880AC-2E43-4BD6-9438-E3578F47CEB1}">
  <sheetPr>
    <tabColor rgb="FF00B050"/>
    <pageSetUpPr fitToPage="1"/>
  </sheetPr>
  <dimension ref="B2:AB30"/>
  <sheetViews>
    <sheetView showGridLines="0" view="pageBreakPreview" zoomScaleNormal="50" zoomScaleSheetLayoutView="100" workbookViewId="0">
      <selection activeCell="G21" sqref="G21:H21"/>
    </sheetView>
  </sheetViews>
  <sheetFormatPr defaultRowHeight="14.25"/>
  <cols>
    <col min="1" max="1" width="3.625" style="1082" customWidth="1"/>
    <col min="2" max="2" width="5.125" style="1082" customWidth="1"/>
    <col min="3" max="3" width="7.625" style="1082" customWidth="1"/>
    <col min="4" max="9" width="6.625" style="1082" customWidth="1"/>
    <col min="10" max="10" width="13.625" style="1082" customWidth="1"/>
    <col min="11" max="11" width="11" style="1082" customWidth="1"/>
    <col min="12" max="12" width="5.625" style="1082" customWidth="1"/>
    <col min="13" max="13" width="8.625" style="1082" customWidth="1"/>
    <col min="14" max="15" width="6.625" style="1082" customWidth="1"/>
    <col min="16" max="16" width="7.625" style="1082" customWidth="1"/>
    <col min="17" max="17" width="5.625" style="1082" customWidth="1"/>
    <col min="18" max="18" width="8.625" style="1082" customWidth="1"/>
    <col min="19" max="20" width="6.625" style="1082" customWidth="1"/>
    <col min="21" max="21" width="7.625" style="1082" customWidth="1"/>
    <col min="22" max="22" width="5.625" style="1082" customWidth="1"/>
    <col min="23" max="23" width="8.625" style="1082" customWidth="1"/>
    <col min="24" max="25" width="6.625" style="1082" customWidth="1"/>
    <col min="26" max="26" width="7.625" style="1082" customWidth="1"/>
    <col min="27" max="16384" width="9" style="1082"/>
  </cols>
  <sheetData>
    <row r="2" spans="2:28" s="1060" customFormat="1" ht="18" customHeight="1">
      <c r="Z2" s="1061" t="s">
        <v>1520</v>
      </c>
    </row>
    <row r="3" spans="2:28" s="1060" customFormat="1" ht="18" customHeight="1"/>
    <row r="4" spans="2:28" s="1060" customFormat="1" ht="18" customHeight="1">
      <c r="B4" s="1062" t="s">
        <v>1521</v>
      </c>
    </row>
    <row r="5" spans="2:28" s="1060" customFormat="1" ht="18" customHeight="1">
      <c r="B5" s="1063"/>
    </row>
    <row r="6" spans="2:28" s="1060" customFormat="1" ht="18" customHeight="1">
      <c r="B6" s="1064"/>
      <c r="C6" s="1064"/>
    </row>
    <row r="7" spans="2:28" s="1063" customFormat="1" ht="18" customHeight="1">
      <c r="B7" s="1064" t="s">
        <v>1522</v>
      </c>
      <c r="G7" s="1065"/>
      <c r="Q7" s="1066"/>
      <c r="R7" s="1066"/>
      <c r="S7" s="1066"/>
      <c r="T7" s="1066"/>
      <c r="U7" s="1066"/>
      <c r="V7" s="1066"/>
      <c r="W7" s="1067"/>
      <c r="X7" s="1068"/>
      <c r="Z7" s="1069"/>
    </row>
    <row r="8" spans="2:28" s="1063" customFormat="1" ht="18" customHeight="1">
      <c r="B8" s="1064" t="s">
        <v>1523</v>
      </c>
      <c r="F8" s="1065"/>
      <c r="G8" s="1065"/>
      <c r="H8" s="1065"/>
      <c r="I8" s="1065"/>
      <c r="Q8" s="1066"/>
      <c r="R8" s="1066"/>
      <c r="S8" s="1066"/>
      <c r="T8" s="1066"/>
      <c r="U8" s="1066"/>
      <c r="V8" s="1066"/>
      <c r="W8" s="1060"/>
      <c r="X8" s="1070"/>
    </row>
    <row r="9" spans="2:28" s="1063" customFormat="1" ht="18" customHeight="1">
      <c r="D9" s="1071"/>
      <c r="F9" s="1065"/>
      <c r="G9" s="1065"/>
      <c r="H9" s="1065"/>
      <c r="I9" s="1065"/>
      <c r="S9" s="1072"/>
      <c r="U9" s="1064"/>
      <c r="V9" s="1064"/>
      <c r="W9" s="1073"/>
      <c r="X9" s="1074" t="s">
        <v>1524</v>
      </c>
      <c r="Y9" s="1075"/>
      <c r="Z9" s="1073" t="s">
        <v>1511</v>
      </c>
    </row>
    <row r="10" spans="2:28" s="1060" customFormat="1" ht="18" customHeight="1">
      <c r="B10" s="1064" t="s">
        <v>1525</v>
      </c>
      <c r="L10" s="1070"/>
      <c r="M10" s="1070"/>
      <c r="N10" s="1070"/>
      <c r="O10" s="1070"/>
      <c r="Z10" s="1076" t="s">
        <v>1526</v>
      </c>
      <c r="AB10" s="1077"/>
    </row>
    <row r="11" spans="2:28" ht="19.5" customHeight="1">
      <c r="B11" s="1078"/>
      <c r="C11" s="2769" t="s">
        <v>1527</v>
      </c>
      <c r="D11" s="2770"/>
      <c r="E11" s="2775" t="s">
        <v>1528</v>
      </c>
      <c r="F11" s="2776"/>
      <c r="G11" s="2776"/>
      <c r="H11" s="2776"/>
      <c r="I11" s="2777"/>
      <c r="J11" s="1078"/>
      <c r="K11" s="1080"/>
      <c r="L11" s="2784" t="s">
        <v>1529</v>
      </c>
      <c r="M11" s="2785"/>
      <c r="N11" s="2785"/>
      <c r="O11" s="2785"/>
      <c r="P11" s="2785"/>
      <c r="Q11" s="2785"/>
      <c r="R11" s="2785"/>
      <c r="S11" s="2785"/>
      <c r="T11" s="2785"/>
      <c r="U11" s="2785"/>
      <c r="V11" s="2785"/>
      <c r="W11" s="2785"/>
      <c r="X11" s="2785"/>
      <c r="Y11" s="2785"/>
      <c r="Z11" s="2786"/>
    </row>
    <row r="12" spans="2:28" ht="18" customHeight="1">
      <c r="B12" s="1083"/>
      <c r="C12" s="2771"/>
      <c r="D12" s="2772"/>
      <c r="E12" s="2778"/>
      <c r="F12" s="2779"/>
      <c r="G12" s="2779"/>
      <c r="H12" s="2779"/>
      <c r="I12" s="2780"/>
      <c r="J12" s="1083" t="s">
        <v>1530</v>
      </c>
      <c r="K12" s="1085" t="s">
        <v>1531</v>
      </c>
      <c r="L12" s="1086" t="s">
        <v>1532</v>
      </c>
      <c r="M12" s="2787" t="s">
        <v>1533</v>
      </c>
      <c r="N12" s="2784" t="s">
        <v>1534</v>
      </c>
      <c r="O12" s="2786"/>
      <c r="P12" s="1086" t="s">
        <v>1535</v>
      </c>
      <c r="Q12" s="1086" t="s">
        <v>1532</v>
      </c>
      <c r="R12" s="2787" t="s">
        <v>1533</v>
      </c>
      <c r="S12" s="2784" t="s">
        <v>1534</v>
      </c>
      <c r="T12" s="2786"/>
      <c r="U12" s="1086" t="s">
        <v>1535</v>
      </c>
      <c r="V12" s="1086" t="s">
        <v>1532</v>
      </c>
      <c r="W12" s="2787" t="s">
        <v>1533</v>
      </c>
      <c r="X12" s="2784" t="s">
        <v>1534</v>
      </c>
      <c r="Y12" s="2786"/>
      <c r="Z12" s="1086" t="s">
        <v>1535</v>
      </c>
    </row>
    <row r="13" spans="2:28" ht="18" customHeight="1">
      <c r="B13" s="1087"/>
      <c r="C13" s="2773"/>
      <c r="D13" s="2774"/>
      <c r="E13" s="2781"/>
      <c r="F13" s="2782"/>
      <c r="G13" s="2782"/>
      <c r="H13" s="2782"/>
      <c r="I13" s="2783"/>
      <c r="J13" s="1088"/>
      <c r="K13" s="1089"/>
      <c r="L13" s="1090"/>
      <c r="M13" s="2788"/>
      <c r="N13" s="1091" t="s">
        <v>1536</v>
      </c>
      <c r="O13" s="1081" t="s">
        <v>1537</v>
      </c>
      <c r="P13" s="1092" t="s">
        <v>1538</v>
      </c>
      <c r="Q13" s="1092"/>
      <c r="R13" s="2788"/>
      <c r="S13" s="1091" t="s">
        <v>1536</v>
      </c>
      <c r="T13" s="1091" t="s">
        <v>1537</v>
      </c>
      <c r="U13" s="1092" t="s">
        <v>1538</v>
      </c>
      <c r="V13" s="1092"/>
      <c r="W13" s="2788"/>
      <c r="X13" s="1091" t="s">
        <v>1536</v>
      </c>
      <c r="Y13" s="1091" t="s">
        <v>1537</v>
      </c>
      <c r="Z13" s="1092" t="s">
        <v>1538</v>
      </c>
    </row>
    <row r="14" spans="2:28" s="1060" customFormat="1" ht="13.5" customHeight="1">
      <c r="B14" s="2748"/>
      <c r="C14" s="2759" t="s">
        <v>1539</v>
      </c>
      <c r="D14" s="2760"/>
      <c r="E14" s="2748" t="s">
        <v>1540</v>
      </c>
      <c r="F14" s="2748" t="s">
        <v>1541</v>
      </c>
      <c r="G14" s="2748" t="s">
        <v>1542</v>
      </c>
      <c r="H14" s="2748" t="s">
        <v>1543</v>
      </c>
      <c r="I14" s="2748" t="s">
        <v>1544</v>
      </c>
      <c r="J14" s="1093"/>
      <c r="K14" s="1094"/>
      <c r="L14" s="1095" t="s">
        <v>1540</v>
      </c>
      <c r="M14" s="1096"/>
      <c r="N14" s="1097" t="str">
        <f>IF(ISERROR(INDEX(光視_建具一覧表!$D$13:$D$62,MATCH(M14,光視_建具一覧表!$C$13:$C$62,0))),"0",INDEX(光視_建具一覧表!$D$13:$D$62,MATCH(M14,光視_建具一覧表!$C$13:$C$62,0)))</f>
        <v>0</v>
      </c>
      <c r="O14" s="1097" t="str">
        <f>IF(ISERROR(INDEX(光視_建具一覧表!$E$13:$E$62,MATCH(M14,光視_建具一覧表!$C$13:$C$62,0))),"0",INDEX(光視_建具一覧表!$E$13:$E$62,MATCH(M14,光視_建具一覧表!$C$13:$C$62,0)))</f>
        <v>0</v>
      </c>
      <c r="P14" s="1098">
        <f>ROUNDDOWN(+N14*O14,3)</f>
        <v>0</v>
      </c>
      <c r="Q14" s="1099" t="s">
        <v>1542</v>
      </c>
      <c r="R14" s="1100"/>
      <c r="S14" s="1101" t="str">
        <f>IF(ISERROR(INDEX(光視_建具一覧表!$D$13:$D$62,MATCH(R14,光視_建具一覧表!$C$13:$C$62,0))),"0",INDEX(光視_建具一覧表!$D$13:$D$62,MATCH(R14,光視_建具一覧表!$C$13:$C$62,0)))</f>
        <v>0</v>
      </c>
      <c r="T14" s="1101" t="str">
        <f>IF(ISERROR(INDEX(光視_建具一覧表!$E$13:$E$62,MATCH(R14,光視_建具一覧表!$C$13:$C$62,0))),"0",INDEX(光視_建具一覧表!$E$13:$E$62,MATCH(R14,光視_建具一覧表!$C$13:$C$62,0)))</f>
        <v>0</v>
      </c>
      <c r="U14" s="1098">
        <f>ROUNDDOWN(+S14*T14,3)</f>
        <v>0</v>
      </c>
      <c r="V14" s="1099" t="s">
        <v>1544</v>
      </c>
      <c r="W14" s="1102"/>
      <c r="X14" s="1101" t="str">
        <f>IF(ISERROR(INDEX(光視_建具一覧表!$D$13:$D$62,MATCH(W14,光視_建具一覧表!$C$13:$C$62,0))),"0",INDEX(光視_建具一覧表!$D$13:$D$62,MATCH(W14,光視_建具一覧表!$C$13:$C$62,0)))</f>
        <v>0</v>
      </c>
      <c r="Y14" s="1101" t="str">
        <f>IF(ISERROR(INDEX(光視_建具一覧表!$E$13:$E$62,MATCH(W14,光視_建具一覧表!$C$13:$C$62,0))),"0",INDEX(光視_建具一覧表!$E$13:$E$62,MATCH(W14,光視_建具一覧表!$C$13:$C$62,0)))</f>
        <v>0</v>
      </c>
      <c r="Z14" s="1098">
        <f>ROUNDDOWN(+X14*Y14,3)</f>
        <v>0</v>
      </c>
      <c r="AA14" s="1103"/>
      <c r="AB14" s="1070"/>
    </row>
    <row r="15" spans="2:28" s="1060" customFormat="1" ht="13.5" customHeight="1">
      <c r="B15" s="2758"/>
      <c r="C15" s="2761"/>
      <c r="D15" s="2762"/>
      <c r="E15" s="2749"/>
      <c r="F15" s="2749"/>
      <c r="G15" s="2749"/>
      <c r="H15" s="2749"/>
      <c r="I15" s="2749"/>
      <c r="J15" s="1104"/>
      <c r="K15" s="1105"/>
      <c r="L15" s="1106"/>
      <c r="M15" s="1096"/>
      <c r="N15" s="1097" t="str">
        <f>IF(ISERROR(INDEX(光視_建具一覧表!$D$13:$D$62,MATCH(M15,光視_建具一覧表!$C$13:$C$62,0))),"0",INDEX(光視_建具一覧表!$D$13:$D$62,MATCH(M15,光視_建具一覧表!$C$13:$C$62,0)))</f>
        <v>0</v>
      </c>
      <c r="O15" s="1097" t="str">
        <f>IF(ISERROR(INDEX(光視_建具一覧表!$E$13:$E$62,MATCH(M15,光視_建具一覧表!$C$13:$C$62,0))),"0",INDEX(光視_建具一覧表!$E$13:$E$62,MATCH(M15,光視_建具一覧表!$C$13:$C$62,0)))</f>
        <v>0</v>
      </c>
      <c r="P15" s="1098">
        <f>ROUNDDOWN(+N15*O15,3)</f>
        <v>0</v>
      </c>
      <c r="Q15" s="1107"/>
      <c r="R15" s="1108"/>
      <c r="S15" s="1097" t="str">
        <f>IF(ISERROR(INDEX(光視_建具一覧表!$D$13:$D$62,MATCH(R15,光視_建具一覧表!$C$13:$C$62,0))),"0",INDEX(光視_建具一覧表!$D$13:$D$62,MATCH(R15,光視_建具一覧表!$C$13:$C$62,0)))</f>
        <v>0</v>
      </c>
      <c r="T15" s="1097" t="str">
        <f>IF(ISERROR(INDEX(光視_建具一覧表!$E$13:$E$62,MATCH(R15,光視_建具一覧表!$C$13:$C$62,0))),"0",INDEX(光視_建具一覧表!$E$13:$E$62,MATCH(R15,光視_建具一覧表!$C$13:$C$62,0)))</f>
        <v>0</v>
      </c>
      <c r="U15" s="1098">
        <f>ROUNDDOWN(+S15*T15,3)</f>
        <v>0</v>
      </c>
      <c r="V15" s="1109"/>
      <c r="W15" s="1110"/>
      <c r="X15" s="1097" t="str">
        <f>IF(ISERROR(INDEX(光視_建具一覧表!$D$13:$D$62,MATCH(W15,光視_建具一覧表!$C$13:$C$62,0))),"0",INDEX(光視_建具一覧表!$D$13:$D$62,MATCH(W15,光視_建具一覧表!$C$13:$C$62,0)))</f>
        <v>0</v>
      </c>
      <c r="Y15" s="1097" t="str">
        <f>IF(ISERROR(INDEX(光視_建具一覧表!$E$13:$E$62,MATCH(W15,光視_建具一覧表!$C$13:$C$62,0))),"0",INDEX(光視_建具一覧表!$E$13:$E$62,MATCH(W15,光視_建具一覧表!$C$13:$C$62,0)))</f>
        <v>0</v>
      </c>
      <c r="Z15" s="1098">
        <f>ROUNDDOWN(+X15*Y15,3)</f>
        <v>0</v>
      </c>
      <c r="AA15" s="1070"/>
      <c r="AB15" s="1070"/>
    </row>
    <row r="16" spans="2:28" s="1060" customFormat="1" ht="13.5" customHeight="1">
      <c r="B16" s="2758"/>
      <c r="C16" s="2750" t="s">
        <v>1545</v>
      </c>
      <c r="D16" s="2752">
        <f>IF(K25=0,0,ROUNDDOWN(+Z23/+K25,2))</f>
        <v>0</v>
      </c>
      <c r="E16" s="2754" t="str">
        <f>IF(P19=0,"-",ROUNDDOWN(+P19/+Z23,2))</f>
        <v>-</v>
      </c>
      <c r="F16" s="2756" t="str">
        <f>IF(P25=0,"-",ROUNDDOWN(+P25/+Z23,2))</f>
        <v>-</v>
      </c>
      <c r="G16" s="2756" t="str">
        <f>IF(U19=0,"-",ROUNDDOWN(U19/Z23,2))</f>
        <v>-</v>
      </c>
      <c r="H16" s="2756" t="str">
        <f>IF(U25=0,"-",ROUNDDOWN(+U25/+Z23,2))</f>
        <v>-</v>
      </c>
      <c r="I16" s="2756" t="str">
        <f>IF(Z19=0,"-",ROUNDDOWN(+Z19/+Z23,2))</f>
        <v>-</v>
      </c>
      <c r="J16" s="1104"/>
      <c r="K16" s="1105"/>
      <c r="L16" s="1106"/>
      <c r="M16" s="1096"/>
      <c r="N16" s="1111" t="str">
        <f>IF(ISERROR(INDEX(光視_建具一覧表!$D$13:$D$62,MATCH(M16,光視_建具一覧表!$C$13:$C$62,0))),"0",INDEX(光視_建具一覧表!$D$13:$D$62,MATCH(M16,光視_建具一覧表!$C$13:$C$62,0)))</f>
        <v>0</v>
      </c>
      <c r="O16" s="1097" t="str">
        <f>IF(ISERROR(INDEX(光視_建具一覧表!$E$13:$E$62,MATCH(M16,光視_建具一覧表!$C$13:$C$62,0))),"0",INDEX(光視_建具一覧表!$E$13:$E$62,MATCH(M16,光視_建具一覧表!$C$13:$C$62,0)))</f>
        <v>0</v>
      </c>
      <c r="P16" s="1098">
        <f>ROUNDDOWN(+N16*O16,3)</f>
        <v>0</v>
      </c>
      <c r="Q16" s="1107"/>
      <c r="R16" s="1108"/>
      <c r="S16" s="1111" t="str">
        <f>IF(ISERROR(INDEX(光視_建具一覧表!$D$13:$D$62,MATCH(R16,光視_建具一覧表!$C$13:$C$62,0))),"0",INDEX(光視_建具一覧表!$D$13:$D$62,MATCH(R16,光視_建具一覧表!$C$13:$C$62,0)))</f>
        <v>0</v>
      </c>
      <c r="T16" s="1097" t="str">
        <f>IF(ISERROR(INDEX(光視_建具一覧表!$E$13:$E$62,MATCH(R16,光視_建具一覧表!$C$13:$C$62,0))),"0",INDEX(光視_建具一覧表!$E$13:$E$62,MATCH(R16,光視_建具一覧表!$C$13:$C$62,0)))</f>
        <v>0</v>
      </c>
      <c r="U16" s="1098">
        <f>ROUNDDOWN(+S16*T16,3)</f>
        <v>0</v>
      </c>
      <c r="V16" s="1109"/>
      <c r="W16" s="1110"/>
      <c r="X16" s="1111" t="str">
        <f>IF(ISERROR(INDEX(光視_建具一覧表!$D$13:$D$62,MATCH(W16,光視_建具一覧表!$C$13:$C$62,0))),"0",INDEX(光視_建具一覧表!$D$13:$D$62,MATCH(W16,光視_建具一覧表!$C$13:$C$62,0)))</f>
        <v>0</v>
      </c>
      <c r="Y16" s="1097" t="str">
        <f>IF(ISERROR(INDEX(光視_建具一覧表!$E$13:$E$62,MATCH(W16,光視_建具一覧表!$C$13:$C$62,0))),"0",INDEX(光視_建具一覧表!$E$13:$E$62,MATCH(W16,光視_建具一覧表!$C$13:$C$62,0)))</f>
        <v>0</v>
      </c>
      <c r="Z16" s="1098">
        <f>ROUNDDOWN(+X16*Y16,3)</f>
        <v>0</v>
      </c>
      <c r="AA16" s="1070"/>
      <c r="AB16" s="1070"/>
    </row>
    <row r="17" spans="2:28" s="1060" customFormat="1" ht="13.5" customHeight="1">
      <c r="B17" s="2758"/>
      <c r="C17" s="2751"/>
      <c r="D17" s="2753"/>
      <c r="E17" s="2755"/>
      <c r="F17" s="2757"/>
      <c r="G17" s="2757"/>
      <c r="H17" s="2757"/>
      <c r="I17" s="2757"/>
      <c r="J17" s="1104"/>
      <c r="K17" s="1105"/>
      <c r="L17" s="1106"/>
      <c r="M17" s="1096"/>
      <c r="N17" s="1111" t="str">
        <f>IF(ISERROR(INDEX(光視_建具一覧表!$D$13:$D$62,MATCH(M17,光視_建具一覧表!$C$13:$C$62,0))),"0",INDEX(光視_建具一覧表!$D$13:$D$62,MATCH(M17,光視_建具一覧表!$C$13:$C$62,0)))</f>
        <v>0</v>
      </c>
      <c r="O17" s="1097" t="str">
        <f>IF(ISERROR(INDEX(光視_建具一覧表!$E$13:$E$62,MATCH(M17,光視_建具一覧表!$C$13:$C$62,0))),"0",INDEX(光視_建具一覧表!$E$13:$E$62,MATCH(M17,光視_建具一覧表!$C$13:$C$62,0)))</f>
        <v>0</v>
      </c>
      <c r="P17" s="1098">
        <f>ROUNDDOWN(+N17*O17,3)</f>
        <v>0</v>
      </c>
      <c r="Q17" s="1099"/>
      <c r="R17" s="1108"/>
      <c r="S17" s="1111" t="str">
        <f>IF(ISERROR(INDEX(光視_建具一覧表!$D$13:$D$62,MATCH(R17,光視_建具一覧表!$C$13:$C$62,0))),"0",INDEX(光視_建具一覧表!$D$13:$D$62,MATCH(R17,光視_建具一覧表!$C$13:$C$62,0)))</f>
        <v>0</v>
      </c>
      <c r="T17" s="1097" t="str">
        <f>IF(ISERROR(INDEX(光視_建具一覧表!$E$13:$E$62,MATCH(R17,光視_建具一覧表!$C$13:$C$62,0))),"0",INDEX(光視_建具一覧表!$E$13:$E$62,MATCH(R17,光視_建具一覧表!$C$13:$C$62,0)))</f>
        <v>0</v>
      </c>
      <c r="U17" s="1098">
        <f>ROUNDDOWN(+S17*T17,3)</f>
        <v>0</v>
      </c>
      <c r="V17" s="1106"/>
      <c r="W17" s="1110"/>
      <c r="X17" s="1111" t="str">
        <f>IF(ISERROR(INDEX(光視_建具一覧表!$D$13:$D$62,MATCH(W17,光視_建具一覧表!$C$13:$C$62,0))),"0",INDEX(光視_建具一覧表!$D$13:$D$62,MATCH(W17,光視_建具一覧表!$C$13:$C$62,0)))</f>
        <v>0</v>
      </c>
      <c r="Y17" s="1097" t="str">
        <f>IF(ISERROR(INDEX(光視_建具一覧表!$E$13:$E$62,MATCH(W17,光視_建具一覧表!$C$13:$C$62,0))),"0",INDEX(光視_建具一覧表!$E$13:$E$62,MATCH(W17,光視_建具一覧表!$C$13:$C$62,0)))</f>
        <v>0</v>
      </c>
      <c r="Z17" s="1098">
        <f>ROUNDDOWN(+X17*Y17,3)</f>
        <v>0</v>
      </c>
      <c r="AA17" s="1103"/>
      <c r="AB17" s="1070"/>
    </row>
    <row r="18" spans="2:28" s="1060" customFormat="1" ht="13.5" customHeight="1">
      <c r="B18" s="2758"/>
      <c r="C18" s="2763" t="s">
        <v>1546</v>
      </c>
      <c r="D18" s="2765">
        <f>IF(D16-$Y$9/100&lt;0,0,D16-$Y$9/100)</f>
        <v>0</v>
      </c>
      <c r="E18" s="2767" t="str">
        <f>IF(E16="-","-",IF(E16-$Y$9/100&lt;0,0,IF(E16=1,1,E16-$Y$9/100)))</f>
        <v>-</v>
      </c>
      <c r="F18" s="2737" t="str">
        <f>IF(F16="-","-",IF(F16-$Y$9/100&lt;0,0,IF(F16=1,1,F16-$Y$9/100)))</f>
        <v>-</v>
      </c>
      <c r="G18" s="2737" t="str">
        <f>IF(G16="-","-",IF(G16-$Y$9/100&lt;0,0,IF(G16=1,1,G16-$Y$9/100)))</f>
        <v>-</v>
      </c>
      <c r="H18" s="2737" t="str">
        <f>IF(H16="-","-",IF(H16-$Y$9/100&lt;0,0,IF(H16=1,1,H16-$Y$9/100)))</f>
        <v>-</v>
      </c>
      <c r="I18" s="2737" t="str">
        <f>IF(I16="-","-",IF(I16-$Y$9/100&lt;0,0,IF(I16=1,1,I16-$Y$9/100)))</f>
        <v>-</v>
      </c>
      <c r="J18" s="1104"/>
      <c r="K18" s="1105"/>
      <c r="L18" s="1106"/>
      <c r="M18" s="1112"/>
      <c r="N18" s="1113" t="str">
        <f>IF(ISERROR(INDEX(光視_建具一覧表!$D$13:$D$62,MATCH(M18,光視_建具一覧表!$C$13:$C$62,0))),"0",INDEX(光視_建具一覧表!$D$13:$D$62,MATCH(M18,光視_建具一覧表!$C$13:$C$62,0)))</f>
        <v>0</v>
      </c>
      <c r="O18" s="1114" t="str">
        <f>IF(ISERROR(INDEX(光視_建具一覧表!$E$13:$E$62,MATCH(M18,光視_建具一覧表!$C$13:$C$62,0))),"0",INDEX(光視_建具一覧表!$E$13:$E$62,MATCH(M18,光視_建具一覧表!$C$13:$C$62,0)))</f>
        <v>0</v>
      </c>
      <c r="P18" s="1115">
        <f>ROUNDDOWN(+N18*O18,3)</f>
        <v>0</v>
      </c>
      <c r="Q18" s="1107"/>
      <c r="R18" s="1116"/>
      <c r="S18" s="1117" t="str">
        <f>IF(ISERROR(INDEX(光視_建具一覧表!$D$13:$D$62,MATCH(R18,光視_建具一覧表!$C$13:$C$62,0))),"0",INDEX(光視_建具一覧表!$D$13:$D$62,MATCH(R18,光視_建具一覧表!$C$13:$C$62,0)))</f>
        <v>0</v>
      </c>
      <c r="T18" s="1118" t="str">
        <f>IF(ISERROR(INDEX(光視_建具一覧表!$E$13:$E$62,MATCH(R18,光視_建具一覧表!$C$13:$C$62,0))),"0",INDEX(光視_建具一覧表!$E$13:$E$62,MATCH(R18,光視_建具一覧表!$C$13:$C$62,0)))</f>
        <v>0</v>
      </c>
      <c r="U18" s="1115">
        <f>ROUNDDOWN(+S18*T18,3)</f>
        <v>0</v>
      </c>
      <c r="V18" s="1119"/>
      <c r="W18" s="1120"/>
      <c r="X18" s="1117" t="str">
        <f>IF(ISERROR(INDEX(光視_建具一覧表!$D$13:$D$62,MATCH(W18,光視_建具一覧表!$C$13:$C$62,0))),"0",INDEX(光視_建具一覧表!$D$13:$D$62,MATCH(W18,光視_建具一覧表!$C$13:$C$62,0)))</f>
        <v>0</v>
      </c>
      <c r="Y18" s="1118" t="str">
        <f>IF(ISERROR(INDEX(光視_建具一覧表!$E$13:$E$62,MATCH(W18,光視_建具一覧表!$C$13:$C$62,0))),"0",INDEX(光視_建具一覧表!$E$13:$E$62,MATCH(W18,光視_建具一覧表!$C$13:$C$62,0)))</f>
        <v>0</v>
      </c>
      <c r="Z18" s="1115">
        <f>ROUNDDOWN(+X18*Y18,3)</f>
        <v>0</v>
      </c>
      <c r="AA18" s="1070"/>
      <c r="AB18" s="1070"/>
    </row>
    <row r="19" spans="2:28" s="1060" customFormat="1" ht="13.5" customHeight="1">
      <c r="B19" s="2758"/>
      <c r="C19" s="2764"/>
      <c r="D19" s="2766"/>
      <c r="E19" s="2768"/>
      <c r="F19" s="2738"/>
      <c r="G19" s="2738"/>
      <c r="H19" s="2738"/>
      <c r="I19" s="2738"/>
      <c r="J19" s="1104"/>
      <c r="K19" s="1105"/>
      <c r="L19" s="1121"/>
      <c r="M19" s="1122"/>
      <c r="N19" s="1123"/>
      <c r="O19" s="1123"/>
      <c r="P19" s="1124">
        <f>ROUNDDOWN(SUM(P14:P18),2)</f>
        <v>0</v>
      </c>
      <c r="Q19" s="1125"/>
      <c r="R19" s="1126"/>
      <c r="S19" s="1127"/>
      <c r="T19" s="1127"/>
      <c r="U19" s="1124">
        <f>ROUNDDOWN(SUM(U14:U18),2)</f>
        <v>0</v>
      </c>
      <c r="V19" s="1125"/>
      <c r="W19" s="1128"/>
      <c r="X19" s="1127"/>
      <c r="Y19" s="1127"/>
      <c r="Z19" s="1124">
        <f>ROUNDDOWN(SUM(Z14:Z18),2)</f>
        <v>0</v>
      </c>
      <c r="AA19" s="1070"/>
      <c r="AB19" s="1070"/>
    </row>
    <row r="20" spans="2:28" s="1060" customFormat="1" ht="13.5" customHeight="1">
      <c r="B20" s="2758"/>
      <c r="C20" s="1129"/>
      <c r="D20" s="1130"/>
      <c r="E20" s="1131"/>
      <c r="F20" s="1131"/>
      <c r="G20" s="1131"/>
      <c r="H20" s="1131"/>
      <c r="I20" s="1132"/>
      <c r="J20" s="1104"/>
      <c r="K20" s="1105"/>
      <c r="L20" s="1133" t="s">
        <v>1541</v>
      </c>
      <c r="M20" s="1134"/>
      <c r="N20" s="1097" t="str">
        <f>IF(ISERROR(INDEX(光視_建具一覧表!$D$13:$D$62,MATCH(M20,光視_建具一覧表!$C$13:$C$62,0))),"0",INDEX(光視_建具一覧表!$D$13:$D$62,MATCH(M20,光視_建具一覧表!$C$13:$C$62,0)))</f>
        <v>0</v>
      </c>
      <c r="O20" s="1097" t="str">
        <f>IF(ISERROR(INDEX(光視_建具一覧表!$E$13:$E$62,MATCH(M20,光視_建具一覧表!$C$13:$C$62,0))),"0",INDEX(光視_建具一覧表!$E$13:$E$62,MATCH(M20,光視_建具一覧表!$C$13:$C$62,0)))</f>
        <v>0</v>
      </c>
      <c r="P20" s="1098">
        <f>ROUNDDOWN(+N20*O20,3)</f>
        <v>0</v>
      </c>
      <c r="Q20" s="1135" t="s">
        <v>1543</v>
      </c>
      <c r="R20" s="1108"/>
      <c r="S20" s="1101" t="str">
        <f>IF(ISERROR(INDEX(光視_建具一覧表!$D$13:$D$62,MATCH(R20,光視_建具一覧表!$C$13:$C$62,0))),"0",INDEX(光視_建具一覧表!$D$13:$D$62,MATCH(R20,光視_建具一覧表!$C$13:$C$62,0)))</f>
        <v>0</v>
      </c>
      <c r="T20" s="1101" t="str">
        <f>IF(ISERROR(INDEX(光視_建具一覧表!$E$13:$E$62,MATCH(R20,光視_建具一覧表!$C$13:$C$62,0))),"0",INDEX(光視_建具一覧表!$E$13:$E$62,MATCH(R20,光視_建具一覧表!$C$13:$C$62,0)))</f>
        <v>0</v>
      </c>
      <c r="U20" s="1098">
        <f>ROUNDDOWN(+S20*T20,3)</f>
        <v>0</v>
      </c>
      <c r="V20" s="1136"/>
      <c r="X20" s="1137"/>
      <c r="Y20" s="1137"/>
      <c r="Z20" s="1079"/>
      <c r="AA20" s="1070"/>
      <c r="AB20" s="1070"/>
    </row>
    <row r="21" spans="2:28" s="1060" customFormat="1" ht="13.5" customHeight="1">
      <c r="B21" s="2758"/>
      <c r="C21" s="1138"/>
      <c r="D21" s="1070"/>
      <c r="E21" s="1139"/>
      <c r="F21" s="1139"/>
      <c r="G21" s="1139"/>
      <c r="H21" s="1139"/>
      <c r="I21" s="1140"/>
      <c r="J21" s="1104"/>
      <c r="K21" s="1105"/>
      <c r="L21" s="1141"/>
      <c r="M21" s="1096"/>
      <c r="N21" s="1097" t="str">
        <f>IF(ISERROR(INDEX(光視_建具一覧表!$D$13:$D$62,MATCH(M21,光視_建具一覧表!$C$13:$C$62,0))),"0",INDEX(光視_建具一覧表!$D$13:$D$62,MATCH(M21,光視_建具一覧表!$C$13:$C$62,0)))</f>
        <v>0</v>
      </c>
      <c r="O21" s="1097" t="str">
        <f>IF(ISERROR(INDEX(光視_建具一覧表!$E$13:$E$62,MATCH(M21,光視_建具一覧表!$C$13:$C$62,0))),"0",INDEX(光視_建具一覧表!$E$13:$E$62,MATCH(M21,光視_建具一覧表!$C$13:$C$62,0)))</f>
        <v>0</v>
      </c>
      <c r="P21" s="1098">
        <f>ROUNDDOWN(+N21*O21,3)</f>
        <v>0</v>
      </c>
      <c r="Q21" s="1107"/>
      <c r="R21" s="1108"/>
      <c r="S21" s="1097" t="str">
        <f>IF(ISERROR(INDEX(光視_建具一覧表!$D$13:$D$62,MATCH(R21,光視_建具一覧表!$C$13:$C$62,0))),"0",INDEX(光視_建具一覧表!$D$13:$D$62,MATCH(R21,光視_建具一覧表!$C$13:$C$62,0)))</f>
        <v>0</v>
      </c>
      <c r="T21" s="1097" t="str">
        <f>IF(ISERROR(INDEX(光視_建具一覧表!$E$13:$E$62,MATCH(R21,光視_建具一覧表!$C$13:$C$62,0))),"0",INDEX(光視_建具一覧表!$E$13:$E$62,MATCH(R21,光視_建具一覧表!$C$13:$C$62,0)))</f>
        <v>0</v>
      </c>
      <c r="U21" s="1098">
        <f>ROUNDDOWN(+S21*T21,3)</f>
        <v>0</v>
      </c>
      <c r="V21" s="1119"/>
      <c r="X21" s="1142"/>
      <c r="Y21" s="1142"/>
      <c r="Z21" s="1084"/>
      <c r="AA21" s="1070"/>
      <c r="AB21" s="1070"/>
    </row>
    <row r="22" spans="2:28" s="1060" customFormat="1" ht="13.5" customHeight="1">
      <c r="B22" s="2758"/>
      <c r="C22" s="2739"/>
      <c r="D22" s="2740"/>
      <c r="E22" s="2740"/>
      <c r="F22" s="2740"/>
      <c r="G22" s="2740"/>
      <c r="H22" s="2740"/>
      <c r="I22" s="2741"/>
      <c r="J22" s="1104"/>
      <c r="K22" s="1105"/>
      <c r="L22" s="1141"/>
      <c r="M22" s="1096"/>
      <c r="N22" s="1111" t="str">
        <f>IF(ISERROR(INDEX(光視_建具一覧表!$D$13:$D$62,MATCH(M22,光視_建具一覧表!$C$13:$C$62,0))),"0",INDEX(光視_建具一覧表!$D$13:$D$62,MATCH(M22,光視_建具一覧表!$C$13:$C$62,0)))</f>
        <v>0</v>
      </c>
      <c r="O22" s="1097" t="str">
        <f>IF(ISERROR(INDEX(光視_建具一覧表!$E$13:$E$62,MATCH(M22,光視_建具一覧表!$C$13:$C$62,0))),"0",INDEX(光視_建具一覧表!$E$13:$E$62,MATCH(M22,光視_建具一覧表!$C$13:$C$62,0)))</f>
        <v>0</v>
      </c>
      <c r="P22" s="1098">
        <f>ROUNDDOWN(+N22*O22,3)</f>
        <v>0</v>
      </c>
      <c r="Q22" s="1107"/>
      <c r="R22" s="1108"/>
      <c r="S22" s="1111" t="str">
        <f>IF(ISERROR(INDEX(光視_建具一覧表!$D$13:$D$62,MATCH(R22,光視_建具一覧表!$C$13:$C$62,0))),"0",INDEX(光視_建具一覧表!$D$13:$D$62,MATCH(R22,光視_建具一覧表!$C$13:$C$62,0)))</f>
        <v>0</v>
      </c>
      <c r="T22" s="1097" t="str">
        <f>IF(ISERROR(INDEX(光視_建具一覧表!$E$13:$E$62,MATCH(R22,光視_建具一覧表!$C$13:$C$62,0))),"0",INDEX(光視_建具一覧表!$E$13:$E$62,MATCH(R22,光視_建具一覧表!$C$13:$C$62,0)))</f>
        <v>0</v>
      </c>
      <c r="U22" s="1098">
        <f>ROUNDDOWN(+S22*T22,3)</f>
        <v>0</v>
      </c>
      <c r="V22" s="1119"/>
      <c r="X22" s="1142"/>
      <c r="Y22" s="1142"/>
      <c r="Z22" s="1143"/>
      <c r="AA22" s="1070"/>
      <c r="AB22" s="1070"/>
    </row>
    <row r="23" spans="2:28" s="1060" customFormat="1" ht="13.5" customHeight="1">
      <c r="B23" s="2758"/>
      <c r="C23" s="2739"/>
      <c r="D23" s="2740"/>
      <c r="E23" s="2740"/>
      <c r="F23" s="2740"/>
      <c r="G23" s="2740"/>
      <c r="H23" s="2740"/>
      <c r="I23" s="2741"/>
      <c r="J23" s="1104"/>
      <c r="K23" s="1105"/>
      <c r="L23" s="1141"/>
      <c r="M23" s="1096"/>
      <c r="N23" s="1111" t="str">
        <f>IF(ISERROR(INDEX(光視_建具一覧表!$D$13:$D$62,MATCH(M23,光視_建具一覧表!$C$13:$C$62,0))),"0",INDEX(光視_建具一覧表!$D$13:$D$62,MATCH(M23,光視_建具一覧表!$C$13:$C$62,0)))</f>
        <v>0</v>
      </c>
      <c r="O23" s="1097" t="str">
        <f>IF(ISERROR(INDEX(光視_建具一覧表!$E$13:$E$62,MATCH(M23,光視_建具一覧表!$C$13:$C$62,0))),"0",INDEX(光視_建具一覧表!$E$13:$E$62,MATCH(M23,光視_建具一覧表!$C$13:$C$62,0)))</f>
        <v>0</v>
      </c>
      <c r="P23" s="1098">
        <f>ROUNDDOWN(+N23*O23,3)</f>
        <v>0</v>
      </c>
      <c r="Q23" s="1107"/>
      <c r="R23" s="1108"/>
      <c r="S23" s="1111" t="str">
        <f>IF(ISERROR(INDEX(光視_建具一覧表!$D$13:$D$62,MATCH(R23,光視_建具一覧表!$C$13:$C$62,0))),"0",INDEX(光視_建具一覧表!$D$13:$D$62,MATCH(R23,光視_建具一覧表!$C$13:$C$62,0)))</f>
        <v>0</v>
      </c>
      <c r="T23" s="1097" t="str">
        <f>IF(ISERROR(INDEX(光視_建具一覧表!$E$13:$E$62,MATCH(R23,光視_建具一覧表!$C$13:$C$62,0))),"0",INDEX(光視_建具一覧表!$E$13:$E$62,MATCH(R23,光視_建具一覧表!$C$13:$C$62,0)))</f>
        <v>0</v>
      </c>
      <c r="U23" s="1098">
        <f>ROUNDDOWN(+S23*T23,3)</f>
        <v>0</v>
      </c>
      <c r="V23" s="1136"/>
      <c r="X23" s="1142"/>
      <c r="Y23" s="1142" t="s">
        <v>1535</v>
      </c>
      <c r="Z23" s="2745">
        <f>+P19+P25+U19+U25+Z19</f>
        <v>0</v>
      </c>
      <c r="AA23" s="1070"/>
      <c r="AB23" s="1070"/>
    </row>
    <row r="24" spans="2:28" s="1060" customFormat="1" ht="13.5" customHeight="1">
      <c r="B24" s="2758"/>
      <c r="C24" s="2739"/>
      <c r="D24" s="2740"/>
      <c r="E24" s="2740"/>
      <c r="F24" s="2740"/>
      <c r="G24" s="2740"/>
      <c r="H24" s="2740"/>
      <c r="I24" s="2741"/>
      <c r="J24" s="1144"/>
      <c r="K24" s="1145"/>
      <c r="L24" s="1141"/>
      <c r="M24" s="1146"/>
      <c r="N24" s="1117" t="str">
        <f>IF(ISERROR(INDEX(光視_建具一覧表!$D$13:$D$62,MATCH(M24,光視_建具一覧表!$C$13:$C$62,0))),"0",INDEX(光視_建具一覧表!$D$13:$D$62,MATCH(M24,光視_建具一覧表!$C$13:$C$62,0)))</f>
        <v>0</v>
      </c>
      <c r="O24" s="1118" t="str">
        <f>IF(ISERROR(INDEX(光視_建具一覧表!$E$13:$E$62,MATCH(M24,光視_建具一覧表!$C$13:$C$62,0))),"0",INDEX(光視_建具一覧表!$E$13:$E$62,MATCH(M24,光視_建具一覧表!$C$13:$C$62,0)))</f>
        <v>0</v>
      </c>
      <c r="P24" s="1115">
        <f>ROUNDDOWN(+N24*O24,3)</f>
        <v>0</v>
      </c>
      <c r="Q24" s="1107"/>
      <c r="R24" s="1116"/>
      <c r="S24" s="1117" t="str">
        <f>IF(ISERROR(INDEX(光視_建具一覧表!$D$13:$D$62,MATCH(R24,光視_建具一覧表!$C$13:$C$62,0))),"0",INDEX(光視_建具一覧表!$D$13:$D$62,MATCH(R24,光視_建具一覧表!$C$13:$C$62,0)))</f>
        <v>0</v>
      </c>
      <c r="T24" s="1118" t="str">
        <f>IF(ISERROR(INDEX(光視_建具一覧表!$E$13:$E$62,MATCH(R24,光視_建具一覧表!$C$13:$C$62,0))),"0",INDEX(光視_建具一覧表!$E$13:$E$62,MATCH(R24,光視_建具一覧表!$C$13:$C$62,0)))</f>
        <v>0</v>
      </c>
      <c r="U24" s="1115">
        <f>ROUNDDOWN(+S24*T24,3)</f>
        <v>0</v>
      </c>
      <c r="V24" s="1119"/>
      <c r="X24" s="1142"/>
      <c r="Y24" s="1142" t="s">
        <v>1547</v>
      </c>
      <c r="Z24" s="2746"/>
      <c r="AA24" s="1070"/>
      <c r="AB24" s="1070"/>
    </row>
    <row r="25" spans="2:28" s="1060" customFormat="1" ht="13.5" customHeight="1">
      <c r="B25" s="2749"/>
      <c r="C25" s="2742"/>
      <c r="D25" s="2743"/>
      <c r="E25" s="2743"/>
      <c r="F25" s="2743"/>
      <c r="G25" s="2743"/>
      <c r="H25" s="2743"/>
      <c r="I25" s="2744"/>
      <c r="J25" s="1147" t="s">
        <v>1535</v>
      </c>
      <c r="K25" s="1148">
        <f>SUM(K14:K24)</f>
        <v>0</v>
      </c>
      <c r="L25" s="1149"/>
      <c r="M25" s="1150"/>
      <c r="N25" s="1127"/>
      <c r="O25" s="1127"/>
      <c r="P25" s="1124">
        <f>ROUNDDOWN(SUM(P20:P24),2)</f>
        <v>0</v>
      </c>
      <c r="Q25" s="1125"/>
      <c r="R25" s="1126"/>
      <c r="S25" s="1127"/>
      <c r="T25" s="1127"/>
      <c r="U25" s="1124">
        <f>ROUNDDOWN(SUM(U20:U24),2)</f>
        <v>0</v>
      </c>
      <c r="V25" s="1151"/>
      <c r="W25" s="1152"/>
      <c r="X25" s="1123"/>
      <c r="Y25" s="1123"/>
      <c r="Z25" s="2747"/>
      <c r="AA25" s="1070"/>
      <c r="AB25" s="1070"/>
    </row>
    <row r="27" spans="2:28" s="1060" customFormat="1" ht="18" customHeight="1">
      <c r="B27" s="1060" t="s">
        <v>1548</v>
      </c>
      <c r="C27" s="1060" t="s">
        <v>1549</v>
      </c>
    </row>
    <row r="28" spans="2:28" s="1060" customFormat="1" ht="18" customHeight="1">
      <c r="C28" s="1153" t="s">
        <v>1550</v>
      </c>
    </row>
    <row r="29" spans="2:28" s="1060" customFormat="1" ht="18" customHeight="1">
      <c r="B29" s="1060" t="s">
        <v>1548</v>
      </c>
      <c r="C29" s="1060" t="s">
        <v>1551</v>
      </c>
    </row>
    <row r="30" spans="2:28" s="1060" customFormat="1" ht="18" customHeight="1"/>
  </sheetData>
  <sheetProtection algorithmName="SHA-512" hashValue="hw2NGC2xBY7llDZNj6gZCAhv5j7IxvVPg51HE04LPAwfkio9IsIuIyT1ns7DLmus1MlaK4WdhNgMeqtDa2yAnA==" saltValue="3uFbNsxTyDGuyUtV2vInUw==" spinCount="100000" sheet="1" objects="1" scenarios="1"/>
  <protectedRanges>
    <protectedRange sqref="Y9 C22:I25 J14:K24 M14:M18 M20:M24 R14:R18 R20:R24 W14:W18" name="範囲1"/>
  </protectedRanges>
  <mergeCells count="32">
    <mergeCell ref="C11:D13"/>
    <mergeCell ref="E11:I13"/>
    <mergeCell ref="L11:Z11"/>
    <mergeCell ref="M12:M13"/>
    <mergeCell ref="N12:O12"/>
    <mergeCell ref="R12:R13"/>
    <mergeCell ref="S12:T12"/>
    <mergeCell ref="W12:W13"/>
    <mergeCell ref="X12:Y12"/>
    <mergeCell ref="B14:B25"/>
    <mergeCell ref="C14:D15"/>
    <mergeCell ref="E14:E15"/>
    <mergeCell ref="F14:F15"/>
    <mergeCell ref="G14:G15"/>
    <mergeCell ref="C18:C19"/>
    <mergeCell ref="D18:D19"/>
    <mergeCell ref="E18:E19"/>
    <mergeCell ref="F18:F19"/>
    <mergeCell ref="G18:G19"/>
    <mergeCell ref="H18:H19"/>
    <mergeCell ref="I18:I19"/>
    <mergeCell ref="C22:I25"/>
    <mergeCell ref="Z23:Z25"/>
    <mergeCell ref="I14:I15"/>
    <mergeCell ref="C16:C17"/>
    <mergeCell ref="D16:D17"/>
    <mergeCell ref="E16:E17"/>
    <mergeCell ref="F16:F17"/>
    <mergeCell ref="G16:G17"/>
    <mergeCell ref="H16:H17"/>
    <mergeCell ref="I16:I17"/>
    <mergeCell ref="H14:H15"/>
  </mergeCells>
  <phoneticPr fontId="5"/>
  <dataValidations count="1">
    <dataValidation allowBlank="1" showInputMessage="1" showErrorMessage="1" prompt="建具記号は_x000a_「光視_建具一覧表」シートで入力した記号と同じものを入力してください" sqref="M14" xr:uid="{0A8AA12A-5D22-4873-9396-0851942DBA5E}"/>
  </dataValidations>
  <pageMargins left="0.59055118110236227" right="0.19685039370078741" top="0.59055118110236227" bottom="0.39370078740157483" header="0" footer="0.23622047244094491"/>
  <pageSetup paperSize="9" scale="52" firstPageNumber="12" orientation="portrait" blackAndWhite="1" useFirstPageNumber="1" r:id="rId1"/>
  <headerFooter alignWithMargins="0">
    <oddHeader xml:space="preserve">&amp;R
</oddHeader>
    <oddFooter>&amp;R&amp;16株式会社都市建築確認センター</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B3CC1-2BC9-48EF-84AF-B391C94D848E}">
  <sheetPr>
    <tabColor rgb="FF00B050"/>
    <pageSetUpPr fitToPage="1"/>
  </sheetPr>
  <dimension ref="B2:H62"/>
  <sheetViews>
    <sheetView showGridLines="0" view="pageBreakPreview" zoomScaleNormal="100" zoomScaleSheetLayoutView="100" workbookViewId="0">
      <selection activeCell="G21" sqref="G21:H21"/>
    </sheetView>
  </sheetViews>
  <sheetFormatPr defaultRowHeight="13.5"/>
  <cols>
    <col min="1" max="1" width="2.625" style="1154" customWidth="1"/>
    <col min="2" max="2" width="4.625" style="1154" customWidth="1"/>
    <col min="3" max="3" width="10.625" style="1154" customWidth="1"/>
    <col min="4" max="5" width="9" style="1154"/>
    <col min="6" max="6" width="12.625" style="1154" customWidth="1"/>
    <col min="7" max="7" width="22.5" style="1154" customWidth="1"/>
    <col min="8" max="8" width="26.375" style="1154" customWidth="1"/>
    <col min="9" max="9" width="4.875" style="1154" customWidth="1"/>
    <col min="10" max="10" width="4.5" style="1154" customWidth="1"/>
    <col min="11" max="11" width="4.125" style="1154" customWidth="1"/>
    <col min="12" max="16384" width="9" style="1154"/>
  </cols>
  <sheetData>
    <row r="2" spans="2:8">
      <c r="F2" s="1155"/>
      <c r="H2" s="1156" t="s">
        <v>1552</v>
      </c>
    </row>
    <row r="3" spans="2:8" ht="21" customHeight="1">
      <c r="B3" s="1157" t="s">
        <v>1553</v>
      </c>
      <c r="C3" s="1158"/>
      <c r="D3" s="1158"/>
      <c r="E3" s="1158"/>
      <c r="F3" s="1158"/>
      <c r="G3" s="1158"/>
      <c r="H3" s="1158"/>
    </row>
    <row r="4" spans="2:8" ht="8.25" customHeight="1"/>
    <row r="5" spans="2:8" ht="20.100000000000001" customHeight="1">
      <c r="B5" s="1159" t="s">
        <v>1522</v>
      </c>
      <c r="C5" s="1160"/>
      <c r="D5" s="1158"/>
      <c r="E5" s="1158"/>
      <c r="F5" s="1158"/>
      <c r="G5" s="1158"/>
    </row>
    <row r="6" spans="2:8" ht="15" customHeight="1">
      <c r="B6" s="1159" t="s">
        <v>1523</v>
      </c>
    </row>
    <row r="7" spans="2:8" ht="15" customHeight="1"/>
    <row r="8" spans="2:8" ht="20.100000000000001" customHeight="1">
      <c r="B8" s="1158" t="s">
        <v>1554</v>
      </c>
    </row>
    <row r="9" spans="2:8" ht="6.95" customHeight="1">
      <c r="C9" s="1161"/>
    </row>
    <row r="10" spans="2:8" ht="14.25" customHeight="1">
      <c r="B10" s="1162"/>
      <c r="C10" s="1162"/>
      <c r="D10" s="1163" t="s">
        <v>1555</v>
      </c>
      <c r="E10" s="1162"/>
      <c r="F10" s="1162"/>
      <c r="G10" s="1162"/>
      <c r="H10" s="1164"/>
    </row>
    <row r="11" spans="2:8" s="1159" customFormat="1" ht="13.5" customHeight="1">
      <c r="B11" s="2793" t="s">
        <v>1556</v>
      </c>
      <c r="C11" s="2795" t="s">
        <v>1557</v>
      </c>
      <c r="D11" s="2797" t="s">
        <v>1558</v>
      </c>
      <c r="E11" s="2797"/>
      <c r="F11" s="1165" t="s">
        <v>1559</v>
      </c>
      <c r="G11" s="2793" t="s">
        <v>36</v>
      </c>
      <c r="H11" s="2798"/>
    </row>
    <row r="12" spans="2:8" s="1159" customFormat="1" ht="13.5" customHeight="1">
      <c r="B12" s="2794"/>
      <c r="C12" s="2796"/>
      <c r="D12" s="1166" t="s">
        <v>1560</v>
      </c>
      <c r="E12" s="1167" t="s">
        <v>1561</v>
      </c>
      <c r="F12" s="1168" t="s">
        <v>1562</v>
      </c>
      <c r="G12" s="2794"/>
      <c r="H12" s="2799"/>
    </row>
    <row r="13" spans="2:8" s="1159" customFormat="1" ht="13.5" customHeight="1">
      <c r="B13" s="1169">
        <v>1</v>
      </c>
      <c r="C13" s="1170"/>
      <c r="D13" s="1171"/>
      <c r="E13" s="1172"/>
      <c r="F13" s="1173">
        <f t="shared" ref="F13:F62" si="0">D13*E13</f>
        <v>0</v>
      </c>
      <c r="G13" s="2800"/>
      <c r="H13" s="2801"/>
    </row>
    <row r="14" spans="2:8" s="1159" customFormat="1" ht="13.5" customHeight="1">
      <c r="B14" s="1174">
        <v>2</v>
      </c>
      <c r="C14" s="1175"/>
      <c r="D14" s="1176"/>
      <c r="E14" s="1177"/>
      <c r="F14" s="1173">
        <f t="shared" si="0"/>
        <v>0</v>
      </c>
      <c r="G14" s="2791"/>
      <c r="H14" s="2792"/>
    </row>
    <row r="15" spans="2:8" s="1159" customFormat="1" ht="13.5" customHeight="1">
      <c r="B15" s="1174">
        <v>3</v>
      </c>
      <c r="C15" s="1175"/>
      <c r="D15" s="1176"/>
      <c r="E15" s="1177"/>
      <c r="F15" s="1173">
        <f t="shared" si="0"/>
        <v>0</v>
      </c>
      <c r="G15" s="2791"/>
      <c r="H15" s="2792"/>
    </row>
    <row r="16" spans="2:8" s="1159" customFormat="1" ht="13.5" customHeight="1">
      <c r="B16" s="1174">
        <v>4</v>
      </c>
      <c r="C16" s="1178"/>
      <c r="D16" s="1176"/>
      <c r="E16" s="1177"/>
      <c r="F16" s="1173">
        <f t="shared" si="0"/>
        <v>0</v>
      </c>
      <c r="G16" s="2791"/>
      <c r="H16" s="2792"/>
    </row>
    <row r="17" spans="2:8" s="1159" customFormat="1" ht="13.5" customHeight="1">
      <c r="B17" s="1174">
        <v>5</v>
      </c>
      <c r="C17" s="1178"/>
      <c r="D17" s="1176"/>
      <c r="E17" s="1177"/>
      <c r="F17" s="1173">
        <f t="shared" si="0"/>
        <v>0</v>
      </c>
      <c r="G17" s="2791"/>
      <c r="H17" s="2792"/>
    </row>
    <row r="18" spans="2:8" s="1159" customFormat="1" ht="13.5" customHeight="1">
      <c r="B18" s="1174">
        <v>6</v>
      </c>
      <c r="C18" s="1178"/>
      <c r="D18" s="1176"/>
      <c r="E18" s="1177"/>
      <c r="F18" s="1173">
        <f t="shared" si="0"/>
        <v>0</v>
      </c>
      <c r="G18" s="2791"/>
      <c r="H18" s="2792"/>
    </row>
    <row r="19" spans="2:8" s="1159" customFormat="1" ht="13.5" customHeight="1">
      <c r="B19" s="1174">
        <v>7</v>
      </c>
      <c r="C19" s="1178"/>
      <c r="D19" s="1176"/>
      <c r="E19" s="1177"/>
      <c r="F19" s="1173">
        <f t="shared" si="0"/>
        <v>0</v>
      </c>
      <c r="G19" s="2791"/>
      <c r="H19" s="2792"/>
    </row>
    <row r="20" spans="2:8" s="1159" customFormat="1" ht="13.5" customHeight="1">
      <c r="B20" s="1174">
        <v>8</v>
      </c>
      <c r="C20" s="1178"/>
      <c r="D20" s="1176"/>
      <c r="E20" s="1177"/>
      <c r="F20" s="1173">
        <f t="shared" si="0"/>
        <v>0</v>
      </c>
      <c r="G20" s="2791"/>
      <c r="H20" s="2792"/>
    </row>
    <row r="21" spans="2:8" s="1159" customFormat="1" ht="13.5" customHeight="1">
      <c r="B21" s="1174">
        <v>9</v>
      </c>
      <c r="C21" s="1178"/>
      <c r="D21" s="1176"/>
      <c r="E21" s="1177"/>
      <c r="F21" s="1173">
        <f t="shared" si="0"/>
        <v>0</v>
      </c>
      <c r="G21" s="2791"/>
      <c r="H21" s="2792"/>
    </row>
    <row r="22" spans="2:8" s="1159" customFormat="1" ht="13.5" customHeight="1">
      <c r="B22" s="1174">
        <v>10</v>
      </c>
      <c r="C22" s="1178"/>
      <c r="D22" s="1176"/>
      <c r="E22" s="1177"/>
      <c r="F22" s="1173">
        <f t="shared" si="0"/>
        <v>0</v>
      </c>
      <c r="G22" s="2791"/>
      <c r="H22" s="2792"/>
    </row>
    <row r="23" spans="2:8" s="1159" customFormat="1" ht="13.5" customHeight="1">
      <c r="B23" s="1174">
        <v>11</v>
      </c>
      <c r="C23" s="1178"/>
      <c r="D23" s="1176"/>
      <c r="E23" s="1177"/>
      <c r="F23" s="1173">
        <f t="shared" si="0"/>
        <v>0</v>
      </c>
      <c r="G23" s="2791"/>
      <c r="H23" s="2792"/>
    </row>
    <row r="24" spans="2:8" s="1159" customFormat="1" ht="13.5" customHeight="1">
      <c r="B24" s="1174">
        <v>12</v>
      </c>
      <c r="C24" s="1178"/>
      <c r="D24" s="1176"/>
      <c r="E24" s="1177"/>
      <c r="F24" s="1173">
        <f t="shared" si="0"/>
        <v>0</v>
      </c>
      <c r="G24" s="2791"/>
      <c r="H24" s="2792"/>
    </row>
    <row r="25" spans="2:8" s="1159" customFormat="1" ht="13.5" customHeight="1">
      <c r="B25" s="1174">
        <v>13</v>
      </c>
      <c r="C25" s="1178"/>
      <c r="D25" s="1176"/>
      <c r="E25" s="1177"/>
      <c r="F25" s="1173">
        <f t="shared" si="0"/>
        <v>0</v>
      </c>
      <c r="G25" s="2791"/>
      <c r="H25" s="2792"/>
    </row>
    <row r="26" spans="2:8" s="1159" customFormat="1" ht="13.5" customHeight="1">
      <c r="B26" s="1174">
        <v>14</v>
      </c>
      <c r="C26" s="1178"/>
      <c r="D26" s="1176"/>
      <c r="E26" s="1177"/>
      <c r="F26" s="1173">
        <f t="shared" si="0"/>
        <v>0</v>
      </c>
      <c r="G26" s="2791"/>
      <c r="H26" s="2792"/>
    </row>
    <row r="27" spans="2:8" s="1159" customFormat="1" ht="13.5" customHeight="1">
      <c r="B27" s="1174">
        <v>15</v>
      </c>
      <c r="C27" s="1178"/>
      <c r="D27" s="1176"/>
      <c r="E27" s="1177"/>
      <c r="F27" s="1173">
        <f t="shared" si="0"/>
        <v>0</v>
      </c>
      <c r="G27" s="2791"/>
      <c r="H27" s="2792"/>
    </row>
    <row r="28" spans="2:8" s="1159" customFormat="1" ht="13.5" customHeight="1">
      <c r="B28" s="1174">
        <v>16</v>
      </c>
      <c r="C28" s="1178"/>
      <c r="D28" s="1176"/>
      <c r="E28" s="1177"/>
      <c r="F28" s="1173">
        <f t="shared" si="0"/>
        <v>0</v>
      </c>
      <c r="G28" s="2791"/>
      <c r="H28" s="2792"/>
    </row>
    <row r="29" spans="2:8" s="1159" customFormat="1" ht="13.5" customHeight="1">
      <c r="B29" s="1174">
        <v>17</v>
      </c>
      <c r="C29" s="1178"/>
      <c r="D29" s="1176"/>
      <c r="E29" s="1177"/>
      <c r="F29" s="1173">
        <f t="shared" si="0"/>
        <v>0</v>
      </c>
      <c r="G29" s="2791"/>
      <c r="H29" s="2792"/>
    </row>
    <row r="30" spans="2:8" s="1159" customFormat="1" ht="13.5" customHeight="1">
      <c r="B30" s="1174">
        <v>18</v>
      </c>
      <c r="C30" s="1178"/>
      <c r="D30" s="1176"/>
      <c r="E30" s="1177"/>
      <c r="F30" s="1173">
        <f t="shared" si="0"/>
        <v>0</v>
      </c>
      <c r="G30" s="2791"/>
      <c r="H30" s="2792"/>
    </row>
    <row r="31" spans="2:8" s="1159" customFormat="1" ht="13.5" customHeight="1">
      <c r="B31" s="1174">
        <v>19</v>
      </c>
      <c r="C31" s="1178"/>
      <c r="D31" s="1176"/>
      <c r="E31" s="1177"/>
      <c r="F31" s="1173">
        <f t="shared" si="0"/>
        <v>0</v>
      </c>
      <c r="G31" s="2791"/>
      <c r="H31" s="2792"/>
    </row>
    <row r="32" spans="2:8" s="1159" customFormat="1" ht="13.5" customHeight="1">
      <c r="B32" s="1174">
        <v>20</v>
      </c>
      <c r="C32" s="1178"/>
      <c r="D32" s="1176"/>
      <c r="E32" s="1177"/>
      <c r="F32" s="1173">
        <f t="shared" si="0"/>
        <v>0</v>
      </c>
      <c r="G32" s="2791"/>
      <c r="H32" s="2792"/>
    </row>
    <row r="33" spans="2:8" s="1159" customFormat="1" ht="13.5" customHeight="1">
      <c r="B33" s="1174">
        <v>21</v>
      </c>
      <c r="C33" s="1178"/>
      <c r="D33" s="1176"/>
      <c r="E33" s="1177"/>
      <c r="F33" s="1173">
        <f t="shared" si="0"/>
        <v>0</v>
      </c>
      <c r="G33" s="2791"/>
      <c r="H33" s="2792"/>
    </row>
    <row r="34" spans="2:8" s="1159" customFormat="1" ht="13.5" customHeight="1">
      <c r="B34" s="1174">
        <v>22</v>
      </c>
      <c r="C34" s="1178"/>
      <c r="D34" s="1176"/>
      <c r="E34" s="1177"/>
      <c r="F34" s="1173">
        <f t="shared" si="0"/>
        <v>0</v>
      </c>
      <c r="G34" s="2791"/>
      <c r="H34" s="2792"/>
    </row>
    <row r="35" spans="2:8" s="1159" customFormat="1" ht="13.5" customHeight="1">
      <c r="B35" s="1174">
        <v>23</v>
      </c>
      <c r="C35" s="1178"/>
      <c r="D35" s="1176"/>
      <c r="E35" s="1177"/>
      <c r="F35" s="1173">
        <f t="shared" si="0"/>
        <v>0</v>
      </c>
      <c r="G35" s="2791"/>
      <c r="H35" s="2792"/>
    </row>
    <row r="36" spans="2:8" s="1159" customFormat="1" ht="13.5" customHeight="1">
      <c r="B36" s="1174">
        <v>24</v>
      </c>
      <c r="C36" s="1178"/>
      <c r="D36" s="1176"/>
      <c r="E36" s="1177"/>
      <c r="F36" s="1173">
        <f t="shared" si="0"/>
        <v>0</v>
      </c>
      <c r="G36" s="2791"/>
      <c r="H36" s="2792"/>
    </row>
    <row r="37" spans="2:8" s="1159" customFormat="1" ht="13.5" customHeight="1">
      <c r="B37" s="1174">
        <v>25</v>
      </c>
      <c r="C37" s="1178"/>
      <c r="D37" s="1176"/>
      <c r="E37" s="1177"/>
      <c r="F37" s="1173">
        <f t="shared" si="0"/>
        <v>0</v>
      </c>
      <c r="G37" s="2791"/>
      <c r="H37" s="2792"/>
    </row>
    <row r="38" spans="2:8" s="1159" customFormat="1" ht="13.5" customHeight="1">
      <c r="B38" s="1174">
        <v>26</v>
      </c>
      <c r="C38" s="1178"/>
      <c r="D38" s="1176"/>
      <c r="E38" s="1177"/>
      <c r="F38" s="1173">
        <f t="shared" si="0"/>
        <v>0</v>
      </c>
      <c r="G38" s="2791"/>
      <c r="H38" s="2792"/>
    </row>
    <row r="39" spans="2:8" s="1159" customFormat="1" ht="13.5" customHeight="1">
      <c r="B39" s="1174">
        <v>27</v>
      </c>
      <c r="C39" s="1178"/>
      <c r="D39" s="1176"/>
      <c r="E39" s="1177"/>
      <c r="F39" s="1173">
        <f t="shared" si="0"/>
        <v>0</v>
      </c>
      <c r="G39" s="2791"/>
      <c r="H39" s="2792"/>
    </row>
    <row r="40" spans="2:8" s="1159" customFormat="1" ht="13.5" customHeight="1">
      <c r="B40" s="1174">
        <v>28</v>
      </c>
      <c r="C40" s="1178"/>
      <c r="D40" s="1176"/>
      <c r="E40" s="1177"/>
      <c r="F40" s="1173">
        <f t="shared" si="0"/>
        <v>0</v>
      </c>
      <c r="G40" s="2791"/>
      <c r="H40" s="2792"/>
    </row>
    <row r="41" spans="2:8" s="1159" customFormat="1" ht="13.5" customHeight="1">
      <c r="B41" s="1174">
        <v>29</v>
      </c>
      <c r="C41" s="1178"/>
      <c r="D41" s="1176"/>
      <c r="E41" s="1177"/>
      <c r="F41" s="1173">
        <f t="shared" si="0"/>
        <v>0</v>
      </c>
      <c r="G41" s="2791"/>
      <c r="H41" s="2792"/>
    </row>
    <row r="42" spans="2:8" s="1159" customFormat="1" ht="13.5" customHeight="1">
      <c r="B42" s="1174">
        <v>30</v>
      </c>
      <c r="C42" s="1178"/>
      <c r="D42" s="1176"/>
      <c r="E42" s="1177"/>
      <c r="F42" s="1173">
        <f t="shared" si="0"/>
        <v>0</v>
      </c>
      <c r="G42" s="2791"/>
      <c r="H42" s="2792"/>
    </row>
    <row r="43" spans="2:8" s="1159" customFormat="1" ht="13.5" customHeight="1">
      <c r="B43" s="1174">
        <v>31</v>
      </c>
      <c r="C43" s="1178"/>
      <c r="D43" s="1176"/>
      <c r="E43" s="1177"/>
      <c r="F43" s="1173">
        <f t="shared" si="0"/>
        <v>0</v>
      </c>
      <c r="G43" s="2791"/>
      <c r="H43" s="2792"/>
    </row>
    <row r="44" spans="2:8" s="1159" customFormat="1" ht="13.5" customHeight="1">
      <c r="B44" s="1174">
        <v>32</v>
      </c>
      <c r="C44" s="1178"/>
      <c r="D44" s="1176"/>
      <c r="E44" s="1177"/>
      <c r="F44" s="1173">
        <f t="shared" si="0"/>
        <v>0</v>
      </c>
      <c r="G44" s="2791"/>
      <c r="H44" s="2792"/>
    </row>
    <row r="45" spans="2:8" s="1159" customFormat="1" ht="13.5" customHeight="1">
      <c r="B45" s="1174">
        <v>33</v>
      </c>
      <c r="C45" s="1178"/>
      <c r="D45" s="1176"/>
      <c r="E45" s="1177"/>
      <c r="F45" s="1173">
        <f t="shared" si="0"/>
        <v>0</v>
      </c>
      <c r="G45" s="2791"/>
      <c r="H45" s="2792"/>
    </row>
    <row r="46" spans="2:8" s="1159" customFormat="1" ht="13.5" customHeight="1">
      <c r="B46" s="1174">
        <v>34</v>
      </c>
      <c r="C46" s="1178"/>
      <c r="D46" s="1176"/>
      <c r="E46" s="1177"/>
      <c r="F46" s="1173">
        <f t="shared" si="0"/>
        <v>0</v>
      </c>
      <c r="G46" s="2791"/>
      <c r="H46" s="2792"/>
    </row>
    <row r="47" spans="2:8" s="1159" customFormat="1" ht="13.5" customHeight="1">
      <c r="B47" s="1174">
        <v>35</v>
      </c>
      <c r="C47" s="1178"/>
      <c r="D47" s="1176"/>
      <c r="E47" s="1177"/>
      <c r="F47" s="1173">
        <f t="shared" si="0"/>
        <v>0</v>
      </c>
      <c r="G47" s="2791"/>
      <c r="H47" s="2792"/>
    </row>
    <row r="48" spans="2:8" s="1159" customFormat="1" ht="13.5" customHeight="1">
      <c r="B48" s="1174">
        <v>36</v>
      </c>
      <c r="C48" s="1178"/>
      <c r="D48" s="1176"/>
      <c r="E48" s="1177"/>
      <c r="F48" s="1173">
        <f t="shared" si="0"/>
        <v>0</v>
      </c>
      <c r="G48" s="2791"/>
      <c r="H48" s="2792"/>
    </row>
    <row r="49" spans="2:8" s="1159" customFormat="1" ht="13.5" customHeight="1">
      <c r="B49" s="1174">
        <v>37</v>
      </c>
      <c r="C49" s="1178"/>
      <c r="D49" s="1176"/>
      <c r="E49" s="1177"/>
      <c r="F49" s="1173">
        <f t="shared" si="0"/>
        <v>0</v>
      </c>
      <c r="G49" s="2791"/>
      <c r="H49" s="2792"/>
    </row>
    <row r="50" spans="2:8" s="1159" customFormat="1" ht="13.5" customHeight="1">
      <c r="B50" s="1174">
        <v>38</v>
      </c>
      <c r="C50" s="1178"/>
      <c r="D50" s="1176"/>
      <c r="E50" s="1177"/>
      <c r="F50" s="1173">
        <f t="shared" si="0"/>
        <v>0</v>
      </c>
      <c r="G50" s="2791"/>
      <c r="H50" s="2792"/>
    </row>
    <row r="51" spans="2:8" s="1159" customFormat="1" ht="13.5" customHeight="1">
      <c r="B51" s="1174">
        <v>39</v>
      </c>
      <c r="C51" s="1178"/>
      <c r="D51" s="1176"/>
      <c r="E51" s="1177"/>
      <c r="F51" s="1173">
        <f t="shared" si="0"/>
        <v>0</v>
      </c>
      <c r="G51" s="2791"/>
      <c r="H51" s="2792"/>
    </row>
    <row r="52" spans="2:8" s="1159" customFormat="1" ht="13.5" customHeight="1">
      <c r="B52" s="1174">
        <v>40</v>
      </c>
      <c r="C52" s="1178"/>
      <c r="D52" s="1176"/>
      <c r="E52" s="1177"/>
      <c r="F52" s="1173">
        <f t="shared" si="0"/>
        <v>0</v>
      </c>
      <c r="G52" s="2791"/>
      <c r="H52" s="2792"/>
    </row>
    <row r="53" spans="2:8" s="1159" customFormat="1" ht="13.5" customHeight="1">
      <c r="B53" s="1174">
        <v>41</v>
      </c>
      <c r="C53" s="1178"/>
      <c r="D53" s="1176"/>
      <c r="E53" s="1177"/>
      <c r="F53" s="1173">
        <f t="shared" si="0"/>
        <v>0</v>
      </c>
      <c r="G53" s="2791"/>
      <c r="H53" s="2792"/>
    </row>
    <row r="54" spans="2:8" s="1159" customFormat="1" ht="13.5" customHeight="1">
      <c r="B54" s="1174">
        <v>42</v>
      </c>
      <c r="C54" s="1178"/>
      <c r="D54" s="1176"/>
      <c r="E54" s="1177"/>
      <c r="F54" s="1173">
        <f t="shared" si="0"/>
        <v>0</v>
      </c>
      <c r="G54" s="2791"/>
      <c r="H54" s="2792"/>
    </row>
    <row r="55" spans="2:8" s="1159" customFormat="1" ht="13.5" customHeight="1">
      <c r="B55" s="1174">
        <v>43</v>
      </c>
      <c r="C55" s="1178"/>
      <c r="D55" s="1176"/>
      <c r="E55" s="1177"/>
      <c r="F55" s="1173">
        <f t="shared" si="0"/>
        <v>0</v>
      </c>
      <c r="G55" s="2791"/>
      <c r="H55" s="2792"/>
    </row>
    <row r="56" spans="2:8" s="1159" customFormat="1" ht="13.5" customHeight="1">
      <c r="B56" s="1174">
        <v>44</v>
      </c>
      <c r="C56" s="1178"/>
      <c r="D56" s="1176"/>
      <c r="E56" s="1177"/>
      <c r="F56" s="1173">
        <f t="shared" si="0"/>
        <v>0</v>
      </c>
      <c r="G56" s="2791"/>
      <c r="H56" s="2792"/>
    </row>
    <row r="57" spans="2:8" s="1159" customFormat="1" ht="13.5" customHeight="1">
      <c r="B57" s="1174">
        <v>45</v>
      </c>
      <c r="C57" s="1178"/>
      <c r="D57" s="1176"/>
      <c r="E57" s="1177"/>
      <c r="F57" s="1173">
        <f t="shared" si="0"/>
        <v>0</v>
      </c>
      <c r="G57" s="2791"/>
      <c r="H57" s="2792"/>
    </row>
    <row r="58" spans="2:8" s="1159" customFormat="1" ht="13.5" customHeight="1">
      <c r="B58" s="1174">
        <v>46</v>
      </c>
      <c r="C58" s="1178"/>
      <c r="D58" s="1176"/>
      <c r="E58" s="1177"/>
      <c r="F58" s="1173">
        <f t="shared" si="0"/>
        <v>0</v>
      </c>
      <c r="G58" s="2791"/>
      <c r="H58" s="2792"/>
    </row>
    <row r="59" spans="2:8" s="1159" customFormat="1" ht="13.5" customHeight="1">
      <c r="B59" s="1174">
        <v>47</v>
      </c>
      <c r="C59" s="1178"/>
      <c r="D59" s="1176"/>
      <c r="E59" s="1177"/>
      <c r="F59" s="1173">
        <f t="shared" si="0"/>
        <v>0</v>
      </c>
      <c r="G59" s="2791"/>
      <c r="H59" s="2792"/>
    </row>
    <row r="60" spans="2:8" s="1159" customFormat="1" ht="13.5" customHeight="1">
      <c r="B60" s="1174">
        <v>48</v>
      </c>
      <c r="C60" s="1178"/>
      <c r="D60" s="1176"/>
      <c r="E60" s="1177"/>
      <c r="F60" s="1173">
        <f t="shared" si="0"/>
        <v>0</v>
      </c>
      <c r="G60" s="2791"/>
      <c r="H60" s="2792"/>
    </row>
    <row r="61" spans="2:8" s="1159" customFormat="1" ht="13.5" customHeight="1">
      <c r="B61" s="1174">
        <v>49</v>
      </c>
      <c r="C61" s="1178"/>
      <c r="D61" s="1176"/>
      <c r="E61" s="1177"/>
      <c r="F61" s="1173">
        <f t="shared" si="0"/>
        <v>0</v>
      </c>
      <c r="G61" s="2791"/>
      <c r="H61" s="2792"/>
    </row>
    <row r="62" spans="2:8" s="1159" customFormat="1" ht="13.5" customHeight="1">
      <c r="B62" s="1179">
        <v>50</v>
      </c>
      <c r="C62" s="1180"/>
      <c r="D62" s="1181"/>
      <c r="E62" s="1182"/>
      <c r="F62" s="1183">
        <f t="shared" si="0"/>
        <v>0</v>
      </c>
      <c r="G62" s="2789"/>
      <c r="H62" s="2790"/>
    </row>
  </sheetData>
  <sheetProtection algorithmName="SHA-512" hashValue="Nj6PbwB1loGMde5gGykhoWgM53oNBu3gkdvaVr6EEeLLnS31cOVls97dNkQXNvpo9DmnFYukl/52+/InbQzBQw==" saltValue="4nT4apo43LwxMgwEipA+5w==" spinCount="100000" sheet="1" objects="1" scenarios="1"/>
  <mergeCells count="54">
    <mergeCell ref="G14:H14"/>
    <mergeCell ref="B11:B12"/>
    <mergeCell ref="C11:C12"/>
    <mergeCell ref="D11:E11"/>
    <mergeCell ref="G11:H12"/>
    <mergeCell ref="G13:H13"/>
    <mergeCell ref="G26:H26"/>
    <mergeCell ref="G15:H15"/>
    <mergeCell ref="G16:H16"/>
    <mergeCell ref="G17:H17"/>
    <mergeCell ref="G18:H18"/>
    <mergeCell ref="G19:H19"/>
    <mergeCell ref="G20:H20"/>
    <mergeCell ref="G21:H21"/>
    <mergeCell ref="G22:H22"/>
    <mergeCell ref="G23:H23"/>
    <mergeCell ref="G24:H24"/>
    <mergeCell ref="G25:H25"/>
    <mergeCell ref="G38:H38"/>
    <mergeCell ref="G27:H27"/>
    <mergeCell ref="G28:H28"/>
    <mergeCell ref="G29:H29"/>
    <mergeCell ref="G30:H30"/>
    <mergeCell ref="G31:H31"/>
    <mergeCell ref="G32:H32"/>
    <mergeCell ref="G33:H33"/>
    <mergeCell ref="G34:H34"/>
    <mergeCell ref="G35:H35"/>
    <mergeCell ref="G36:H36"/>
    <mergeCell ref="G37:H37"/>
    <mergeCell ref="G50:H50"/>
    <mergeCell ref="G39:H39"/>
    <mergeCell ref="G40:H40"/>
    <mergeCell ref="G41:H41"/>
    <mergeCell ref="G42:H42"/>
    <mergeCell ref="G43:H43"/>
    <mergeCell ref="G44:H44"/>
    <mergeCell ref="G45:H45"/>
    <mergeCell ref="G46:H46"/>
    <mergeCell ref="G47:H47"/>
    <mergeCell ref="G48:H48"/>
    <mergeCell ref="G49:H49"/>
    <mergeCell ref="G62:H62"/>
    <mergeCell ref="G51:H51"/>
    <mergeCell ref="G52:H52"/>
    <mergeCell ref="G53:H53"/>
    <mergeCell ref="G54:H54"/>
    <mergeCell ref="G55:H55"/>
    <mergeCell ref="G56:H56"/>
    <mergeCell ref="G57:H57"/>
    <mergeCell ref="G58:H58"/>
    <mergeCell ref="G59:H59"/>
    <mergeCell ref="G60:H60"/>
    <mergeCell ref="G61:H61"/>
  </mergeCells>
  <phoneticPr fontId="5"/>
  <dataValidations count="1">
    <dataValidation allowBlank="1" showInputMessage="1" showErrorMessage="1" prompt="・建具記号は「光視_計算表」シートにも入力しますので、間違わないように入力してください_x000a__x000a_・建具は「居室部分」のみです" sqref="C13" xr:uid="{AA4EBFB4-F454-4C5E-8523-E35532BA4F7A}"/>
  </dataValidations>
  <pageMargins left="0.59055118110236227" right="0.39370078740157483" top="0.59055118110236227" bottom="0.59055118110236227" header="0.31496062992125984" footer="0.31496062992125984"/>
  <pageSetup paperSize="9" scale="99" firstPageNumber="14" orientation="portrait" blackAndWhite="1" useFirstPageNumber="1" r:id="rId1"/>
  <headerFooter alignWithMargins="0">
    <oddFooter>&amp;R&amp;8株式会社都市建築確認センター</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6764-A39F-43AC-A7A5-FAF6C974E4B3}">
  <sheetPr>
    <tabColor rgb="FF00B0F0"/>
    <pageSetUpPr fitToPage="1"/>
  </sheetPr>
  <dimension ref="B2:AR118"/>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84" t="s">
        <v>1563</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07" t="s">
        <v>369</v>
      </c>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90"/>
      <c r="AN9" s="290" t="s">
        <v>1548</v>
      </c>
      <c r="AO9" s="290"/>
      <c r="AP9" s="1188"/>
      <c r="AQ9" s="280" t="s">
        <v>368</v>
      </c>
      <c r="AR9" s="303"/>
    </row>
    <row r="10" spans="2:44">
      <c r="B10" s="270"/>
      <c r="C10" s="270" t="s">
        <v>371</v>
      </c>
      <c r="D10" s="271"/>
      <c r="E10" s="271"/>
      <c r="F10" s="271" t="s">
        <v>1548</v>
      </c>
      <c r="G10" s="270" t="s">
        <v>377</v>
      </c>
      <c r="H10" s="271"/>
      <c r="I10" s="272" t="s">
        <v>1548</v>
      </c>
      <c r="J10" s="271"/>
      <c r="K10" s="271"/>
      <c r="L10" s="271"/>
      <c r="M10" s="271" t="s">
        <v>1548</v>
      </c>
      <c r="N10" s="270" t="s">
        <v>372</v>
      </c>
      <c r="O10" s="271"/>
      <c r="P10" s="271"/>
      <c r="Q10" s="271"/>
      <c r="R10" s="2107" t="s">
        <v>373</v>
      </c>
      <c r="S10" s="2108"/>
      <c r="T10" s="2108"/>
      <c r="U10" s="2108"/>
      <c r="V10" s="2108"/>
      <c r="W10" s="2108"/>
      <c r="X10" s="2108"/>
      <c r="Y10" s="2108"/>
      <c r="Z10" s="2108"/>
      <c r="AA10" s="2108"/>
      <c r="AB10" s="2108"/>
      <c r="AC10" s="2108"/>
      <c r="AD10" s="2108"/>
      <c r="AE10" s="2108"/>
      <c r="AF10" s="2108"/>
      <c r="AG10" s="2108"/>
      <c r="AH10" s="2108"/>
      <c r="AI10" s="2108"/>
      <c r="AJ10" s="2108"/>
      <c r="AK10" s="2108"/>
      <c r="AL10" s="2109"/>
      <c r="AM10" s="273" t="s">
        <v>374</v>
      </c>
      <c r="AN10" s="271"/>
      <c r="AO10" s="271"/>
      <c r="AP10" s="271"/>
      <c r="AQ10" s="270" t="s">
        <v>467</v>
      </c>
      <c r="AR10" s="272"/>
    </row>
    <row r="11" spans="2:44" ht="13.5" customHeight="1">
      <c r="B11" s="2804" t="s">
        <v>1567</v>
      </c>
      <c r="C11" s="275" t="s">
        <v>1568</v>
      </c>
      <c r="F11" s="283"/>
      <c r="G11" s="1189" t="s">
        <v>4</v>
      </c>
      <c r="H11" s="260" t="s">
        <v>1569</v>
      </c>
      <c r="I11" s="283"/>
      <c r="J11" s="260" t="s">
        <v>1570</v>
      </c>
      <c r="N11" s="275" t="s">
        <v>1571</v>
      </c>
      <c r="R11" s="1190" t="s">
        <v>4</v>
      </c>
      <c r="S11" s="1191" t="s">
        <v>1572</v>
      </c>
      <c r="T11" s="1191"/>
      <c r="U11" s="1192" t="s">
        <v>4</v>
      </c>
      <c r="V11" s="1191" t="s">
        <v>1032</v>
      </c>
      <c r="W11" s="1191"/>
      <c r="X11" s="1192" t="s">
        <v>4</v>
      </c>
      <c r="Y11" s="1191" t="s">
        <v>1033</v>
      </c>
      <c r="Z11" s="1191"/>
      <c r="AA11" s="1192" t="s">
        <v>4</v>
      </c>
      <c r="AB11" s="1191" t="s">
        <v>1573</v>
      </c>
      <c r="AC11" s="1191"/>
      <c r="AD11" s="1191"/>
      <c r="AE11" s="1192" t="s">
        <v>4</v>
      </c>
      <c r="AF11" s="1191" t="s">
        <v>1574</v>
      </c>
      <c r="AG11" s="1191"/>
      <c r="AH11" s="1191"/>
      <c r="AI11" s="1192" t="s">
        <v>4</v>
      </c>
      <c r="AJ11" s="1191" t="s">
        <v>1575</v>
      </c>
      <c r="AK11" s="1191"/>
      <c r="AL11" s="1193"/>
      <c r="AM11" s="1194" t="s">
        <v>4</v>
      </c>
      <c r="AN11" s="2807" t="s">
        <v>1576</v>
      </c>
      <c r="AO11" s="2807"/>
      <c r="AP11" s="2808"/>
      <c r="AQ11" s="280"/>
      <c r="AR11" s="303"/>
    </row>
    <row r="12" spans="2:44" ht="13.5" customHeight="1">
      <c r="B12" s="2805"/>
      <c r="C12" s="275" t="s">
        <v>1577</v>
      </c>
      <c r="F12" s="283"/>
      <c r="G12" s="275"/>
      <c r="I12" s="283"/>
      <c r="J12" s="260" t="s">
        <v>568</v>
      </c>
      <c r="N12" s="275" t="s">
        <v>1578</v>
      </c>
      <c r="R12" s="1195" t="s">
        <v>4</v>
      </c>
      <c r="S12" s="317" t="s">
        <v>1579</v>
      </c>
      <c r="T12" s="317"/>
      <c r="U12" s="317"/>
      <c r="V12" s="317"/>
      <c r="W12" s="317"/>
      <c r="X12" s="317"/>
      <c r="Y12" s="317"/>
      <c r="Z12" s="317"/>
      <c r="AA12" s="317"/>
      <c r="AB12" s="317"/>
      <c r="AC12" s="317"/>
      <c r="AD12" s="317"/>
      <c r="AE12" s="317"/>
      <c r="AF12" s="317"/>
      <c r="AG12" s="317"/>
      <c r="AH12" s="317"/>
      <c r="AI12" s="317"/>
      <c r="AJ12" s="317"/>
      <c r="AK12" s="317"/>
      <c r="AL12" s="1196"/>
      <c r="AM12" s="1189" t="s">
        <v>4</v>
      </c>
      <c r="AN12" s="2168" t="s">
        <v>1580</v>
      </c>
      <c r="AO12" s="2168"/>
      <c r="AP12" s="2169"/>
      <c r="AQ12" s="275"/>
      <c r="AR12" s="283"/>
    </row>
    <row r="13" spans="2:44" ht="13.5" customHeight="1">
      <c r="B13" s="2805"/>
      <c r="C13" s="275" t="s">
        <v>1581</v>
      </c>
      <c r="F13" s="283"/>
      <c r="G13" s="275"/>
      <c r="I13" s="283"/>
      <c r="N13" s="275" t="s">
        <v>1582</v>
      </c>
      <c r="R13" s="1189" t="s">
        <v>4</v>
      </c>
      <c r="S13" s="260" t="s">
        <v>1583</v>
      </c>
      <c r="AL13" s="283"/>
      <c r="AM13" s="1189" t="s">
        <v>4</v>
      </c>
      <c r="AN13" s="2168" t="s">
        <v>477</v>
      </c>
      <c r="AO13" s="2168"/>
      <c r="AP13" s="2169"/>
      <c r="AQ13" s="275"/>
      <c r="AR13" s="283"/>
    </row>
    <row r="14" spans="2:44" ht="13.5" customHeight="1">
      <c r="B14" s="2805"/>
      <c r="C14" s="275" t="s">
        <v>1584</v>
      </c>
      <c r="F14" s="283"/>
      <c r="G14" s="275"/>
      <c r="I14" s="283"/>
      <c r="J14" s="270"/>
      <c r="K14" s="271"/>
      <c r="L14" s="271"/>
      <c r="M14" s="271"/>
      <c r="N14" s="270"/>
      <c r="O14" s="271"/>
      <c r="P14" s="271"/>
      <c r="Q14" s="271"/>
      <c r="R14" s="270"/>
      <c r="S14" s="271" t="s">
        <v>1585</v>
      </c>
      <c r="T14" s="271"/>
      <c r="U14" s="271"/>
      <c r="V14" s="271"/>
      <c r="W14" s="271"/>
      <c r="X14" s="271"/>
      <c r="Y14" s="271"/>
      <c r="Z14" s="271"/>
      <c r="AA14" s="271"/>
      <c r="AB14" s="271"/>
      <c r="AC14" s="271"/>
      <c r="AD14" s="271"/>
      <c r="AE14" s="271"/>
      <c r="AF14" s="271"/>
      <c r="AG14" s="271"/>
      <c r="AH14" s="271"/>
      <c r="AI14" s="271"/>
      <c r="AJ14" s="271"/>
      <c r="AK14" s="271"/>
      <c r="AL14" s="272"/>
      <c r="AM14" s="1189" t="s">
        <v>4</v>
      </c>
      <c r="AN14" s="2168" t="s">
        <v>614</v>
      </c>
      <c r="AO14" s="2168"/>
      <c r="AP14" s="2169"/>
      <c r="AQ14" s="275"/>
      <c r="AR14" s="283"/>
    </row>
    <row r="15" spans="2:44" ht="13.5" customHeight="1">
      <c r="B15" s="2805"/>
      <c r="C15" s="275"/>
      <c r="F15" s="283"/>
      <c r="G15" s="275"/>
      <c r="I15" s="283"/>
      <c r="J15" s="260" t="s">
        <v>1586</v>
      </c>
      <c r="N15" s="275" t="s">
        <v>1587</v>
      </c>
      <c r="R15" s="1190" t="s">
        <v>4</v>
      </c>
      <c r="S15" s="1191" t="s">
        <v>1588</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68" t="s">
        <v>646</v>
      </c>
      <c r="AO15" s="2168"/>
      <c r="AP15" s="2169"/>
      <c r="AQ15" s="275"/>
      <c r="AR15" s="283"/>
    </row>
    <row r="16" spans="2:44" ht="13.5" customHeight="1">
      <c r="B16" s="2805"/>
      <c r="C16" s="275"/>
      <c r="F16" s="283"/>
      <c r="G16" s="275"/>
      <c r="I16" s="283"/>
      <c r="J16" s="275"/>
      <c r="N16" s="275" t="s">
        <v>1589</v>
      </c>
      <c r="R16" s="1189" t="s">
        <v>4</v>
      </c>
      <c r="S16" s="260" t="s">
        <v>1590</v>
      </c>
      <c r="AL16" s="283"/>
      <c r="AM16" s="1189" t="s">
        <v>4</v>
      </c>
      <c r="AN16" s="2168" t="s">
        <v>719</v>
      </c>
      <c r="AO16" s="2168"/>
      <c r="AP16" s="2169"/>
      <c r="AQ16" s="275"/>
      <c r="AR16" s="283"/>
    </row>
    <row r="17" spans="2:44" ht="13.5" customHeight="1">
      <c r="B17" s="2805"/>
      <c r="C17" s="275"/>
      <c r="F17" s="283"/>
      <c r="G17" s="275"/>
      <c r="I17" s="283"/>
      <c r="N17" s="275"/>
      <c r="Q17" s="283"/>
      <c r="S17" s="260" t="s">
        <v>1591</v>
      </c>
      <c r="AM17" s="1189" t="s">
        <v>4</v>
      </c>
      <c r="AN17" s="2168" t="s">
        <v>1592</v>
      </c>
      <c r="AO17" s="2168"/>
      <c r="AP17" s="2169"/>
      <c r="AQ17" s="275"/>
      <c r="AR17" s="283"/>
    </row>
    <row r="18" spans="2:44" ht="13.5" customHeight="1">
      <c r="B18" s="2805"/>
      <c r="C18" s="275"/>
      <c r="F18" s="283"/>
      <c r="G18" s="275"/>
      <c r="I18" s="283"/>
      <c r="N18" s="270"/>
      <c r="O18" s="271"/>
      <c r="P18" s="271"/>
      <c r="Q18" s="272"/>
      <c r="R18" s="271"/>
      <c r="S18" s="271" t="s">
        <v>1593</v>
      </c>
      <c r="T18" s="271"/>
      <c r="U18" s="271"/>
      <c r="V18" s="271"/>
      <c r="W18" s="271"/>
      <c r="X18" s="271"/>
      <c r="Y18" s="271"/>
      <c r="Z18" s="271"/>
      <c r="AA18" s="271"/>
      <c r="AB18" s="271"/>
      <c r="AC18" s="271"/>
      <c r="AD18" s="271"/>
      <c r="AE18" s="271"/>
      <c r="AF18" s="271"/>
      <c r="AG18" s="271"/>
      <c r="AH18" s="271"/>
      <c r="AI18" s="271"/>
      <c r="AJ18" s="271"/>
      <c r="AK18" s="271"/>
      <c r="AL18" s="272"/>
      <c r="AM18" s="1189" t="s">
        <v>4</v>
      </c>
      <c r="AN18" s="2168" t="s">
        <v>1594</v>
      </c>
      <c r="AO18" s="2168"/>
      <c r="AP18" s="2169"/>
      <c r="AQ18" s="275"/>
      <c r="AR18" s="283"/>
    </row>
    <row r="19" spans="2:44" ht="13.5" customHeight="1">
      <c r="B19" s="2805"/>
      <c r="C19" s="275"/>
      <c r="F19" s="283"/>
      <c r="G19" s="275"/>
      <c r="I19" s="283"/>
      <c r="N19" s="275" t="s">
        <v>1587</v>
      </c>
      <c r="Q19" s="283"/>
      <c r="R19" s="1197" t="s">
        <v>4</v>
      </c>
      <c r="S19" s="260" t="s">
        <v>1588</v>
      </c>
      <c r="AM19" s="1189" t="s">
        <v>4</v>
      </c>
      <c r="AN19" s="2168"/>
      <c r="AO19" s="2168"/>
      <c r="AP19" s="2169"/>
      <c r="AQ19" s="275"/>
      <c r="AR19" s="283"/>
    </row>
    <row r="20" spans="2:44" ht="13.5" customHeight="1">
      <c r="B20" s="2805"/>
      <c r="C20" s="275"/>
      <c r="F20" s="283"/>
      <c r="G20" s="275"/>
      <c r="I20" s="283"/>
      <c r="J20" s="270"/>
      <c r="K20" s="271"/>
      <c r="L20" s="271"/>
      <c r="M20" s="271"/>
      <c r="N20" s="270" t="s">
        <v>1595</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68"/>
      <c r="AO20" s="2168"/>
      <c r="AP20" s="2169"/>
      <c r="AQ20" s="275"/>
      <c r="AR20" s="283"/>
    </row>
    <row r="21" spans="2:44" ht="13.5" customHeight="1">
      <c r="B21" s="2805"/>
      <c r="C21" s="275"/>
      <c r="F21" s="283"/>
      <c r="G21" s="275"/>
      <c r="I21" s="283"/>
      <c r="J21" s="260" t="s">
        <v>1596</v>
      </c>
      <c r="N21" s="275" t="s">
        <v>1597</v>
      </c>
      <c r="Q21" s="283"/>
      <c r="R21" s="1190" t="s">
        <v>4</v>
      </c>
      <c r="S21" s="1191" t="s">
        <v>1598</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168"/>
      <c r="AO21" s="2168"/>
      <c r="AP21" s="2169"/>
      <c r="AQ21" s="275"/>
      <c r="AR21" s="283"/>
    </row>
    <row r="22" spans="2:44" ht="13.5" customHeight="1">
      <c r="B22" s="2805"/>
      <c r="C22" s="275"/>
      <c r="F22" s="283"/>
      <c r="G22" s="275"/>
      <c r="I22" s="283"/>
      <c r="J22" s="1197" t="s">
        <v>4</v>
      </c>
      <c r="K22" s="260" t="s">
        <v>1599</v>
      </c>
      <c r="N22" s="270"/>
      <c r="O22" s="271"/>
      <c r="P22" s="271"/>
      <c r="Q22" s="272"/>
      <c r="R22" s="1198" t="s">
        <v>4</v>
      </c>
      <c r="S22" s="271" t="s">
        <v>1600</v>
      </c>
      <c r="T22" s="271"/>
      <c r="U22" s="271"/>
      <c r="V22" s="271"/>
      <c r="W22" s="271"/>
      <c r="X22" s="271"/>
      <c r="Y22" s="271"/>
      <c r="Z22" s="271"/>
      <c r="AA22" s="271"/>
      <c r="AB22" s="271"/>
      <c r="AC22" s="271"/>
      <c r="AD22" s="271"/>
      <c r="AE22" s="271"/>
      <c r="AF22" s="271"/>
      <c r="AG22" s="271"/>
      <c r="AH22" s="271"/>
      <c r="AI22" s="271"/>
      <c r="AJ22" s="271"/>
      <c r="AK22" s="271"/>
      <c r="AL22" s="272"/>
      <c r="AM22" s="1199"/>
      <c r="AN22" s="2168"/>
      <c r="AO22" s="2168"/>
      <c r="AP22" s="2169"/>
      <c r="AQ22" s="275"/>
      <c r="AR22" s="283"/>
    </row>
    <row r="23" spans="2:44" ht="13.5" customHeight="1">
      <c r="B23" s="2805"/>
      <c r="C23" s="275"/>
      <c r="F23" s="283"/>
      <c r="G23" s="275"/>
      <c r="I23" s="283"/>
      <c r="N23" s="275" t="s">
        <v>1601</v>
      </c>
      <c r="Q23" s="283"/>
      <c r="R23" s="1190" t="s">
        <v>4</v>
      </c>
      <c r="S23" s="1191" t="s">
        <v>1602</v>
      </c>
      <c r="T23" s="1191"/>
      <c r="U23" s="1191"/>
      <c r="V23" s="1191"/>
      <c r="W23" s="1191"/>
      <c r="X23" s="1191"/>
      <c r="Y23" s="1191"/>
      <c r="Z23" s="1191"/>
      <c r="AA23" s="1191"/>
      <c r="AB23" s="1191"/>
      <c r="AC23" s="1191"/>
      <c r="AD23" s="1191"/>
      <c r="AE23" s="1191"/>
      <c r="AF23" s="1191"/>
      <c r="AG23" s="1191"/>
      <c r="AH23" s="1191"/>
      <c r="AI23" s="1191"/>
      <c r="AJ23" s="1191"/>
      <c r="AK23" s="1191"/>
      <c r="AL23" s="1193"/>
      <c r="AM23" s="1199"/>
      <c r="AN23" s="2168"/>
      <c r="AO23" s="2168"/>
      <c r="AP23" s="2169"/>
      <c r="AQ23" s="275"/>
      <c r="AR23" s="283"/>
    </row>
    <row r="24" spans="2:44" ht="13.5" customHeight="1">
      <c r="B24" s="2805"/>
      <c r="C24" s="275"/>
      <c r="F24" s="283"/>
      <c r="G24" s="275"/>
      <c r="I24" s="283"/>
      <c r="N24" s="270"/>
      <c r="O24" s="271"/>
      <c r="P24" s="271"/>
      <c r="Q24" s="272"/>
      <c r="R24" s="1198" t="s">
        <v>4</v>
      </c>
      <c r="S24" s="271" t="s">
        <v>1603</v>
      </c>
      <c r="T24" s="271"/>
      <c r="U24" s="271"/>
      <c r="V24" s="271"/>
      <c r="W24" s="271"/>
      <c r="X24" s="271"/>
      <c r="Y24" s="271"/>
      <c r="Z24" s="271"/>
      <c r="AA24" s="271"/>
      <c r="AB24" s="271"/>
      <c r="AC24" s="271"/>
      <c r="AD24" s="271"/>
      <c r="AE24" s="271"/>
      <c r="AF24" s="271"/>
      <c r="AG24" s="271"/>
      <c r="AH24" s="271"/>
      <c r="AI24" s="271"/>
      <c r="AJ24" s="271"/>
      <c r="AK24" s="271"/>
      <c r="AL24" s="272"/>
      <c r="AM24" s="1199"/>
      <c r="AN24" s="2168"/>
      <c r="AO24" s="2168"/>
      <c r="AP24" s="2169"/>
      <c r="AQ24" s="275"/>
      <c r="AR24" s="283"/>
    </row>
    <row r="25" spans="2:44" ht="13.5" customHeight="1">
      <c r="B25" s="2805"/>
      <c r="C25" s="275"/>
      <c r="F25" s="283"/>
      <c r="G25" s="275"/>
      <c r="I25" s="283"/>
      <c r="N25" s="275" t="s">
        <v>570</v>
      </c>
      <c r="Q25" s="283"/>
      <c r="R25" s="1190" t="s">
        <v>4</v>
      </c>
      <c r="S25" s="1191" t="s">
        <v>1604</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68"/>
      <c r="AO25" s="2168"/>
      <c r="AP25" s="2169"/>
      <c r="AQ25" s="275"/>
      <c r="AR25" s="283"/>
    </row>
    <row r="26" spans="2:44" ht="13.5" customHeight="1">
      <c r="B26" s="2805"/>
      <c r="C26" s="275"/>
      <c r="F26" s="283"/>
      <c r="G26" s="275"/>
      <c r="I26" s="283"/>
      <c r="N26" s="270"/>
      <c r="O26" s="271"/>
      <c r="P26" s="271"/>
      <c r="Q26" s="272"/>
      <c r="R26" s="1198" t="s">
        <v>4</v>
      </c>
      <c r="S26" s="271" t="s">
        <v>1605</v>
      </c>
      <c r="T26" s="271"/>
      <c r="U26" s="271"/>
      <c r="V26" s="271"/>
      <c r="W26" s="271"/>
      <c r="X26" s="271"/>
      <c r="Y26" s="271"/>
      <c r="Z26" s="271"/>
      <c r="AA26" s="271"/>
      <c r="AB26" s="271"/>
      <c r="AC26" s="271"/>
      <c r="AD26" s="271"/>
      <c r="AE26" s="271"/>
      <c r="AF26" s="271"/>
      <c r="AG26" s="271"/>
      <c r="AH26" s="271"/>
      <c r="AI26" s="271"/>
      <c r="AJ26" s="271"/>
      <c r="AK26" s="271"/>
      <c r="AL26" s="272"/>
      <c r="AM26" s="1199"/>
      <c r="AN26" s="2168"/>
      <c r="AO26" s="2168"/>
      <c r="AP26" s="2169"/>
      <c r="AQ26" s="275"/>
      <c r="AR26" s="283"/>
    </row>
    <row r="27" spans="2:44" ht="13.5" customHeight="1">
      <c r="B27" s="2805"/>
      <c r="C27" s="275"/>
      <c r="F27" s="283"/>
      <c r="G27" s="275"/>
      <c r="I27" s="283"/>
      <c r="N27" s="275" t="s">
        <v>1606</v>
      </c>
      <c r="Q27" s="283"/>
      <c r="R27" s="1190" t="s">
        <v>4</v>
      </c>
      <c r="S27" s="1191" t="s">
        <v>1607</v>
      </c>
      <c r="T27" s="1191"/>
      <c r="U27" s="1191"/>
      <c r="V27" s="1191"/>
      <c r="W27" s="1191"/>
      <c r="X27" s="1191"/>
      <c r="Y27" s="1191"/>
      <c r="Z27" s="1191"/>
      <c r="AA27" s="1191"/>
      <c r="AB27" s="1191"/>
      <c r="AC27" s="1191"/>
      <c r="AD27" s="1191"/>
      <c r="AE27" s="1191"/>
      <c r="AF27" s="1191"/>
      <c r="AG27" s="1191"/>
      <c r="AH27" s="1191"/>
      <c r="AI27" s="1191"/>
      <c r="AJ27" s="1191"/>
      <c r="AK27" s="1191"/>
      <c r="AL27" s="1193"/>
      <c r="AM27" s="1199"/>
      <c r="AN27" s="2168"/>
      <c r="AO27" s="2168"/>
      <c r="AP27" s="2169"/>
      <c r="AQ27" s="275"/>
      <c r="AR27" s="283"/>
    </row>
    <row r="28" spans="2:44" ht="13.5" customHeight="1">
      <c r="B28" s="2805"/>
      <c r="C28" s="275"/>
      <c r="F28" s="283"/>
      <c r="G28" s="275"/>
      <c r="I28" s="283"/>
      <c r="N28" s="270"/>
      <c r="O28" s="271"/>
      <c r="P28" s="271"/>
      <c r="Q28" s="272"/>
      <c r="R28" s="1198" t="s">
        <v>4</v>
      </c>
      <c r="S28" s="271" t="s">
        <v>1605</v>
      </c>
      <c r="T28" s="271"/>
      <c r="U28" s="271"/>
      <c r="V28" s="271"/>
      <c r="W28" s="271"/>
      <c r="X28" s="271"/>
      <c r="Y28" s="271"/>
      <c r="Z28" s="271"/>
      <c r="AA28" s="271"/>
      <c r="AB28" s="271"/>
      <c r="AC28" s="271"/>
      <c r="AD28" s="271"/>
      <c r="AE28" s="271"/>
      <c r="AF28" s="271"/>
      <c r="AG28" s="271"/>
      <c r="AH28" s="271"/>
      <c r="AI28" s="271"/>
      <c r="AJ28" s="271"/>
      <c r="AK28" s="271"/>
      <c r="AL28" s="272"/>
      <c r="AM28" s="1199"/>
      <c r="AN28" s="2168"/>
      <c r="AO28" s="2168"/>
      <c r="AP28" s="2169"/>
      <c r="AQ28" s="275"/>
      <c r="AR28" s="283"/>
    </row>
    <row r="29" spans="2:44" ht="13.5" customHeight="1">
      <c r="B29" s="2805"/>
      <c r="C29" s="275"/>
      <c r="F29" s="283"/>
      <c r="G29" s="275"/>
      <c r="I29" s="283"/>
      <c r="N29" s="275" t="s">
        <v>1608</v>
      </c>
      <c r="Q29" s="283"/>
      <c r="R29" s="1190" t="s">
        <v>4</v>
      </c>
      <c r="S29" s="1191" t="s">
        <v>1609</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168"/>
      <c r="AO29" s="2168"/>
      <c r="AP29" s="2169"/>
      <c r="AQ29" s="275"/>
      <c r="AR29" s="283"/>
    </row>
    <row r="30" spans="2:44" ht="13.5" customHeight="1">
      <c r="B30" s="2805"/>
      <c r="C30" s="275" t="b">
        <v>0</v>
      </c>
      <c r="F30" s="283"/>
      <c r="G30" s="275"/>
      <c r="I30" s="283"/>
      <c r="N30" s="270"/>
      <c r="O30" s="271"/>
      <c r="P30" s="271"/>
      <c r="Q30" s="272"/>
      <c r="R30" s="1198" t="s">
        <v>4</v>
      </c>
      <c r="S30" s="271" t="s">
        <v>1605</v>
      </c>
      <c r="T30" s="271"/>
      <c r="U30" s="271"/>
      <c r="V30" s="271"/>
      <c r="W30" s="271"/>
      <c r="X30" s="271"/>
      <c r="Y30" s="271"/>
      <c r="Z30" s="271"/>
      <c r="AA30" s="271"/>
      <c r="AB30" s="271"/>
      <c r="AC30" s="271"/>
      <c r="AD30" s="271"/>
      <c r="AE30" s="271"/>
      <c r="AF30" s="271"/>
      <c r="AG30" s="271"/>
      <c r="AH30" s="271"/>
      <c r="AI30" s="271"/>
      <c r="AJ30" s="271"/>
      <c r="AK30" s="271"/>
      <c r="AL30" s="272"/>
      <c r="AM30" s="1199"/>
      <c r="AN30" s="2168"/>
      <c r="AO30" s="2168"/>
      <c r="AP30" s="2169"/>
      <c r="AQ30" s="275"/>
      <c r="AR30" s="283"/>
    </row>
    <row r="31" spans="2:44" ht="13.5" customHeight="1">
      <c r="B31" s="2805"/>
      <c r="C31" s="275"/>
      <c r="F31" s="283"/>
      <c r="G31" s="275"/>
      <c r="I31" s="283"/>
      <c r="N31" s="275" t="s">
        <v>1610</v>
      </c>
      <c r="Q31" s="283"/>
      <c r="R31" s="1197" t="s">
        <v>4</v>
      </c>
      <c r="S31" s="260" t="s">
        <v>1611</v>
      </c>
      <c r="AM31" s="1199"/>
      <c r="AN31" s="2168"/>
      <c r="AO31" s="2168"/>
      <c r="AP31" s="2169"/>
      <c r="AQ31" s="275"/>
      <c r="AR31" s="283"/>
    </row>
    <row r="32" spans="2:44" ht="13.5" customHeight="1">
      <c r="B32" s="2805"/>
      <c r="C32" s="275"/>
      <c r="F32" s="283"/>
      <c r="G32" s="275"/>
      <c r="I32" s="283"/>
      <c r="J32" s="270"/>
      <c r="K32" s="271"/>
      <c r="L32" s="271"/>
      <c r="M32" s="271"/>
      <c r="N32" s="270" t="s">
        <v>1612</v>
      </c>
      <c r="O32" s="271"/>
      <c r="P32" s="271"/>
      <c r="Q32" s="272"/>
      <c r="R32" s="271"/>
      <c r="S32" s="271"/>
      <c r="T32" s="271"/>
      <c r="U32" s="271"/>
      <c r="V32" s="271"/>
      <c r="W32" s="271"/>
      <c r="X32" s="271"/>
      <c r="Y32" s="271"/>
      <c r="Z32" s="271"/>
      <c r="AA32" s="271"/>
      <c r="AB32" s="271"/>
      <c r="AC32" s="271"/>
      <c r="AD32" s="271"/>
      <c r="AE32" s="271"/>
      <c r="AF32" s="271"/>
      <c r="AG32" s="271"/>
      <c r="AH32" s="271"/>
      <c r="AI32" s="271"/>
      <c r="AJ32" s="271"/>
      <c r="AK32" s="271"/>
      <c r="AL32" s="272"/>
      <c r="AM32" s="1199"/>
      <c r="AN32" s="2168"/>
      <c r="AO32" s="2168"/>
      <c r="AP32" s="2169"/>
      <c r="AQ32" s="275"/>
      <c r="AR32" s="283"/>
    </row>
    <row r="33" spans="2:44" ht="13.5" customHeight="1">
      <c r="B33" s="2805"/>
      <c r="C33" s="275"/>
      <c r="F33" s="283"/>
      <c r="G33" s="275"/>
      <c r="I33" s="283"/>
      <c r="J33" s="260" t="s">
        <v>1613</v>
      </c>
      <c r="N33" s="275" t="s">
        <v>1614</v>
      </c>
      <c r="Q33" s="283"/>
      <c r="R33" s="1197" t="s">
        <v>4</v>
      </c>
      <c r="S33" s="260" t="s">
        <v>1615</v>
      </c>
      <c r="AM33" s="1199"/>
      <c r="AN33" s="2168"/>
      <c r="AO33" s="2168"/>
      <c r="AP33" s="2169"/>
      <c r="AQ33" s="275"/>
      <c r="AR33" s="283"/>
    </row>
    <row r="34" spans="2:44" ht="13.5" customHeight="1">
      <c r="B34" s="2805"/>
      <c r="C34" s="275"/>
      <c r="F34" s="283"/>
      <c r="G34" s="275"/>
      <c r="I34" s="283"/>
      <c r="N34" s="270"/>
      <c r="O34" s="271"/>
      <c r="P34" s="271"/>
      <c r="Q34" s="272"/>
      <c r="R34" s="271"/>
      <c r="S34" s="271" t="s">
        <v>1616</v>
      </c>
      <c r="T34" s="271"/>
      <c r="U34" s="271"/>
      <c r="V34" s="271"/>
      <c r="W34" s="271"/>
      <c r="X34" s="271"/>
      <c r="Y34" s="271"/>
      <c r="Z34" s="271"/>
      <c r="AA34" s="271"/>
      <c r="AB34" s="271"/>
      <c r="AC34" s="271"/>
      <c r="AD34" s="271"/>
      <c r="AE34" s="271"/>
      <c r="AF34" s="271"/>
      <c r="AG34" s="271"/>
      <c r="AH34" s="271"/>
      <c r="AI34" s="271"/>
      <c r="AJ34" s="271"/>
      <c r="AK34" s="271"/>
      <c r="AL34" s="272"/>
      <c r="AM34" s="1199"/>
      <c r="AN34" s="2168"/>
      <c r="AO34" s="2168"/>
      <c r="AP34" s="2169"/>
      <c r="AQ34" s="275"/>
      <c r="AR34" s="283"/>
    </row>
    <row r="35" spans="2:44" ht="13.5" customHeight="1">
      <c r="B35" s="2805"/>
      <c r="C35" s="275"/>
      <c r="F35" s="283"/>
      <c r="G35" s="275"/>
      <c r="I35" s="283"/>
      <c r="N35" s="275" t="s">
        <v>1617</v>
      </c>
      <c r="Q35" s="283"/>
      <c r="R35" s="1197" t="s">
        <v>4</v>
      </c>
      <c r="S35" s="260" t="s">
        <v>1618</v>
      </c>
      <c r="AM35" s="1199"/>
      <c r="AN35" s="2168"/>
      <c r="AO35" s="2168"/>
      <c r="AP35" s="2169"/>
      <c r="AQ35" s="275"/>
      <c r="AR35" s="283"/>
    </row>
    <row r="36" spans="2:44" ht="13.5" customHeight="1">
      <c r="B36" s="2805"/>
      <c r="C36" s="275"/>
      <c r="F36" s="283"/>
      <c r="G36" s="275"/>
      <c r="I36" s="283"/>
      <c r="N36" s="270" t="s">
        <v>1619</v>
      </c>
      <c r="O36" s="271"/>
      <c r="P36" s="271"/>
      <c r="Q36" s="272"/>
      <c r="R36" s="271"/>
      <c r="S36" s="271" t="s">
        <v>1620</v>
      </c>
      <c r="T36" s="271"/>
      <c r="U36" s="271"/>
      <c r="V36" s="271"/>
      <c r="W36" s="271"/>
      <c r="X36" s="271"/>
      <c r="Y36" s="271"/>
      <c r="Z36" s="271"/>
      <c r="AA36" s="271"/>
      <c r="AB36" s="271"/>
      <c r="AC36" s="271"/>
      <c r="AD36" s="271"/>
      <c r="AE36" s="271"/>
      <c r="AF36" s="271"/>
      <c r="AG36" s="271"/>
      <c r="AH36" s="271"/>
      <c r="AI36" s="271"/>
      <c r="AJ36" s="271"/>
      <c r="AK36" s="271"/>
      <c r="AL36" s="272"/>
      <c r="AM36" s="1199"/>
      <c r="AN36" s="2168"/>
      <c r="AO36" s="2168"/>
      <c r="AP36" s="2169"/>
      <c r="AQ36" s="275"/>
      <c r="AR36" s="283"/>
    </row>
    <row r="37" spans="2:44" ht="13.5" customHeight="1">
      <c r="B37" s="2805"/>
      <c r="C37" s="275"/>
      <c r="F37" s="283"/>
      <c r="G37" s="275"/>
      <c r="I37" s="283"/>
      <c r="J37" s="270"/>
      <c r="K37" s="271"/>
      <c r="L37" s="271"/>
      <c r="M37" s="271"/>
      <c r="N37" s="270" t="s">
        <v>1287</v>
      </c>
      <c r="O37" s="271"/>
      <c r="P37" s="271"/>
      <c r="Q37" s="272"/>
      <c r="R37" s="1198" t="s">
        <v>4</v>
      </c>
      <c r="S37" s="271" t="s">
        <v>1621</v>
      </c>
      <c r="T37" s="271"/>
      <c r="U37" s="271"/>
      <c r="V37" s="271"/>
      <c r="W37" s="271"/>
      <c r="X37" s="271"/>
      <c r="Y37" s="271"/>
      <c r="Z37" s="271"/>
      <c r="AA37" s="271"/>
      <c r="AB37" s="271"/>
      <c r="AC37" s="271"/>
      <c r="AD37" s="271"/>
      <c r="AE37" s="271"/>
      <c r="AF37" s="271"/>
      <c r="AG37" s="271"/>
      <c r="AH37" s="271"/>
      <c r="AI37" s="271"/>
      <c r="AJ37" s="271"/>
      <c r="AK37" s="271"/>
      <c r="AL37" s="272"/>
      <c r="AM37" s="1199"/>
      <c r="AN37" s="2168"/>
      <c r="AO37" s="2168"/>
      <c r="AP37" s="2169"/>
      <c r="AQ37" s="275"/>
      <c r="AR37" s="283"/>
    </row>
    <row r="38" spans="2:44" ht="13.5" customHeight="1">
      <c r="B38" s="2805"/>
      <c r="C38" s="275"/>
      <c r="F38" s="283"/>
      <c r="G38" s="275"/>
      <c r="I38" s="283"/>
      <c r="J38" s="260" t="s">
        <v>1622</v>
      </c>
      <c r="N38" s="273" t="s">
        <v>1623</v>
      </c>
      <c r="O38" s="290"/>
      <c r="P38" s="290"/>
      <c r="Q38" s="1188"/>
      <c r="R38" s="1200" t="s">
        <v>4</v>
      </c>
      <c r="S38" s="290" t="s">
        <v>1624</v>
      </c>
      <c r="T38" s="290"/>
      <c r="U38" s="290"/>
      <c r="V38" s="290"/>
      <c r="W38" s="290"/>
      <c r="X38" s="290"/>
      <c r="Y38" s="290"/>
      <c r="Z38" s="290"/>
      <c r="AA38" s="290"/>
      <c r="AB38" s="290"/>
      <c r="AC38" s="290"/>
      <c r="AD38" s="290"/>
      <c r="AE38" s="290"/>
      <c r="AF38" s="290"/>
      <c r="AG38" s="290"/>
      <c r="AH38" s="290"/>
      <c r="AI38" s="290"/>
      <c r="AJ38" s="290"/>
      <c r="AK38" s="290"/>
      <c r="AL38" s="1188"/>
      <c r="AM38" s="1199"/>
      <c r="AN38" s="2168"/>
      <c r="AO38" s="2168"/>
      <c r="AP38" s="2169"/>
      <c r="AQ38" s="275"/>
      <c r="AR38" s="283"/>
    </row>
    <row r="39" spans="2:44" ht="13.5" customHeight="1">
      <c r="B39" s="2805"/>
      <c r="C39" s="275"/>
      <c r="F39" s="283"/>
      <c r="G39" s="275"/>
      <c r="I39" s="283"/>
      <c r="J39" s="260" t="s">
        <v>1625</v>
      </c>
      <c r="N39" s="275" t="s">
        <v>1626</v>
      </c>
      <c r="Q39" s="283"/>
      <c r="R39" s="1190" t="s">
        <v>4</v>
      </c>
      <c r="S39" s="1191" t="s">
        <v>1627</v>
      </c>
      <c r="T39" s="1191"/>
      <c r="U39" s="1191"/>
      <c r="V39" s="1191"/>
      <c r="W39" s="1191"/>
      <c r="X39" s="1191"/>
      <c r="Y39" s="1191"/>
      <c r="Z39" s="1191"/>
      <c r="AA39" s="1191"/>
      <c r="AB39" s="1191"/>
      <c r="AC39" s="1191"/>
      <c r="AD39" s="1191"/>
      <c r="AE39" s="1191"/>
      <c r="AF39" s="1191"/>
      <c r="AG39" s="1191"/>
      <c r="AH39" s="1191"/>
      <c r="AI39" s="1191"/>
      <c r="AJ39" s="1191"/>
      <c r="AK39" s="1191"/>
      <c r="AL39" s="1193"/>
      <c r="AM39" s="1199"/>
      <c r="AN39" s="2168"/>
      <c r="AO39" s="2168"/>
      <c r="AP39" s="2169"/>
      <c r="AQ39" s="275"/>
      <c r="AR39" s="283"/>
    </row>
    <row r="40" spans="2:44" ht="13.5" customHeight="1">
      <c r="B40" s="2805"/>
      <c r="C40" s="275"/>
      <c r="F40" s="283"/>
      <c r="G40" s="275"/>
      <c r="I40" s="283"/>
      <c r="J40" s="260" t="s">
        <v>1628</v>
      </c>
      <c r="N40" s="275" t="s">
        <v>1629</v>
      </c>
      <c r="Q40" s="283"/>
      <c r="R40" s="1195" t="s">
        <v>4</v>
      </c>
      <c r="S40" s="317" t="s">
        <v>1630</v>
      </c>
      <c r="T40" s="317"/>
      <c r="U40" s="317"/>
      <c r="V40" s="317"/>
      <c r="W40" s="317"/>
      <c r="X40" s="317"/>
      <c r="Y40" s="317"/>
      <c r="Z40" s="317"/>
      <c r="AA40" s="317"/>
      <c r="AB40" s="317"/>
      <c r="AC40" s="317"/>
      <c r="AD40" s="317"/>
      <c r="AE40" s="317"/>
      <c r="AF40" s="317"/>
      <c r="AG40" s="317"/>
      <c r="AH40" s="317"/>
      <c r="AI40" s="317"/>
      <c r="AJ40" s="317"/>
      <c r="AK40" s="317"/>
      <c r="AL40" s="1196"/>
      <c r="AM40" s="1199"/>
      <c r="AN40" s="2168"/>
      <c r="AO40" s="2168"/>
      <c r="AP40" s="2169"/>
      <c r="AQ40" s="275"/>
      <c r="AR40" s="283"/>
    </row>
    <row r="41" spans="2:44" ht="13.5" customHeight="1">
      <c r="B41" s="2805"/>
      <c r="C41" s="275"/>
      <c r="F41" s="283"/>
      <c r="G41" s="275"/>
      <c r="I41" s="283"/>
      <c r="J41" s="270" t="s">
        <v>1631</v>
      </c>
      <c r="K41" s="271"/>
      <c r="L41" s="271"/>
      <c r="M41" s="271"/>
      <c r="N41" s="270"/>
      <c r="O41" s="271"/>
      <c r="P41" s="271"/>
      <c r="Q41" s="272"/>
      <c r="R41" s="1198" t="s">
        <v>4</v>
      </c>
      <c r="S41" s="271" t="s">
        <v>1632</v>
      </c>
      <c r="T41" s="271"/>
      <c r="U41" s="271"/>
      <c r="V41" s="271"/>
      <c r="W41" s="271"/>
      <c r="X41" s="271"/>
      <c r="Y41" s="271"/>
      <c r="Z41" s="271"/>
      <c r="AA41" s="271"/>
      <c r="AB41" s="271"/>
      <c r="AC41" s="271"/>
      <c r="AD41" s="271"/>
      <c r="AE41" s="271"/>
      <c r="AF41" s="271"/>
      <c r="AG41" s="271"/>
      <c r="AH41" s="271"/>
      <c r="AI41" s="271"/>
      <c r="AJ41" s="271"/>
      <c r="AK41" s="271"/>
      <c r="AL41" s="272"/>
      <c r="AM41" s="1199"/>
      <c r="AN41" s="2168"/>
      <c r="AO41" s="2168"/>
      <c r="AP41" s="2169"/>
      <c r="AQ41" s="275"/>
      <c r="AR41" s="283"/>
    </row>
    <row r="42" spans="2:44" ht="13.5" customHeight="1">
      <c r="B42" s="2805"/>
      <c r="C42" s="275"/>
      <c r="F42" s="283"/>
      <c r="G42" s="275"/>
      <c r="I42" s="283"/>
      <c r="J42" s="260" t="s">
        <v>1633</v>
      </c>
      <c r="N42" s="273" t="s">
        <v>1634</v>
      </c>
      <c r="O42" s="290"/>
      <c r="P42" s="290"/>
      <c r="Q42" s="1188"/>
      <c r="R42" s="1200" t="s">
        <v>4</v>
      </c>
      <c r="S42" s="290" t="s">
        <v>1635</v>
      </c>
      <c r="T42" s="290"/>
      <c r="U42" s="290"/>
      <c r="V42" s="290"/>
      <c r="W42" s="290"/>
      <c r="X42" s="290"/>
      <c r="Y42" s="290"/>
      <c r="Z42" s="290"/>
      <c r="AA42" s="290"/>
      <c r="AB42" s="290"/>
      <c r="AC42" s="290"/>
      <c r="AD42" s="290"/>
      <c r="AE42" s="290"/>
      <c r="AF42" s="290"/>
      <c r="AG42" s="290"/>
      <c r="AH42" s="290"/>
      <c r="AI42" s="290"/>
      <c r="AJ42" s="290"/>
      <c r="AK42" s="290"/>
      <c r="AL42" s="1188"/>
      <c r="AM42" s="1199"/>
      <c r="AN42" s="2168"/>
      <c r="AO42" s="2168"/>
      <c r="AP42" s="2169"/>
      <c r="AQ42" s="275"/>
      <c r="AR42" s="283"/>
    </row>
    <row r="43" spans="2:44" ht="13.5" customHeight="1">
      <c r="B43" s="2805"/>
      <c r="C43" s="275"/>
      <c r="F43" s="283"/>
      <c r="G43" s="275"/>
      <c r="I43" s="283"/>
      <c r="J43" s="260" t="s">
        <v>1636</v>
      </c>
      <c r="N43" s="275" t="s">
        <v>1637</v>
      </c>
      <c r="Q43" s="283"/>
      <c r="R43" s="1197" t="s">
        <v>4</v>
      </c>
      <c r="S43" s="260" t="s">
        <v>1638</v>
      </c>
      <c r="AM43" s="1199"/>
      <c r="AN43" s="2168"/>
      <c r="AO43" s="2168"/>
      <c r="AP43" s="2169"/>
      <c r="AQ43" s="275"/>
      <c r="AR43" s="283"/>
    </row>
    <row r="44" spans="2:44" ht="13.5" customHeight="1">
      <c r="B44" s="2805"/>
      <c r="C44" s="275"/>
      <c r="F44" s="283"/>
      <c r="G44" s="275"/>
      <c r="I44" s="283"/>
      <c r="J44" s="260" t="s">
        <v>1628</v>
      </c>
      <c r="N44" s="275" t="s">
        <v>568</v>
      </c>
      <c r="Q44" s="283"/>
      <c r="S44" s="260" t="s">
        <v>1639</v>
      </c>
      <c r="AM44" s="1199"/>
      <c r="AN44" s="2168"/>
      <c r="AO44" s="2168"/>
      <c r="AP44" s="2169"/>
      <c r="AQ44" s="275"/>
      <c r="AR44" s="283"/>
    </row>
    <row r="45" spans="2:44" ht="13.5" customHeight="1">
      <c r="B45" s="2805"/>
      <c r="C45" s="275"/>
      <c r="F45" s="283"/>
      <c r="G45" s="275"/>
      <c r="I45" s="283"/>
      <c r="J45" s="260" t="s">
        <v>1631</v>
      </c>
      <c r="N45" s="275"/>
      <c r="Q45" s="283"/>
      <c r="R45" s="295"/>
      <c r="S45" s="293" t="s">
        <v>1640</v>
      </c>
      <c r="T45" s="293"/>
      <c r="U45" s="293"/>
      <c r="V45" s="293"/>
      <c r="W45" s="293"/>
      <c r="X45" s="293"/>
      <c r="Y45" s="293"/>
      <c r="Z45" s="293"/>
      <c r="AA45" s="293"/>
      <c r="AB45" s="293"/>
      <c r="AC45" s="293"/>
      <c r="AD45" s="293"/>
      <c r="AE45" s="293"/>
      <c r="AF45" s="293"/>
      <c r="AG45" s="293"/>
      <c r="AH45" s="293"/>
      <c r="AI45" s="293"/>
      <c r="AJ45" s="293"/>
      <c r="AK45" s="293"/>
      <c r="AL45" s="1201"/>
      <c r="AM45" s="1199"/>
      <c r="AN45" s="2168"/>
      <c r="AO45" s="2168"/>
      <c r="AP45" s="2169"/>
      <c r="AQ45" s="275"/>
      <c r="AR45" s="283"/>
    </row>
    <row r="46" spans="2:44" ht="13.5" customHeight="1">
      <c r="B46" s="2805"/>
      <c r="C46" s="275"/>
      <c r="F46" s="283"/>
      <c r="G46" s="275"/>
      <c r="I46" s="283"/>
      <c r="N46" s="270"/>
      <c r="O46" s="271"/>
      <c r="P46" s="271"/>
      <c r="Q46" s="272"/>
      <c r="R46" s="1198" t="s">
        <v>4</v>
      </c>
      <c r="S46" s="271" t="s">
        <v>1641</v>
      </c>
      <c r="T46" s="271"/>
      <c r="U46" s="271"/>
      <c r="V46" s="271"/>
      <c r="W46" s="271"/>
      <c r="X46" s="271"/>
      <c r="Y46" s="271"/>
      <c r="Z46" s="271"/>
      <c r="AA46" s="271"/>
      <c r="AB46" s="271"/>
      <c r="AC46" s="271"/>
      <c r="AD46" s="271"/>
      <c r="AE46" s="271"/>
      <c r="AF46" s="271"/>
      <c r="AG46" s="271"/>
      <c r="AH46" s="271"/>
      <c r="AI46" s="271"/>
      <c r="AJ46" s="271"/>
      <c r="AK46" s="271"/>
      <c r="AL46" s="272"/>
      <c r="AM46" s="1199"/>
      <c r="AN46" s="2168"/>
      <c r="AO46" s="2168"/>
      <c r="AP46" s="2169"/>
      <c r="AQ46" s="275"/>
      <c r="AR46" s="283"/>
    </row>
    <row r="47" spans="2:44" ht="13.5" customHeight="1">
      <c r="B47" s="2805"/>
      <c r="C47" s="275"/>
      <c r="F47" s="283"/>
      <c r="G47" s="275"/>
      <c r="I47" s="283"/>
      <c r="N47" s="275" t="s">
        <v>1642</v>
      </c>
      <c r="Q47" s="283"/>
      <c r="R47" s="1197" t="s">
        <v>4</v>
      </c>
      <c r="S47" s="260" t="s">
        <v>1643</v>
      </c>
      <c r="AM47" s="1199"/>
      <c r="AN47" s="2168"/>
      <c r="AO47" s="2168"/>
      <c r="AP47" s="2169"/>
      <c r="AQ47" s="275"/>
      <c r="AR47" s="283"/>
    </row>
    <row r="48" spans="2:44" ht="13.5" customHeight="1">
      <c r="B48" s="2805"/>
      <c r="C48" s="275"/>
      <c r="F48" s="283"/>
      <c r="G48" s="270"/>
      <c r="H48" s="271"/>
      <c r="I48" s="272"/>
      <c r="J48" s="271"/>
      <c r="K48" s="271"/>
      <c r="L48" s="271"/>
      <c r="M48" s="271"/>
      <c r="N48" s="270" t="s">
        <v>1531</v>
      </c>
      <c r="O48" s="271"/>
      <c r="P48" s="271"/>
      <c r="Q48" s="272"/>
      <c r="R48" s="271"/>
      <c r="S48" s="271"/>
      <c r="T48" s="271"/>
      <c r="U48" s="271"/>
      <c r="V48" s="271"/>
      <c r="W48" s="271"/>
      <c r="X48" s="271"/>
      <c r="Y48" s="271"/>
      <c r="Z48" s="271"/>
      <c r="AA48" s="271"/>
      <c r="AB48" s="271"/>
      <c r="AC48" s="271"/>
      <c r="AD48" s="271"/>
      <c r="AE48" s="271"/>
      <c r="AF48" s="271"/>
      <c r="AG48" s="271"/>
      <c r="AH48" s="271"/>
      <c r="AI48" s="271"/>
      <c r="AJ48" s="271"/>
      <c r="AK48" s="271"/>
      <c r="AL48" s="271"/>
      <c r="AM48" s="1199"/>
      <c r="AN48" s="2168"/>
      <c r="AO48" s="2168"/>
      <c r="AP48" s="2169"/>
      <c r="AQ48" s="275"/>
      <c r="AR48" s="283"/>
    </row>
    <row r="49" spans="2:44" ht="13.5" customHeight="1">
      <c r="B49" s="2805"/>
      <c r="F49" s="283"/>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3"/>
      <c r="AM49" s="1199"/>
      <c r="AN49" s="2168"/>
      <c r="AO49" s="2168"/>
      <c r="AP49" s="2169"/>
      <c r="AR49" s="283"/>
    </row>
    <row r="50" spans="2:44" ht="13.5" customHeight="1">
      <c r="B50" s="2805"/>
      <c r="F50" s="283"/>
      <c r="AL50" s="283"/>
      <c r="AM50" s="1199"/>
      <c r="AN50" s="2168"/>
      <c r="AO50" s="2168"/>
      <c r="AP50" s="2169"/>
      <c r="AR50" s="283"/>
    </row>
    <row r="51" spans="2:44" ht="13.5" customHeight="1">
      <c r="B51" s="2805"/>
      <c r="F51" s="283"/>
      <c r="AL51" s="283"/>
      <c r="AM51" s="1199"/>
      <c r="AN51" s="2168"/>
      <c r="AO51" s="2168"/>
      <c r="AP51" s="2169"/>
      <c r="AR51" s="283"/>
    </row>
    <row r="52" spans="2:44" ht="13.5" customHeight="1">
      <c r="B52" s="2805"/>
      <c r="F52" s="283"/>
      <c r="AL52" s="283"/>
      <c r="AM52" s="1199"/>
      <c r="AN52" s="2168"/>
      <c r="AO52" s="2168"/>
      <c r="AP52" s="2169"/>
      <c r="AR52" s="283"/>
    </row>
    <row r="53" spans="2:44" ht="13.5" customHeight="1">
      <c r="B53" s="2806"/>
      <c r="C53" s="271"/>
      <c r="D53" s="271"/>
      <c r="E53" s="271"/>
      <c r="F53" s="272"/>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2"/>
      <c r="AM53" s="1202"/>
      <c r="AN53" s="2802"/>
      <c r="AO53" s="2802"/>
      <c r="AP53" s="2803"/>
      <c r="AQ53" s="271"/>
      <c r="AR53" s="272"/>
    </row>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sheetData>
  <sheetProtection algorithmName="SHA-512" hashValue="etqiLuaTEmsVwj4Hr9NF1mK1Z4LH71/WccCMYjxYhBFybuRmA0PR5CQo9heeaYS884ZBetJRpfOmG7RrF+KSPA==" saltValue="TTnonRDfYr5DcyS/ZlCa+g==" spinCount="100000" sheet="1" objects="1" scenarios="1"/>
  <mergeCells count="46">
    <mergeCell ref="N9:AL9"/>
    <mergeCell ref="R10:AL10"/>
    <mergeCell ref="B11:B53"/>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 ref="AN23:AP23"/>
    <mergeCell ref="AN24:AP24"/>
    <mergeCell ref="AN25:AP25"/>
    <mergeCell ref="AN26:AP26"/>
    <mergeCell ref="AN27:AP2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53:AP53"/>
    <mergeCell ref="AN42:AP42"/>
    <mergeCell ref="AN43:AP43"/>
    <mergeCell ref="AN44:AP44"/>
    <mergeCell ref="AN45:AP45"/>
    <mergeCell ref="AN46:AP46"/>
    <mergeCell ref="AN47:AP47"/>
    <mergeCell ref="AN48:AP48"/>
    <mergeCell ref="AN49:AP49"/>
    <mergeCell ref="AN50:AP50"/>
    <mergeCell ref="AN51:AP51"/>
    <mergeCell ref="AN52:AP52"/>
  </mergeCells>
  <phoneticPr fontId="5"/>
  <dataValidations count="1">
    <dataValidation type="list" allowBlank="1" showInputMessage="1" showErrorMessage="1" sqref="AI11 U11 X11 AA11 AE11 G11 R11:R13 R15:R16 R19 J22 R21:R31 R33 R35 R37:R43 R46:R47 AM11:AM21" xr:uid="{918DF5E1-29C4-48C3-B910-1C7D782A0FBF}">
      <formula1>"□,■"</formula1>
    </dataValidation>
  </dataValidations>
  <pageMargins left="0.78740157480314965" right="0.51181102362204722" top="0.59055118110236227" bottom="0.59055118110236227" header="0.11811023622047245" footer="0.23622047244094491"/>
  <pageSetup paperSize="9" scale="80" firstPageNumber="15" orientation="portrait" blackAndWhite="1" useFirstPageNumber="1" r:id="rId1"/>
  <headerFooter alignWithMargins="0">
    <oddFooter>&amp;R&amp;10株式会社都市建築確認センター</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E0C53-C4C1-4981-B391-54853F310C32}">
  <sheetPr>
    <tabColor rgb="FF00B0F0"/>
    <pageSetUpPr fitToPage="1"/>
  </sheetPr>
  <dimension ref="B2:AR79"/>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84" t="s">
        <v>1644</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07" t="s">
        <v>369</v>
      </c>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90"/>
      <c r="AN9" s="290" t="s">
        <v>1548</v>
      </c>
      <c r="AO9" s="290"/>
      <c r="AP9" s="1188"/>
      <c r="AQ9" s="280" t="s">
        <v>368</v>
      </c>
      <c r="AR9" s="303"/>
    </row>
    <row r="10" spans="2:44">
      <c r="B10" s="270"/>
      <c r="C10" s="270" t="s">
        <v>371</v>
      </c>
      <c r="D10" s="271"/>
      <c r="E10" s="271"/>
      <c r="F10" s="271" t="s">
        <v>1548</v>
      </c>
      <c r="G10" s="270" t="s">
        <v>377</v>
      </c>
      <c r="H10" s="271"/>
      <c r="I10" s="272" t="s">
        <v>1548</v>
      </c>
      <c r="J10" s="271"/>
      <c r="K10" s="271"/>
      <c r="L10" s="271"/>
      <c r="M10" s="271" t="s">
        <v>1548</v>
      </c>
      <c r="N10" s="270" t="s">
        <v>372</v>
      </c>
      <c r="O10" s="271"/>
      <c r="P10" s="271"/>
      <c r="Q10" s="271"/>
      <c r="R10" s="2107" t="s">
        <v>373</v>
      </c>
      <c r="S10" s="2108"/>
      <c r="T10" s="2108"/>
      <c r="U10" s="2108"/>
      <c r="V10" s="2108"/>
      <c r="W10" s="2108"/>
      <c r="X10" s="2108"/>
      <c r="Y10" s="2108"/>
      <c r="Z10" s="2108"/>
      <c r="AA10" s="2108"/>
      <c r="AB10" s="2108"/>
      <c r="AC10" s="2108"/>
      <c r="AD10" s="2108"/>
      <c r="AE10" s="2108"/>
      <c r="AF10" s="2108"/>
      <c r="AG10" s="2108"/>
      <c r="AH10" s="2108"/>
      <c r="AI10" s="2108"/>
      <c r="AJ10" s="2108"/>
      <c r="AK10" s="2108"/>
      <c r="AL10" s="2109"/>
      <c r="AM10" s="273" t="s">
        <v>374</v>
      </c>
      <c r="AN10" s="271"/>
      <c r="AO10" s="271"/>
      <c r="AP10" s="271"/>
      <c r="AQ10" s="270" t="s">
        <v>467</v>
      </c>
      <c r="AR10" s="272"/>
    </row>
    <row r="11" spans="2:44" ht="13.5" customHeight="1">
      <c r="B11" s="2804" t="s">
        <v>1567</v>
      </c>
      <c r="C11" s="275" t="s">
        <v>1568</v>
      </c>
      <c r="F11" s="283"/>
      <c r="G11" s="1189" t="s">
        <v>4</v>
      </c>
      <c r="H11" s="260" t="s">
        <v>1114</v>
      </c>
      <c r="I11" s="283"/>
      <c r="J11" s="260" t="s">
        <v>1570</v>
      </c>
      <c r="N11" s="275" t="s">
        <v>1571</v>
      </c>
      <c r="R11" s="1190" t="s">
        <v>4</v>
      </c>
      <c r="S11" s="1191" t="s">
        <v>1321</v>
      </c>
      <c r="T11" s="1191"/>
      <c r="U11" s="1192" t="s">
        <v>4</v>
      </c>
      <c r="V11" s="1191" t="s">
        <v>609</v>
      </c>
      <c r="W11" s="1191"/>
      <c r="AL11" s="1193"/>
      <c r="AM11" s="1194" t="s">
        <v>4</v>
      </c>
      <c r="AN11" s="2807" t="s">
        <v>1576</v>
      </c>
      <c r="AO11" s="2807"/>
      <c r="AP11" s="2808"/>
      <c r="AQ11" s="280"/>
      <c r="AR11" s="303"/>
    </row>
    <row r="12" spans="2:44" ht="13.5" customHeight="1">
      <c r="B12" s="2805"/>
      <c r="C12" s="275" t="s">
        <v>1577</v>
      </c>
      <c r="F12" s="283"/>
      <c r="G12" s="275"/>
      <c r="I12" s="283"/>
      <c r="J12" s="260" t="s">
        <v>568</v>
      </c>
      <c r="N12" s="275" t="s">
        <v>1578</v>
      </c>
      <c r="R12" s="1195" t="s">
        <v>4</v>
      </c>
      <c r="S12" s="317" t="s">
        <v>1579</v>
      </c>
      <c r="T12" s="317"/>
      <c r="U12" s="317"/>
      <c r="V12" s="317"/>
      <c r="W12" s="317"/>
      <c r="X12" s="317"/>
      <c r="Y12" s="317"/>
      <c r="Z12" s="317"/>
      <c r="AA12" s="317"/>
      <c r="AB12" s="317"/>
      <c r="AC12" s="317"/>
      <c r="AD12" s="317"/>
      <c r="AE12" s="317"/>
      <c r="AF12" s="317"/>
      <c r="AG12" s="317"/>
      <c r="AH12" s="317"/>
      <c r="AI12" s="317"/>
      <c r="AJ12" s="317"/>
      <c r="AK12" s="317"/>
      <c r="AL12" s="1196"/>
      <c r="AM12" s="1189" t="s">
        <v>4</v>
      </c>
      <c r="AN12" s="2168" t="s">
        <v>1580</v>
      </c>
      <c r="AO12" s="2168"/>
      <c r="AP12" s="2169"/>
      <c r="AQ12" s="275"/>
      <c r="AR12" s="283"/>
    </row>
    <row r="13" spans="2:44" ht="13.5" customHeight="1">
      <c r="B13" s="2805"/>
      <c r="C13" s="275" t="s">
        <v>1581</v>
      </c>
      <c r="F13" s="283"/>
      <c r="G13" s="275"/>
      <c r="I13" s="283"/>
      <c r="N13" s="275" t="s">
        <v>1582</v>
      </c>
      <c r="R13" s="1189" t="s">
        <v>4</v>
      </c>
      <c r="S13" s="260" t="s">
        <v>1583</v>
      </c>
      <c r="AL13" s="283"/>
      <c r="AM13" s="1189" t="s">
        <v>4</v>
      </c>
      <c r="AN13" s="2168" t="s">
        <v>477</v>
      </c>
      <c r="AO13" s="2168"/>
      <c r="AP13" s="2169"/>
      <c r="AQ13" s="275"/>
      <c r="AR13" s="283"/>
    </row>
    <row r="14" spans="2:44" ht="13.5" customHeight="1">
      <c r="B14" s="2805"/>
      <c r="C14" s="275" t="s">
        <v>1584</v>
      </c>
      <c r="F14" s="283"/>
      <c r="G14" s="275"/>
      <c r="I14" s="283"/>
      <c r="J14" s="270"/>
      <c r="K14" s="271"/>
      <c r="L14" s="271"/>
      <c r="M14" s="271"/>
      <c r="N14" s="270"/>
      <c r="O14" s="271"/>
      <c r="P14" s="271"/>
      <c r="Q14" s="271"/>
      <c r="R14" s="270"/>
      <c r="S14" s="271" t="s">
        <v>1585</v>
      </c>
      <c r="T14" s="271"/>
      <c r="U14" s="271"/>
      <c r="V14" s="271"/>
      <c r="W14" s="271"/>
      <c r="X14" s="271"/>
      <c r="Y14" s="271"/>
      <c r="Z14" s="271"/>
      <c r="AA14" s="271"/>
      <c r="AB14" s="271"/>
      <c r="AC14" s="271"/>
      <c r="AD14" s="271"/>
      <c r="AE14" s="271"/>
      <c r="AF14" s="271"/>
      <c r="AG14" s="271"/>
      <c r="AH14" s="271"/>
      <c r="AI14" s="271"/>
      <c r="AJ14" s="271"/>
      <c r="AK14" s="271"/>
      <c r="AL14" s="272"/>
      <c r="AM14" s="1189" t="s">
        <v>4</v>
      </c>
      <c r="AN14" s="2168" t="s">
        <v>614</v>
      </c>
      <c r="AO14" s="2168"/>
      <c r="AP14" s="2169"/>
      <c r="AQ14" s="275"/>
      <c r="AR14" s="283"/>
    </row>
    <row r="15" spans="2:44" ht="13.5" customHeight="1">
      <c r="B15" s="2805"/>
      <c r="C15" s="275"/>
      <c r="F15" s="283"/>
      <c r="G15" s="275"/>
      <c r="I15" s="283"/>
      <c r="J15" s="260" t="s">
        <v>1586</v>
      </c>
      <c r="N15" s="275" t="s">
        <v>1587</v>
      </c>
      <c r="R15" s="1190" t="s">
        <v>4</v>
      </c>
      <c r="S15" s="1191" t="s">
        <v>1588</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68" t="s">
        <v>646</v>
      </c>
      <c r="AO15" s="2168"/>
      <c r="AP15" s="2169"/>
      <c r="AQ15" s="275"/>
      <c r="AR15" s="283"/>
    </row>
    <row r="16" spans="2:44" ht="13.5" customHeight="1">
      <c r="B16" s="2805"/>
      <c r="C16" s="275"/>
      <c r="F16" s="283"/>
      <c r="G16" s="275"/>
      <c r="I16" s="283"/>
      <c r="J16" s="275"/>
      <c r="N16" s="275" t="s">
        <v>1589</v>
      </c>
      <c r="R16" s="1189" t="s">
        <v>4</v>
      </c>
      <c r="S16" s="260" t="s">
        <v>1590</v>
      </c>
      <c r="AL16" s="283"/>
      <c r="AM16" s="1189" t="s">
        <v>4</v>
      </c>
      <c r="AN16" s="2168" t="s">
        <v>719</v>
      </c>
      <c r="AO16" s="2168"/>
      <c r="AP16" s="2169"/>
      <c r="AQ16" s="275"/>
      <c r="AR16" s="283"/>
    </row>
    <row r="17" spans="2:44" ht="13.5" customHeight="1">
      <c r="B17" s="2805"/>
      <c r="C17" s="275"/>
      <c r="F17" s="283"/>
      <c r="G17" s="275"/>
      <c r="I17" s="283"/>
      <c r="N17" s="275"/>
      <c r="Q17" s="283"/>
      <c r="S17" s="260" t="s">
        <v>1591</v>
      </c>
      <c r="AM17" s="1189" t="s">
        <v>4</v>
      </c>
      <c r="AN17" s="2168" t="s">
        <v>1592</v>
      </c>
      <c r="AO17" s="2168"/>
      <c r="AP17" s="2169"/>
      <c r="AQ17" s="275"/>
      <c r="AR17" s="283"/>
    </row>
    <row r="18" spans="2:44" ht="13.5" customHeight="1">
      <c r="B18" s="2805"/>
      <c r="C18" s="275"/>
      <c r="F18" s="283"/>
      <c r="G18" s="275"/>
      <c r="I18" s="283"/>
      <c r="N18" s="270"/>
      <c r="O18" s="271"/>
      <c r="P18" s="271"/>
      <c r="Q18" s="272"/>
      <c r="R18" s="271"/>
      <c r="S18" s="271" t="s">
        <v>1645</v>
      </c>
      <c r="T18" s="271"/>
      <c r="U18" s="271"/>
      <c r="V18" s="271"/>
      <c r="W18" s="271"/>
      <c r="X18" s="271"/>
      <c r="Y18" s="271"/>
      <c r="Z18" s="271"/>
      <c r="AA18" s="271"/>
      <c r="AB18" s="271"/>
      <c r="AC18" s="271"/>
      <c r="AD18" s="271"/>
      <c r="AE18" s="271"/>
      <c r="AF18" s="271"/>
      <c r="AG18" s="271"/>
      <c r="AH18" s="271"/>
      <c r="AI18" s="271"/>
      <c r="AJ18" s="271"/>
      <c r="AK18" s="271"/>
      <c r="AL18" s="272"/>
      <c r="AM18" s="1189" t="s">
        <v>4</v>
      </c>
      <c r="AN18" s="2168" t="s">
        <v>1594</v>
      </c>
      <c r="AO18" s="2168"/>
      <c r="AP18" s="2169"/>
      <c r="AQ18" s="275"/>
      <c r="AR18" s="283"/>
    </row>
    <row r="19" spans="2:44" ht="13.5" customHeight="1">
      <c r="B19" s="2805"/>
      <c r="C19" s="275"/>
      <c r="F19" s="283"/>
      <c r="G19" s="275"/>
      <c r="I19" s="283"/>
      <c r="N19" s="275" t="s">
        <v>1587</v>
      </c>
      <c r="Q19" s="283"/>
      <c r="R19" s="1197" t="s">
        <v>4</v>
      </c>
      <c r="S19" s="260" t="s">
        <v>1588</v>
      </c>
      <c r="AM19" s="1189" t="s">
        <v>4</v>
      </c>
      <c r="AN19" s="2168"/>
      <c r="AO19" s="2168"/>
      <c r="AP19" s="2169"/>
      <c r="AQ19" s="275"/>
      <c r="AR19" s="283"/>
    </row>
    <row r="20" spans="2:44" ht="13.5" customHeight="1">
      <c r="B20" s="2805"/>
      <c r="C20" s="275"/>
      <c r="F20" s="283"/>
      <c r="G20" s="275"/>
      <c r="I20" s="283"/>
      <c r="J20" s="270"/>
      <c r="K20" s="271"/>
      <c r="L20" s="271"/>
      <c r="M20" s="271"/>
      <c r="N20" s="270" t="s">
        <v>1595</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68"/>
      <c r="AO20" s="2168"/>
      <c r="AP20" s="2169"/>
      <c r="AQ20" s="275"/>
      <c r="AR20" s="283"/>
    </row>
    <row r="21" spans="2:44" ht="13.5" customHeight="1">
      <c r="B21" s="2805"/>
      <c r="C21" s="275"/>
      <c r="F21" s="283"/>
      <c r="G21" s="275"/>
      <c r="I21" s="283"/>
      <c r="J21" s="260" t="s">
        <v>1596</v>
      </c>
      <c r="N21" s="275" t="s">
        <v>1597</v>
      </c>
      <c r="Q21" s="283"/>
      <c r="R21" s="1190" t="s">
        <v>4</v>
      </c>
      <c r="S21" s="1191" t="s">
        <v>1598</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168"/>
      <c r="AO21" s="2168"/>
      <c r="AP21" s="2169"/>
      <c r="AQ21" s="275"/>
      <c r="AR21" s="283"/>
    </row>
    <row r="22" spans="2:44" ht="13.5" customHeight="1">
      <c r="B22" s="2805"/>
      <c r="C22" s="275"/>
      <c r="F22" s="283"/>
      <c r="G22" s="275"/>
      <c r="I22" s="283"/>
      <c r="J22" s="1197" t="s">
        <v>4</v>
      </c>
      <c r="K22" s="260" t="s">
        <v>1599</v>
      </c>
      <c r="N22" s="275"/>
      <c r="Q22" s="283"/>
      <c r="R22" s="1195" t="s">
        <v>4</v>
      </c>
      <c r="S22" s="317" t="s">
        <v>1600</v>
      </c>
      <c r="T22" s="317"/>
      <c r="U22" s="317"/>
      <c r="V22" s="317"/>
      <c r="W22" s="317"/>
      <c r="X22" s="317"/>
      <c r="Y22" s="317"/>
      <c r="Z22" s="317"/>
      <c r="AA22" s="317"/>
      <c r="AB22" s="317"/>
      <c r="AC22" s="317"/>
      <c r="AD22" s="317"/>
      <c r="AE22" s="317"/>
      <c r="AF22" s="317"/>
      <c r="AG22" s="317"/>
      <c r="AH22" s="317"/>
      <c r="AI22" s="317"/>
      <c r="AJ22" s="317"/>
      <c r="AK22" s="317"/>
      <c r="AL22" s="1196"/>
      <c r="AM22" s="1199"/>
      <c r="AN22" s="2168"/>
      <c r="AO22" s="2168"/>
      <c r="AP22" s="2169"/>
      <c r="AQ22" s="275"/>
      <c r="AR22" s="283"/>
    </row>
    <row r="23" spans="2:44" ht="13.5" customHeight="1">
      <c r="B23" s="2805"/>
      <c r="C23" s="275"/>
      <c r="F23" s="283"/>
      <c r="G23" s="275"/>
      <c r="I23" s="283"/>
      <c r="J23" s="312"/>
      <c r="N23" s="275"/>
      <c r="Q23" s="283"/>
      <c r="R23" s="1197" t="s">
        <v>4</v>
      </c>
      <c r="S23" s="260" t="s">
        <v>1646</v>
      </c>
      <c r="AL23" s="283"/>
      <c r="AM23" s="1199"/>
      <c r="AN23" s="2168"/>
      <c r="AO23" s="2168"/>
      <c r="AP23" s="2169"/>
      <c r="AQ23" s="275"/>
      <c r="AR23" s="283"/>
    </row>
    <row r="24" spans="2:44" ht="13.5" customHeight="1">
      <c r="B24" s="2805"/>
      <c r="C24" s="275"/>
      <c r="F24" s="283"/>
      <c r="G24" s="275"/>
      <c r="I24" s="283"/>
      <c r="J24" s="312"/>
      <c r="N24" s="270"/>
      <c r="O24" s="271"/>
      <c r="P24" s="271"/>
      <c r="Q24" s="272"/>
      <c r="R24" s="312"/>
      <c r="S24" s="260" t="s">
        <v>1647</v>
      </c>
      <c r="AL24" s="283"/>
      <c r="AM24" s="1199"/>
      <c r="AN24" s="2168"/>
      <c r="AO24" s="2168"/>
      <c r="AP24" s="2169"/>
      <c r="AQ24" s="275"/>
      <c r="AR24" s="283"/>
    </row>
    <row r="25" spans="2:44" ht="13.5" customHeight="1">
      <c r="B25" s="2805"/>
      <c r="C25" s="275"/>
      <c r="F25" s="283"/>
      <c r="G25" s="275"/>
      <c r="I25" s="283"/>
      <c r="N25" s="275" t="s">
        <v>1601</v>
      </c>
      <c r="Q25" s="283"/>
      <c r="R25" s="1190" t="s">
        <v>4</v>
      </c>
      <c r="S25" s="1191" t="s">
        <v>1602</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68"/>
      <c r="AO25" s="2168"/>
      <c r="AP25" s="2169"/>
      <c r="AQ25" s="275"/>
      <c r="AR25" s="283"/>
    </row>
    <row r="26" spans="2:44" ht="13.5" customHeight="1">
      <c r="B26" s="2805"/>
      <c r="C26" s="275"/>
      <c r="F26" s="283"/>
      <c r="G26" s="275"/>
      <c r="I26" s="283"/>
      <c r="N26" s="275"/>
      <c r="Q26" s="283"/>
      <c r="R26" s="1195" t="s">
        <v>4</v>
      </c>
      <c r="S26" s="317" t="s">
        <v>1603</v>
      </c>
      <c r="T26" s="317"/>
      <c r="U26" s="317"/>
      <c r="V26" s="317"/>
      <c r="W26" s="317"/>
      <c r="X26" s="317"/>
      <c r="Y26" s="317"/>
      <c r="Z26" s="317"/>
      <c r="AA26" s="317"/>
      <c r="AB26" s="317"/>
      <c r="AC26" s="317"/>
      <c r="AD26" s="317"/>
      <c r="AE26" s="317"/>
      <c r="AF26" s="317"/>
      <c r="AG26" s="317"/>
      <c r="AH26" s="317"/>
      <c r="AI26" s="317"/>
      <c r="AJ26" s="317"/>
      <c r="AK26" s="317"/>
      <c r="AL26" s="1196"/>
      <c r="AM26" s="1199"/>
      <c r="AN26" s="2168"/>
      <c r="AO26" s="2168"/>
      <c r="AP26" s="2169"/>
      <c r="AQ26" s="275"/>
      <c r="AR26" s="283"/>
    </row>
    <row r="27" spans="2:44" ht="13.5" customHeight="1">
      <c r="B27" s="2805"/>
      <c r="C27" s="275"/>
      <c r="F27" s="283"/>
      <c r="G27" s="275"/>
      <c r="I27" s="283"/>
      <c r="J27" s="312"/>
      <c r="N27" s="275"/>
      <c r="Q27" s="283"/>
      <c r="R27" s="1197" t="s">
        <v>4</v>
      </c>
      <c r="S27" s="260" t="s">
        <v>1648</v>
      </c>
      <c r="AL27" s="283"/>
      <c r="AM27" s="1199"/>
      <c r="AN27" s="2168"/>
      <c r="AO27" s="2168"/>
      <c r="AP27" s="2169"/>
      <c r="AQ27" s="275"/>
      <c r="AR27" s="283"/>
    </row>
    <row r="28" spans="2:44" ht="13.5" customHeight="1">
      <c r="B28" s="2805"/>
      <c r="C28" s="275"/>
      <c r="F28" s="283"/>
      <c r="G28" s="275"/>
      <c r="I28" s="283"/>
      <c r="J28" s="312"/>
      <c r="N28" s="270"/>
      <c r="O28" s="271"/>
      <c r="P28" s="271"/>
      <c r="Q28" s="272"/>
      <c r="R28" s="312"/>
      <c r="S28" s="260" t="s">
        <v>1647</v>
      </c>
      <c r="AL28" s="283"/>
      <c r="AM28" s="1199"/>
      <c r="AN28" s="2168"/>
      <c r="AO28" s="2168"/>
      <c r="AP28" s="2169"/>
      <c r="AQ28" s="275"/>
      <c r="AR28" s="283"/>
    </row>
    <row r="29" spans="2:44" ht="13.5" customHeight="1">
      <c r="B29" s="2805"/>
      <c r="C29" s="275"/>
      <c r="F29" s="283"/>
      <c r="G29" s="275"/>
      <c r="I29" s="283"/>
      <c r="N29" s="275" t="s">
        <v>570</v>
      </c>
      <c r="Q29" s="283"/>
      <c r="R29" s="1190" t="s">
        <v>4</v>
      </c>
      <c r="S29" s="1191" t="s">
        <v>1604</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168"/>
      <c r="AO29" s="2168"/>
      <c r="AP29" s="2169"/>
      <c r="AQ29" s="275"/>
      <c r="AR29" s="283"/>
    </row>
    <row r="30" spans="2:44" ht="13.5" customHeight="1">
      <c r="B30" s="2805"/>
      <c r="C30" s="275"/>
      <c r="F30" s="283"/>
      <c r="G30" s="275"/>
      <c r="I30" s="283"/>
      <c r="N30" s="275"/>
      <c r="Q30" s="283"/>
      <c r="R30" s="1195" t="s">
        <v>4</v>
      </c>
      <c r="S30" s="317" t="s">
        <v>1605</v>
      </c>
      <c r="T30" s="317"/>
      <c r="U30" s="317"/>
      <c r="V30" s="317"/>
      <c r="W30" s="317"/>
      <c r="X30" s="317"/>
      <c r="Y30" s="317"/>
      <c r="Z30" s="317"/>
      <c r="AA30" s="317"/>
      <c r="AB30" s="317"/>
      <c r="AC30" s="317"/>
      <c r="AD30" s="317"/>
      <c r="AE30" s="317"/>
      <c r="AF30" s="317"/>
      <c r="AG30" s="317"/>
      <c r="AH30" s="317"/>
      <c r="AI30" s="317"/>
      <c r="AJ30" s="317"/>
      <c r="AK30" s="317"/>
      <c r="AL30" s="1196"/>
      <c r="AM30" s="1199"/>
      <c r="AN30" s="2168"/>
      <c r="AO30" s="2168"/>
      <c r="AP30" s="2169"/>
      <c r="AQ30" s="275"/>
      <c r="AR30" s="283"/>
    </row>
    <row r="31" spans="2:44" ht="13.5" customHeight="1">
      <c r="B31" s="2805"/>
      <c r="C31" s="275"/>
      <c r="F31" s="283"/>
      <c r="G31" s="275"/>
      <c r="I31" s="283"/>
      <c r="N31" s="270"/>
      <c r="O31" s="271"/>
      <c r="P31" s="271"/>
      <c r="Q31" s="272"/>
      <c r="R31" s="1198" t="s">
        <v>4</v>
      </c>
      <c r="S31" s="271" t="s">
        <v>1649</v>
      </c>
      <c r="T31" s="271"/>
      <c r="U31" s="271"/>
      <c r="V31" s="271"/>
      <c r="W31" s="271"/>
      <c r="X31" s="271"/>
      <c r="Y31" s="271"/>
      <c r="Z31" s="271"/>
      <c r="AA31" s="271"/>
      <c r="AB31" s="271"/>
      <c r="AC31" s="271"/>
      <c r="AD31" s="271"/>
      <c r="AE31" s="271"/>
      <c r="AF31" s="271"/>
      <c r="AG31" s="271"/>
      <c r="AH31" s="271"/>
      <c r="AI31" s="271"/>
      <c r="AJ31" s="271"/>
      <c r="AK31" s="271"/>
      <c r="AL31" s="272"/>
      <c r="AM31" s="1199"/>
      <c r="AN31" s="2168"/>
      <c r="AO31" s="2168"/>
      <c r="AP31" s="2169"/>
      <c r="AQ31" s="275"/>
      <c r="AR31" s="283"/>
    </row>
    <row r="32" spans="2:44" ht="13.5" customHeight="1">
      <c r="B32" s="2805"/>
      <c r="C32" s="275"/>
      <c r="F32" s="283"/>
      <c r="G32" s="275"/>
      <c r="I32" s="283"/>
      <c r="N32" s="275" t="s">
        <v>1610</v>
      </c>
      <c r="Q32" s="283"/>
      <c r="R32" s="1197" t="s">
        <v>4</v>
      </c>
      <c r="S32" s="260" t="s">
        <v>1611</v>
      </c>
      <c r="AM32" s="1199"/>
      <c r="AN32" s="2168"/>
      <c r="AO32" s="2168"/>
      <c r="AP32" s="2169"/>
      <c r="AQ32" s="275"/>
      <c r="AR32" s="283"/>
    </row>
    <row r="33" spans="2:44" ht="13.5" customHeight="1">
      <c r="B33" s="2805"/>
      <c r="C33" s="275"/>
      <c r="F33" s="283"/>
      <c r="G33" s="275"/>
      <c r="I33" s="283"/>
      <c r="J33" s="270"/>
      <c r="K33" s="271"/>
      <c r="L33" s="271"/>
      <c r="M33" s="271"/>
      <c r="N33" s="270" t="s">
        <v>1612</v>
      </c>
      <c r="O33" s="271"/>
      <c r="P33" s="271"/>
      <c r="Q33" s="272"/>
      <c r="R33" s="271"/>
      <c r="S33" s="271"/>
      <c r="T33" s="271"/>
      <c r="U33" s="271"/>
      <c r="V33" s="271"/>
      <c r="W33" s="271"/>
      <c r="X33" s="271"/>
      <c r="Y33" s="271"/>
      <c r="Z33" s="271"/>
      <c r="AA33" s="271"/>
      <c r="AB33" s="271"/>
      <c r="AC33" s="271"/>
      <c r="AD33" s="271"/>
      <c r="AE33" s="271"/>
      <c r="AF33" s="271"/>
      <c r="AG33" s="271"/>
      <c r="AH33" s="271"/>
      <c r="AI33" s="271"/>
      <c r="AJ33" s="271"/>
      <c r="AK33" s="271"/>
      <c r="AL33" s="272"/>
      <c r="AM33" s="1199"/>
      <c r="AN33" s="2168"/>
      <c r="AO33" s="2168"/>
      <c r="AP33" s="2169"/>
      <c r="AQ33" s="275"/>
      <c r="AR33" s="283"/>
    </row>
    <row r="34" spans="2:44" ht="13.5" customHeight="1">
      <c r="B34" s="2805"/>
      <c r="C34" s="275"/>
      <c r="F34" s="283"/>
      <c r="G34" s="275"/>
      <c r="I34" s="283"/>
      <c r="J34" s="260" t="s">
        <v>1613</v>
      </c>
      <c r="N34" s="275" t="s">
        <v>1614</v>
      </c>
      <c r="Q34" s="283"/>
      <c r="R34" s="1197" t="s">
        <v>4</v>
      </c>
      <c r="S34" s="260" t="s">
        <v>1615</v>
      </c>
      <c r="AM34" s="1199"/>
      <c r="AN34" s="2168"/>
      <c r="AO34" s="2168"/>
      <c r="AP34" s="2169"/>
      <c r="AQ34" s="275"/>
      <c r="AR34" s="283"/>
    </row>
    <row r="35" spans="2:44" ht="13.5" customHeight="1">
      <c r="B35" s="2805"/>
      <c r="C35" s="275"/>
      <c r="F35" s="283"/>
      <c r="G35" s="275"/>
      <c r="I35" s="283"/>
      <c r="N35" s="270"/>
      <c r="O35" s="271"/>
      <c r="P35" s="271"/>
      <c r="Q35" s="272"/>
      <c r="R35" s="271"/>
      <c r="S35" s="271" t="s">
        <v>1616</v>
      </c>
      <c r="T35" s="271"/>
      <c r="U35" s="271"/>
      <c r="V35" s="271"/>
      <c r="W35" s="271"/>
      <c r="X35" s="271"/>
      <c r="Y35" s="271"/>
      <c r="Z35" s="271"/>
      <c r="AA35" s="271"/>
      <c r="AB35" s="271"/>
      <c r="AC35" s="271"/>
      <c r="AD35" s="271"/>
      <c r="AE35" s="271"/>
      <c r="AF35" s="271"/>
      <c r="AG35" s="271"/>
      <c r="AH35" s="271"/>
      <c r="AI35" s="271"/>
      <c r="AJ35" s="271"/>
      <c r="AK35" s="271"/>
      <c r="AL35" s="272"/>
      <c r="AM35" s="1199"/>
      <c r="AN35" s="2168"/>
      <c r="AO35" s="2168"/>
      <c r="AP35" s="2169"/>
      <c r="AQ35" s="275"/>
      <c r="AR35" s="283"/>
    </row>
    <row r="36" spans="2:44" ht="13.5" customHeight="1">
      <c r="B36" s="2805"/>
      <c r="C36" s="275"/>
      <c r="F36" s="283"/>
      <c r="G36" s="275"/>
      <c r="I36" s="283"/>
      <c r="N36" s="275" t="s">
        <v>1617</v>
      </c>
      <c r="Q36" s="283"/>
      <c r="R36" s="1197" t="s">
        <v>4</v>
      </c>
      <c r="S36" s="260" t="s">
        <v>1618</v>
      </c>
      <c r="AM36" s="1199"/>
      <c r="AN36" s="2168"/>
      <c r="AO36" s="2168"/>
      <c r="AP36" s="2169"/>
      <c r="AQ36" s="275"/>
      <c r="AR36" s="283"/>
    </row>
    <row r="37" spans="2:44" ht="13.5" customHeight="1">
      <c r="B37" s="2805"/>
      <c r="C37" s="275"/>
      <c r="F37" s="283"/>
      <c r="G37" s="275"/>
      <c r="I37" s="283"/>
      <c r="N37" s="270" t="s">
        <v>1619</v>
      </c>
      <c r="O37" s="271"/>
      <c r="P37" s="271"/>
      <c r="Q37" s="272"/>
      <c r="R37" s="271"/>
      <c r="S37" s="271" t="s">
        <v>1620</v>
      </c>
      <c r="T37" s="271"/>
      <c r="U37" s="271"/>
      <c r="V37" s="271"/>
      <c r="W37" s="271"/>
      <c r="X37" s="271"/>
      <c r="Y37" s="271"/>
      <c r="Z37" s="271"/>
      <c r="AA37" s="271"/>
      <c r="AB37" s="271"/>
      <c r="AC37" s="271"/>
      <c r="AD37" s="271"/>
      <c r="AE37" s="271"/>
      <c r="AF37" s="271"/>
      <c r="AG37" s="271"/>
      <c r="AH37" s="271"/>
      <c r="AI37" s="271"/>
      <c r="AJ37" s="271"/>
      <c r="AK37" s="271"/>
      <c r="AL37" s="272"/>
      <c r="AM37" s="1199"/>
      <c r="AN37" s="2168"/>
      <c r="AO37" s="2168"/>
      <c r="AP37" s="2169"/>
      <c r="AQ37" s="275"/>
      <c r="AR37" s="283"/>
    </row>
    <row r="38" spans="2:44" ht="13.5" customHeight="1">
      <c r="B38" s="2805"/>
      <c r="C38" s="275"/>
      <c r="F38" s="283"/>
      <c r="G38" s="275"/>
      <c r="I38" s="283"/>
      <c r="J38" s="270"/>
      <c r="K38" s="271"/>
      <c r="L38" s="271"/>
      <c r="M38" s="271"/>
      <c r="N38" s="270" t="s">
        <v>1287</v>
      </c>
      <c r="O38" s="271"/>
      <c r="P38" s="271"/>
      <c r="Q38" s="272"/>
      <c r="R38" s="1198" t="s">
        <v>4</v>
      </c>
      <c r="S38" s="271" t="s">
        <v>1621</v>
      </c>
      <c r="T38" s="271"/>
      <c r="U38" s="271"/>
      <c r="V38" s="271"/>
      <c r="W38" s="271"/>
      <c r="X38" s="271"/>
      <c r="Y38" s="271"/>
      <c r="Z38" s="271"/>
      <c r="AA38" s="271"/>
      <c r="AB38" s="271"/>
      <c r="AC38" s="271"/>
      <c r="AD38" s="271"/>
      <c r="AE38" s="271"/>
      <c r="AF38" s="271"/>
      <c r="AG38" s="271"/>
      <c r="AH38" s="271"/>
      <c r="AI38" s="271"/>
      <c r="AJ38" s="271"/>
      <c r="AK38" s="271"/>
      <c r="AL38" s="272"/>
      <c r="AM38" s="1199"/>
      <c r="AN38" s="2168"/>
      <c r="AO38" s="2168"/>
      <c r="AP38" s="2169"/>
      <c r="AQ38" s="275"/>
      <c r="AR38" s="283"/>
    </row>
    <row r="39" spans="2:44" ht="13.5" customHeight="1">
      <c r="B39" s="2805"/>
      <c r="C39" s="275"/>
      <c r="F39" s="283"/>
      <c r="G39" s="275"/>
      <c r="I39" s="283"/>
      <c r="J39" s="260" t="s">
        <v>1622</v>
      </c>
      <c r="N39" s="273" t="s">
        <v>1623</v>
      </c>
      <c r="O39" s="290"/>
      <c r="P39" s="290"/>
      <c r="Q39" s="1188"/>
      <c r="R39" s="1200" t="s">
        <v>4</v>
      </c>
      <c r="S39" s="290" t="s">
        <v>1650</v>
      </c>
      <c r="T39" s="290"/>
      <c r="U39" s="290"/>
      <c r="V39" s="290"/>
      <c r="W39" s="290"/>
      <c r="X39" s="290"/>
      <c r="Y39" s="290"/>
      <c r="Z39" s="290"/>
      <c r="AA39" s="290"/>
      <c r="AB39" s="290"/>
      <c r="AC39" s="290"/>
      <c r="AD39" s="290"/>
      <c r="AE39" s="290"/>
      <c r="AF39" s="290"/>
      <c r="AG39" s="290"/>
      <c r="AH39" s="290"/>
      <c r="AI39" s="290"/>
      <c r="AJ39" s="290"/>
      <c r="AK39" s="290"/>
      <c r="AL39" s="1188"/>
      <c r="AM39" s="1199"/>
      <c r="AN39" s="2168"/>
      <c r="AO39" s="2168"/>
      <c r="AP39" s="2169"/>
      <c r="AQ39" s="275"/>
      <c r="AR39" s="283"/>
    </row>
    <row r="40" spans="2:44" ht="13.5" customHeight="1">
      <c r="B40" s="2805"/>
      <c r="C40" s="275"/>
      <c r="F40" s="283"/>
      <c r="G40" s="275"/>
      <c r="I40" s="283"/>
      <c r="J40" s="260" t="s">
        <v>1625</v>
      </c>
      <c r="N40" s="275" t="s">
        <v>1626</v>
      </c>
      <c r="Q40" s="283"/>
      <c r="R40" s="1190" t="s">
        <v>4</v>
      </c>
      <c r="S40" s="1191" t="s">
        <v>1651</v>
      </c>
      <c r="T40" s="1191"/>
      <c r="U40" s="1191"/>
      <c r="V40" s="1191"/>
      <c r="W40" s="1191"/>
      <c r="X40" s="1191"/>
      <c r="Y40" s="1191"/>
      <c r="Z40" s="1191"/>
      <c r="AA40" s="1191"/>
      <c r="AB40" s="1191"/>
      <c r="AC40" s="1191"/>
      <c r="AD40" s="1191"/>
      <c r="AE40" s="1191"/>
      <c r="AF40" s="1191"/>
      <c r="AG40" s="1191"/>
      <c r="AH40" s="1191"/>
      <c r="AI40" s="1191"/>
      <c r="AJ40" s="1191"/>
      <c r="AK40" s="1191"/>
      <c r="AL40" s="1193"/>
      <c r="AM40" s="1199"/>
      <c r="AN40" s="2168"/>
      <c r="AO40" s="2168"/>
      <c r="AP40" s="2169"/>
      <c r="AQ40" s="275"/>
      <c r="AR40" s="283"/>
    </row>
    <row r="41" spans="2:44" ht="13.5" customHeight="1">
      <c r="B41" s="2805"/>
      <c r="C41" s="275"/>
      <c r="F41" s="283"/>
      <c r="G41" s="275"/>
      <c r="I41" s="283"/>
      <c r="J41" s="260" t="s">
        <v>1628</v>
      </c>
      <c r="N41" s="275" t="s">
        <v>1629</v>
      </c>
      <c r="Q41" s="283"/>
      <c r="R41" s="1195" t="s">
        <v>4</v>
      </c>
      <c r="S41" s="317" t="s">
        <v>1652</v>
      </c>
      <c r="T41" s="317"/>
      <c r="U41" s="317"/>
      <c r="V41" s="317"/>
      <c r="W41" s="317"/>
      <c r="X41" s="317"/>
      <c r="Y41" s="317"/>
      <c r="Z41" s="317"/>
      <c r="AA41" s="317"/>
      <c r="AB41" s="317"/>
      <c r="AC41" s="317"/>
      <c r="AD41" s="317"/>
      <c r="AE41" s="317"/>
      <c r="AF41" s="317"/>
      <c r="AG41" s="317"/>
      <c r="AH41" s="317"/>
      <c r="AI41" s="317"/>
      <c r="AJ41" s="317"/>
      <c r="AK41" s="317"/>
      <c r="AL41" s="1196"/>
      <c r="AM41" s="1199"/>
      <c r="AN41" s="2168"/>
      <c r="AO41" s="2168"/>
      <c r="AP41" s="2169"/>
      <c r="AQ41" s="275"/>
      <c r="AR41" s="283"/>
    </row>
    <row r="42" spans="2:44" ht="13.5" customHeight="1">
      <c r="B42" s="2805"/>
      <c r="C42" s="275"/>
      <c r="F42" s="283"/>
      <c r="G42" s="275"/>
      <c r="I42" s="283"/>
      <c r="J42" s="270" t="s">
        <v>1631</v>
      </c>
      <c r="K42" s="271"/>
      <c r="L42" s="271"/>
      <c r="M42" s="271"/>
      <c r="N42" s="270"/>
      <c r="O42" s="271"/>
      <c r="P42" s="271"/>
      <c r="Q42" s="272"/>
      <c r="R42" s="1198" t="s">
        <v>4</v>
      </c>
      <c r="S42" s="271" t="s">
        <v>1653</v>
      </c>
      <c r="T42" s="271"/>
      <c r="U42" s="271"/>
      <c r="V42" s="271"/>
      <c r="W42" s="271"/>
      <c r="X42" s="271"/>
      <c r="Y42" s="271"/>
      <c r="Z42" s="271"/>
      <c r="AA42" s="271"/>
      <c r="AB42" s="271"/>
      <c r="AC42" s="271"/>
      <c r="AD42" s="271"/>
      <c r="AE42" s="271"/>
      <c r="AF42" s="271"/>
      <c r="AG42" s="271"/>
      <c r="AH42" s="271"/>
      <c r="AI42" s="271"/>
      <c r="AJ42" s="271"/>
      <c r="AK42" s="271"/>
      <c r="AL42" s="272"/>
      <c r="AM42" s="1199"/>
      <c r="AN42" s="2168"/>
      <c r="AO42" s="2168"/>
      <c r="AP42" s="2169"/>
      <c r="AQ42" s="275"/>
      <c r="AR42" s="283"/>
    </row>
    <row r="43" spans="2:44" ht="13.5" customHeight="1">
      <c r="B43" s="2805"/>
      <c r="C43" s="275"/>
      <c r="F43" s="283"/>
      <c r="G43" s="275"/>
      <c r="I43" s="283"/>
      <c r="J43" s="260" t="s">
        <v>1633</v>
      </c>
      <c r="N43" s="273" t="s">
        <v>1634</v>
      </c>
      <c r="O43" s="290"/>
      <c r="P43" s="290"/>
      <c r="Q43" s="1188"/>
      <c r="R43" s="1200" t="s">
        <v>4</v>
      </c>
      <c r="S43" s="290" t="s">
        <v>1635</v>
      </c>
      <c r="T43" s="290"/>
      <c r="U43" s="290"/>
      <c r="V43" s="290"/>
      <c r="W43" s="290"/>
      <c r="X43" s="290"/>
      <c r="Y43" s="290"/>
      <c r="Z43" s="290"/>
      <c r="AA43" s="290"/>
      <c r="AB43" s="290"/>
      <c r="AC43" s="290"/>
      <c r="AD43" s="290"/>
      <c r="AE43" s="290"/>
      <c r="AF43" s="290"/>
      <c r="AG43" s="290"/>
      <c r="AH43" s="290"/>
      <c r="AI43" s="290"/>
      <c r="AJ43" s="290"/>
      <c r="AK43" s="290"/>
      <c r="AL43" s="1188"/>
      <c r="AM43" s="1199"/>
      <c r="AN43" s="2168"/>
      <c r="AO43" s="2168"/>
      <c r="AP43" s="2169"/>
      <c r="AQ43" s="275"/>
      <c r="AR43" s="283"/>
    </row>
    <row r="44" spans="2:44" ht="13.5" customHeight="1">
      <c r="B44" s="2805"/>
      <c r="C44" s="275"/>
      <c r="F44" s="283"/>
      <c r="G44" s="275"/>
      <c r="I44" s="283"/>
      <c r="J44" s="260" t="s">
        <v>1636</v>
      </c>
      <c r="N44" s="275" t="s">
        <v>1637</v>
      </c>
      <c r="Q44" s="283"/>
      <c r="R44" s="1197" t="s">
        <v>4</v>
      </c>
      <c r="S44" s="260" t="s">
        <v>1654</v>
      </c>
      <c r="AM44" s="1199"/>
      <c r="AN44" s="2168"/>
      <c r="AO44" s="2168"/>
      <c r="AP44" s="2169"/>
      <c r="AQ44" s="275"/>
      <c r="AR44" s="283"/>
    </row>
    <row r="45" spans="2:44" ht="13.5" customHeight="1">
      <c r="B45" s="2805"/>
      <c r="C45" s="275"/>
      <c r="F45" s="283"/>
      <c r="G45" s="275"/>
      <c r="I45" s="283"/>
      <c r="J45" s="260" t="s">
        <v>1628</v>
      </c>
      <c r="N45" s="275" t="s">
        <v>568</v>
      </c>
      <c r="Q45" s="283"/>
      <c r="S45" s="260" t="s">
        <v>1655</v>
      </c>
      <c r="AM45" s="1199"/>
      <c r="AN45" s="2168"/>
      <c r="AO45" s="2168"/>
      <c r="AP45" s="2169"/>
      <c r="AQ45" s="275"/>
      <c r="AR45" s="283"/>
    </row>
    <row r="46" spans="2:44" ht="13.5" customHeight="1">
      <c r="B46" s="2805"/>
      <c r="C46" s="275"/>
      <c r="F46" s="283"/>
      <c r="G46" s="275"/>
      <c r="I46" s="283"/>
      <c r="J46" s="260" t="s">
        <v>1631</v>
      </c>
      <c r="N46" s="275"/>
      <c r="Q46" s="283"/>
      <c r="R46" s="295"/>
      <c r="S46" s="293" t="s">
        <v>1656</v>
      </c>
      <c r="T46" s="293"/>
      <c r="U46" s="293"/>
      <c r="V46" s="293"/>
      <c r="W46" s="293"/>
      <c r="X46" s="293"/>
      <c r="Y46" s="293"/>
      <c r="Z46" s="293"/>
      <c r="AA46" s="293"/>
      <c r="AB46" s="293"/>
      <c r="AC46" s="293"/>
      <c r="AD46" s="293"/>
      <c r="AE46" s="293"/>
      <c r="AF46" s="293"/>
      <c r="AG46" s="293"/>
      <c r="AH46" s="293"/>
      <c r="AI46" s="293"/>
      <c r="AJ46" s="293"/>
      <c r="AK46" s="293"/>
      <c r="AL46" s="1201"/>
      <c r="AM46" s="1199"/>
      <c r="AN46" s="2168"/>
      <c r="AO46" s="2168"/>
      <c r="AP46" s="2169"/>
      <c r="AQ46" s="275"/>
      <c r="AR46" s="283"/>
    </row>
    <row r="47" spans="2:44" ht="13.5" customHeight="1">
      <c r="B47" s="2805"/>
      <c r="C47" s="275"/>
      <c r="F47" s="283"/>
      <c r="G47" s="275"/>
      <c r="I47" s="283"/>
      <c r="N47" s="270"/>
      <c r="O47" s="271"/>
      <c r="P47" s="271"/>
      <c r="Q47" s="272"/>
      <c r="R47" s="1198" t="s">
        <v>4</v>
      </c>
      <c r="S47" s="271" t="s">
        <v>1641</v>
      </c>
      <c r="T47" s="271"/>
      <c r="U47" s="271"/>
      <c r="V47" s="271"/>
      <c r="W47" s="271"/>
      <c r="X47" s="271"/>
      <c r="Y47" s="271"/>
      <c r="Z47" s="271"/>
      <c r="AA47" s="271"/>
      <c r="AB47" s="271"/>
      <c r="AC47" s="271"/>
      <c r="AD47" s="271"/>
      <c r="AE47" s="271"/>
      <c r="AF47" s="271"/>
      <c r="AG47" s="271"/>
      <c r="AH47" s="271"/>
      <c r="AI47" s="271"/>
      <c r="AJ47" s="271"/>
      <c r="AK47" s="271"/>
      <c r="AL47" s="272"/>
      <c r="AM47" s="1199"/>
      <c r="AN47" s="2168"/>
      <c r="AO47" s="2168"/>
      <c r="AP47" s="2169"/>
      <c r="AQ47" s="275"/>
      <c r="AR47" s="283"/>
    </row>
    <row r="48" spans="2:44" ht="13.5" customHeight="1">
      <c r="B48" s="2805"/>
      <c r="C48" s="275"/>
      <c r="F48" s="283"/>
      <c r="G48" s="275"/>
      <c r="I48" s="283"/>
      <c r="N48" s="275" t="s">
        <v>1642</v>
      </c>
      <c r="Q48" s="283"/>
      <c r="R48" s="1197" t="s">
        <v>4</v>
      </c>
      <c r="S48" s="260" t="s">
        <v>1643</v>
      </c>
      <c r="AM48" s="1199"/>
      <c r="AN48" s="2168"/>
      <c r="AO48" s="2168"/>
      <c r="AP48" s="2169"/>
      <c r="AQ48" s="275"/>
      <c r="AR48" s="283"/>
    </row>
    <row r="49" spans="2:44" ht="13.5" customHeight="1">
      <c r="B49" s="2805"/>
      <c r="C49" s="275"/>
      <c r="F49" s="283"/>
      <c r="G49" s="270"/>
      <c r="H49" s="271"/>
      <c r="I49" s="272"/>
      <c r="J49" s="271"/>
      <c r="K49" s="271"/>
      <c r="L49" s="271"/>
      <c r="M49" s="271"/>
      <c r="N49" s="270" t="s">
        <v>1531</v>
      </c>
      <c r="O49" s="271"/>
      <c r="P49" s="271"/>
      <c r="Q49" s="272"/>
      <c r="R49" s="271"/>
      <c r="S49" s="271"/>
      <c r="T49" s="271"/>
      <c r="U49" s="271"/>
      <c r="V49" s="271"/>
      <c r="W49" s="271"/>
      <c r="X49" s="271"/>
      <c r="Y49" s="271"/>
      <c r="Z49" s="271"/>
      <c r="AA49" s="271"/>
      <c r="AB49" s="271"/>
      <c r="AC49" s="271"/>
      <c r="AD49" s="271"/>
      <c r="AE49" s="271"/>
      <c r="AF49" s="271"/>
      <c r="AG49" s="271"/>
      <c r="AH49" s="271"/>
      <c r="AI49" s="271"/>
      <c r="AJ49" s="271"/>
      <c r="AK49" s="271"/>
      <c r="AL49" s="271"/>
      <c r="AM49" s="1199"/>
      <c r="AN49" s="2168"/>
      <c r="AO49" s="2168"/>
      <c r="AP49" s="2169"/>
      <c r="AQ49" s="275"/>
      <c r="AR49" s="283"/>
    </row>
    <row r="50" spans="2:44" ht="13.5" customHeight="1">
      <c r="B50" s="2805"/>
      <c r="F50" s="283"/>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3"/>
      <c r="AM50" s="1199"/>
      <c r="AN50" s="2168"/>
      <c r="AO50" s="2168"/>
      <c r="AP50" s="2169"/>
      <c r="AR50" s="283"/>
    </row>
    <row r="51" spans="2:44" ht="13.5" customHeight="1">
      <c r="B51" s="2805"/>
      <c r="F51" s="283"/>
      <c r="AL51" s="283"/>
      <c r="AM51" s="1199"/>
      <c r="AN51" s="2168"/>
      <c r="AO51" s="2168"/>
      <c r="AP51" s="2169"/>
      <c r="AR51" s="283"/>
    </row>
    <row r="52" spans="2:44" ht="13.5" customHeight="1">
      <c r="B52" s="2805"/>
      <c r="F52" s="283"/>
      <c r="AL52" s="283"/>
      <c r="AM52" s="1199"/>
      <c r="AN52" s="2168"/>
      <c r="AO52" s="2168"/>
      <c r="AP52" s="2169"/>
      <c r="AR52" s="283"/>
    </row>
    <row r="53" spans="2:44" ht="13.5" customHeight="1">
      <c r="B53" s="2805"/>
      <c r="F53" s="283"/>
      <c r="AL53" s="283"/>
      <c r="AM53" s="1199"/>
      <c r="AN53" s="2168"/>
      <c r="AO53" s="2168"/>
      <c r="AP53" s="2169"/>
      <c r="AR53" s="283"/>
    </row>
    <row r="54" spans="2:44" ht="13.5" customHeight="1">
      <c r="B54" s="2806"/>
      <c r="C54" s="271"/>
      <c r="D54" s="271"/>
      <c r="E54" s="271"/>
      <c r="F54" s="272"/>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2"/>
      <c r="AM54" s="1202"/>
      <c r="AN54" s="2802"/>
      <c r="AO54" s="2802"/>
      <c r="AP54" s="2803"/>
      <c r="AQ54" s="271"/>
      <c r="AR54" s="272"/>
    </row>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70hnav3MBj2FC8+DFxmZ3twyWmXICraRgbfp2kJcDXzcljQr8L2V4ouXDZwmyFlMvKPTzIanNVAYiSi3bEapBA==" saltValue="lTlWhlhKLM5Iwo/z6B56Jw==" spinCount="100000" sheet="1" objects="1" scenarios="1"/>
  <mergeCells count="47">
    <mergeCell ref="AN23:AP23"/>
    <mergeCell ref="N9:AL9"/>
    <mergeCell ref="R10:AL10"/>
    <mergeCell ref="B11:B54"/>
    <mergeCell ref="AN11:AP11"/>
    <mergeCell ref="AN12:AP12"/>
    <mergeCell ref="AN13:AP13"/>
    <mergeCell ref="AN14:AP14"/>
    <mergeCell ref="AN15:AP15"/>
    <mergeCell ref="AN16:AP16"/>
    <mergeCell ref="AN17:AP17"/>
    <mergeCell ref="AN18:AP18"/>
    <mergeCell ref="AN19:AP19"/>
    <mergeCell ref="AN20:AP20"/>
    <mergeCell ref="AN21:AP21"/>
    <mergeCell ref="AN22:AP22"/>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47:AP47"/>
    <mergeCell ref="AN36:AP36"/>
    <mergeCell ref="AN37:AP37"/>
    <mergeCell ref="AN38:AP38"/>
    <mergeCell ref="AN39:AP39"/>
    <mergeCell ref="AN40:AP40"/>
    <mergeCell ref="AN41:AP41"/>
    <mergeCell ref="AN42:AP42"/>
    <mergeCell ref="AN43:AP43"/>
    <mergeCell ref="AN44:AP44"/>
    <mergeCell ref="AN45:AP45"/>
    <mergeCell ref="AN46:AP46"/>
    <mergeCell ref="AN54:AP54"/>
    <mergeCell ref="AN48:AP48"/>
    <mergeCell ref="AN49:AP49"/>
    <mergeCell ref="AN50:AP50"/>
    <mergeCell ref="AN51:AP51"/>
    <mergeCell ref="AN52:AP52"/>
    <mergeCell ref="AN53:AP53"/>
  </mergeCells>
  <phoneticPr fontId="5"/>
  <dataValidations count="1">
    <dataValidation type="list" allowBlank="1" showInputMessage="1" showErrorMessage="1" sqref="U11 G11 R11:R13 R15:R16 R19 R47:R48 J22 R34 R36 R38:R44 R21:R23 R25:R27 R29:R32 AM11:AM21" xr:uid="{6401691D-C3AA-4F41-9B1D-57B1142E9202}">
      <formula1>"□,■"</formula1>
    </dataValidation>
  </dataValidations>
  <pageMargins left="0.78740157480314965" right="0.51181102362204722" top="0.59055118110236227" bottom="0.59055118110236227" header="0.11811023622047245" footer="0.23622047244094491"/>
  <pageSetup paperSize="9" scale="80" firstPageNumber="17" orientation="portrait" blackAndWhite="1" useFirstPageNumber="1" r:id="rId1"/>
  <headerFooter alignWithMargins="0">
    <oddFooter>&amp;R&amp;10株式会社都市建築確認センター</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3F560-3CD9-4885-B00E-573196BEAAFA}">
  <sheetPr>
    <tabColor rgb="FFFFCC99"/>
    <pageSetUpPr fitToPage="1"/>
  </sheetPr>
  <dimension ref="A1:AE50"/>
  <sheetViews>
    <sheetView view="pageBreakPreview" zoomScale="70" zoomScaleNormal="100" zoomScaleSheetLayoutView="70" workbookViewId="0"/>
  </sheetViews>
  <sheetFormatPr defaultRowHeight="13.5"/>
  <cols>
    <col min="1" max="2" width="13.625" style="16" customWidth="1"/>
    <col min="3" max="25" width="6.625" style="16" customWidth="1"/>
    <col min="26" max="257" width="9" style="16"/>
    <col min="258" max="258" width="14" style="16" customWidth="1"/>
    <col min="259" max="281" width="3.625" style="16" customWidth="1"/>
    <col min="282" max="513" width="9" style="16"/>
    <col min="514" max="514" width="14" style="16" customWidth="1"/>
    <col min="515" max="537" width="3.625" style="16" customWidth="1"/>
    <col min="538" max="769" width="9" style="16"/>
    <col min="770" max="770" width="14" style="16" customWidth="1"/>
    <col min="771" max="793" width="3.625" style="16" customWidth="1"/>
    <col min="794" max="1025" width="9" style="16"/>
    <col min="1026" max="1026" width="14" style="16" customWidth="1"/>
    <col min="1027" max="1049" width="3.625" style="16" customWidth="1"/>
    <col min="1050" max="1281" width="9" style="16"/>
    <col min="1282" max="1282" width="14" style="16" customWidth="1"/>
    <col min="1283" max="1305" width="3.625" style="16" customWidth="1"/>
    <col min="1306" max="1537" width="9" style="16"/>
    <col min="1538" max="1538" width="14" style="16" customWidth="1"/>
    <col min="1539" max="1561" width="3.625" style="16" customWidth="1"/>
    <col min="1562" max="1793" width="9" style="16"/>
    <col min="1794" max="1794" width="14" style="16" customWidth="1"/>
    <col min="1795" max="1817" width="3.625" style="16" customWidth="1"/>
    <col min="1818" max="2049" width="9" style="16"/>
    <col min="2050" max="2050" width="14" style="16" customWidth="1"/>
    <col min="2051" max="2073" width="3.625" style="16" customWidth="1"/>
    <col min="2074" max="2305" width="9" style="16"/>
    <col min="2306" max="2306" width="14" style="16" customWidth="1"/>
    <col min="2307" max="2329" width="3.625" style="16" customWidth="1"/>
    <col min="2330" max="2561" width="9" style="16"/>
    <col min="2562" max="2562" width="14" style="16" customWidth="1"/>
    <col min="2563" max="2585" width="3.625" style="16" customWidth="1"/>
    <col min="2586" max="2817" width="9" style="16"/>
    <col min="2818" max="2818" width="14" style="16" customWidth="1"/>
    <col min="2819" max="2841" width="3.625" style="16" customWidth="1"/>
    <col min="2842" max="3073" width="9" style="16"/>
    <col min="3074" max="3074" width="14" style="16" customWidth="1"/>
    <col min="3075" max="3097" width="3.625" style="16" customWidth="1"/>
    <col min="3098" max="3329" width="9" style="16"/>
    <col min="3330" max="3330" width="14" style="16" customWidth="1"/>
    <col min="3331" max="3353" width="3.625" style="16" customWidth="1"/>
    <col min="3354" max="3585" width="9" style="16"/>
    <col min="3586" max="3586" width="14" style="16" customWidth="1"/>
    <col min="3587" max="3609" width="3.625" style="16" customWidth="1"/>
    <col min="3610" max="3841" width="9" style="16"/>
    <col min="3842" max="3842" width="14" style="16" customWidth="1"/>
    <col min="3843" max="3865" width="3.625" style="16" customWidth="1"/>
    <col min="3866" max="4097" width="9" style="16"/>
    <col min="4098" max="4098" width="14" style="16" customWidth="1"/>
    <col min="4099" max="4121" width="3.625" style="16" customWidth="1"/>
    <col min="4122" max="4353" width="9" style="16"/>
    <col min="4354" max="4354" width="14" style="16" customWidth="1"/>
    <col min="4355" max="4377" width="3.625" style="16" customWidth="1"/>
    <col min="4378" max="4609" width="9" style="16"/>
    <col min="4610" max="4610" width="14" style="16" customWidth="1"/>
    <col min="4611" max="4633" width="3.625" style="16" customWidth="1"/>
    <col min="4634" max="4865" width="9" style="16"/>
    <col min="4866" max="4866" width="14" style="16" customWidth="1"/>
    <col min="4867" max="4889" width="3.625" style="16" customWidth="1"/>
    <col min="4890" max="5121" width="9" style="16"/>
    <col min="5122" max="5122" width="14" style="16" customWidth="1"/>
    <col min="5123" max="5145" width="3.625" style="16" customWidth="1"/>
    <col min="5146" max="5377" width="9" style="16"/>
    <col min="5378" max="5378" width="14" style="16" customWidth="1"/>
    <col min="5379" max="5401" width="3.625" style="16" customWidth="1"/>
    <col min="5402" max="5633" width="9" style="16"/>
    <col min="5634" max="5634" width="14" style="16" customWidth="1"/>
    <col min="5635" max="5657" width="3.625" style="16" customWidth="1"/>
    <col min="5658" max="5889" width="9" style="16"/>
    <col min="5890" max="5890" width="14" style="16" customWidth="1"/>
    <col min="5891" max="5913" width="3.625" style="16" customWidth="1"/>
    <col min="5914" max="6145" width="9" style="16"/>
    <col min="6146" max="6146" width="14" style="16" customWidth="1"/>
    <col min="6147" max="6169" width="3.625" style="16" customWidth="1"/>
    <col min="6170" max="6401" width="9" style="16"/>
    <col min="6402" max="6402" width="14" style="16" customWidth="1"/>
    <col min="6403" max="6425" width="3.625" style="16" customWidth="1"/>
    <col min="6426" max="6657" width="9" style="16"/>
    <col min="6658" max="6658" width="14" style="16" customWidth="1"/>
    <col min="6659" max="6681" width="3.625" style="16" customWidth="1"/>
    <col min="6682" max="6913" width="9" style="16"/>
    <col min="6914" max="6914" width="14" style="16" customWidth="1"/>
    <col min="6915" max="6937" width="3.625" style="16" customWidth="1"/>
    <col min="6938" max="7169" width="9" style="16"/>
    <col min="7170" max="7170" width="14" style="16" customWidth="1"/>
    <col min="7171" max="7193" width="3.625" style="16" customWidth="1"/>
    <col min="7194" max="7425" width="9" style="16"/>
    <col min="7426" max="7426" width="14" style="16" customWidth="1"/>
    <col min="7427" max="7449" width="3.625" style="16" customWidth="1"/>
    <col min="7450" max="7681" width="9" style="16"/>
    <col min="7682" max="7682" width="14" style="16" customWidth="1"/>
    <col min="7683" max="7705" width="3.625" style="16" customWidth="1"/>
    <col min="7706" max="7937" width="9" style="16"/>
    <col min="7938" max="7938" width="14" style="16" customWidth="1"/>
    <col min="7939" max="7961" width="3.625" style="16" customWidth="1"/>
    <col min="7962" max="8193" width="9" style="16"/>
    <col min="8194" max="8194" width="14" style="16" customWidth="1"/>
    <col min="8195" max="8217" width="3.625" style="16" customWidth="1"/>
    <col min="8218" max="8449" width="9" style="16"/>
    <col min="8450" max="8450" width="14" style="16" customWidth="1"/>
    <col min="8451" max="8473" width="3.625" style="16" customWidth="1"/>
    <col min="8474" max="8705" width="9" style="16"/>
    <col min="8706" max="8706" width="14" style="16" customWidth="1"/>
    <col min="8707" max="8729" width="3.625" style="16" customWidth="1"/>
    <col min="8730" max="8961" width="9" style="16"/>
    <col min="8962" max="8962" width="14" style="16" customWidth="1"/>
    <col min="8963" max="8985" width="3.625" style="16" customWidth="1"/>
    <col min="8986" max="9217" width="9" style="16"/>
    <col min="9218" max="9218" width="14" style="16" customWidth="1"/>
    <col min="9219" max="9241" width="3.625" style="16" customWidth="1"/>
    <col min="9242" max="9473" width="9" style="16"/>
    <col min="9474" max="9474" width="14" style="16" customWidth="1"/>
    <col min="9475" max="9497" width="3.625" style="16" customWidth="1"/>
    <col min="9498" max="9729" width="9" style="16"/>
    <col min="9730" max="9730" width="14" style="16" customWidth="1"/>
    <col min="9731" max="9753" width="3.625" style="16" customWidth="1"/>
    <col min="9754" max="9985" width="9" style="16"/>
    <col min="9986" max="9986" width="14" style="16" customWidth="1"/>
    <col min="9987" max="10009" width="3.625" style="16" customWidth="1"/>
    <col min="10010" max="10241" width="9" style="16"/>
    <col min="10242" max="10242" width="14" style="16" customWidth="1"/>
    <col min="10243" max="10265" width="3.625" style="16" customWidth="1"/>
    <col min="10266" max="10497" width="9" style="16"/>
    <col min="10498" max="10498" width="14" style="16" customWidth="1"/>
    <col min="10499" max="10521" width="3.625" style="16" customWidth="1"/>
    <col min="10522" max="10753" width="9" style="16"/>
    <col min="10754" max="10754" width="14" style="16" customWidth="1"/>
    <col min="10755" max="10777" width="3.625" style="16" customWidth="1"/>
    <col min="10778" max="11009" width="9" style="16"/>
    <col min="11010" max="11010" width="14" style="16" customWidth="1"/>
    <col min="11011" max="11033" width="3.625" style="16" customWidth="1"/>
    <col min="11034" max="11265" width="9" style="16"/>
    <col min="11266" max="11266" width="14" style="16" customWidth="1"/>
    <col min="11267" max="11289" width="3.625" style="16" customWidth="1"/>
    <col min="11290" max="11521" width="9" style="16"/>
    <col min="11522" max="11522" width="14" style="16" customWidth="1"/>
    <col min="11523" max="11545" width="3.625" style="16" customWidth="1"/>
    <col min="11546" max="11777" width="9" style="16"/>
    <col min="11778" max="11778" width="14" style="16" customWidth="1"/>
    <col min="11779" max="11801" width="3.625" style="16" customWidth="1"/>
    <col min="11802" max="12033" width="9" style="16"/>
    <col min="12034" max="12034" width="14" style="16" customWidth="1"/>
    <col min="12035" max="12057" width="3.625" style="16" customWidth="1"/>
    <col min="12058" max="12289" width="9" style="16"/>
    <col min="12290" max="12290" width="14" style="16" customWidth="1"/>
    <col min="12291" max="12313" width="3.625" style="16" customWidth="1"/>
    <col min="12314" max="12545" width="9" style="16"/>
    <col min="12546" max="12546" width="14" style="16" customWidth="1"/>
    <col min="12547" max="12569" width="3.625" style="16" customWidth="1"/>
    <col min="12570" max="12801" width="9" style="16"/>
    <col min="12802" max="12802" width="14" style="16" customWidth="1"/>
    <col min="12803" max="12825" width="3.625" style="16" customWidth="1"/>
    <col min="12826" max="13057" width="9" style="16"/>
    <col min="13058" max="13058" width="14" style="16" customWidth="1"/>
    <col min="13059" max="13081" width="3.625" style="16" customWidth="1"/>
    <col min="13082" max="13313" width="9" style="16"/>
    <col min="13314" max="13314" width="14" style="16" customWidth="1"/>
    <col min="13315" max="13337" width="3.625" style="16" customWidth="1"/>
    <col min="13338" max="13569" width="9" style="16"/>
    <col min="13570" max="13570" width="14" style="16" customWidth="1"/>
    <col min="13571" max="13593" width="3.625" style="16" customWidth="1"/>
    <col min="13594" max="13825" width="9" style="16"/>
    <col min="13826" max="13826" width="14" style="16" customWidth="1"/>
    <col min="13827" max="13849" width="3.625" style="16" customWidth="1"/>
    <col min="13850" max="14081" width="9" style="16"/>
    <col min="14082" max="14082" width="14" style="16" customWidth="1"/>
    <col min="14083" max="14105" width="3.625" style="16" customWidth="1"/>
    <col min="14106" max="14337" width="9" style="16"/>
    <col min="14338" max="14338" width="14" style="16" customWidth="1"/>
    <col min="14339" max="14361" width="3.625" style="16" customWidth="1"/>
    <col min="14362" max="14593" width="9" style="16"/>
    <col min="14594" max="14594" width="14" style="16" customWidth="1"/>
    <col min="14595" max="14617" width="3.625" style="16" customWidth="1"/>
    <col min="14618" max="14849" width="9" style="16"/>
    <col min="14850" max="14850" width="14" style="16" customWidth="1"/>
    <col min="14851" max="14873" width="3.625" style="16" customWidth="1"/>
    <col min="14874" max="15105" width="9" style="16"/>
    <col min="15106" max="15106" width="14" style="16" customWidth="1"/>
    <col min="15107" max="15129" width="3.625" style="16" customWidth="1"/>
    <col min="15130" max="15361" width="9" style="16"/>
    <col min="15362" max="15362" width="14" style="16" customWidth="1"/>
    <col min="15363" max="15385" width="3.625" style="16" customWidth="1"/>
    <col min="15386" max="15617" width="9" style="16"/>
    <col min="15618" max="15618" width="14" style="16" customWidth="1"/>
    <col min="15619" max="15641" width="3.625" style="16" customWidth="1"/>
    <col min="15642" max="15873" width="9" style="16"/>
    <col min="15874" max="15874" width="14" style="16" customWidth="1"/>
    <col min="15875" max="15897" width="3.625" style="16" customWidth="1"/>
    <col min="15898" max="16129" width="9" style="16"/>
    <col min="16130" max="16130" width="14" style="16" customWidth="1"/>
    <col min="16131" max="16153" width="3.625" style="16" customWidth="1"/>
    <col min="16154" max="16384" width="9" style="16"/>
  </cols>
  <sheetData>
    <row r="1" spans="1:31" ht="14.25" thickBot="1"/>
    <row r="2" spans="1:31" ht="32.1" customHeight="1" thickBot="1">
      <c r="A2" s="17"/>
      <c r="B2" s="18"/>
      <c r="C2" s="18"/>
      <c r="D2" s="18"/>
      <c r="E2" s="18"/>
      <c r="F2" s="18"/>
      <c r="G2" s="18"/>
      <c r="H2" s="18"/>
      <c r="I2" s="18"/>
      <c r="J2" s="18"/>
      <c r="K2" s="18"/>
      <c r="L2" s="18"/>
      <c r="M2" s="18"/>
      <c r="N2" s="18"/>
      <c r="O2" s="18"/>
      <c r="P2" s="18"/>
      <c r="Q2" s="18"/>
      <c r="R2" s="18"/>
      <c r="S2" s="18"/>
      <c r="T2" s="1743" t="str">
        <f>IF(AA2="","",IF(AA2&lt;43586,TEXT(AA2,"ggge年m月d日"),IF(AA2&lt;43831,TEXT(AA2,"令和元年m月d日"),("令和"&amp;(YEAR(AA2)-2018)&amp;"年")&amp;TEXT(AA2,"m月d日"))))</f>
        <v/>
      </c>
      <c r="U2" s="1743"/>
      <c r="V2" s="1743"/>
      <c r="W2" s="1743"/>
      <c r="X2" s="1743"/>
      <c r="Y2" s="1744"/>
      <c r="Z2" s="19"/>
      <c r="AA2" s="1745"/>
      <c r="AB2" s="1746"/>
      <c r="AC2" s="20"/>
      <c r="AD2" s="21"/>
      <c r="AE2" s="21"/>
    </row>
    <row r="3" spans="1:31" ht="32.1" customHeight="1">
      <c r="A3" s="1747" t="s">
        <v>299</v>
      </c>
      <c r="B3" s="1748"/>
      <c r="C3" s="1748"/>
      <c r="D3" s="1748"/>
      <c r="E3" s="1748"/>
      <c r="F3" s="1748"/>
      <c r="G3" s="1748"/>
      <c r="H3" s="1748"/>
      <c r="I3" s="1748"/>
      <c r="J3" s="1748"/>
      <c r="K3" s="1748"/>
      <c r="L3" s="1748"/>
      <c r="M3" s="1748"/>
      <c r="N3" s="1748"/>
      <c r="O3" s="1748"/>
      <c r="P3" s="1748"/>
      <c r="Q3" s="1748"/>
      <c r="R3" s="1748"/>
      <c r="S3" s="1748"/>
      <c r="T3" s="1748"/>
      <c r="U3" s="1748"/>
      <c r="V3" s="1748"/>
      <c r="W3" s="1748"/>
      <c r="X3" s="1748"/>
      <c r="Y3" s="1749"/>
      <c r="Z3" s="19"/>
    </row>
    <row r="4" spans="1:31" ht="32.1" customHeight="1">
      <c r="A4" s="1747"/>
      <c r="B4" s="1748"/>
      <c r="C4" s="1748"/>
      <c r="D4" s="1748"/>
      <c r="E4" s="1748"/>
      <c r="F4" s="1748"/>
      <c r="G4" s="1748"/>
      <c r="H4" s="1748"/>
      <c r="I4" s="1748"/>
      <c r="J4" s="1748"/>
      <c r="K4" s="1748"/>
      <c r="L4" s="1748"/>
      <c r="M4" s="1748"/>
      <c r="N4" s="1748"/>
      <c r="O4" s="1748"/>
      <c r="P4" s="1748"/>
      <c r="Q4" s="1748"/>
      <c r="R4" s="1748"/>
      <c r="S4" s="1748"/>
      <c r="T4" s="1748"/>
      <c r="U4" s="1748"/>
      <c r="V4" s="1748"/>
      <c r="W4" s="1748"/>
      <c r="X4" s="1748"/>
      <c r="Y4" s="1749"/>
      <c r="Z4" s="19"/>
    </row>
    <row r="5" spans="1:31" ht="32.1" customHeight="1" thickBot="1">
      <c r="A5" s="22"/>
      <c r="B5" s="23"/>
      <c r="C5" s="23"/>
      <c r="D5" s="23"/>
      <c r="E5" s="23"/>
      <c r="F5" s="23"/>
      <c r="G5" s="23"/>
      <c r="H5" s="23"/>
      <c r="I5" s="23"/>
      <c r="J5" s="23"/>
      <c r="K5" s="23"/>
      <c r="L5" s="23"/>
      <c r="M5" s="1750" t="s">
        <v>300</v>
      </c>
      <c r="N5" s="1750"/>
      <c r="O5" s="1750"/>
      <c r="P5" s="1750"/>
      <c r="Q5" s="1750"/>
      <c r="R5" s="1750"/>
      <c r="S5" s="1750"/>
      <c r="T5" s="1750"/>
      <c r="U5" s="1750"/>
      <c r="V5" s="1750"/>
      <c r="W5" s="1750"/>
      <c r="X5" s="1750"/>
      <c r="Y5" s="1751"/>
      <c r="Z5" s="19"/>
    </row>
    <row r="6" spans="1:31" ht="32.1" customHeight="1">
      <c r="A6" s="1651" t="s">
        <v>301</v>
      </c>
      <c r="B6" s="1752"/>
      <c r="C6" s="1754"/>
      <c r="D6" s="1755"/>
      <c r="E6" s="1755"/>
      <c r="F6" s="1755"/>
      <c r="G6" s="1755"/>
      <c r="H6" s="1755"/>
      <c r="I6" s="1755"/>
      <c r="J6" s="1755"/>
      <c r="K6" s="1755"/>
      <c r="L6" s="1755"/>
      <c r="M6" s="1755"/>
      <c r="N6" s="1755"/>
      <c r="O6" s="1755"/>
      <c r="P6" s="1755"/>
      <c r="Q6" s="1755"/>
      <c r="R6" s="1755"/>
      <c r="S6" s="1755"/>
      <c r="T6" s="1755"/>
      <c r="U6" s="1755"/>
      <c r="V6" s="1755"/>
      <c r="W6" s="1755"/>
      <c r="X6" s="1755"/>
      <c r="Y6" s="1756"/>
      <c r="Z6" s="19"/>
    </row>
    <row r="7" spans="1:31" ht="32.1" customHeight="1" thickBot="1">
      <c r="A7" s="1637"/>
      <c r="B7" s="1753"/>
      <c r="C7" s="1757"/>
      <c r="D7" s="1758"/>
      <c r="E7" s="1758"/>
      <c r="F7" s="1758"/>
      <c r="G7" s="1758"/>
      <c r="H7" s="1758"/>
      <c r="I7" s="1758"/>
      <c r="J7" s="1758"/>
      <c r="K7" s="1758"/>
      <c r="L7" s="1758"/>
      <c r="M7" s="1758"/>
      <c r="N7" s="1758"/>
      <c r="O7" s="1758"/>
      <c r="P7" s="1758"/>
      <c r="Q7" s="1758"/>
      <c r="R7" s="1758"/>
      <c r="S7" s="1758"/>
      <c r="T7" s="1758"/>
      <c r="U7" s="1758"/>
      <c r="V7" s="1758"/>
      <c r="W7" s="1758"/>
      <c r="X7" s="1758"/>
      <c r="Y7" s="1759"/>
      <c r="Z7" s="19"/>
    </row>
    <row r="8" spans="1:31" ht="32.1" customHeight="1">
      <c r="A8" s="1760" t="s">
        <v>302</v>
      </c>
      <c r="B8" s="1657"/>
      <c r="C8" s="1731" t="s">
        <v>303</v>
      </c>
      <c r="D8" s="1732"/>
      <c r="E8" s="1732"/>
      <c r="F8" s="1732"/>
      <c r="G8" s="1733"/>
      <c r="H8" s="1739" t="s">
        <v>304</v>
      </c>
      <c r="I8" s="1740"/>
      <c r="J8" s="1741"/>
      <c r="K8" s="1687"/>
      <c r="L8" s="1687"/>
      <c r="M8" s="1687"/>
      <c r="N8" s="1687"/>
      <c r="O8" s="1687"/>
      <c r="P8" s="1687"/>
      <c r="Q8" s="1687"/>
      <c r="R8" s="1687"/>
      <c r="S8" s="1687"/>
      <c r="T8" s="1687"/>
      <c r="U8" s="1687"/>
      <c r="V8" s="1687"/>
      <c r="W8" s="1687"/>
      <c r="X8" s="1687"/>
      <c r="Y8" s="1688"/>
      <c r="Z8" s="19"/>
    </row>
    <row r="9" spans="1:31" ht="32.1" customHeight="1">
      <c r="A9" s="1761"/>
      <c r="B9" s="1639"/>
      <c r="C9" s="1734"/>
      <c r="D9" s="1723"/>
      <c r="E9" s="1723"/>
      <c r="F9" s="1723"/>
      <c r="G9" s="1735"/>
      <c r="H9" s="1742" t="s">
        <v>305</v>
      </c>
      <c r="I9" s="1704"/>
      <c r="J9" s="1705"/>
      <c r="K9" s="1706"/>
      <c r="L9" s="1706"/>
      <c r="M9" s="1706"/>
      <c r="N9" s="1706"/>
      <c r="O9" s="1706"/>
      <c r="P9" s="1706"/>
      <c r="Q9" s="1706"/>
      <c r="R9" s="1706"/>
      <c r="S9" s="1706"/>
      <c r="T9" s="1706"/>
      <c r="U9" s="1706"/>
      <c r="V9" s="1706"/>
      <c r="W9" s="1706"/>
      <c r="X9" s="1706"/>
      <c r="Y9" s="1707"/>
      <c r="Z9" s="19"/>
    </row>
    <row r="10" spans="1:31" ht="32.1" customHeight="1">
      <c r="A10" s="1761"/>
      <c r="B10" s="1639"/>
      <c r="C10" s="1734"/>
      <c r="D10" s="1723"/>
      <c r="E10" s="1723"/>
      <c r="F10" s="1723"/>
      <c r="G10" s="1735"/>
      <c r="H10" s="1742" t="s">
        <v>306</v>
      </c>
      <c r="I10" s="1704"/>
      <c r="J10" s="1705"/>
      <c r="K10" s="1706"/>
      <c r="L10" s="1706"/>
      <c r="M10" s="1706"/>
      <c r="N10" s="1706"/>
      <c r="O10" s="1706"/>
      <c r="P10" s="1708"/>
      <c r="Q10" s="1703" t="s">
        <v>307</v>
      </c>
      <c r="R10" s="1704"/>
      <c r="S10" s="1705"/>
      <c r="T10" s="1706"/>
      <c r="U10" s="1706"/>
      <c r="V10" s="1706"/>
      <c r="W10" s="1706"/>
      <c r="X10" s="1706"/>
      <c r="Y10" s="1707"/>
      <c r="Z10" s="19"/>
    </row>
    <row r="11" spans="1:31" ht="32.1" customHeight="1" thickBot="1">
      <c r="A11" s="1761"/>
      <c r="B11" s="1639"/>
      <c r="C11" s="1736"/>
      <c r="D11" s="1737"/>
      <c r="E11" s="1737"/>
      <c r="F11" s="1737"/>
      <c r="G11" s="1738"/>
      <c r="H11" s="1714" t="s">
        <v>308</v>
      </c>
      <c r="I11" s="1715"/>
      <c r="J11" s="1716"/>
      <c r="K11" s="1717"/>
      <c r="L11" s="1717"/>
      <c r="M11" s="1717"/>
      <c r="N11" s="1717"/>
      <c r="O11" s="1717"/>
      <c r="P11" s="1717"/>
      <c r="Q11" s="1717"/>
      <c r="R11" s="1717"/>
      <c r="S11" s="1717"/>
      <c r="T11" s="1717"/>
      <c r="U11" s="1717"/>
      <c r="V11" s="1717"/>
      <c r="W11" s="1717"/>
      <c r="X11" s="1717"/>
      <c r="Y11" s="1718"/>
      <c r="Z11" s="19"/>
      <c r="AA11" s="24"/>
    </row>
    <row r="12" spans="1:31" ht="32.1" customHeight="1" thickTop="1">
      <c r="A12" s="1761"/>
      <c r="B12" s="1639"/>
      <c r="C12" s="1719" t="s">
        <v>309</v>
      </c>
      <c r="D12" s="1720"/>
      <c r="E12" s="1720"/>
      <c r="F12" s="1720"/>
      <c r="G12" s="1721"/>
      <c r="H12" s="1728" t="s">
        <v>304</v>
      </c>
      <c r="I12" s="1729"/>
      <c r="J12" s="1730"/>
      <c r="K12" s="1665"/>
      <c r="L12" s="1665"/>
      <c r="M12" s="1665"/>
      <c r="N12" s="1665"/>
      <c r="O12" s="1665"/>
      <c r="P12" s="1665"/>
      <c r="Q12" s="1665"/>
      <c r="R12" s="1665"/>
      <c r="S12" s="1665"/>
      <c r="T12" s="1665"/>
      <c r="U12" s="1665"/>
      <c r="V12" s="1665"/>
      <c r="W12" s="1665"/>
      <c r="X12" s="1665"/>
      <c r="Y12" s="1666"/>
      <c r="Z12" s="19"/>
    </row>
    <row r="13" spans="1:31" ht="32.1" customHeight="1">
      <c r="A13" s="1761"/>
      <c r="B13" s="1639"/>
      <c r="C13" s="1722"/>
      <c r="D13" s="1723"/>
      <c r="E13" s="1723"/>
      <c r="F13" s="1723"/>
      <c r="G13" s="1724"/>
      <c r="H13" s="1703" t="s">
        <v>305</v>
      </c>
      <c r="I13" s="1704"/>
      <c r="J13" s="1705"/>
      <c r="K13" s="1706"/>
      <c r="L13" s="1706"/>
      <c r="M13" s="1706"/>
      <c r="N13" s="1706"/>
      <c r="O13" s="1706"/>
      <c r="P13" s="1706"/>
      <c r="Q13" s="1706"/>
      <c r="R13" s="1706"/>
      <c r="S13" s="1706"/>
      <c r="T13" s="1706"/>
      <c r="U13" s="1706"/>
      <c r="V13" s="1706"/>
      <c r="W13" s="1706"/>
      <c r="X13" s="1706"/>
      <c r="Y13" s="1707"/>
      <c r="Z13" s="19"/>
    </row>
    <row r="14" spans="1:31" ht="32.1" customHeight="1">
      <c r="A14" s="1761"/>
      <c r="B14" s="1639"/>
      <c r="C14" s="1722"/>
      <c r="D14" s="1723"/>
      <c r="E14" s="1723"/>
      <c r="F14" s="1723"/>
      <c r="G14" s="1724"/>
      <c r="H14" s="1703" t="s">
        <v>306</v>
      </c>
      <c r="I14" s="1704"/>
      <c r="J14" s="1705"/>
      <c r="K14" s="1706"/>
      <c r="L14" s="1706"/>
      <c r="M14" s="1706"/>
      <c r="N14" s="1706"/>
      <c r="O14" s="1706"/>
      <c r="P14" s="1708"/>
      <c r="Q14" s="1703" t="s">
        <v>307</v>
      </c>
      <c r="R14" s="1704"/>
      <c r="S14" s="1705"/>
      <c r="T14" s="1706"/>
      <c r="U14" s="1706"/>
      <c r="V14" s="1706"/>
      <c r="W14" s="1706"/>
      <c r="X14" s="1706"/>
      <c r="Y14" s="1707"/>
      <c r="Z14" s="19"/>
    </row>
    <row r="15" spans="1:31" ht="32.1" customHeight="1" thickBot="1">
      <c r="A15" s="1761"/>
      <c r="B15" s="1639"/>
      <c r="C15" s="1725"/>
      <c r="D15" s="1726"/>
      <c r="E15" s="1726"/>
      <c r="F15" s="1726"/>
      <c r="G15" s="1727"/>
      <c r="H15" s="1764" t="s">
        <v>308</v>
      </c>
      <c r="I15" s="1765"/>
      <c r="J15" s="1766"/>
      <c r="K15" s="1767"/>
      <c r="L15" s="1767"/>
      <c r="M15" s="1767"/>
      <c r="N15" s="1767"/>
      <c r="O15" s="1767"/>
      <c r="P15" s="1767"/>
      <c r="Q15" s="1767"/>
      <c r="R15" s="1767"/>
      <c r="S15" s="1767"/>
      <c r="T15" s="1767"/>
      <c r="U15" s="1767"/>
      <c r="V15" s="1767"/>
      <c r="W15" s="1767"/>
      <c r="X15" s="1767"/>
      <c r="Y15" s="1768"/>
      <c r="Z15" s="19"/>
    </row>
    <row r="16" spans="1:31" ht="32.1" customHeight="1" thickTop="1">
      <c r="A16" s="1761"/>
      <c r="B16" s="1639"/>
      <c r="C16" s="1722" t="s">
        <v>310</v>
      </c>
      <c r="D16" s="1723"/>
      <c r="E16" s="1723"/>
      <c r="F16" s="1723"/>
      <c r="G16" s="1724"/>
      <c r="H16" s="1698" t="s">
        <v>304</v>
      </c>
      <c r="I16" s="1699"/>
      <c r="J16" s="1700"/>
      <c r="K16" s="1701"/>
      <c r="L16" s="1701"/>
      <c r="M16" s="1701"/>
      <c r="N16" s="1701"/>
      <c r="O16" s="1701"/>
      <c r="P16" s="1701"/>
      <c r="Q16" s="1701"/>
      <c r="R16" s="1701"/>
      <c r="S16" s="1701"/>
      <c r="T16" s="1701"/>
      <c r="U16" s="1701"/>
      <c r="V16" s="1701"/>
      <c r="W16" s="1701"/>
      <c r="X16" s="1701"/>
      <c r="Y16" s="1702"/>
      <c r="Z16" s="19"/>
    </row>
    <row r="17" spans="1:26" ht="32.1" customHeight="1">
      <c r="A17" s="1761"/>
      <c r="B17" s="1639"/>
      <c r="C17" s="1722"/>
      <c r="D17" s="1723"/>
      <c r="E17" s="1723"/>
      <c r="F17" s="1723"/>
      <c r="G17" s="1724"/>
      <c r="H17" s="1703" t="s">
        <v>305</v>
      </c>
      <c r="I17" s="1704"/>
      <c r="J17" s="1705"/>
      <c r="K17" s="1706"/>
      <c r="L17" s="1706"/>
      <c r="M17" s="1706"/>
      <c r="N17" s="1706"/>
      <c r="O17" s="1706"/>
      <c r="P17" s="1706"/>
      <c r="Q17" s="1706"/>
      <c r="R17" s="1706"/>
      <c r="S17" s="1706"/>
      <c r="T17" s="1706"/>
      <c r="U17" s="1706"/>
      <c r="V17" s="1706"/>
      <c r="W17" s="1706"/>
      <c r="X17" s="1706"/>
      <c r="Y17" s="1707"/>
      <c r="Z17" s="19"/>
    </row>
    <row r="18" spans="1:26" ht="32.1" customHeight="1">
      <c r="A18" s="1761"/>
      <c r="B18" s="1639"/>
      <c r="C18" s="1722"/>
      <c r="D18" s="1723"/>
      <c r="E18" s="1723"/>
      <c r="F18" s="1723"/>
      <c r="G18" s="1724"/>
      <c r="H18" s="1703" t="s">
        <v>306</v>
      </c>
      <c r="I18" s="1704"/>
      <c r="J18" s="1705"/>
      <c r="K18" s="1706"/>
      <c r="L18" s="1706"/>
      <c r="M18" s="1706"/>
      <c r="N18" s="1706"/>
      <c r="O18" s="1706"/>
      <c r="P18" s="1708"/>
      <c r="Q18" s="1703" t="s">
        <v>307</v>
      </c>
      <c r="R18" s="1704"/>
      <c r="S18" s="1705"/>
      <c r="T18" s="1706"/>
      <c r="U18" s="1706"/>
      <c r="V18" s="1706"/>
      <c r="W18" s="1706"/>
      <c r="X18" s="1706"/>
      <c r="Y18" s="1707"/>
      <c r="Z18" s="19"/>
    </row>
    <row r="19" spans="1:26" ht="32.1" customHeight="1" thickBot="1">
      <c r="A19" s="1762"/>
      <c r="B19" s="1763"/>
      <c r="C19" s="1769"/>
      <c r="D19" s="1770"/>
      <c r="E19" s="1770"/>
      <c r="F19" s="1770"/>
      <c r="G19" s="1771"/>
      <c r="H19" s="1709" t="s">
        <v>308</v>
      </c>
      <c r="I19" s="1710"/>
      <c r="J19" s="1711"/>
      <c r="K19" s="1712"/>
      <c r="L19" s="1712"/>
      <c r="M19" s="1712"/>
      <c r="N19" s="1712"/>
      <c r="O19" s="1712"/>
      <c r="P19" s="1712"/>
      <c r="Q19" s="1712"/>
      <c r="R19" s="1712"/>
      <c r="S19" s="1712"/>
      <c r="T19" s="1712"/>
      <c r="U19" s="1712"/>
      <c r="V19" s="1712"/>
      <c r="W19" s="1712"/>
      <c r="X19" s="1712"/>
      <c r="Y19" s="1713"/>
      <c r="Z19" s="19"/>
    </row>
    <row r="20" spans="1:26" ht="32.1" customHeight="1">
      <c r="A20" s="1651" t="s">
        <v>311</v>
      </c>
      <c r="B20" s="1682"/>
      <c r="C20" s="1683" t="s">
        <v>312</v>
      </c>
      <c r="D20" s="1684"/>
      <c r="E20" s="1684"/>
      <c r="F20" s="1684"/>
      <c r="G20" s="1685"/>
      <c r="H20" s="1686"/>
      <c r="I20" s="1687"/>
      <c r="J20" s="1687"/>
      <c r="K20" s="1687"/>
      <c r="L20" s="1687"/>
      <c r="M20" s="1687"/>
      <c r="N20" s="1687"/>
      <c r="O20" s="1687"/>
      <c r="P20" s="1687"/>
      <c r="Q20" s="1687"/>
      <c r="R20" s="1687"/>
      <c r="S20" s="1687"/>
      <c r="T20" s="1687"/>
      <c r="U20" s="1687"/>
      <c r="V20" s="1687"/>
      <c r="W20" s="1687"/>
      <c r="X20" s="1687"/>
      <c r="Y20" s="1688"/>
      <c r="Z20" s="19"/>
    </row>
    <row r="21" spans="1:26" ht="32.1" customHeight="1" thickBot="1">
      <c r="A21" s="1635"/>
      <c r="B21" s="1636"/>
      <c r="C21" s="1689" t="s">
        <v>313</v>
      </c>
      <c r="D21" s="1690"/>
      <c r="E21" s="1690"/>
      <c r="F21" s="1690"/>
      <c r="G21" s="1691"/>
      <c r="H21" s="1692"/>
      <c r="I21" s="1693"/>
      <c r="J21" s="1693"/>
      <c r="K21" s="1693"/>
      <c r="L21" s="1693"/>
      <c r="M21" s="1693"/>
      <c r="N21" s="1693"/>
      <c r="O21" s="1693"/>
      <c r="P21" s="1693"/>
      <c r="Q21" s="1693"/>
      <c r="R21" s="1693"/>
      <c r="S21" s="1693"/>
      <c r="T21" s="1693"/>
      <c r="U21" s="1693"/>
      <c r="V21" s="1693"/>
      <c r="W21" s="1693"/>
      <c r="X21" s="1693"/>
      <c r="Y21" s="1694"/>
      <c r="Z21" s="19"/>
    </row>
    <row r="22" spans="1:26" ht="32.1" customHeight="1" thickTop="1">
      <c r="A22" s="1635"/>
      <c r="B22" s="1636"/>
      <c r="C22" s="1695" t="s">
        <v>314</v>
      </c>
      <c r="D22" s="1696"/>
      <c r="E22" s="1696"/>
      <c r="F22" s="1696"/>
      <c r="G22" s="1697"/>
      <c r="H22" s="1664"/>
      <c r="I22" s="1665"/>
      <c r="J22" s="1665"/>
      <c r="K22" s="1665"/>
      <c r="L22" s="1665"/>
      <c r="M22" s="1665"/>
      <c r="N22" s="1665"/>
      <c r="O22" s="1665"/>
      <c r="P22" s="1665"/>
      <c r="Q22" s="1665"/>
      <c r="R22" s="1665"/>
      <c r="S22" s="1665"/>
      <c r="T22" s="1665"/>
      <c r="U22" s="1665"/>
      <c r="V22" s="1665"/>
      <c r="W22" s="1665"/>
      <c r="X22" s="1665"/>
      <c r="Y22" s="1666"/>
      <c r="Z22" s="19"/>
    </row>
    <row r="23" spans="1:26" ht="32.1" customHeight="1">
      <c r="A23" s="1635"/>
      <c r="B23" s="1636"/>
      <c r="C23" s="1667" t="s">
        <v>315</v>
      </c>
      <c r="D23" s="1668"/>
      <c r="E23" s="1668"/>
      <c r="F23" s="1668"/>
      <c r="G23" s="1669"/>
      <c r="H23" s="1670"/>
      <c r="I23" s="1671"/>
      <c r="J23" s="1671"/>
      <c r="K23" s="1671"/>
      <c r="L23" s="1671"/>
      <c r="M23" s="1671"/>
      <c r="N23" s="1671"/>
      <c r="O23" s="1671"/>
      <c r="P23" s="1671"/>
      <c r="Q23" s="1671"/>
      <c r="R23" s="1671"/>
      <c r="S23" s="1671"/>
      <c r="T23" s="1671"/>
      <c r="U23" s="1671"/>
      <c r="V23" s="1671"/>
      <c r="W23" s="1671"/>
      <c r="X23" s="1671"/>
      <c r="Y23" s="1672"/>
      <c r="Z23" s="19"/>
    </row>
    <row r="24" spans="1:26" ht="32.1" customHeight="1" thickBot="1">
      <c r="A24" s="1635"/>
      <c r="B24" s="1636"/>
      <c r="C24" s="1673" t="s">
        <v>291</v>
      </c>
      <c r="D24" s="1674"/>
      <c r="E24" s="1674"/>
      <c r="F24" s="1674"/>
      <c r="G24" s="1675"/>
      <c r="H24" s="1670"/>
      <c r="I24" s="1671"/>
      <c r="J24" s="1671"/>
      <c r="K24" s="1671"/>
      <c r="L24" s="1671"/>
      <c r="M24" s="1671"/>
      <c r="N24" s="1671"/>
      <c r="O24" s="1671"/>
      <c r="P24" s="1676"/>
      <c r="Q24" s="1677" t="s">
        <v>316</v>
      </c>
      <c r="R24" s="1678"/>
      <c r="S24" s="1679"/>
      <c r="T24" s="1680"/>
      <c r="U24" s="1680"/>
      <c r="V24" s="1680"/>
      <c r="W24" s="1680"/>
      <c r="X24" s="1680"/>
      <c r="Y24" s="1681"/>
      <c r="Z24" s="25"/>
    </row>
    <row r="25" spans="1:26" ht="39.950000000000003" customHeight="1" thickBot="1">
      <c r="A25" s="1651" t="s">
        <v>317</v>
      </c>
      <c r="B25" s="1652"/>
      <c r="C25" s="1655" t="s">
        <v>4</v>
      </c>
      <c r="D25" s="1657" t="s">
        <v>318</v>
      </c>
      <c r="E25" s="1657"/>
      <c r="F25" s="1657"/>
      <c r="G25" s="1658"/>
      <c r="H25" s="1659" t="s">
        <v>319</v>
      </c>
      <c r="I25" s="1660"/>
      <c r="J25" s="1660"/>
      <c r="K25" s="1660"/>
      <c r="L25" s="1660"/>
      <c r="M25" s="1660"/>
      <c r="N25" s="1660"/>
      <c r="O25" s="1660"/>
      <c r="P25" s="1660"/>
      <c r="Q25" s="1660"/>
      <c r="R25" s="1660"/>
      <c r="S25" s="1660"/>
      <c r="T25" s="1660"/>
      <c r="U25" s="1660"/>
      <c r="V25" s="1660"/>
      <c r="W25" s="1660"/>
      <c r="X25" s="1660"/>
      <c r="Y25" s="1661"/>
      <c r="Z25" s="19"/>
    </row>
    <row r="26" spans="1:26" ht="32.1" customHeight="1" thickTop="1">
      <c r="A26" s="1635"/>
      <c r="B26" s="1653"/>
      <c r="C26" s="1656"/>
      <c r="D26" s="1639"/>
      <c r="E26" s="1639"/>
      <c r="F26" s="1639"/>
      <c r="G26" s="1640"/>
      <c r="H26" s="26" t="s">
        <v>4</v>
      </c>
      <c r="I26" s="27" t="s">
        <v>320</v>
      </c>
      <c r="J26" s="28"/>
      <c r="K26" s="28"/>
      <c r="L26" s="28"/>
      <c r="M26" s="28"/>
      <c r="N26" s="28"/>
      <c r="O26" s="29"/>
      <c r="P26" s="29"/>
      <c r="Q26" s="29"/>
      <c r="R26" s="29"/>
      <c r="S26" s="29"/>
      <c r="T26" s="29"/>
      <c r="U26" s="29"/>
      <c r="V26" s="29"/>
      <c r="W26" s="29"/>
      <c r="X26" s="29"/>
      <c r="Y26" s="30"/>
      <c r="Z26" s="19"/>
    </row>
    <row r="27" spans="1:26" ht="32.1" customHeight="1">
      <c r="A27" s="1635"/>
      <c r="B27" s="1653"/>
      <c r="C27" s="1656" t="s">
        <v>4</v>
      </c>
      <c r="D27" s="1639" t="s">
        <v>321</v>
      </c>
      <c r="E27" s="1639"/>
      <c r="F27" s="1639"/>
      <c r="G27" s="1640"/>
      <c r="H27" s="26" t="s">
        <v>124</v>
      </c>
      <c r="I27" s="27" t="s">
        <v>322</v>
      </c>
      <c r="J27" s="28"/>
      <c r="K27" s="28"/>
      <c r="L27" s="28"/>
      <c r="M27" s="28"/>
      <c r="N27" s="28"/>
      <c r="O27" s="28"/>
      <c r="P27" s="28"/>
      <c r="Q27" s="31"/>
      <c r="R27" s="31"/>
      <c r="S27" s="31"/>
      <c r="T27" s="31"/>
      <c r="U27" s="31"/>
      <c r="V27" s="31"/>
      <c r="W27" s="31"/>
      <c r="X27" s="31"/>
      <c r="Y27" s="32"/>
      <c r="Z27" s="19"/>
    </row>
    <row r="28" spans="1:26" ht="32.1" customHeight="1">
      <c r="A28" s="1635"/>
      <c r="B28" s="1653"/>
      <c r="C28" s="1656"/>
      <c r="D28" s="1639"/>
      <c r="E28" s="1639"/>
      <c r="F28" s="1639"/>
      <c r="G28" s="1640"/>
      <c r="H28" s="26" t="s">
        <v>4</v>
      </c>
      <c r="I28" s="27" t="s">
        <v>323</v>
      </c>
      <c r="J28" s="28"/>
      <c r="K28" s="28"/>
      <c r="L28" s="28"/>
      <c r="M28" s="28"/>
      <c r="N28" s="28"/>
      <c r="O28" s="28"/>
      <c r="P28" s="28"/>
      <c r="Q28" s="28"/>
      <c r="R28" s="31"/>
      <c r="S28" s="31"/>
      <c r="T28" s="31"/>
      <c r="U28" s="31"/>
      <c r="V28" s="31"/>
      <c r="W28" s="31"/>
      <c r="X28" s="31"/>
      <c r="Y28" s="32"/>
      <c r="Z28" s="19"/>
    </row>
    <row r="29" spans="1:26" ht="32.1" customHeight="1">
      <c r="A29" s="1635"/>
      <c r="B29" s="1653"/>
      <c r="C29" s="1656" t="s">
        <v>4</v>
      </c>
      <c r="D29" s="1639" t="s">
        <v>324</v>
      </c>
      <c r="E29" s="1639"/>
      <c r="F29" s="1639"/>
      <c r="G29" s="1640"/>
      <c r="H29" s="26" t="s">
        <v>4</v>
      </c>
      <c r="I29" s="27" t="s">
        <v>325</v>
      </c>
      <c r="J29" s="28"/>
      <c r="K29" s="28"/>
      <c r="L29" s="28"/>
      <c r="M29" s="28"/>
      <c r="N29" s="28"/>
      <c r="O29" s="28"/>
      <c r="P29" s="28"/>
      <c r="Q29" s="31"/>
      <c r="R29" s="31"/>
      <c r="S29" s="31"/>
      <c r="T29" s="31"/>
      <c r="U29" s="31"/>
      <c r="V29" s="31"/>
      <c r="W29" s="31"/>
      <c r="X29" s="31"/>
      <c r="Y29" s="32"/>
      <c r="Z29" s="19"/>
    </row>
    <row r="30" spans="1:26" ht="32.1" customHeight="1">
      <c r="A30" s="1635"/>
      <c r="B30" s="1653"/>
      <c r="C30" s="1656"/>
      <c r="D30" s="1639"/>
      <c r="E30" s="1639"/>
      <c r="F30" s="1639"/>
      <c r="G30" s="1640"/>
      <c r="H30" s="26" t="s">
        <v>4</v>
      </c>
      <c r="I30" s="27" t="s">
        <v>326</v>
      </c>
      <c r="J30" s="28"/>
      <c r="K30" s="28"/>
      <c r="L30" s="28"/>
      <c r="M30" s="28"/>
      <c r="N30" s="28"/>
      <c r="O30" s="28"/>
      <c r="P30" s="28"/>
      <c r="Q30" s="29"/>
      <c r="R30" s="33"/>
      <c r="S30" s="33"/>
      <c r="T30" s="33"/>
      <c r="U30" s="33"/>
      <c r="V30" s="33"/>
      <c r="W30" s="33"/>
      <c r="X30" s="33"/>
      <c r="Y30" s="34"/>
      <c r="Z30" s="19"/>
    </row>
    <row r="31" spans="1:26" ht="32.1" customHeight="1">
      <c r="A31" s="1635"/>
      <c r="B31" s="1653"/>
      <c r="C31" s="35"/>
      <c r="D31" s="36"/>
      <c r="E31" s="36"/>
      <c r="F31" s="36"/>
      <c r="G31" s="37"/>
      <c r="H31" s="26" t="s">
        <v>4</v>
      </c>
      <c r="I31" s="27" t="s">
        <v>327</v>
      </c>
      <c r="J31" s="28"/>
      <c r="K31" s="28"/>
      <c r="L31" s="28"/>
      <c r="M31" s="28"/>
      <c r="N31" s="28"/>
      <c r="O31" s="28"/>
      <c r="P31" s="28"/>
      <c r="Q31" s="31"/>
      <c r="R31" s="31"/>
      <c r="S31" s="31"/>
      <c r="T31" s="31"/>
      <c r="U31" s="31"/>
      <c r="V31" s="31"/>
      <c r="W31" s="31"/>
      <c r="X31" s="31"/>
      <c r="Y31" s="32"/>
      <c r="Z31" s="19"/>
    </row>
    <row r="32" spans="1:26" ht="32.1" customHeight="1">
      <c r="A32" s="1635"/>
      <c r="B32" s="1653"/>
      <c r="C32" s="35"/>
      <c r="D32" s="36"/>
      <c r="E32" s="36"/>
      <c r="F32" s="36"/>
      <c r="G32" s="37"/>
      <c r="H32" s="26" t="s">
        <v>4</v>
      </c>
      <c r="I32" s="27" t="s">
        <v>328</v>
      </c>
      <c r="J32" s="28"/>
      <c r="K32" s="28"/>
      <c r="L32" s="28"/>
      <c r="M32" s="28"/>
      <c r="N32" s="28"/>
      <c r="O32" s="28"/>
      <c r="P32" s="28"/>
      <c r="Q32" s="31"/>
      <c r="R32" s="31"/>
      <c r="S32" s="31"/>
      <c r="T32" s="31"/>
      <c r="U32" s="31"/>
      <c r="V32" s="31"/>
      <c r="W32" s="31"/>
      <c r="X32" s="31"/>
      <c r="Y32" s="32"/>
      <c r="Z32" s="19"/>
    </row>
    <row r="33" spans="1:27" ht="32.1" customHeight="1">
      <c r="A33" s="1635"/>
      <c r="B33" s="1653"/>
      <c r="C33" s="35"/>
      <c r="D33" s="36"/>
      <c r="E33" s="36"/>
      <c r="F33" s="36"/>
      <c r="G33" s="37"/>
      <c r="H33" s="26" t="s">
        <v>4</v>
      </c>
      <c r="I33" s="27" t="s">
        <v>329</v>
      </c>
      <c r="J33" s="28"/>
      <c r="K33" s="28"/>
      <c r="L33" s="28"/>
      <c r="M33" s="28"/>
      <c r="N33" s="28"/>
      <c r="O33" s="28"/>
      <c r="P33" s="28"/>
      <c r="Q33" s="29"/>
      <c r="R33" s="29"/>
      <c r="S33" s="29"/>
      <c r="T33" s="29"/>
      <c r="U33" s="29"/>
      <c r="V33" s="29"/>
      <c r="W33" s="29"/>
      <c r="X33" s="29"/>
      <c r="Y33" s="30"/>
      <c r="Z33" s="19"/>
    </row>
    <row r="34" spans="1:27" ht="32.1" customHeight="1">
      <c r="A34" s="1635"/>
      <c r="B34" s="1653"/>
      <c r="C34" s="35"/>
      <c r="D34" s="36"/>
      <c r="E34" s="36"/>
      <c r="F34" s="36"/>
      <c r="G34" s="37"/>
      <c r="H34" s="26" t="s">
        <v>4</v>
      </c>
      <c r="I34" s="1662"/>
      <c r="J34" s="1662"/>
      <c r="K34" s="1662"/>
      <c r="L34" s="1662"/>
      <c r="M34" s="1662"/>
      <c r="N34" s="1662"/>
      <c r="O34" s="1662"/>
      <c r="P34" s="1662"/>
      <c r="Q34" s="1662"/>
      <c r="R34" s="1662"/>
      <c r="S34" s="1662"/>
      <c r="T34" s="1662"/>
      <c r="U34" s="1662"/>
      <c r="V34" s="1662"/>
      <c r="W34" s="1662"/>
      <c r="X34" s="1662"/>
      <c r="Y34" s="1663"/>
      <c r="Z34" s="38" t="s">
        <v>330</v>
      </c>
    </row>
    <row r="35" spans="1:27" ht="32.1" customHeight="1">
      <c r="A35" s="1635"/>
      <c r="B35" s="1653"/>
      <c r="C35" s="35"/>
      <c r="D35" s="36"/>
      <c r="E35" s="36"/>
      <c r="F35" s="36"/>
      <c r="G35" s="37"/>
      <c r="H35" s="26" t="s">
        <v>4</v>
      </c>
      <c r="I35" s="1662"/>
      <c r="J35" s="1662"/>
      <c r="K35" s="1662"/>
      <c r="L35" s="1662"/>
      <c r="M35" s="1662"/>
      <c r="N35" s="1662"/>
      <c r="O35" s="1662"/>
      <c r="P35" s="1662"/>
      <c r="Q35" s="1662"/>
      <c r="R35" s="1662"/>
      <c r="S35" s="1662"/>
      <c r="T35" s="1662"/>
      <c r="U35" s="1662"/>
      <c r="V35" s="1662"/>
      <c r="W35" s="1662"/>
      <c r="X35" s="1662"/>
      <c r="Y35" s="1663"/>
      <c r="Z35" s="19"/>
    </row>
    <row r="36" spans="1:27" ht="32.1" customHeight="1" thickBot="1">
      <c r="A36" s="1637"/>
      <c r="B36" s="1654"/>
      <c r="C36" s="39"/>
      <c r="D36" s="40"/>
      <c r="E36" s="40"/>
      <c r="F36" s="40"/>
      <c r="G36" s="41"/>
      <c r="H36" s="42" t="s">
        <v>4</v>
      </c>
      <c r="I36" s="1633"/>
      <c r="J36" s="1633"/>
      <c r="K36" s="1633"/>
      <c r="L36" s="1633"/>
      <c r="M36" s="1633"/>
      <c r="N36" s="1633"/>
      <c r="O36" s="1633"/>
      <c r="P36" s="1633"/>
      <c r="Q36" s="1633"/>
      <c r="R36" s="1633"/>
      <c r="S36" s="1633"/>
      <c r="T36" s="1633"/>
      <c r="U36" s="1633"/>
      <c r="V36" s="1633"/>
      <c r="W36" s="1633"/>
      <c r="X36" s="1633"/>
      <c r="Y36" s="1634"/>
      <c r="Z36" s="19"/>
    </row>
    <row r="37" spans="1:27" ht="32.1" customHeight="1">
      <c r="A37" s="1635" t="s">
        <v>331</v>
      </c>
      <c r="B37" s="1636"/>
      <c r="C37" s="1639" t="s">
        <v>332</v>
      </c>
      <c r="D37" s="1639"/>
      <c r="E37" s="1639"/>
      <c r="F37" s="1639"/>
      <c r="G37" s="1640"/>
      <c r="H37" s="1643" t="s">
        <v>333</v>
      </c>
      <c r="I37" s="1644"/>
      <c r="J37" s="1645"/>
      <c r="K37" s="1646"/>
      <c r="L37" s="1647"/>
      <c r="M37" s="1647"/>
      <c r="N37" s="1647"/>
      <c r="O37" s="1647"/>
      <c r="P37" s="1647"/>
      <c r="Q37" s="1647"/>
      <c r="R37" s="1647"/>
      <c r="S37" s="1647"/>
      <c r="T37" s="1647"/>
      <c r="U37" s="1647"/>
      <c r="V37" s="1647"/>
      <c r="W37" s="1647"/>
      <c r="X37" s="1647"/>
      <c r="Y37" s="1648"/>
      <c r="Z37" s="19"/>
    </row>
    <row r="38" spans="1:27" ht="32.1" customHeight="1">
      <c r="A38" s="1635"/>
      <c r="B38" s="1636"/>
      <c r="C38" s="1639"/>
      <c r="D38" s="1639"/>
      <c r="E38" s="1639"/>
      <c r="F38" s="1639"/>
      <c r="G38" s="1640"/>
      <c r="H38" s="1621" t="s">
        <v>334</v>
      </c>
      <c r="I38" s="1622"/>
      <c r="J38" s="1623"/>
      <c r="K38" s="1624"/>
      <c r="L38" s="1625"/>
      <c r="M38" s="1625"/>
      <c r="N38" s="1625"/>
      <c r="O38" s="1625"/>
      <c r="P38" s="1625"/>
      <c r="Q38" s="1625"/>
      <c r="R38" s="1625"/>
      <c r="S38" s="1625"/>
      <c r="T38" s="1625"/>
      <c r="U38" s="1625"/>
      <c r="V38" s="1625"/>
      <c r="W38" s="1625"/>
      <c r="X38" s="1625"/>
      <c r="Y38" s="1626"/>
      <c r="Z38" s="43" t="s">
        <v>335</v>
      </c>
      <c r="AA38" s="44"/>
    </row>
    <row r="39" spans="1:27" ht="32.1" customHeight="1" thickBot="1">
      <c r="A39" s="1635"/>
      <c r="B39" s="1636"/>
      <c r="C39" s="1641"/>
      <c r="D39" s="1641"/>
      <c r="E39" s="1641"/>
      <c r="F39" s="1641"/>
      <c r="G39" s="1642"/>
      <c r="H39" s="1627" t="s">
        <v>336</v>
      </c>
      <c r="I39" s="1628"/>
      <c r="J39" s="1629"/>
      <c r="K39" s="1630"/>
      <c r="L39" s="1631"/>
      <c r="M39" s="1631"/>
      <c r="N39" s="1631"/>
      <c r="O39" s="1631"/>
      <c r="P39" s="1631"/>
      <c r="Q39" s="1631"/>
      <c r="R39" s="1631"/>
      <c r="S39" s="1631"/>
      <c r="T39" s="1631"/>
      <c r="U39" s="1631"/>
      <c r="V39" s="1631"/>
      <c r="W39" s="1631"/>
      <c r="X39" s="1631"/>
      <c r="Y39" s="1632"/>
      <c r="Z39" s="25"/>
    </row>
    <row r="40" spans="1:27" ht="32.1" customHeight="1" thickTop="1">
      <c r="A40" s="1635"/>
      <c r="B40" s="1636"/>
      <c r="C40" s="1649" t="s">
        <v>337</v>
      </c>
      <c r="D40" s="1649"/>
      <c r="E40" s="1649"/>
      <c r="F40" s="1649"/>
      <c r="G40" s="1650"/>
      <c r="H40" s="1615" t="s">
        <v>333</v>
      </c>
      <c r="I40" s="1616"/>
      <c r="J40" s="1617"/>
      <c r="K40" s="1618"/>
      <c r="L40" s="1619"/>
      <c r="M40" s="1619"/>
      <c r="N40" s="1619"/>
      <c r="O40" s="1619"/>
      <c r="P40" s="1619"/>
      <c r="Q40" s="1619"/>
      <c r="R40" s="1619"/>
      <c r="S40" s="1619"/>
      <c r="T40" s="1619"/>
      <c r="U40" s="1619"/>
      <c r="V40" s="1619"/>
      <c r="W40" s="1619"/>
      <c r="X40" s="1619"/>
      <c r="Y40" s="1620"/>
      <c r="Z40" s="25"/>
    </row>
    <row r="41" spans="1:27" ht="32.1" customHeight="1">
      <c r="A41" s="1635"/>
      <c r="B41" s="1636"/>
      <c r="C41" s="1639"/>
      <c r="D41" s="1639"/>
      <c r="E41" s="1639"/>
      <c r="F41" s="1639"/>
      <c r="G41" s="1640"/>
      <c r="H41" s="1621" t="s">
        <v>334</v>
      </c>
      <c r="I41" s="1622"/>
      <c r="J41" s="1623"/>
      <c r="K41" s="1624"/>
      <c r="L41" s="1625"/>
      <c r="M41" s="1625"/>
      <c r="N41" s="1625"/>
      <c r="O41" s="1625"/>
      <c r="P41" s="1625"/>
      <c r="Q41" s="1625"/>
      <c r="R41" s="1625"/>
      <c r="S41" s="1625"/>
      <c r="T41" s="1625"/>
      <c r="U41" s="1625"/>
      <c r="V41" s="1625"/>
      <c r="W41" s="1625"/>
      <c r="X41" s="1625"/>
      <c r="Y41" s="1626"/>
      <c r="Z41" s="43" t="s">
        <v>335</v>
      </c>
      <c r="AA41" s="44"/>
    </row>
    <row r="42" spans="1:27" ht="32.1" customHeight="1" thickBot="1">
      <c r="A42" s="1635"/>
      <c r="B42" s="1636"/>
      <c r="C42" s="1641"/>
      <c r="D42" s="1641"/>
      <c r="E42" s="1641"/>
      <c r="F42" s="1641"/>
      <c r="G42" s="1642"/>
      <c r="H42" s="1627" t="s">
        <v>336</v>
      </c>
      <c r="I42" s="1628"/>
      <c r="J42" s="1629"/>
      <c r="K42" s="1630"/>
      <c r="L42" s="1631"/>
      <c r="M42" s="1631"/>
      <c r="N42" s="1631"/>
      <c r="O42" s="1631"/>
      <c r="P42" s="1631"/>
      <c r="Q42" s="1631"/>
      <c r="R42" s="1631"/>
      <c r="S42" s="1631"/>
      <c r="T42" s="1631"/>
      <c r="U42" s="1631"/>
      <c r="V42" s="1631"/>
      <c r="W42" s="1631"/>
      <c r="X42" s="1631"/>
      <c r="Y42" s="1632"/>
      <c r="Z42" s="25"/>
    </row>
    <row r="43" spans="1:27" ht="32.1" customHeight="1" thickTop="1">
      <c r="A43" s="1635"/>
      <c r="B43" s="1636"/>
      <c r="C43" s="45" t="s">
        <v>338</v>
      </c>
      <c r="D43" s="46" t="s">
        <v>339</v>
      </c>
      <c r="E43" s="47"/>
      <c r="F43" s="47"/>
      <c r="G43" s="47"/>
      <c r="H43" s="47"/>
      <c r="I43" s="47"/>
      <c r="J43" s="47"/>
      <c r="K43" s="47"/>
      <c r="L43" s="47"/>
      <c r="M43" s="47"/>
      <c r="N43" s="48"/>
      <c r="O43" s="49" t="s">
        <v>338</v>
      </c>
      <c r="P43" s="46" t="s">
        <v>340</v>
      </c>
      <c r="Q43" s="47"/>
      <c r="R43" s="47"/>
      <c r="S43" s="47"/>
      <c r="T43" s="47"/>
      <c r="U43" s="47"/>
      <c r="V43" s="47"/>
      <c r="W43" s="47"/>
      <c r="X43" s="47"/>
      <c r="Y43" s="50"/>
      <c r="Z43" s="19"/>
    </row>
    <row r="44" spans="1:27" ht="32.1" customHeight="1">
      <c r="A44" s="1635"/>
      <c r="B44" s="1636"/>
      <c r="C44" s="1594"/>
      <c r="D44" s="1594"/>
      <c r="E44" s="1594"/>
      <c r="F44" s="1594"/>
      <c r="G44" s="1594"/>
      <c r="H44" s="1594"/>
      <c r="I44" s="1594"/>
      <c r="J44" s="1594"/>
      <c r="K44" s="1594"/>
      <c r="L44" s="1594"/>
      <c r="M44" s="1594"/>
      <c r="N44" s="1595"/>
      <c r="O44" s="1600"/>
      <c r="P44" s="1601"/>
      <c r="Q44" s="1601"/>
      <c r="R44" s="1601"/>
      <c r="S44" s="1601"/>
      <c r="T44" s="1601"/>
      <c r="U44" s="1601"/>
      <c r="V44" s="1601"/>
      <c r="W44" s="1601"/>
      <c r="X44" s="1601"/>
      <c r="Y44" s="1602"/>
      <c r="Z44" s="19"/>
    </row>
    <row r="45" spans="1:27" ht="32.1" customHeight="1">
      <c r="A45" s="1635"/>
      <c r="B45" s="1636"/>
      <c r="C45" s="1596"/>
      <c r="D45" s="1596"/>
      <c r="E45" s="1596"/>
      <c r="F45" s="1596"/>
      <c r="G45" s="1596"/>
      <c r="H45" s="1596"/>
      <c r="I45" s="1596"/>
      <c r="J45" s="1596"/>
      <c r="K45" s="1596"/>
      <c r="L45" s="1596"/>
      <c r="M45" s="1596"/>
      <c r="N45" s="1597"/>
      <c r="O45" s="51" t="s">
        <v>338</v>
      </c>
      <c r="P45" s="52" t="s">
        <v>341</v>
      </c>
      <c r="Q45" s="53"/>
      <c r="R45" s="53"/>
      <c r="S45" s="53"/>
      <c r="T45" s="53"/>
      <c r="U45" s="53"/>
      <c r="V45" s="53"/>
      <c r="W45" s="53"/>
      <c r="X45" s="53"/>
      <c r="Y45" s="54"/>
      <c r="Z45" s="19"/>
    </row>
    <row r="46" spans="1:27" ht="32.1" customHeight="1" thickBot="1">
      <c r="A46" s="1637"/>
      <c r="B46" s="1638"/>
      <c r="C46" s="1598"/>
      <c r="D46" s="1598"/>
      <c r="E46" s="1598"/>
      <c r="F46" s="1598"/>
      <c r="G46" s="1598"/>
      <c r="H46" s="1598"/>
      <c r="I46" s="1598"/>
      <c r="J46" s="1598"/>
      <c r="K46" s="1598"/>
      <c r="L46" s="1598"/>
      <c r="M46" s="1598"/>
      <c r="N46" s="1599"/>
      <c r="O46" s="1603"/>
      <c r="P46" s="1604"/>
      <c r="Q46" s="1604"/>
      <c r="R46" s="1604"/>
      <c r="S46" s="1604"/>
      <c r="T46" s="1604"/>
      <c r="U46" s="1604"/>
      <c r="V46" s="1604"/>
      <c r="W46" s="1604"/>
      <c r="X46" s="1604"/>
      <c r="Y46" s="1605"/>
      <c r="Z46" s="19"/>
    </row>
    <row r="47" spans="1:27" ht="32.1" customHeight="1">
      <c r="A47" s="1606" t="s">
        <v>342</v>
      </c>
      <c r="B47" s="1607"/>
      <c r="C47" s="1607"/>
      <c r="D47" s="1607"/>
      <c r="E47" s="1607"/>
      <c r="F47" s="1607"/>
      <c r="G47" s="1607"/>
      <c r="H47" s="1607"/>
      <c r="I47" s="1607"/>
      <c r="J47" s="1607"/>
      <c r="K47" s="1607"/>
      <c r="L47" s="1607"/>
      <c r="M47" s="1607"/>
      <c r="N47" s="1607"/>
      <c r="O47" s="1607"/>
      <c r="P47" s="1607"/>
      <c r="Q47" s="1607"/>
      <c r="R47" s="1607"/>
      <c r="S47" s="1607"/>
      <c r="T47" s="1607"/>
      <c r="U47" s="1607"/>
      <c r="V47" s="1607"/>
      <c r="W47" s="1607"/>
      <c r="X47" s="1607"/>
      <c r="Y47" s="1608"/>
      <c r="Z47" s="19"/>
    </row>
    <row r="48" spans="1:27" ht="32.1" customHeight="1">
      <c r="A48" s="1609"/>
      <c r="B48" s="1610"/>
      <c r="C48" s="1610"/>
      <c r="D48" s="1610"/>
      <c r="E48" s="1610"/>
      <c r="F48" s="1610"/>
      <c r="G48" s="1610"/>
      <c r="H48" s="1610"/>
      <c r="I48" s="1610"/>
      <c r="J48" s="1610"/>
      <c r="K48" s="1610"/>
      <c r="L48" s="1610"/>
      <c r="M48" s="1610"/>
      <c r="N48" s="1610"/>
      <c r="O48" s="1610"/>
      <c r="P48" s="1610"/>
      <c r="Q48" s="1610"/>
      <c r="R48" s="1610"/>
      <c r="S48" s="1610"/>
      <c r="T48" s="1610"/>
      <c r="U48" s="1610"/>
      <c r="V48" s="1610"/>
      <c r="W48" s="1610"/>
      <c r="X48" s="1610"/>
      <c r="Y48" s="1611"/>
    </row>
    <row r="49" spans="1:25" ht="32.1" customHeight="1">
      <c r="A49" s="1612"/>
      <c r="B49" s="1613"/>
      <c r="C49" s="1613"/>
      <c r="D49" s="1613"/>
      <c r="E49" s="1613"/>
      <c r="F49" s="1613"/>
      <c r="G49" s="1613"/>
      <c r="H49" s="1613"/>
      <c r="I49" s="1613"/>
      <c r="J49" s="1613"/>
      <c r="K49" s="1613"/>
      <c r="L49" s="1613"/>
      <c r="M49" s="1613"/>
      <c r="N49" s="1613"/>
      <c r="O49" s="1613"/>
      <c r="P49" s="1613"/>
      <c r="Q49" s="1613"/>
      <c r="R49" s="1613"/>
      <c r="S49" s="1613"/>
      <c r="T49" s="1613"/>
      <c r="U49" s="1613"/>
      <c r="V49" s="1613"/>
      <c r="W49" s="1613"/>
      <c r="X49" s="1613"/>
      <c r="Y49" s="1614"/>
    </row>
    <row r="50" spans="1:25" ht="32.1" customHeight="1" thickBot="1">
      <c r="A50" s="1591"/>
      <c r="B50" s="1592"/>
      <c r="C50" s="1592"/>
      <c r="D50" s="1592"/>
      <c r="E50" s="1592"/>
      <c r="F50" s="1592"/>
      <c r="G50" s="1592"/>
      <c r="H50" s="1592"/>
      <c r="I50" s="1592"/>
      <c r="J50" s="1592"/>
      <c r="K50" s="1592"/>
      <c r="L50" s="1592"/>
      <c r="M50" s="1592"/>
      <c r="N50" s="1592"/>
      <c r="O50" s="1592"/>
      <c r="P50" s="1592"/>
      <c r="Q50" s="1592"/>
      <c r="R50" s="1592"/>
      <c r="S50" s="1592"/>
      <c r="T50" s="1592"/>
      <c r="U50" s="1592"/>
      <c r="V50" s="1592"/>
      <c r="W50" s="1592"/>
      <c r="X50" s="1592"/>
      <c r="Y50" s="1593"/>
    </row>
  </sheetData>
  <mergeCells count="86">
    <mergeCell ref="J9:Y9"/>
    <mergeCell ref="H10:I10"/>
    <mergeCell ref="T2:Y2"/>
    <mergeCell ref="AA2:AB2"/>
    <mergeCell ref="A3:Y4"/>
    <mergeCell ref="M5:Y5"/>
    <mergeCell ref="A6:B7"/>
    <mergeCell ref="C6:Y7"/>
    <mergeCell ref="A8:B19"/>
    <mergeCell ref="J10:P10"/>
    <mergeCell ref="Q10:R10"/>
    <mergeCell ref="S10:Y10"/>
    <mergeCell ref="S14:Y14"/>
    <mergeCell ref="H15:I15"/>
    <mergeCell ref="J15:Y15"/>
    <mergeCell ref="C16:G19"/>
    <mergeCell ref="H19:I19"/>
    <mergeCell ref="J19:Y19"/>
    <mergeCell ref="H11:I11"/>
    <mergeCell ref="J11:Y11"/>
    <mergeCell ref="C12:G15"/>
    <mergeCell ref="H12:I12"/>
    <mergeCell ref="J12:Y12"/>
    <mergeCell ref="H13:I13"/>
    <mergeCell ref="J13:Y13"/>
    <mergeCell ref="H14:I14"/>
    <mergeCell ref="J14:P14"/>
    <mergeCell ref="Q14:R14"/>
    <mergeCell ref="C8:G11"/>
    <mergeCell ref="H8:I8"/>
    <mergeCell ref="J8:Y8"/>
    <mergeCell ref="H9:I9"/>
    <mergeCell ref="H16:I16"/>
    <mergeCell ref="J16:Y16"/>
    <mergeCell ref="H17:I17"/>
    <mergeCell ref="J17:Y17"/>
    <mergeCell ref="H18:I18"/>
    <mergeCell ref="J18:P18"/>
    <mergeCell ref="Q18:R18"/>
    <mergeCell ref="S18:Y18"/>
    <mergeCell ref="A20:B24"/>
    <mergeCell ref="C20:G20"/>
    <mergeCell ref="H20:Y20"/>
    <mergeCell ref="C21:G21"/>
    <mergeCell ref="H21:Y21"/>
    <mergeCell ref="C22:G22"/>
    <mergeCell ref="I34:Y34"/>
    <mergeCell ref="I35:Y35"/>
    <mergeCell ref="H22:Y22"/>
    <mergeCell ref="C23:G23"/>
    <mergeCell ref="H23:Y23"/>
    <mergeCell ref="C24:G24"/>
    <mergeCell ref="H24:P24"/>
    <mergeCell ref="Q24:R24"/>
    <mergeCell ref="S24:Y24"/>
    <mergeCell ref="C29:C30"/>
    <mergeCell ref="D29:G30"/>
    <mergeCell ref="I36:Y36"/>
    <mergeCell ref="A37:B46"/>
    <mergeCell ref="C37:G39"/>
    <mergeCell ref="H37:J37"/>
    <mergeCell ref="K37:Y37"/>
    <mergeCell ref="H38:J38"/>
    <mergeCell ref="K38:Y38"/>
    <mergeCell ref="H39:J39"/>
    <mergeCell ref="K39:Y39"/>
    <mergeCell ref="C40:G42"/>
    <mergeCell ref="A25:B36"/>
    <mergeCell ref="C25:C26"/>
    <mergeCell ref="D25:G26"/>
    <mergeCell ref="H25:Y25"/>
    <mergeCell ref="C27:C28"/>
    <mergeCell ref="D27:G28"/>
    <mergeCell ref="H40:J40"/>
    <mergeCell ref="K40:Y40"/>
    <mergeCell ref="H41:J41"/>
    <mergeCell ref="K41:Y41"/>
    <mergeCell ref="H42:J42"/>
    <mergeCell ref="K42:Y42"/>
    <mergeCell ref="A50:Y50"/>
    <mergeCell ref="C44:N46"/>
    <mergeCell ref="O44:Y44"/>
    <mergeCell ref="O46:Y46"/>
    <mergeCell ref="A47:Y47"/>
    <mergeCell ref="A48:Y48"/>
    <mergeCell ref="A49:Y49"/>
  </mergeCells>
  <phoneticPr fontId="5"/>
  <dataValidations count="2">
    <dataValidation type="list" allowBlank="1" showInputMessage="1" showErrorMessage="1" sqref="H38:J38 H41:J41" xr:uid="{EA223410-B3C1-43BB-B054-457AA027545A}">
      <formula1>"交付番号,受付番号"</formula1>
    </dataValidation>
    <dataValidation imeMode="off" allowBlank="1" showInputMessage="1" showErrorMessage="1" sqref="JF15:JU15 TB15:TQ15 ACX15:ADM15 AMT15:ANI15 AWP15:AXE15 BGL15:BHA15 BQH15:BQW15 CAD15:CAS15 CJZ15:CKO15 CTV15:CUK15 DDR15:DEG15 DNN15:DOC15 DXJ15:DXY15 EHF15:EHU15 ERB15:ERQ15 FAX15:FBM15 FKT15:FLI15 FUP15:FVE15 GEL15:GFA15 GOH15:GOW15 GYD15:GYS15 HHZ15:HIO15 HRV15:HSK15 IBR15:ICG15 ILN15:IMC15 IVJ15:IVY15 JFF15:JFU15 JPB15:JPQ15 JYX15:JZM15 KIT15:KJI15 KSP15:KTE15 LCL15:LDA15 LMH15:LMW15 LWD15:LWS15 MFZ15:MGO15 MPV15:MQK15 MZR15:NAG15 NJN15:NKC15 NTJ15:NTY15 ODF15:ODU15 ONB15:ONQ15 OWX15:OXM15 PGT15:PHI15 PQP15:PRE15 QAL15:QBA15 QKH15:QKW15 QUD15:QUS15 RDZ15:REO15 RNV15:ROK15 RXR15:RYG15 SHN15:SIC15 SRJ15:SRY15 TBF15:TBU15 TLB15:TLQ15 TUX15:TVM15 UET15:UFI15 UOP15:UPE15 UYL15:UZA15 VIH15:VIW15 VSD15:VSS15 WBZ15:WCO15 WLV15:WMK15 WVR15:WWG15 WVR983057:WWG983057 J65557:Y65557 JF65557:JU65557 TB65557:TQ65557 ACX65557:ADM65557 AMT65557:ANI65557 AWP65557:AXE65557 BGL65557:BHA65557 BQH65557:BQW65557 CAD65557:CAS65557 CJZ65557:CKO65557 CTV65557:CUK65557 DDR65557:DEG65557 DNN65557:DOC65557 DXJ65557:DXY65557 EHF65557:EHU65557 ERB65557:ERQ65557 FAX65557:FBM65557 FKT65557:FLI65557 FUP65557:FVE65557 GEL65557:GFA65557 GOH65557:GOW65557 GYD65557:GYS65557 HHZ65557:HIO65557 HRV65557:HSK65557 IBR65557:ICG65557 ILN65557:IMC65557 IVJ65557:IVY65557 JFF65557:JFU65557 JPB65557:JPQ65557 JYX65557:JZM65557 KIT65557:KJI65557 KSP65557:KTE65557 LCL65557:LDA65557 LMH65557:LMW65557 LWD65557:LWS65557 MFZ65557:MGO65557 MPV65557:MQK65557 MZR65557:NAG65557 NJN65557:NKC65557 NTJ65557:NTY65557 ODF65557:ODU65557 ONB65557:ONQ65557 OWX65557:OXM65557 PGT65557:PHI65557 PQP65557:PRE65557 QAL65557:QBA65557 QKH65557:QKW65557 QUD65557:QUS65557 RDZ65557:REO65557 RNV65557:ROK65557 RXR65557:RYG65557 SHN65557:SIC65557 SRJ65557:SRY65557 TBF65557:TBU65557 TLB65557:TLQ65557 TUX65557:TVM65557 UET65557:UFI65557 UOP65557:UPE65557 UYL65557:UZA65557 VIH65557:VIW65557 VSD65557:VSS65557 WBZ65557:WCO65557 WLV65557:WMK65557 WVR65557:WWG65557 J131093:Y131093 JF131093:JU131093 TB131093:TQ131093 ACX131093:ADM131093 AMT131093:ANI131093 AWP131093:AXE131093 BGL131093:BHA131093 BQH131093:BQW131093 CAD131093:CAS131093 CJZ131093:CKO131093 CTV131093:CUK131093 DDR131093:DEG131093 DNN131093:DOC131093 DXJ131093:DXY131093 EHF131093:EHU131093 ERB131093:ERQ131093 FAX131093:FBM131093 FKT131093:FLI131093 FUP131093:FVE131093 GEL131093:GFA131093 GOH131093:GOW131093 GYD131093:GYS131093 HHZ131093:HIO131093 HRV131093:HSK131093 IBR131093:ICG131093 ILN131093:IMC131093 IVJ131093:IVY131093 JFF131093:JFU131093 JPB131093:JPQ131093 JYX131093:JZM131093 KIT131093:KJI131093 KSP131093:KTE131093 LCL131093:LDA131093 LMH131093:LMW131093 LWD131093:LWS131093 MFZ131093:MGO131093 MPV131093:MQK131093 MZR131093:NAG131093 NJN131093:NKC131093 NTJ131093:NTY131093 ODF131093:ODU131093 ONB131093:ONQ131093 OWX131093:OXM131093 PGT131093:PHI131093 PQP131093:PRE131093 QAL131093:QBA131093 QKH131093:QKW131093 QUD131093:QUS131093 RDZ131093:REO131093 RNV131093:ROK131093 RXR131093:RYG131093 SHN131093:SIC131093 SRJ131093:SRY131093 TBF131093:TBU131093 TLB131093:TLQ131093 TUX131093:TVM131093 UET131093:UFI131093 UOP131093:UPE131093 UYL131093:UZA131093 VIH131093:VIW131093 VSD131093:VSS131093 WBZ131093:WCO131093 WLV131093:WMK131093 WVR131093:WWG131093 J196629:Y196629 JF196629:JU196629 TB196629:TQ196629 ACX196629:ADM196629 AMT196629:ANI196629 AWP196629:AXE196629 BGL196629:BHA196629 BQH196629:BQW196629 CAD196629:CAS196629 CJZ196629:CKO196629 CTV196629:CUK196629 DDR196629:DEG196629 DNN196629:DOC196629 DXJ196629:DXY196629 EHF196629:EHU196629 ERB196629:ERQ196629 FAX196629:FBM196629 FKT196629:FLI196629 FUP196629:FVE196629 GEL196629:GFA196629 GOH196629:GOW196629 GYD196629:GYS196629 HHZ196629:HIO196629 HRV196629:HSK196629 IBR196629:ICG196629 ILN196629:IMC196629 IVJ196629:IVY196629 JFF196629:JFU196629 JPB196629:JPQ196629 JYX196629:JZM196629 KIT196629:KJI196629 KSP196629:KTE196629 LCL196629:LDA196629 LMH196629:LMW196629 LWD196629:LWS196629 MFZ196629:MGO196629 MPV196629:MQK196629 MZR196629:NAG196629 NJN196629:NKC196629 NTJ196629:NTY196629 ODF196629:ODU196629 ONB196629:ONQ196629 OWX196629:OXM196629 PGT196629:PHI196629 PQP196629:PRE196629 QAL196629:QBA196629 QKH196629:QKW196629 QUD196629:QUS196629 RDZ196629:REO196629 RNV196629:ROK196629 RXR196629:RYG196629 SHN196629:SIC196629 SRJ196629:SRY196629 TBF196629:TBU196629 TLB196629:TLQ196629 TUX196629:TVM196629 UET196629:UFI196629 UOP196629:UPE196629 UYL196629:UZA196629 VIH196629:VIW196629 VSD196629:VSS196629 WBZ196629:WCO196629 WLV196629:WMK196629 WVR196629:WWG196629 J262165:Y262165 JF262165:JU262165 TB262165:TQ262165 ACX262165:ADM262165 AMT262165:ANI262165 AWP262165:AXE262165 BGL262165:BHA262165 BQH262165:BQW262165 CAD262165:CAS262165 CJZ262165:CKO262165 CTV262165:CUK262165 DDR262165:DEG262165 DNN262165:DOC262165 DXJ262165:DXY262165 EHF262165:EHU262165 ERB262165:ERQ262165 FAX262165:FBM262165 FKT262165:FLI262165 FUP262165:FVE262165 GEL262165:GFA262165 GOH262165:GOW262165 GYD262165:GYS262165 HHZ262165:HIO262165 HRV262165:HSK262165 IBR262165:ICG262165 ILN262165:IMC262165 IVJ262165:IVY262165 JFF262165:JFU262165 JPB262165:JPQ262165 JYX262165:JZM262165 KIT262165:KJI262165 KSP262165:KTE262165 LCL262165:LDA262165 LMH262165:LMW262165 LWD262165:LWS262165 MFZ262165:MGO262165 MPV262165:MQK262165 MZR262165:NAG262165 NJN262165:NKC262165 NTJ262165:NTY262165 ODF262165:ODU262165 ONB262165:ONQ262165 OWX262165:OXM262165 PGT262165:PHI262165 PQP262165:PRE262165 QAL262165:QBA262165 QKH262165:QKW262165 QUD262165:QUS262165 RDZ262165:REO262165 RNV262165:ROK262165 RXR262165:RYG262165 SHN262165:SIC262165 SRJ262165:SRY262165 TBF262165:TBU262165 TLB262165:TLQ262165 TUX262165:TVM262165 UET262165:UFI262165 UOP262165:UPE262165 UYL262165:UZA262165 VIH262165:VIW262165 VSD262165:VSS262165 WBZ262165:WCO262165 WLV262165:WMK262165 WVR262165:WWG262165 J327701:Y327701 JF327701:JU327701 TB327701:TQ327701 ACX327701:ADM327701 AMT327701:ANI327701 AWP327701:AXE327701 BGL327701:BHA327701 BQH327701:BQW327701 CAD327701:CAS327701 CJZ327701:CKO327701 CTV327701:CUK327701 DDR327701:DEG327701 DNN327701:DOC327701 DXJ327701:DXY327701 EHF327701:EHU327701 ERB327701:ERQ327701 FAX327701:FBM327701 FKT327701:FLI327701 FUP327701:FVE327701 GEL327701:GFA327701 GOH327701:GOW327701 GYD327701:GYS327701 HHZ327701:HIO327701 HRV327701:HSK327701 IBR327701:ICG327701 ILN327701:IMC327701 IVJ327701:IVY327701 JFF327701:JFU327701 JPB327701:JPQ327701 JYX327701:JZM327701 KIT327701:KJI327701 KSP327701:KTE327701 LCL327701:LDA327701 LMH327701:LMW327701 LWD327701:LWS327701 MFZ327701:MGO327701 MPV327701:MQK327701 MZR327701:NAG327701 NJN327701:NKC327701 NTJ327701:NTY327701 ODF327701:ODU327701 ONB327701:ONQ327701 OWX327701:OXM327701 PGT327701:PHI327701 PQP327701:PRE327701 QAL327701:QBA327701 QKH327701:QKW327701 QUD327701:QUS327701 RDZ327701:REO327701 RNV327701:ROK327701 RXR327701:RYG327701 SHN327701:SIC327701 SRJ327701:SRY327701 TBF327701:TBU327701 TLB327701:TLQ327701 TUX327701:TVM327701 UET327701:UFI327701 UOP327701:UPE327701 UYL327701:UZA327701 VIH327701:VIW327701 VSD327701:VSS327701 WBZ327701:WCO327701 WLV327701:WMK327701 WVR327701:WWG327701 J393237:Y393237 JF393237:JU393237 TB393237:TQ393237 ACX393237:ADM393237 AMT393237:ANI393237 AWP393237:AXE393237 BGL393237:BHA393237 BQH393237:BQW393237 CAD393237:CAS393237 CJZ393237:CKO393237 CTV393237:CUK393237 DDR393237:DEG393237 DNN393237:DOC393237 DXJ393237:DXY393237 EHF393237:EHU393237 ERB393237:ERQ393237 FAX393237:FBM393237 FKT393237:FLI393237 FUP393237:FVE393237 GEL393237:GFA393237 GOH393237:GOW393237 GYD393237:GYS393237 HHZ393237:HIO393237 HRV393237:HSK393237 IBR393237:ICG393237 ILN393237:IMC393237 IVJ393237:IVY393237 JFF393237:JFU393237 JPB393237:JPQ393237 JYX393237:JZM393237 KIT393237:KJI393237 KSP393237:KTE393237 LCL393237:LDA393237 LMH393237:LMW393237 LWD393237:LWS393237 MFZ393237:MGO393237 MPV393237:MQK393237 MZR393237:NAG393237 NJN393237:NKC393237 NTJ393237:NTY393237 ODF393237:ODU393237 ONB393237:ONQ393237 OWX393237:OXM393237 PGT393237:PHI393237 PQP393237:PRE393237 QAL393237:QBA393237 QKH393237:QKW393237 QUD393237:QUS393237 RDZ393237:REO393237 RNV393237:ROK393237 RXR393237:RYG393237 SHN393237:SIC393237 SRJ393237:SRY393237 TBF393237:TBU393237 TLB393237:TLQ393237 TUX393237:TVM393237 UET393237:UFI393237 UOP393237:UPE393237 UYL393237:UZA393237 VIH393237:VIW393237 VSD393237:VSS393237 WBZ393237:WCO393237 WLV393237:WMK393237 WVR393237:WWG393237 J458773:Y458773 JF458773:JU458773 TB458773:TQ458773 ACX458773:ADM458773 AMT458773:ANI458773 AWP458773:AXE458773 BGL458773:BHA458773 BQH458773:BQW458773 CAD458773:CAS458773 CJZ458773:CKO458773 CTV458773:CUK458773 DDR458773:DEG458773 DNN458773:DOC458773 DXJ458773:DXY458773 EHF458773:EHU458773 ERB458773:ERQ458773 FAX458773:FBM458773 FKT458773:FLI458773 FUP458773:FVE458773 GEL458773:GFA458773 GOH458773:GOW458773 GYD458773:GYS458773 HHZ458773:HIO458773 HRV458773:HSK458773 IBR458773:ICG458773 ILN458773:IMC458773 IVJ458773:IVY458773 JFF458773:JFU458773 JPB458773:JPQ458773 JYX458773:JZM458773 KIT458773:KJI458773 KSP458773:KTE458773 LCL458773:LDA458773 LMH458773:LMW458773 LWD458773:LWS458773 MFZ458773:MGO458773 MPV458773:MQK458773 MZR458773:NAG458773 NJN458773:NKC458773 NTJ458773:NTY458773 ODF458773:ODU458773 ONB458773:ONQ458773 OWX458773:OXM458773 PGT458773:PHI458773 PQP458773:PRE458773 QAL458773:QBA458773 QKH458773:QKW458773 QUD458773:QUS458773 RDZ458773:REO458773 RNV458773:ROK458773 RXR458773:RYG458773 SHN458773:SIC458773 SRJ458773:SRY458773 TBF458773:TBU458773 TLB458773:TLQ458773 TUX458773:TVM458773 UET458773:UFI458773 UOP458773:UPE458773 UYL458773:UZA458773 VIH458773:VIW458773 VSD458773:VSS458773 WBZ458773:WCO458773 WLV458773:WMK458773 WVR458773:WWG458773 J524309:Y524309 JF524309:JU524309 TB524309:TQ524309 ACX524309:ADM524309 AMT524309:ANI524309 AWP524309:AXE524309 BGL524309:BHA524309 BQH524309:BQW524309 CAD524309:CAS524309 CJZ524309:CKO524309 CTV524309:CUK524309 DDR524309:DEG524309 DNN524309:DOC524309 DXJ524309:DXY524309 EHF524309:EHU524309 ERB524309:ERQ524309 FAX524309:FBM524309 FKT524309:FLI524309 FUP524309:FVE524309 GEL524309:GFA524309 GOH524309:GOW524309 GYD524309:GYS524309 HHZ524309:HIO524309 HRV524309:HSK524309 IBR524309:ICG524309 ILN524309:IMC524309 IVJ524309:IVY524309 JFF524309:JFU524309 JPB524309:JPQ524309 JYX524309:JZM524309 KIT524309:KJI524309 KSP524309:KTE524309 LCL524309:LDA524309 LMH524309:LMW524309 LWD524309:LWS524309 MFZ524309:MGO524309 MPV524309:MQK524309 MZR524309:NAG524309 NJN524309:NKC524309 NTJ524309:NTY524309 ODF524309:ODU524309 ONB524309:ONQ524309 OWX524309:OXM524309 PGT524309:PHI524309 PQP524309:PRE524309 QAL524309:QBA524309 QKH524309:QKW524309 QUD524309:QUS524309 RDZ524309:REO524309 RNV524309:ROK524309 RXR524309:RYG524309 SHN524309:SIC524309 SRJ524309:SRY524309 TBF524309:TBU524309 TLB524309:TLQ524309 TUX524309:TVM524309 UET524309:UFI524309 UOP524309:UPE524309 UYL524309:UZA524309 VIH524309:VIW524309 VSD524309:VSS524309 WBZ524309:WCO524309 WLV524309:WMK524309 WVR524309:WWG524309 J589845:Y589845 JF589845:JU589845 TB589845:TQ589845 ACX589845:ADM589845 AMT589845:ANI589845 AWP589845:AXE589845 BGL589845:BHA589845 BQH589845:BQW589845 CAD589845:CAS589845 CJZ589845:CKO589845 CTV589845:CUK589845 DDR589845:DEG589845 DNN589845:DOC589845 DXJ589845:DXY589845 EHF589845:EHU589845 ERB589845:ERQ589845 FAX589845:FBM589845 FKT589845:FLI589845 FUP589845:FVE589845 GEL589845:GFA589845 GOH589845:GOW589845 GYD589845:GYS589845 HHZ589845:HIO589845 HRV589845:HSK589845 IBR589845:ICG589845 ILN589845:IMC589845 IVJ589845:IVY589845 JFF589845:JFU589845 JPB589845:JPQ589845 JYX589845:JZM589845 KIT589845:KJI589845 KSP589845:KTE589845 LCL589845:LDA589845 LMH589845:LMW589845 LWD589845:LWS589845 MFZ589845:MGO589845 MPV589845:MQK589845 MZR589845:NAG589845 NJN589845:NKC589845 NTJ589845:NTY589845 ODF589845:ODU589845 ONB589845:ONQ589845 OWX589845:OXM589845 PGT589845:PHI589845 PQP589845:PRE589845 QAL589845:QBA589845 QKH589845:QKW589845 QUD589845:QUS589845 RDZ589845:REO589845 RNV589845:ROK589845 RXR589845:RYG589845 SHN589845:SIC589845 SRJ589845:SRY589845 TBF589845:TBU589845 TLB589845:TLQ589845 TUX589845:TVM589845 UET589845:UFI589845 UOP589845:UPE589845 UYL589845:UZA589845 VIH589845:VIW589845 VSD589845:VSS589845 WBZ589845:WCO589845 WLV589845:WMK589845 WVR589845:WWG589845 J655381:Y655381 JF655381:JU655381 TB655381:TQ655381 ACX655381:ADM655381 AMT655381:ANI655381 AWP655381:AXE655381 BGL655381:BHA655381 BQH655381:BQW655381 CAD655381:CAS655381 CJZ655381:CKO655381 CTV655381:CUK655381 DDR655381:DEG655381 DNN655381:DOC655381 DXJ655381:DXY655381 EHF655381:EHU655381 ERB655381:ERQ655381 FAX655381:FBM655381 FKT655381:FLI655381 FUP655381:FVE655381 GEL655381:GFA655381 GOH655381:GOW655381 GYD655381:GYS655381 HHZ655381:HIO655381 HRV655381:HSK655381 IBR655381:ICG655381 ILN655381:IMC655381 IVJ655381:IVY655381 JFF655381:JFU655381 JPB655381:JPQ655381 JYX655381:JZM655381 KIT655381:KJI655381 KSP655381:KTE655381 LCL655381:LDA655381 LMH655381:LMW655381 LWD655381:LWS655381 MFZ655381:MGO655381 MPV655381:MQK655381 MZR655381:NAG655381 NJN655381:NKC655381 NTJ655381:NTY655381 ODF655381:ODU655381 ONB655381:ONQ655381 OWX655381:OXM655381 PGT655381:PHI655381 PQP655381:PRE655381 QAL655381:QBA655381 QKH655381:QKW655381 QUD655381:QUS655381 RDZ655381:REO655381 RNV655381:ROK655381 RXR655381:RYG655381 SHN655381:SIC655381 SRJ655381:SRY655381 TBF655381:TBU655381 TLB655381:TLQ655381 TUX655381:TVM655381 UET655381:UFI655381 UOP655381:UPE655381 UYL655381:UZA655381 VIH655381:VIW655381 VSD655381:VSS655381 WBZ655381:WCO655381 WLV655381:WMK655381 WVR655381:WWG655381 J720917:Y720917 JF720917:JU720917 TB720917:TQ720917 ACX720917:ADM720917 AMT720917:ANI720917 AWP720917:AXE720917 BGL720917:BHA720917 BQH720917:BQW720917 CAD720917:CAS720917 CJZ720917:CKO720917 CTV720917:CUK720917 DDR720917:DEG720917 DNN720917:DOC720917 DXJ720917:DXY720917 EHF720917:EHU720917 ERB720917:ERQ720917 FAX720917:FBM720917 FKT720917:FLI720917 FUP720917:FVE720917 GEL720917:GFA720917 GOH720917:GOW720917 GYD720917:GYS720917 HHZ720917:HIO720917 HRV720917:HSK720917 IBR720917:ICG720917 ILN720917:IMC720917 IVJ720917:IVY720917 JFF720917:JFU720917 JPB720917:JPQ720917 JYX720917:JZM720917 KIT720917:KJI720917 KSP720917:KTE720917 LCL720917:LDA720917 LMH720917:LMW720917 LWD720917:LWS720917 MFZ720917:MGO720917 MPV720917:MQK720917 MZR720917:NAG720917 NJN720917:NKC720917 NTJ720917:NTY720917 ODF720917:ODU720917 ONB720917:ONQ720917 OWX720917:OXM720917 PGT720917:PHI720917 PQP720917:PRE720917 QAL720917:QBA720917 QKH720917:QKW720917 QUD720917:QUS720917 RDZ720917:REO720917 RNV720917:ROK720917 RXR720917:RYG720917 SHN720917:SIC720917 SRJ720917:SRY720917 TBF720917:TBU720917 TLB720917:TLQ720917 TUX720917:TVM720917 UET720917:UFI720917 UOP720917:UPE720917 UYL720917:UZA720917 VIH720917:VIW720917 VSD720917:VSS720917 WBZ720917:WCO720917 WLV720917:WMK720917 WVR720917:WWG720917 J786453:Y786453 JF786453:JU786453 TB786453:TQ786453 ACX786453:ADM786453 AMT786453:ANI786453 AWP786453:AXE786453 BGL786453:BHA786453 BQH786453:BQW786453 CAD786453:CAS786453 CJZ786453:CKO786453 CTV786453:CUK786453 DDR786453:DEG786453 DNN786453:DOC786453 DXJ786453:DXY786453 EHF786453:EHU786453 ERB786453:ERQ786453 FAX786453:FBM786453 FKT786453:FLI786453 FUP786453:FVE786453 GEL786453:GFA786453 GOH786453:GOW786453 GYD786453:GYS786453 HHZ786453:HIO786453 HRV786453:HSK786453 IBR786453:ICG786453 ILN786453:IMC786453 IVJ786453:IVY786453 JFF786453:JFU786453 JPB786453:JPQ786453 JYX786453:JZM786453 KIT786453:KJI786453 KSP786453:KTE786453 LCL786453:LDA786453 LMH786453:LMW786453 LWD786453:LWS786453 MFZ786453:MGO786453 MPV786453:MQK786453 MZR786453:NAG786453 NJN786453:NKC786453 NTJ786453:NTY786453 ODF786453:ODU786453 ONB786453:ONQ786453 OWX786453:OXM786453 PGT786453:PHI786453 PQP786453:PRE786453 QAL786453:QBA786453 QKH786453:QKW786453 QUD786453:QUS786453 RDZ786453:REO786453 RNV786453:ROK786453 RXR786453:RYG786453 SHN786453:SIC786453 SRJ786453:SRY786453 TBF786453:TBU786453 TLB786453:TLQ786453 TUX786453:TVM786453 UET786453:UFI786453 UOP786453:UPE786453 UYL786453:UZA786453 VIH786453:VIW786453 VSD786453:VSS786453 WBZ786453:WCO786453 WLV786453:WMK786453 WVR786453:WWG786453 J851989:Y851989 JF851989:JU851989 TB851989:TQ851989 ACX851989:ADM851989 AMT851989:ANI851989 AWP851989:AXE851989 BGL851989:BHA851989 BQH851989:BQW851989 CAD851989:CAS851989 CJZ851989:CKO851989 CTV851989:CUK851989 DDR851989:DEG851989 DNN851989:DOC851989 DXJ851989:DXY851989 EHF851989:EHU851989 ERB851989:ERQ851989 FAX851989:FBM851989 FKT851989:FLI851989 FUP851989:FVE851989 GEL851989:GFA851989 GOH851989:GOW851989 GYD851989:GYS851989 HHZ851989:HIO851989 HRV851989:HSK851989 IBR851989:ICG851989 ILN851989:IMC851989 IVJ851989:IVY851989 JFF851989:JFU851989 JPB851989:JPQ851989 JYX851989:JZM851989 KIT851989:KJI851989 KSP851989:KTE851989 LCL851989:LDA851989 LMH851989:LMW851989 LWD851989:LWS851989 MFZ851989:MGO851989 MPV851989:MQK851989 MZR851989:NAG851989 NJN851989:NKC851989 NTJ851989:NTY851989 ODF851989:ODU851989 ONB851989:ONQ851989 OWX851989:OXM851989 PGT851989:PHI851989 PQP851989:PRE851989 QAL851989:QBA851989 QKH851989:QKW851989 QUD851989:QUS851989 RDZ851989:REO851989 RNV851989:ROK851989 RXR851989:RYG851989 SHN851989:SIC851989 SRJ851989:SRY851989 TBF851989:TBU851989 TLB851989:TLQ851989 TUX851989:TVM851989 UET851989:UFI851989 UOP851989:UPE851989 UYL851989:UZA851989 VIH851989:VIW851989 VSD851989:VSS851989 WBZ851989:WCO851989 WLV851989:WMK851989 WVR851989:WWG851989 J917525:Y917525 JF917525:JU917525 TB917525:TQ917525 ACX917525:ADM917525 AMT917525:ANI917525 AWP917525:AXE917525 BGL917525:BHA917525 BQH917525:BQW917525 CAD917525:CAS917525 CJZ917525:CKO917525 CTV917525:CUK917525 DDR917525:DEG917525 DNN917525:DOC917525 DXJ917525:DXY917525 EHF917525:EHU917525 ERB917525:ERQ917525 FAX917525:FBM917525 FKT917525:FLI917525 FUP917525:FVE917525 GEL917525:GFA917525 GOH917525:GOW917525 GYD917525:GYS917525 HHZ917525:HIO917525 HRV917525:HSK917525 IBR917525:ICG917525 ILN917525:IMC917525 IVJ917525:IVY917525 JFF917525:JFU917525 JPB917525:JPQ917525 JYX917525:JZM917525 KIT917525:KJI917525 KSP917525:KTE917525 LCL917525:LDA917525 LMH917525:LMW917525 LWD917525:LWS917525 MFZ917525:MGO917525 MPV917525:MQK917525 MZR917525:NAG917525 NJN917525:NKC917525 NTJ917525:NTY917525 ODF917525:ODU917525 ONB917525:ONQ917525 OWX917525:OXM917525 PGT917525:PHI917525 PQP917525:PRE917525 QAL917525:QBA917525 QKH917525:QKW917525 QUD917525:QUS917525 RDZ917525:REO917525 RNV917525:ROK917525 RXR917525:RYG917525 SHN917525:SIC917525 SRJ917525:SRY917525 TBF917525:TBU917525 TLB917525:TLQ917525 TUX917525:TVM917525 UET917525:UFI917525 UOP917525:UPE917525 UYL917525:UZA917525 VIH917525:VIW917525 VSD917525:VSS917525 WBZ917525:WCO917525 WLV917525:WMK917525 WVR917525:WWG917525 J983061:Y983061 JF983061:JU983061 TB983061:TQ983061 ACX983061:ADM983061 AMT983061:ANI983061 AWP983061:AXE983061 BGL983061:BHA983061 BQH983061:BQW983061 CAD983061:CAS983061 CJZ983061:CKO983061 CTV983061:CUK983061 DDR983061:DEG983061 DNN983061:DOC983061 DXJ983061:DXY983061 EHF983061:EHU983061 ERB983061:ERQ983061 FAX983061:FBM983061 FKT983061:FLI983061 FUP983061:FVE983061 GEL983061:GFA983061 GOH983061:GOW983061 GYD983061:GYS983061 HHZ983061:HIO983061 HRV983061:HSK983061 IBR983061:ICG983061 ILN983061:IMC983061 IVJ983061:IVY983061 JFF983061:JFU983061 JPB983061:JPQ983061 JYX983061:JZM983061 KIT983061:KJI983061 KSP983061:KTE983061 LCL983061:LDA983061 LMH983061:LMW983061 LWD983061:LWS983061 MFZ983061:MGO983061 MPV983061:MQK983061 MZR983061:NAG983061 NJN983061:NKC983061 NTJ983061:NTY983061 ODF983061:ODU983061 ONB983061:ONQ983061 OWX983061:OXM983061 PGT983061:PHI983061 PQP983061:PRE983061 QAL983061:QBA983061 QKH983061:QKW983061 QUD983061:QUS983061 RDZ983061:REO983061 RNV983061:ROK983061 RXR983061:RYG983061 SHN983061:SIC983061 SRJ983061:SRY983061 TBF983061:TBU983061 TLB983061:TLQ983061 TUX983061:TVM983061 UET983061:UFI983061 UOP983061:UPE983061 UYL983061:UZA983061 VIH983061:VIW983061 VSD983061:VSS983061 WBZ983061:WCO983061 WLV983061:WMK983061 WVR983061:WWG983061 J11:Y11 JF11:JU11 TB11:TQ11 ACX11:ADM11 AMT11:ANI11 AWP11:AXE11 BGL11:BHA11 BQH11:BQW11 CAD11:CAS11 CJZ11:CKO11 CTV11:CUK11 DDR11:DEG11 DNN11:DOC11 DXJ11:DXY11 EHF11:EHU11 ERB11:ERQ11 FAX11:FBM11 FKT11:FLI11 FUP11:FVE11 GEL11:GFA11 GOH11:GOW11 GYD11:GYS11 HHZ11:HIO11 HRV11:HSK11 IBR11:ICG11 ILN11:IMC11 IVJ11:IVY11 JFF11:JFU11 JPB11:JPQ11 JYX11:JZM11 KIT11:KJI11 KSP11:KTE11 LCL11:LDA11 LMH11:LMW11 LWD11:LWS11 MFZ11:MGO11 MPV11:MQK11 MZR11:NAG11 NJN11:NKC11 NTJ11:NTY11 ODF11:ODU11 ONB11:ONQ11 OWX11:OXM11 PGT11:PHI11 PQP11:PRE11 QAL11:QBA11 QKH11:QKW11 QUD11:QUS11 RDZ11:REO11 RNV11:ROK11 RXR11:RYG11 SHN11:SIC11 SRJ11:SRY11 TBF11:TBU11 TLB11:TLQ11 TUX11:TVM11 UET11:UFI11 UOP11:UPE11 UYL11:UZA11 VIH11:VIW11 VSD11:VSS11 WBZ11:WCO11 WLV11:WMK11 WVR11:WWG11 J65553:Y65553 JF65553:JU65553 TB65553:TQ65553 ACX65553:ADM65553 AMT65553:ANI65553 AWP65553:AXE65553 BGL65553:BHA65553 BQH65553:BQW65553 CAD65553:CAS65553 CJZ65553:CKO65553 CTV65553:CUK65553 DDR65553:DEG65553 DNN65553:DOC65553 DXJ65553:DXY65553 EHF65553:EHU65553 ERB65553:ERQ65553 FAX65553:FBM65553 FKT65553:FLI65553 FUP65553:FVE65553 GEL65553:GFA65553 GOH65553:GOW65553 GYD65553:GYS65553 HHZ65553:HIO65553 HRV65553:HSK65553 IBR65553:ICG65553 ILN65553:IMC65553 IVJ65553:IVY65553 JFF65553:JFU65553 JPB65553:JPQ65553 JYX65553:JZM65553 KIT65553:KJI65553 KSP65553:KTE65553 LCL65553:LDA65553 LMH65553:LMW65553 LWD65553:LWS65553 MFZ65553:MGO65553 MPV65553:MQK65553 MZR65553:NAG65553 NJN65553:NKC65553 NTJ65553:NTY65553 ODF65553:ODU65553 ONB65553:ONQ65553 OWX65553:OXM65553 PGT65553:PHI65553 PQP65553:PRE65553 QAL65553:QBA65553 QKH65553:QKW65553 QUD65553:QUS65553 RDZ65553:REO65553 RNV65553:ROK65553 RXR65553:RYG65553 SHN65553:SIC65553 SRJ65553:SRY65553 TBF65553:TBU65553 TLB65553:TLQ65553 TUX65553:TVM65553 UET65553:UFI65553 UOP65553:UPE65553 UYL65553:UZA65553 VIH65553:VIW65553 VSD65553:VSS65553 WBZ65553:WCO65553 WLV65553:WMK65553 WVR65553:WWG65553 J131089:Y131089 JF131089:JU131089 TB131089:TQ131089 ACX131089:ADM131089 AMT131089:ANI131089 AWP131089:AXE131089 BGL131089:BHA131089 BQH131089:BQW131089 CAD131089:CAS131089 CJZ131089:CKO131089 CTV131089:CUK131089 DDR131089:DEG131089 DNN131089:DOC131089 DXJ131089:DXY131089 EHF131089:EHU131089 ERB131089:ERQ131089 FAX131089:FBM131089 FKT131089:FLI131089 FUP131089:FVE131089 GEL131089:GFA131089 GOH131089:GOW131089 GYD131089:GYS131089 HHZ131089:HIO131089 HRV131089:HSK131089 IBR131089:ICG131089 ILN131089:IMC131089 IVJ131089:IVY131089 JFF131089:JFU131089 JPB131089:JPQ131089 JYX131089:JZM131089 KIT131089:KJI131089 KSP131089:KTE131089 LCL131089:LDA131089 LMH131089:LMW131089 LWD131089:LWS131089 MFZ131089:MGO131089 MPV131089:MQK131089 MZR131089:NAG131089 NJN131089:NKC131089 NTJ131089:NTY131089 ODF131089:ODU131089 ONB131089:ONQ131089 OWX131089:OXM131089 PGT131089:PHI131089 PQP131089:PRE131089 QAL131089:QBA131089 QKH131089:QKW131089 QUD131089:QUS131089 RDZ131089:REO131089 RNV131089:ROK131089 RXR131089:RYG131089 SHN131089:SIC131089 SRJ131089:SRY131089 TBF131089:TBU131089 TLB131089:TLQ131089 TUX131089:TVM131089 UET131089:UFI131089 UOP131089:UPE131089 UYL131089:UZA131089 VIH131089:VIW131089 VSD131089:VSS131089 WBZ131089:WCO131089 WLV131089:WMK131089 WVR131089:WWG131089 J196625:Y196625 JF196625:JU196625 TB196625:TQ196625 ACX196625:ADM196625 AMT196625:ANI196625 AWP196625:AXE196625 BGL196625:BHA196625 BQH196625:BQW196625 CAD196625:CAS196625 CJZ196625:CKO196625 CTV196625:CUK196625 DDR196625:DEG196625 DNN196625:DOC196625 DXJ196625:DXY196625 EHF196625:EHU196625 ERB196625:ERQ196625 FAX196625:FBM196625 FKT196625:FLI196625 FUP196625:FVE196625 GEL196625:GFA196625 GOH196625:GOW196625 GYD196625:GYS196625 HHZ196625:HIO196625 HRV196625:HSK196625 IBR196625:ICG196625 ILN196625:IMC196625 IVJ196625:IVY196625 JFF196625:JFU196625 JPB196625:JPQ196625 JYX196625:JZM196625 KIT196625:KJI196625 KSP196625:KTE196625 LCL196625:LDA196625 LMH196625:LMW196625 LWD196625:LWS196625 MFZ196625:MGO196625 MPV196625:MQK196625 MZR196625:NAG196625 NJN196625:NKC196625 NTJ196625:NTY196625 ODF196625:ODU196625 ONB196625:ONQ196625 OWX196625:OXM196625 PGT196625:PHI196625 PQP196625:PRE196625 QAL196625:QBA196625 QKH196625:QKW196625 QUD196625:QUS196625 RDZ196625:REO196625 RNV196625:ROK196625 RXR196625:RYG196625 SHN196625:SIC196625 SRJ196625:SRY196625 TBF196625:TBU196625 TLB196625:TLQ196625 TUX196625:TVM196625 UET196625:UFI196625 UOP196625:UPE196625 UYL196625:UZA196625 VIH196625:VIW196625 VSD196625:VSS196625 WBZ196625:WCO196625 WLV196625:WMK196625 WVR196625:WWG196625 J262161:Y262161 JF262161:JU262161 TB262161:TQ262161 ACX262161:ADM262161 AMT262161:ANI262161 AWP262161:AXE262161 BGL262161:BHA262161 BQH262161:BQW262161 CAD262161:CAS262161 CJZ262161:CKO262161 CTV262161:CUK262161 DDR262161:DEG262161 DNN262161:DOC262161 DXJ262161:DXY262161 EHF262161:EHU262161 ERB262161:ERQ262161 FAX262161:FBM262161 FKT262161:FLI262161 FUP262161:FVE262161 GEL262161:GFA262161 GOH262161:GOW262161 GYD262161:GYS262161 HHZ262161:HIO262161 HRV262161:HSK262161 IBR262161:ICG262161 ILN262161:IMC262161 IVJ262161:IVY262161 JFF262161:JFU262161 JPB262161:JPQ262161 JYX262161:JZM262161 KIT262161:KJI262161 KSP262161:KTE262161 LCL262161:LDA262161 LMH262161:LMW262161 LWD262161:LWS262161 MFZ262161:MGO262161 MPV262161:MQK262161 MZR262161:NAG262161 NJN262161:NKC262161 NTJ262161:NTY262161 ODF262161:ODU262161 ONB262161:ONQ262161 OWX262161:OXM262161 PGT262161:PHI262161 PQP262161:PRE262161 QAL262161:QBA262161 QKH262161:QKW262161 QUD262161:QUS262161 RDZ262161:REO262161 RNV262161:ROK262161 RXR262161:RYG262161 SHN262161:SIC262161 SRJ262161:SRY262161 TBF262161:TBU262161 TLB262161:TLQ262161 TUX262161:TVM262161 UET262161:UFI262161 UOP262161:UPE262161 UYL262161:UZA262161 VIH262161:VIW262161 VSD262161:VSS262161 WBZ262161:WCO262161 WLV262161:WMK262161 WVR262161:WWG262161 J327697:Y327697 JF327697:JU327697 TB327697:TQ327697 ACX327697:ADM327697 AMT327697:ANI327697 AWP327697:AXE327697 BGL327697:BHA327697 BQH327697:BQW327697 CAD327697:CAS327697 CJZ327697:CKO327697 CTV327697:CUK327697 DDR327697:DEG327697 DNN327697:DOC327697 DXJ327697:DXY327697 EHF327697:EHU327697 ERB327697:ERQ327697 FAX327697:FBM327697 FKT327697:FLI327697 FUP327697:FVE327697 GEL327697:GFA327697 GOH327697:GOW327697 GYD327697:GYS327697 HHZ327697:HIO327697 HRV327697:HSK327697 IBR327697:ICG327697 ILN327697:IMC327697 IVJ327697:IVY327697 JFF327697:JFU327697 JPB327697:JPQ327697 JYX327697:JZM327697 KIT327697:KJI327697 KSP327697:KTE327697 LCL327697:LDA327697 LMH327697:LMW327697 LWD327697:LWS327697 MFZ327697:MGO327697 MPV327697:MQK327697 MZR327697:NAG327697 NJN327697:NKC327697 NTJ327697:NTY327697 ODF327697:ODU327697 ONB327697:ONQ327697 OWX327697:OXM327697 PGT327697:PHI327697 PQP327697:PRE327697 QAL327697:QBA327697 QKH327697:QKW327697 QUD327697:QUS327697 RDZ327697:REO327697 RNV327697:ROK327697 RXR327697:RYG327697 SHN327697:SIC327697 SRJ327697:SRY327697 TBF327697:TBU327697 TLB327697:TLQ327697 TUX327697:TVM327697 UET327697:UFI327697 UOP327697:UPE327697 UYL327697:UZA327697 VIH327697:VIW327697 VSD327697:VSS327697 WBZ327697:WCO327697 WLV327697:WMK327697 WVR327697:WWG327697 J393233:Y393233 JF393233:JU393233 TB393233:TQ393233 ACX393233:ADM393233 AMT393233:ANI393233 AWP393233:AXE393233 BGL393233:BHA393233 BQH393233:BQW393233 CAD393233:CAS393233 CJZ393233:CKO393233 CTV393233:CUK393233 DDR393233:DEG393233 DNN393233:DOC393233 DXJ393233:DXY393233 EHF393233:EHU393233 ERB393233:ERQ393233 FAX393233:FBM393233 FKT393233:FLI393233 FUP393233:FVE393233 GEL393233:GFA393233 GOH393233:GOW393233 GYD393233:GYS393233 HHZ393233:HIO393233 HRV393233:HSK393233 IBR393233:ICG393233 ILN393233:IMC393233 IVJ393233:IVY393233 JFF393233:JFU393233 JPB393233:JPQ393233 JYX393233:JZM393233 KIT393233:KJI393233 KSP393233:KTE393233 LCL393233:LDA393233 LMH393233:LMW393233 LWD393233:LWS393233 MFZ393233:MGO393233 MPV393233:MQK393233 MZR393233:NAG393233 NJN393233:NKC393233 NTJ393233:NTY393233 ODF393233:ODU393233 ONB393233:ONQ393233 OWX393233:OXM393233 PGT393233:PHI393233 PQP393233:PRE393233 QAL393233:QBA393233 QKH393233:QKW393233 QUD393233:QUS393233 RDZ393233:REO393233 RNV393233:ROK393233 RXR393233:RYG393233 SHN393233:SIC393233 SRJ393233:SRY393233 TBF393233:TBU393233 TLB393233:TLQ393233 TUX393233:TVM393233 UET393233:UFI393233 UOP393233:UPE393233 UYL393233:UZA393233 VIH393233:VIW393233 VSD393233:VSS393233 WBZ393233:WCO393233 WLV393233:WMK393233 WVR393233:WWG393233 J458769:Y458769 JF458769:JU458769 TB458769:TQ458769 ACX458769:ADM458769 AMT458769:ANI458769 AWP458769:AXE458769 BGL458769:BHA458769 BQH458769:BQW458769 CAD458769:CAS458769 CJZ458769:CKO458769 CTV458769:CUK458769 DDR458769:DEG458769 DNN458769:DOC458769 DXJ458769:DXY458769 EHF458769:EHU458769 ERB458769:ERQ458769 FAX458769:FBM458769 FKT458769:FLI458769 FUP458769:FVE458769 GEL458769:GFA458769 GOH458769:GOW458769 GYD458769:GYS458769 HHZ458769:HIO458769 HRV458769:HSK458769 IBR458769:ICG458769 ILN458769:IMC458769 IVJ458769:IVY458769 JFF458769:JFU458769 JPB458769:JPQ458769 JYX458769:JZM458769 KIT458769:KJI458769 KSP458769:KTE458769 LCL458769:LDA458769 LMH458769:LMW458769 LWD458769:LWS458769 MFZ458769:MGO458769 MPV458769:MQK458769 MZR458769:NAG458769 NJN458769:NKC458769 NTJ458769:NTY458769 ODF458769:ODU458769 ONB458769:ONQ458769 OWX458769:OXM458769 PGT458769:PHI458769 PQP458769:PRE458769 QAL458769:QBA458769 QKH458769:QKW458769 QUD458769:QUS458769 RDZ458769:REO458769 RNV458769:ROK458769 RXR458769:RYG458769 SHN458769:SIC458769 SRJ458769:SRY458769 TBF458769:TBU458769 TLB458769:TLQ458769 TUX458769:TVM458769 UET458769:UFI458769 UOP458769:UPE458769 UYL458769:UZA458769 VIH458769:VIW458769 VSD458769:VSS458769 WBZ458769:WCO458769 WLV458769:WMK458769 WVR458769:WWG458769 J524305:Y524305 JF524305:JU524305 TB524305:TQ524305 ACX524305:ADM524305 AMT524305:ANI524305 AWP524305:AXE524305 BGL524305:BHA524305 BQH524305:BQW524305 CAD524305:CAS524305 CJZ524305:CKO524305 CTV524305:CUK524305 DDR524305:DEG524305 DNN524305:DOC524305 DXJ524305:DXY524305 EHF524305:EHU524305 ERB524305:ERQ524305 FAX524305:FBM524305 FKT524305:FLI524305 FUP524305:FVE524305 GEL524305:GFA524305 GOH524305:GOW524305 GYD524305:GYS524305 HHZ524305:HIO524305 HRV524305:HSK524305 IBR524305:ICG524305 ILN524305:IMC524305 IVJ524305:IVY524305 JFF524305:JFU524305 JPB524305:JPQ524305 JYX524305:JZM524305 KIT524305:KJI524305 KSP524305:KTE524305 LCL524305:LDA524305 LMH524305:LMW524305 LWD524305:LWS524305 MFZ524305:MGO524305 MPV524305:MQK524305 MZR524305:NAG524305 NJN524305:NKC524305 NTJ524305:NTY524305 ODF524305:ODU524305 ONB524305:ONQ524305 OWX524305:OXM524305 PGT524305:PHI524305 PQP524305:PRE524305 QAL524305:QBA524305 QKH524305:QKW524305 QUD524305:QUS524305 RDZ524305:REO524305 RNV524305:ROK524305 RXR524305:RYG524305 SHN524305:SIC524305 SRJ524305:SRY524305 TBF524305:TBU524305 TLB524305:TLQ524305 TUX524305:TVM524305 UET524305:UFI524305 UOP524305:UPE524305 UYL524305:UZA524305 VIH524305:VIW524305 VSD524305:VSS524305 WBZ524305:WCO524305 WLV524305:WMK524305 WVR524305:WWG524305 J589841:Y589841 JF589841:JU589841 TB589841:TQ589841 ACX589841:ADM589841 AMT589841:ANI589841 AWP589841:AXE589841 BGL589841:BHA589841 BQH589841:BQW589841 CAD589841:CAS589841 CJZ589841:CKO589841 CTV589841:CUK589841 DDR589841:DEG589841 DNN589841:DOC589841 DXJ589841:DXY589841 EHF589841:EHU589841 ERB589841:ERQ589841 FAX589841:FBM589841 FKT589841:FLI589841 FUP589841:FVE589841 GEL589841:GFA589841 GOH589841:GOW589841 GYD589841:GYS589841 HHZ589841:HIO589841 HRV589841:HSK589841 IBR589841:ICG589841 ILN589841:IMC589841 IVJ589841:IVY589841 JFF589841:JFU589841 JPB589841:JPQ589841 JYX589841:JZM589841 KIT589841:KJI589841 KSP589841:KTE589841 LCL589841:LDA589841 LMH589841:LMW589841 LWD589841:LWS589841 MFZ589841:MGO589841 MPV589841:MQK589841 MZR589841:NAG589841 NJN589841:NKC589841 NTJ589841:NTY589841 ODF589841:ODU589841 ONB589841:ONQ589841 OWX589841:OXM589841 PGT589841:PHI589841 PQP589841:PRE589841 QAL589841:QBA589841 QKH589841:QKW589841 QUD589841:QUS589841 RDZ589841:REO589841 RNV589841:ROK589841 RXR589841:RYG589841 SHN589841:SIC589841 SRJ589841:SRY589841 TBF589841:TBU589841 TLB589841:TLQ589841 TUX589841:TVM589841 UET589841:UFI589841 UOP589841:UPE589841 UYL589841:UZA589841 VIH589841:VIW589841 VSD589841:VSS589841 WBZ589841:WCO589841 WLV589841:WMK589841 WVR589841:WWG589841 J655377:Y655377 JF655377:JU655377 TB655377:TQ655377 ACX655377:ADM655377 AMT655377:ANI655377 AWP655377:AXE655377 BGL655377:BHA655377 BQH655377:BQW655377 CAD655377:CAS655377 CJZ655377:CKO655377 CTV655377:CUK655377 DDR655377:DEG655377 DNN655377:DOC655377 DXJ655377:DXY655377 EHF655377:EHU655377 ERB655377:ERQ655377 FAX655377:FBM655377 FKT655377:FLI655377 FUP655377:FVE655377 GEL655377:GFA655377 GOH655377:GOW655377 GYD655377:GYS655377 HHZ655377:HIO655377 HRV655377:HSK655377 IBR655377:ICG655377 ILN655377:IMC655377 IVJ655377:IVY655377 JFF655377:JFU655377 JPB655377:JPQ655377 JYX655377:JZM655377 KIT655377:KJI655377 KSP655377:KTE655377 LCL655377:LDA655377 LMH655377:LMW655377 LWD655377:LWS655377 MFZ655377:MGO655377 MPV655377:MQK655377 MZR655377:NAG655377 NJN655377:NKC655377 NTJ655377:NTY655377 ODF655377:ODU655377 ONB655377:ONQ655377 OWX655377:OXM655377 PGT655377:PHI655377 PQP655377:PRE655377 QAL655377:QBA655377 QKH655377:QKW655377 QUD655377:QUS655377 RDZ655377:REO655377 RNV655377:ROK655377 RXR655377:RYG655377 SHN655377:SIC655377 SRJ655377:SRY655377 TBF655377:TBU655377 TLB655377:TLQ655377 TUX655377:TVM655377 UET655377:UFI655377 UOP655377:UPE655377 UYL655377:UZA655377 VIH655377:VIW655377 VSD655377:VSS655377 WBZ655377:WCO655377 WLV655377:WMK655377 WVR655377:WWG655377 J720913:Y720913 JF720913:JU720913 TB720913:TQ720913 ACX720913:ADM720913 AMT720913:ANI720913 AWP720913:AXE720913 BGL720913:BHA720913 BQH720913:BQW720913 CAD720913:CAS720913 CJZ720913:CKO720913 CTV720913:CUK720913 DDR720913:DEG720913 DNN720913:DOC720913 DXJ720913:DXY720913 EHF720913:EHU720913 ERB720913:ERQ720913 FAX720913:FBM720913 FKT720913:FLI720913 FUP720913:FVE720913 GEL720913:GFA720913 GOH720913:GOW720913 GYD720913:GYS720913 HHZ720913:HIO720913 HRV720913:HSK720913 IBR720913:ICG720913 ILN720913:IMC720913 IVJ720913:IVY720913 JFF720913:JFU720913 JPB720913:JPQ720913 JYX720913:JZM720913 KIT720913:KJI720913 KSP720913:KTE720913 LCL720913:LDA720913 LMH720913:LMW720913 LWD720913:LWS720913 MFZ720913:MGO720913 MPV720913:MQK720913 MZR720913:NAG720913 NJN720913:NKC720913 NTJ720913:NTY720913 ODF720913:ODU720913 ONB720913:ONQ720913 OWX720913:OXM720913 PGT720913:PHI720913 PQP720913:PRE720913 QAL720913:QBA720913 QKH720913:QKW720913 QUD720913:QUS720913 RDZ720913:REO720913 RNV720913:ROK720913 RXR720913:RYG720913 SHN720913:SIC720913 SRJ720913:SRY720913 TBF720913:TBU720913 TLB720913:TLQ720913 TUX720913:TVM720913 UET720913:UFI720913 UOP720913:UPE720913 UYL720913:UZA720913 VIH720913:VIW720913 VSD720913:VSS720913 WBZ720913:WCO720913 WLV720913:WMK720913 WVR720913:WWG720913 J786449:Y786449 JF786449:JU786449 TB786449:TQ786449 ACX786449:ADM786449 AMT786449:ANI786449 AWP786449:AXE786449 BGL786449:BHA786449 BQH786449:BQW786449 CAD786449:CAS786449 CJZ786449:CKO786449 CTV786449:CUK786449 DDR786449:DEG786449 DNN786449:DOC786449 DXJ786449:DXY786449 EHF786449:EHU786449 ERB786449:ERQ786449 FAX786449:FBM786449 FKT786449:FLI786449 FUP786449:FVE786449 GEL786449:GFA786449 GOH786449:GOW786449 GYD786449:GYS786449 HHZ786449:HIO786449 HRV786449:HSK786449 IBR786449:ICG786449 ILN786449:IMC786449 IVJ786449:IVY786449 JFF786449:JFU786449 JPB786449:JPQ786449 JYX786449:JZM786449 KIT786449:KJI786449 KSP786449:KTE786449 LCL786449:LDA786449 LMH786449:LMW786449 LWD786449:LWS786449 MFZ786449:MGO786449 MPV786449:MQK786449 MZR786449:NAG786449 NJN786449:NKC786449 NTJ786449:NTY786449 ODF786449:ODU786449 ONB786449:ONQ786449 OWX786449:OXM786449 PGT786449:PHI786449 PQP786449:PRE786449 QAL786449:QBA786449 QKH786449:QKW786449 QUD786449:QUS786449 RDZ786449:REO786449 RNV786449:ROK786449 RXR786449:RYG786449 SHN786449:SIC786449 SRJ786449:SRY786449 TBF786449:TBU786449 TLB786449:TLQ786449 TUX786449:TVM786449 UET786449:UFI786449 UOP786449:UPE786449 UYL786449:UZA786449 VIH786449:VIW786449 VSD786449:VSS786449 WBZ786449:WCO786449 WLV786449:WMK786449 WVR786449:WWG786449 J851985:Y851985 JF851985:JU851985 TB851985:TQ851985 ACX851985:ADM851985 AMT851985:ANI851985 AWP851985:AXE851985 BGL851985:BHA851985 BQH851985:BQW851985 CAD851985:CAS851985 CJZ851985:CKO851985 CTV851985:CUK851985 DDR851985:DEG851985 DNN851985:DOC851985 DXJ851985:DXY851985 EHF851985:EHU851985 ERB851985:ERQ851985 FAX851985:FBM851985 FKT851985:FLI851985 FUP851985:FVE851985 GEL851985:GFA851985 GOH851985:GOW851985 GYD851985:GYS851985 HHZ851985:HIO851985 HRV851985:HSK851985 IBR851985:ICG851985 ILN851985:IMC851985 IVJ851985:IVY851985 JFF851985:JFU851985 JPB851985:JPQ851985 JYX851985:JZM851985 KIT851985:KJI851985 KSP851985:KTE851985 LCL851985:LDA851985 LMH851985:LMW851985 LWD851985:LWS851985 MFZ851985:MGO851985 MPV851985:MQK851985 MZR851985:NAG851985 NJN851985:NKC851985 NTJ851985:NTY851985 ODF851985:ODU851985 ONB851985:ONQ851985 OWX851985:OXM851985 PGT851985:PHI851985 PQP851985:PRE851985 QAL851985:QBA851985 QKH851985:QKW851985 QUD851985:QUS851985 RDZ851985:REO851985 RNV851985:ROK851985 RXR851985:RYG851985 SHN851985:SIC851985 SRJ851985:SRY851985 TBF851985:TBU851985 TLB851985:TLQ851985 TUX851985:TVM851985 UET851985:UFI851985 UOP851985:UPE851985 UYL851985:UZA851985 VIH851985:VIW851985 VSD851985:VSS851985 WBZ851985:WCO851985 WLV851985:WMK851985 WVR851985:WWG851985 J917521:Y917521 JF917521:JU917521 TB917521:TQ917521 ACX917521:ADM917521 AMT917521:ANI917521 AWP917521:AXE917521 BGL917521:BHA917521 BQH917521:BQW917521 CAD917521:CAS917521 CJZ917521:CKO917521 CTV917521:CUK917521 DDR917521:DEG917521 DNN917521:DOC917521 DXJ917521:DXY917521 EHF917521:EHU917521 ERB917521:ERQ917521 FAX917521:FBM917521 FKT917521:FLI917521 FUP917521:FVE917521 GEL917521:GFA917521 GOH917521:GOW917521 GYD917521:GYS917521 HHZ917521:HIO917521 HRV917521:HSK917521 IBR917521:ICG917521 ILN917521:IMC917521 IVJ917521:IVY917521 JFF917521:JFU917521 JPB917521:JPQ917521 JYX917521:JZM917521 KIT917521:KJI917521 KSP917521:KTE917521 LCL917521:LDA917521 LMH917521:LMW917521 LWD917521:LWS917521 MFZ917521:MGO917521 MPV917521:MQK917521 MZR917521:NAG917521 NJN917521:NKC917521 NTJ917521:NTY917521 ODF917521:ODU917521 ONB917521:ONQ917521 OWX917521:OXM917521 PGT917521:PHI917521 PQP917521:PRE917521 QAL917521:QBA917521 QKH917521:QKW917521 QUD917521:QUS917521 RDZ917521:REO917521 RNV917521:ROK917521 RXR917521:RYG917521 SHN917521:SIC917521 SRJ917521:SRY917521 TBF917521:TBU917521 TLB917521:TLQ917521 TUX917521:TVM917521 UET917521:UFI917521 UOP917521:UPE917521 UYL917521:UZA917521 VIH917521:VIW917521 VSD917521:VSS917521 WBZ917521:WCO917521 WLV917521:WMK917521 WVR917521:WWG917521 J983057:Y983057 JF983057:JU983057 TB983057:TQ983057 ACX983057:ADM983057 AMT983057:ANI983057 AWP983057:AXE983057 BGL983057:BHA983057 BQH983057:BQW983057 CAD983057:CAS983057 CJZ983057:CKO983057 CTV983057:CUK983057 DDR983057:DEG983057 DNN983057:DOC983057 DXJ983057:DXY983057 EHF983057:EHU983057 ERB983057:ERQ983057 FAX983057:FBM983057 FKT983057:FLI983057 FUP983057:FVE983057 GEL983057:GFA983057 GOH983057:GOW983057 GYD983057:GYS983057 HHZ983057:HIO983057 HRV983057:HSK983057 IBR983057:ICG983057 ILN983057:IMC983057 IVJ983057:IVY983057 JFF983057:JFU983057 JPB983057:JPQ983057 JYX983057:JZM983057 KIT983057:KJI983057 KSP983057:KTE983057 LCL983057:LDA983057 LMH983057:LMW983057 LWD983057:LWS983057 MFZ983057:MGO983057 MPV983057:MQK983057 MZR983057:NAG983057 NJN983057:NKC983057 NTJ983057:NTY983057 ODF983057:ODU983057 ONB983057:ONQ983057 OWX983057:OXM983057 PGT983057:PHI983057 PQP983057:PRE983057 QAL983057:QBA983057 QKH983057:QKW983057 QUD983057:QUS983057 RDZ983057:REO983057 RNV983057:ROK983057 RXR983057:RYG983057 SHN983057:SIC983057 SRJ983057:SRY983057 TBF983057:TBU983057 TLB983057:TLQ983057 TUX983057:TVM983057 UET983057:UFI983057 UOP983057:UPE983057 UYL983057:UZA983057 VIH983057:VIW983057 VSD983057:VSS983057 WBZ983057:WCO983057 WLV983057:WMK983057 J15:Y15 JF19:JU19 TB19:TQ19 ACX19:ADM19 AMT19:ANI19 AWP19:AXE19 BGL19:BHA19 BQH19:BQW19 CAD19:CAS19 CJZ19:CKO19 CTV19:CUK19 DDR19:DEG19 DNN19:DOC19 DXJ19:DXY19 EHF19:EHU19 ERB19:ERQ19 FAX19:FBM19 FKT19:FLI19 FUP19:FVE19 GEL19:GFA19 GOH19:GOW19 GYD19:GYS19 HHZ19:HIO19 HRV19:HSK19 IBR19:ICG19 ILN19:IMC19 IVJ19:IVY19 JFF19:JFU19 JPB19:JPQ19 JYX19:JZM19 KIT19:KJI19 KSP19:KTE19 LCL19:LDA19 LMH19:LMW19 LWD19:LWS19 MFZ19:MGO19 MPV19:MQK19 MZR19:NAG19 NJN19:NKC19 NTJ19:NTY19 ODF19:ODU19 ONB19:ONQ19 OWX19:OXM19 PGT19:PHI19 PQP19:PRE19 QAL19:QBA19 QKH19:QKW19 QUD19:QUS19 RDZ19:REO19 RNV19:ROK19 RXR19:RYG19 SHN19:SIC19 SRJ19:SRY19 TBF19:TBU19 TLB19:TLQ19 TUX19:TVM19 UET19:UFI19 UOP19:UPE19 UYL19:UZA19 VIH19:VIW19 VSD19:VSS19 WBZ19:WCO19 WLV19:WMK19 WVR19:WWG19 J19:Y19" xr:uid="{51AC1344-7A10-4EC6-8251-2F6E3B9C22DB}"/>
  </dataValidations>
  <printOptions horizontalCentered="1" verticalCentered="1"/>
  <pageMargins left="0.23622047244094491" right="0.23622047244094491" top="0.47" bottom="0.46" header="0.16" footer="0.16"/>
  <pageSetup paperSize="9" scale="53" fitToWidth="0" orientation="portrait" blackAndWhite="1" r:id="rId1"/>
  <colBreaks count="1" manualBreakCount="1">
    <brk id="25"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8125860-A944-4677-80B1-CE053A025879}">
          <x14:formula1>
            <xm:f>"■,□"</xm:f>
          </x14:formula1>
          <xm:sqref>VIF983086 JJ43:JJ46 TF43:TF46 ADB43:ADB46 AMX43:AMX46 AWT43:AWT46 BGP43:BGP46 BQL43:BQL46 CAH43:CAH46 CKD43:CKD46 CTZ43:CTZ46 DDV43:DDV46 DNR43:DNR46 DXN43:DXN46 EHJ43:EHJ46 ERF43:ERF46 FBB43:FBB46 FKX43:FKX46 FUT43:FUT46 GEP43:GEP46 GOL43:GOL46 GYH43:GYH46 HID43:HID46 HRZ43:HRZ46 IBV43:IBV46 ILR43:ILR46 IVN43:IVN46 JFJ43:JFJ46 JPF43:JPF46 JZB43:JZB46 KIX43:KIX46 KST43:KST46 LCP43:LCP46 LML43:LML46 LWH43:LWH46 MGD43:MGD46 MPZ43:MPZ46 MZV43:MZV46 NJR43:NJR46 NTN43:NTN46 ODJ43:ODJ46 ONF43:ONF46 OXB43:OXB46 PGX43:PGX46 PQT43:PQT46 QAP43:QAP46 QKL43:QKL46 QUH43:QUH46 RED43:RED46 RNZ43:RNZ46 RXV43:RXV46 SHR43:SHR46 SRN43:SRN46 TBJ43:TBJ46 TLF43:TLF46 TVB43:TVB46 UEX43:UEX46 UOT43:UOT46 UYP43:UYP46 VIL43:VIL46 VSH43:VSH46 WCD43:WCD46 WLZ43:WLZ46 WVV43:WVV46 N65576:N65579 JJ65576:JJ65579 TF65576:TF65579 ADB65576:ADB65579 AMX65576:AMX65579 AWT65576:AWT65579 BGP65576:BGP65579 BQL65576:BQL65579 CAH65576:CAH65579 CKD65576:CKD65579 CTZ65576:CTZ65579 DDV65576:DDV65579 DNR65576:DNR65579 DXN65576:DXN65579 EHJ65576:EHJ65579 ERF65576:ERF65579 FBB65576:FBB65579 FKX65576:FKX65579 FUT65576:FUT65579 GEP65576:GEP65579 GOL65576:GOL65579 GYH65576:GYH65579 HID65576:HID65579 HRZ65576:HRZ65579 IBV65576:IBV65579 ILR65576:ILR65579 IVN65576:IVN65579 JFJ65576:JFJ65579 JPF65576:JPF65579 JZB65576:JZB65579 KIX65576:KIX65579 KST65576:KST65579 LCP65576:LCP65579 LML65576:LML65579 LWH65576:LWH65579 MGD65576:MGD65579 MPZ65576:MPZ65579 MZV65576:MZV65579 NJR65576:NJR65579 NTN65576:NTN65579 ODJ65576:ODJ65579 ONF65576:ONF65579 OXB65576:OXB65579 PGX65576:PGX65579 PQT65576:PQT65579 QAP65576:QAP65579 QKL65576:QKL65579 QUH65576:QUH65579 RED65576:RED65579 RNZ65576:RNZ65579 RXV65576:RXV65579 SHR65576:SHR65579 SRN65576:SRN65579 TBJ65576:TBJ65579 TLF65576:TLF65579 TVB65576:TVB65579 UEX65576:UEX65579 UOT65576:UOT65579 UYP65576:UYP65579 VIL65576:VIL65579 VSH65576:VSH65579 WCD65576:WCD65579 WLZ65576:WLZ65579 WVV65576:WVV65579 N131112:N131115 JJ131112:JJ131115 TF131112:TF131115 ADB131112:ADB131115 AMX131112:AMX131115 AWT131112:AWT131115 BGP131112:BGP131115 BQL131112:BQL131115 CAH131112:CAH131115 CKD131112:CKD131115 CTZ131112:CTZ131115 DDV131112:DDV131115 DNR131112:DNR131115 DXN131112:DXN131115 EHJ131112:EHJ131115 ERF131112:ERF131115 FBB131112:FBB131115 FKX131112:FKX131115 FUT131112:FUT131115 GEP131112:GEP131115 GOL131112:GOL131115 GYH131112:GYH131115 HID131112:HID131115 HRZ131112:HRZ131115 IBV131112:IBV131115 ILR131112:ILR131115 IVN131112:IVN131115 JFJ131112:JFJ131115 JPF131112:JPF131115 JZB131112:JZB131115 KIX131112:KIX131115 KST131112:KST131115 LCP131112:LCP131115 LML131112:LML131115 LWH131112:LWH131115 MGD131112:MGD131115 MPZ131112:MPZ131115 MZV131112:MZV131115 NJR131112:NJR131115 NTN131112:NTN131115 ODJ131112:ODJ131115 ONF131112:ONF131115 OXB131112:OXB131115 PGX131112:PGX131115 PQT131112:PQT131115 QAP131112:QAP131115 QKL131112:QKL131115 QUH131112:QUH131115 RED131112:RED131115 RNZ131112:RNZ131115 RXV131112:RXV131115 SHR131112:SHR131115 SRN131112:SRN131115 TBJ131112:TBJ131115 TLF131112:TLF131115 TVB131112:TVB131115 UEX131112:UEX131115 UOT131112:UOT131115 UYP131112:UYP131115 VIL131112:VIL131115 VSH131112:VSH131115 WCD131112:WCD131115 WLZ131112:WLZ131115 WVV131112:WVV131115 N196648:N196651 JJ196648:JJ196651 TF196648:TF196651 ADB196648:ADB196651 AMX196648:AMX196651 AWT196648:AWT196651 BGP196648:BGP196651 BQL196648:BQL196651 CAH196648:CAH196651 CKD196648:CKD196651 CTZ196648:CTZ196651 DDV196648:DDV196651 DNR196648:DNR196651 DXN196648:DXN196651 EHJ196648:EHJ196651 ERF196648:ERF196651 FBB196648:FBB196651 FKX196648:FKX196651 FUT196648:FUT196651 GEP196648:GEP196651 GOL196648:GOL196651 GYH196648:GYH196651 HID196648:HID196651 HRZ196648:HRZ196651 IBV196648:IBV196651 ILR196648:ILR196651 IVN196648:IVN196651 JFJ196648:JFJ196651 JPF196648:JPF196651 JZB196648:JZB196651 KIX196648:KIX196651 KST196648:KST196651 LCP196648:LCP196651 LML196648:LML196651 LWH196648:LWH196651 MGD196648:MGD196651 MPZ196648:MPZ196651 MZV196648:MZV196651 NJR196648:NJR196651 NTN196648:NTN196651 ODJ196648:ODJ196651 ONF196648:ONF196651 OXB196648:OXB196651 PGX196648:PGX196651 PQT196648:PQT196651 QAP196648:QAP196651 QKL196648:QKL196651 QUH196648:QUH196651 RED196648:RED196651 RNZ196648:RNZ196651 RXV196648:RXV196651 SHR196648:SHR196651 SRN196648:SRN196651 TBJ196648:TBJ196651 TLF196648:TLF196651 TVB196648:TVB196651 UEX196648:UEX196651 UOT196648:UOT196651 UYP196648:UYP196651 VIL196648:VIL196651 VSH196648:VSH196651 WCD196648:WCD196651 WLZ196648:WLZ196651 WVV196648:WVV196651 N262184:N262187 JJ262184:JJ262187 TF262184:TF262187 ADB262184:ADB262187 AMX262184:AMX262187 AWT262184:AWT262187 BGP262184:BGP262187 BQL262184:BQL262187 CAH262184:CAH262187 CKD262184:CKD262187 CTZ262184:CTZ262187 DDV262184:DDV262187 DNR262184:DNR262187 DXN262184:DXN262187 EHJ262184:EHJ262187 ERF262184:ERF262187 FBB262184:FBB262187 FKX262184:FKX262187 FUT262184:FUT262187 GEP262184:GEP262187 GOL262184:GOL262187 GYH262184:GYH262187 HID262184:HID262187 HRZ262184:HRZ262187 IBV262184:IBV262187 ILR262184:ILR262187 IVN262184:IVN262187 JFJ262184:JFJ262187 JPF262184:JPF262187 JZB262184:JZB262187 KIX262184:KIX262187 KST262184:KST262187 LCP262184:LCP262187 LML262184:LML262187 LWH262184:LWH262187 MGD262184:MGD262187 MPZ262184:MPZ262187 MZV262184:MZV262187 NJR262184:NJR262187 NTN262184:NTN262187 ODJ262184:ODJ262187 ONF262184:ONF262187 OXB262184:OXB262187 PGX262184:PGX262187 PQT262184:PQT262187 QAP262184:QAP262187 QKL262184:QKL262187 QUH262184:QUH262187 RED262184:RED262187 RNZ262184:RNZ262187 RXV262184:RXV262187 SHR262184:SHR262187 SRN262184:SRN262187 TBJ262184:TBJ262187 TLF262184:TLF262187 TVB262184:TVB262187 UEX262184:UEX262187 UOT262184:UOT262187 UYP262184:UYP262187 VIL262184:VIL262187 VSH262184:VSH262187 WCD262184:WCD262187 WLZ262184:WLZ262187 WVV262184:WVV262187 N327720:N327723 JJ327720:JJ327723 TF327720:TF327723 ADB327720:ADB327723 AMX327720:AMX327723 AWT327720:AWT327723 BGP327720:BGP327723 BQL327720:BQL327723 CAH327720:CAH327723 CKD327720:CKD327723 CTZ327720:CTZ327723 DDV327720:DDV327723 DNR327720:DNR327723 DXN327720:DXN327723 EHJ327720:EHJ327723 ERF327720:ERF327723 FBB327720:FBB327723 FKX327720:FKX327723 FUT327720:FUT327723 GEP327720:GEP327723 GOL327720:GOL327723 GYH327720:GYH327723 HID327720:HID327723 HRZ327720:HRZ327723 IBV327720:IBV327723 ILR327720:ILR327723 IVN327720:IVN327723 JFJ327720:JFJ327723 JPF327720:JPF327723 JZB327720:JZB327723 KIX327720:KIX327723 KST327720:KST327723 LCP327720:LCP327723 LML327720:LML327723 LWH327720:LWH327723 MGD327720:MGD327723 MPZ327720:MPZ327723 MZV327720:MZV327723 NJR327720:NJR327723 NTN327720:NTN327723 ODJ327720:ODJ327723 ONF327720:ONF327723 OXB327720:OXB327723 PGX327720:PGX327723 PQT327720:PQT327723 QAP327720:QAP327723 QKL327720:QKL327723 QUH327720:QUH327723 RED327720:RED327723 RNZ327720:RNZ327723 RXV327720:RXV327723 SHR327720:SHR327723 SRN327720:SRN327723 TBJ327720:TBJ327723 TLF327720:TLF327723 TVB327720:TVB327723 UEX327720:UEX327723 UOT327720:UOT327723 UYP327720:UYP327723 VIL327720:VIL327723 VSH327720:VSH327723 WCD327720:WCD327723 WLZ327720:WLZ327723 WVV327720:WVV327723 N393256:N393259 JJ393256:JJ393259 TF393256:TF393259 ADB393256:ADB393259 AMX393256:AMX393259 AWT393256:AWT393259 BGP393256:BGP393259 BQL393256:BQL393259 CAH393256:CAH393259 CKD393256:CKD393259 CTZ393256:CTZ393259 DDV393256:DDV393259 DNR393256:DNR393259 DXN393256:DXN393259 EHJ393256:EHJ393259 ERF393256:ERF393259 FBB393256:FBB393259 FKX393256:FKX393259 FUT393256:FUT393259 GEP393256:GEP393259 GOL393256:GOL393259 GYH393256:GYH393259 HID393256:HID393259 HRZ393256:HRZ393259 IBV393256:IBV393259 ILR393256:ILR393259 IVN393256:IVN393259 JFJ393256:JFJ393259 JPF393256:JPF393259 JZB393256:JZB393259 KIX393256:KIX393259 KST393256:KST393259 LCP393256:LCP393259 LML393256:LML393259 LWH393256:LWH393259 MGD393256:MGD393259 MPZ393256:MPZ393259 MZV393256:MZV393259 NJR393256:NJR393259 NTN393256:NTN393259 ODJ393256:ODJ393259 ONF393256:ONF393259 OXB393256:OXB393259 PGX393256:PGX393259 PQT393256:PQT393259 QAP393256:QAP393259 QKL393256:QKL393259 QUH393256:QUH393259 RED393256:RED393259 RNZ393256:RNZ393259 RXV393256:RXV393259 SHR393256:SHR393259 SRN393256:SRN393259 TBJ393256:TBJ393259 TLF393256:TLF393259 TVB393256:TVB393259 UEX393256:UEX393259 UOT393256:UOT393259 UYP393256:UYP393259 VIL393256:VIL393259 VSH393256:VSH393259 WCD393256:WCD393259 WLZ393256:WLZ393259 WVV393256:WVV393259 N458792:N458795 JJ458792:JJ458795 TF458792:TF458795 ADB458792:ADB458795 AMX458792:AMX458795 AWT458792:AWT458795 BGP458792:BGP458795 BQL458792:BQL458795 CAH458792:CAH458795 CKD458792:CKD458795 CTZ458792:CTZ458795 DDV458792:DDV458795 DNR458792:DNR458795 DXN458792:DXN458795 EHJ458792:EHJ458795 ERF458792:ERF458795 FBB458792:FBB458795 FKX458792:FKX458795 FUT458792:FUT458795 GEP458792:GEP458795 GOL458792:GOL458795 GYH458792:GYH458795 HID458792:HID458795 HRZ458792:HRZ458795 IBV458792:IBV458795 ILR458792:ILR458795 IVN458792:IVN458795 JFJ458792:JFJ458795 JPF458792:JPF458795 JZB458792:JZB458795 KIX458792:KIX458795 KST458792:KST458795 LCP458792:LCP458795 LML458792:LML458795 LWH458792:LWH458795 MGD458792:MGD458795 MPZ458792:MPZ458795 MZV458792:MZV458795 NJR458792:NJR458795 NTN458792:NTN458795 ODJ458792:ODJ458795 ONF458792:ONF458795 OXB458792:OXB458795 PGX458792:PGX458795 PQT458792:PQT458795 QAP458792:QAP458795 QKL458792:QKL458795 QUH458792:QUH458795 RED458792:RED458795 RNZ458792:RNZ458795 RXV458792:RXV458795 SHR458792:SHR458795 SRN458792:SRN458795 TBJ458792:TBJ458795 TLF458792:TLF458795 TVB458792:TVB458795 UEX458792:UEX458795 UOT458792:UOT458795 UYP458792:UYP458795 VIL458792:VIL458795 VSH458792:VSH458795 WCD458792:WCD458795 WLZ458792:WLZ458795 WVV458792:WVV458795 N524328:N524331 JJ524328:JJ524331 TF524328:TF524331 ADB524328:ADB524331 AMX524328:AMX524331 AWT524328:AWT524331 BGP524328:BGP524331 BQL524328:BQL524331 CAH524328:CAH524331 CKD524328:CKD524331 CTZ524328:CTZ524331 DDV524328:DDV524331 DNR524328:DNR524331 DXN524328:DXN524331 EHJ524328:EHJ524331 ERF524328:ERF524331 FBB524328:FBB524331 FKX524328:FKX524331 FUT524328:FUT524331 GEP524328:GEP524331 GOL524328:GOL524331 GYH524328:GYH524331 HID524328:HID524331 HRZ524328:HRZ524331 IBV524328:IBV524331 ILR524328:ILR524331 IVN524328:IVN524331 JFJ524328:JFJ524331 JPF524328:JPF524331 JZB524328:JZB524331 KIX524328:KIX524331 KST524328:KST524331 LCP524328:LCP524331 LML524328:LML524331 LWH524328:LWH524331 MGD524328:MGD524331 MPZ524328:MPZ524331 MZV524328:MZV524331 NJR524328:NJR524331 NTN524328:NTN524331 ODJ524328:ODJ524331 ONF524328:ONF524331 OXB524328:OXB524331 PGX524328:PGX524331 PQT524328:PQT524331 QAP524328:QAP524331 QKL524328:QKL524331 QUH524328:QUH524331 RED524328:RED524331 RNZ524328:RNZ524331 RXV524328:RXV524331 SHR524328:SHR524331 SRN524328:SRN524331 TBJ524328:TBJ524331 TLF524328:TLF524331 TVB524328:TVB524331 UEX524328:UEX524331 UOT524328:UOT524331 UYP524328:UYP524331 VIL524328:VIL524331 VSH524328:VSH524331 WCD524328:WCD524331 WLZ524328:WLZ524331 WVV524328:WVV524331 N589864:N589867 JJ589864:JJ589867 TF589864:TF589867 ADB589864:ADB589867 AMX589864:AMX589867 AWT589864:AWT589867 BGP589864:BGP589867 BQL589864:BQL589867 CAH589864:CAH589867 CKD589864:CKD589867 CTZ589864:CTZ589867 DDV589864:DDV589867 DNR589864:DNR589867 DXN589864:DXN589867 EHJ589864:EHJ589867 ERF589864:ERF589867 FBB589864:FBB589867 FKX589864:FKX589867 FUT589864:FUT589867 GEP589864:GEP589867 GOL589864:GOL589867 GYH589864:GYH589867 HID589864:HID589867 HRZ589864:HRZ589867 IBV589864:IBV589867 ILR589864:ILR589867 IVN589864:IVN589867 JFJ589864:JFJ589867 JPF589864:JPF589867 JZB589864:JZB589867 KIX589864:KIX589867 KST589864:KST589867 LCP589864:LCP589867 LML589864:LML589867 LWH589864:LWH589867 MGD589864:MGD589867 MPZ589864:MPZ589867 MZV589864:MZV589867 NJR589864:NJR589867 NTN589864:NTN589867 ODJ589864:ODJ589867 ONF589864:ONF589867 OXB589864:OXB589867 PGX589864:PGX589867 PQT589864:PQT589867 QAP589864:QAP589867 QKL589864:QKL589867 QUH589864:QUH589867 RED589864:RED589867 RNZ589864:RNZ589867 RXV589864:RXV589867 SHR589864:SHR589867 SRN589864:SRN589867 TBJ589864:TBJ589867 TLF589864:TLF589867 TVB589864:TVB589867 UEX589864:UEX589867 UOT589864:UOT589867 UYP589864:UYP589867 VIL589864:VIL589867 VSH589864:VSH589867 WCD589864:WCD589867 WLZ589864:WLZ589867 WVV589864:WVV589867 N655400:N655403 JJ655400:JJ655403 TF655400:TF655403 ADB655400:ADB655403 AMX655400:AMX655403 AWT655400:AWT655403 BGP655400:BGP655403 BQL655400:BQL655403 CAH655400:CAH655403 CKD655400:CKD655403 CTZ655400:CTZ655403 DDV655400:DDV655403 DNR655400:DNR655403 DXN655400:DXN655403 EHJ655400:EHJ655403 ERF655400:ERF655403 FBB655400:FBB655403 FKX655400:FKX655403 FUT655400:FUT655403 GEP655400:GEP655403 GOL655400:GOL655403 GYH655400:GYH655403 HID655400:HID655403 HRZ655400:HRZ655403 IBV655400:IBV655403 ILR655400:ILR655403 IVN655400:IVN655403 JFJ655400:JFJ655403 JPF655400:JPF655403 JZB655400:JZB655403 KIX655400:KIX655403 KST655400:KST655403 LCP655400:LCP655403 LML655400:LML655403 LWH655400:LWH655403 MGD655400:MGD655403 MPZ655400:MPZ655403 MZV655400:MZV655403 NJR655400:NJR655403 NTN655400:NTN655403 ODJ655400:ODJ655403 ONF655400:ONF655403 OXB655400:OXB655403 PGX655400:PGX655403 PQT655400:PQT655403 QAP655400:QAP655403 QKL655400:QKL655403 QUH655400:QUH655403 RED655400:RED655403 RNZ655400:RNZ655403 RXV655400:RXV655403 SHR655400:SHR655403 SRN655400:SRN655403 TBJ655400:TBJ655403 TLF655400:TLF655403 TVB655400:TVB655403 UEX655400:UEX655403 UOT655400:UOT655403 UYP655400:UYP655403 VIL655400:VIL655403 VSH655400:VSH655403 WCD655400:WCD655403 WLZ655400:WLZ655403 WVV655400:WVV655403 N720936:N720939 JJ720936:JJ720939 TF720936:TF720939 ADB720936:ADB720939 AMX720936:AMX720939 AWT720936:AWT720939 BGP720936:BGP720939 BQL720936:BQL720939 CAH720936:CAH720939 CKD720936:CKD720939 CTZ720936:CTZ720939 DDV720936:DDV720939 DNR720936:DNR720939 DXN720936:DXN720939 EHJ720936:EHJ720939 ERF720936:ERF720939 FBB720936:FBB720939 FKX720936:FKX720939 FUT720936:FUT720939 GEP720936:GEP720939 GOL720936:GOL720939 GYH720936:GYH720939 HID720936:HID720939 HRZ720936:HRZ720939 IBV720936:IBV720939 ILR720936:ILR720939 IVN720936:IVN720939 JFJ720936:JFJ720939 JPF720936:JPF720939 JZB720936:JZB720939 KIX720936:KIX720939 KST720936:KST720939 LCP720936:LCP720939 LML720936:LML720939 LWH720936:LWH720939 MGD720936:MGD720939 MPZ720936:MPZ720939 MZV720936:MZV720939 NJR720936:NJR720939 NTN720936:NTN720939 ODJ720936:ODJ720939 ONF720936:ONF720939 OXB720936:OXB720939 PGX720936:PGX720939 PQT720936:PQT720939 QAP720936:QAP720939 QKL720936:QKL720939 QUH720936:QUH720939 RED720936:RED720939 RNZ720936:RNZ720939 RXV720936:RXV720939 SHR720936:SHR720939 SRN720936:SRN720939 TBJ720936:TBJ720939 TLF720936:TLF720939 TVB720936:TVB720939 UEX720936:UEX720939 UOT720936:UOT720939 UYP720936:UYP720939 VIL720936:VIL720939 VSH720936:VSH720939 WCD720936:WCD720939 WLZ720936:WLZ720939 WVV720936:WVV720939 N786472:N786475 JJ786472:JJ786475 TF786472:TF786475 ADB786472:ADB786475 AMX786472:AMX786475 AWT786472:AWT786475 BGP786472:BGP786475 BQL786472:BQL786475 CAH786472:CAH786475 CKD786472:CKD786475 CTZ786472:CTZ786475 DDV786472:DDV786475 DNR786472:DNR786475 DXN786472:DXN786475 EHJ786472:EHJ786475 ERF786472:ERF786475 FBB786472:FBB786475 FKX786472:FKX786475 FUT786472:FUT786475 GEP786472:GEP786475 GOL786472:GOL786475 GYH786472:GYH786475 HID786472:HID786475 HRZ786472:HRZ786475 IBV786472:IBV786475 ILR786472:ILR786475 IVN786472:IVN786475 JFJ786472:JFJ786475 JPF786472:JPF786475 JZB786472:JZB786475 KIX786472:KIX786475 KST786472:KST786475 LCP786472:LCP786475 LML786472:LML786475 LWH786472:LWH786475 MGD786472:MGD786475 MPZ786472:MPZ786475 MZV786472:MZV786475 NJR786472:NJR786475 NTN786472:NTN786475 ODJ786472:ODJ786475 ONF786472:ONF786475 OXB786472:OXB786475 PGX786472:PGX786475 PQT786472:PQT786475 QAP786472:QAP786475 QKL786472:QKL786475 QUH786472:QUH786475 RED786472:RED786475 RNZ786472:RNZ786475 RXV786472:RXV786475 SHR786472:SHR786475 SRN786472:SRN786475 TBJ786472:TBJ786475 TLF786472:TLF786475 TVB786472:TVB786475 UEX786472:UEX786475 UOT786472:UOT786475 UYP786472:UYP786475 VIL786472:VIL786475 VSH786472:VSH786475 WCD786472:WCD786475 WLZ786472:WLZ786475 WVV786472:WVV786475 N852008:N852011 JJ852008:JJ852011 TF852008:TF852011 ADB852008:ADB852011 AMX852008:AMX852011 AWT852008:AWT852011 BGP852008:BGP852011 BQL852008:BQL852011 CAH852008:CAH852011 CKD852008:CKD852011 CTZ852008:CTZ852011 DDV852008:DDV852011 DNR852008:DNR852011 DXN852008:DXN852011 EHJ852008:EHJ852011 ERF852008:ERF852011 FBB852008:FBB852011 FKX852008:FKX852011 FUT852008:FUT852011 GEP852008:GEP852011 GOL852008:GOL852011 GYH852008:GYH852011 HID852008:HID852011 HRZ852008:HRZ852011 IBV852008:IBV852011 ILR852008:ILR852011 IVN852008:IVN852011 JFJ852008:JFJ852011 JPF852008:JPF852011 JZB852008:JZB852011 KIX852008:KIX852011 KST852008:KST852011 LCP852008:LCP852011 LML852008:LML852011 LWH852008:LWH852011 MGD852008:MGD852011 MPZ852008:MPZ852011 MZV852008:MZV852011 NJR852008:NJR852011 NTN852008:NTN852011 ODJ852008:ODJ852011 ONF852008:ONF852011 OXB852008:OXB852011 PGX852008:PGX852011 PQT852008:PQT852011 QAP852008:QAP852011 QKL852008:QKL852011 QUH852008:QUH852011 RED852008:RED852011 RNZ852008:RNZ852011 RXV852008:RXV852011 SHR852008:SHR852011 SRN852008:SRN852011 TBJ852008:TBJ852011 TLF852008:TLF852011 TVB852008:TVB852011 UEX852008:UEX852011 UOT852008:UOT852011 UYP852008:UYP852011 VIL852008:VIL852011 VSH852008:VSH852011 WCD852008:WCD852011 WLZ852008:WLZ852011 WVV852008:WVV852011 N917544:N917547 JJ917544:JJ917547 TF917544:TF917547 ADB917544:ADB917547 AMX917544:AMX917547 AWT917544:AWT917547 BGP917544:BGP917547 BQL917544:BQL917547 CAH917544:CAH917547 CKD917544:CKD917547 CTZ917544:CTZ917547 DDV917544:DDV917547 DNR917544:DNR917547 DXN917544:DXN917547 EHJ917544:EHJ917547 ERF917544:ERF917547 FBB917544:FBB917547 FKX917544:FKX917547 FUT917544:FUT917547 GEP917544:GEP917547 GOL917544:GOL917547 GYH917544:GYH917547 HID917544:HID917547 HRZ917544:HRZ917547 IBV917544:IBV917547 ILR917544:ILR917547 IVN917544:IVN917547 JFJ917544:JFJ917547 JPF917544:JPF917547 JZB917544:JZB917547 KIX917544:KIX917547 KST917544:KST917547 LCP917544:LCP917547 LML917544:LML917547 LWH917544:LWH917547 MGD917544:MGD917547 MPZ917544:MPZ917547 MZV917544:MZV917547 NJR917544:NJR917547 NTN917544:NTN917547 ODJ917544:ODJ917547 ONF917544:ONF917547 OXB917544:OXB917547 PGX917544:PGX917547 PQT917544:PQT917547 QAP917544:QAP917547 QKL917544:QKL917547 QUH917544:QUH917547 RED917544:RED917547 RNZ917544:RNZ917547 RXV917544:RXV917547 SHR917544:SHR917547 SRN917544:SRN917547 TBJ917544:TBJ917547 TLF917544:TLF917547 TVB917544:TVB917547 UEX917544:UEX917547 UOT917544:UOT917547 UYP917544:UYP917547 VIL917544:VIL917547 VSH917544:VSH917547 WCD917544:WCD917547 WLZ917544:WLZ917547 WVV917544:WVV917547 N983080:N983083 JJ983080:JJ983083 TF983080:TF983083 ADB983080:ADB983083 AMX983080:AMX983083 AWT983080:AWT983083 BGP983080:BGP983083 BQL983080:BQL983083 CAH983080:CAH983083 CKD983080:CKD983083 CTZ983080:CTZ983083 DDV983080:DDV983083 DNR983080:DNR983083 DXN983080:DXN983083 EHJ983080:EHJ983083 ERF983080:ERF983083 FBB983080:FBB983083 FKX983080:FKX983083 FUT983080:FUT983083 GEP983080:GEP983083 GOL983080:GOL983083 GYH983080:GYH983083 HID983080:HID983083 HRZ983080:HRZ983083 IBV983080:IBV983083 ILR983080:ILR983083 IVN983080:IVN983083 JFJ983080:JFJ983083 JPF983080:JPF983083 JZB983080:JZB983083 KIX983080:KIX983083 KST983080:KST983083 LCP983080:LCP983083 LML983080:LML983083 LWH983080:LWH983083 MGD983080:MGD983083 MPZ983080:MPZ983083 MZV983080:MZV983083 NJR983080:NJR983083 NTN983080:NTN983083 ODJ983080:ODJ983083 ONF983080:ONF983083 OXB983080:OXB983083 PGX983080:PGX983083 PQT983080:PQT983083 QAP983080:QAP983083 QKL983080:QKL983083 QUH983080:QUH983083 RED983080:RED983083 RNZ983080:RNZ983083 RXV983080:RXV983083 SHR983080:SHR983083 SRN983080:SRN983083 TBJ983080:TBJ983083 TLF983080:TLF983083 TVB983080:TVB983083 UEX983080:UEX983083 UOT983080:UOT983083 UYP983080:UYP983083 VIL983080:VIL983083 VSH983080:VSH983083 WCD983080:WCD983083 WLZ983080:WLZ983083 WVV983080:WVV983083 VSB983086 JD25:JD42 SZ25:SZ42 ACV25:ACV42 AMR25:AMR42 AWN25:AWN42 BGJ25:BGJ42 BQF25:BQF42 CAB25:CAB42 CJX25:CJX42 CTT25:CTT42 DDP25:DDP42 DNL25:DNL42 DXH25:DXH42 EHD25:EHD42 EQZ25:EQZ42 FAV25:FAV42 FKR25:FKR42 FUN25:FUN42 GEJ25:GEJ42 GOF25:GOF42 GYB25:GYB42 HHX25:HHX42 HRT25:HRT42 IBP25:IBP42 ILL25:ILL42 IVH25:IVH42 JFD25:JFD42 JOZ25:JOZ42 JYV25:JYV42 KIR25:KIR42 KSN25:KSN42 LCJ25:LCJ42 LMF25:LMF42 LWB25:LWB42 MFX25:MFX42 MPT25:MPT42 MZP25:MZP42 NJL25:NJL42 NTH25:NTH42 ODD25:ODD42 OMZ25:OMZ42 OWV25:OWV42 PGR25:PGR42 PQN25:PQN42 QAJ25:QAJ42 QKF25:QKF42 QUB25:QUB42 RDX25:RDX42 RNT25:RNT42 RXP25:RXP42 SHL25:SHL42 SRH25:SRH42 TBD25:TBD42 TKZ25:TKZ42 TUV25:TUV42 UER25:UER42 UON25:UON42 UYJ25:UYJ42 VIF25:VIF42 VSB25:VSB42 WBX25:WBX42 WLT25:WLT42 WVP25:WVP42 H65563:H65574 JD65563:JD65574 SZ65563:SZ65574 ACV65563:ACV65574 AMR65563:AMR65574 AWN65563:AWN65574 BGJ65563:BGJ65574 BQF65563:BQF65574 CAB65563:CAB65574 CJX65563:CJX65574 CTT65563:CTT65574 DDP65563:DDP65574 DNL65563:DNL65574 DXH65563:DXH65574 EHD65563:EHD65574 EQZ65563:EQZ65574 FAV65563:FAV65574 FKR65563:FKR65574 FUN65563:FUN65574 GEJ65563:GEJ65574 GOF65563:GOF65574 GYB65563:GYB65574 HHX65563:HHX65574 HRT65563:HRT65574 IBP65563:IBP65574 ILL65563:ILL65574 IVH65563:IVH65574 JFD65563:JFD65574 JOZ65563:JOZ65574 JYV65563:JYV65574 KIR65563:KIR65574 KSN65563:KSN65574 LCJ65563:LCJ65574 LMF65563:LMF65574 LWB65563:LWB65574 MFX65563:MFX65574 MPT65563:MPT65574 MZP65563:MZP65574 NJL65563:NJL65574 NTH65563:NTH65574 ODD65563:ODD65574 OMZ65563:OMZ65574 OWV65563:OWV65574 PGR65563:PGR65574 PQN65563:PQN65574 QAJ65563:QAJ65574 QKF65563:QKF65574 QUB65563:QUB65574 RDX65563:RDX65574 RNT65563:RNT65574 RXP65563:RXP65574 SHL65563:SHL65574 SRH65563:SRH65574 TBD65563:TBD65574 TKZ65563:TKZ65574 TUV65563:TUV65574 UER65563:UER65574 UON65563:UON65574 UYJ65563:UYJ65574 VIF65563:VIF65574 VSB65563:VSB65574 WBX65563:WBX65574 WLT65563:WLT65574 WVP65563:WVP65574 H131099:H131110 JD131099:JD131110 SZ131099:SZ131110 ACV131099:ACV131110 AMR131099:AMR131110 AWN131099:AWN131110 BGJ131099:BGJ131110 BQF131099:BQF131110 CAB131099:CAB131110 CJX131099:CJX131110 CTT131099:CTT131110 DDP131099:DDP131110 DNL131099:DNL131110 DXH131099:DXH131110 EHD131099:EHD131110 EQZ131099:EQZ131110 FAV131099:FAV131110 FKR131099:FKR131110 FUN131099:FUN131110 GEJ131099:GEJ131110 GOF131099:GOF131110 GYB131099:GYB131110 HHX131099:HHX131110 HRT131099:HRT131110 IBP131099:IBP131110 ILL131099:ILL131110 IVH131099:IVH131110 JFD131099:JFD131110 JOZ131099:JOZ131110 JYV131099:JYV131110 KIR131099:KIR131110 KSN131099:KSN131110 LCJ131099:LCJ131110 LMF131099:LMF131110 LWB131099:LWB131110 MFX131099:MFX131110 MPT131099:MPT131110 MZP131099:MZP131110 NJL131099:NJL131110 NTH131099:NTH131110 ODD131099:ODD131110 OMZ131099:OMZ131110 OWV131099:OWV131110 PGR131099:PGR131110 PQN131099:PQN131110 QAJ131099:QAJ131110 QKF131099:QKF131110 QUB131099:QUB131110 RDX131099:RDX131110 RNT131099:RNT131110 RXP131099:RXP131110 SHL131099:SHL131110 SRH131099:SRH131110 TBD131099:TBD131110 TKZ131099:TKZ131110 TUV131099:TUV131110 UER131099:UER131110 UON131099:UON131110 UYJ131099:UYJ131110 VIF131099:VIF131110 VSB131099:VSB131110 WBX131099:WBX131110 WLT131099:WLT131110 WVP131099:WVP131110 H196635:H196646 JD196635:JD196646 SZ196635:SZ196646 ACV196635:ACV196646 AMR196635:AMR196646 AWN196635:AWN196646 BGJ196635:BGJ196646 BQF196635:BQF196646 CAB196635:CAB196646 CJX196635:CJX196646 CTT196635:CTT196646 DDP196635:DDP196646 DNL196635:DNL196646 DXH196635:DXH196646 EHD196635:EHD196646 EQZ196635:EQZ196646 FAV196635:FAV196646 FKR196635:FKR196646 FUN196635:FUN196646 GEJ196635:GEJ196646 GOF196635:GOF196646 GYB196635:GYB196646 HHX196635:HHX196646 HRT196635:HRT196646 IBP196635:IBP196646 ILL196635:ILL196646 IVH196635:IVH196646 JFD196635:JFD196646 JOZ196635:JOZ196646 JYV196635:JYV196646 KIR196635:KIR196646 KSN196635:KSN196646 LCJ196635:LCJ196646 LMF196635:LMF196646 LWB196635:LWB196646 MFX196635:MFX196646 MPT196635:MPT196646 MZP196635:MZP196646 NJL196635:NJL196646 NTH196635:NTH196646 ODD196635:ODD196646 OMZ196635:OMZ196646 OWV196635:OWV196646 PGR196635:PGR196646 PQN196635:PQN196646 QAJ196635:QAJ196646 QKF196635:QKF196646 QUB196635:QUB196646 RDX196635:RDX196646 RNT196635:RNT196646 RXP196635:RXP196646 SHL196635:SHL196646 SRH196635:SRH196646 TBD196635:TBD196646 TKZ196635:TKZ196646 TUV196635:TUV196646 UER196635:UER196646 UON196635:UON196646 UYJ196635:UYJ196646 VIF196635:VIF196646 VSB196635:VSB196646 WBX196635:WBX196646 WLT196635:WLT196646 WVP196635:WVP196646 H262171:H262182 JD262171:JD262182 SZ262171:SZ262182 ACV262171:ACV262182 AMR262171:AMR262182 AWN262171:AWN262182 BGJ262171:BGJ262182 BQF262171:BQF262182 CAB262171:CAB262182 CJX262171:CJX262182 CTT262171:CTT262182 DDP262171:DDP262182 DNL262171:DNL262182 DXH262171:DXH262182 EHD262171:EHD262182 EQZ262171:EQZ262182 FAV262171:FAV262182 FKR262171:FKR262182 FUN262171:FUN262182 GEJ262171:GEJ262182 GOF262171:GOF262182 GYB262171:GYB262182 HHX262171:HHX262182 HRT262171:HRT262182 IBP262171:IBP262182 ILL262171:ILL262182 IVH262171:IVH262182 JFD262171:JFD262182 JOZ262171:JOZ262182 JYV262171:JYV262182 KIR262171:KIR262182 KSN262171:KSN262182 LCJ262171:LCJ262182 LMF262171:LMF262182 LWB262171:LWB262182 MFX262171:MFX262182 MPT262171:MPT262182 MZP262171:MZP262182 NJL262171:NJL262182 NTH262171:NTH262182 ODD262171:ODD262182 OMZ262171:OMZ262182 OWV262171:OWV262182 PGR262171:PGR262182 PQN262171:PQN262182 QAJ262171:QAJ262182 QKF262171:QKF262182 QUB262171:QUB262182 RDX262171:RDX262182 RNT262171:RNT262182 RXP262171:RXP262182 SHL262171:SHL262182 SRH262171:SRH262182 TBD262171:TBD262182 TKZ262171:TKZ262182 TUV262171:TUV262182 UER262171:UER262182 UON262171:UON262182 UYJ262171:UYJ262182 VIF262171:VIF262182 VSB262171:VSB262182 WBX262171:WBX262182 WLT262171:WLT262182 WVP262171:WVP262182 H327707:H327718 JD327707:JD327718 SZ327707:SZ327718 ACV327707:ACV327718 AMR327707:AMR327718 AWN327707:AWN327718 BGJ327707:BGJ327718 BQF327707:BQF327718 CAB327707:CAB327718 CJX327707:CJX327718 CTT327707:CTT327718 DDP327707:DDP327718 DNL327707:DNL327718 DXH327707:DXH327718 EHD327707:EHD327718 EQZ327707:EQZ327718 FAV327707:FAV327718 FKR327707:FKR327718 FUN327707:FUN327718 GEJ327707:GEJ327718 GOF327707:GOF327718 GYB327707:GYB327718 HHX327707:HHX327718 HRT327707:HRT327718 IBP327707:IBP327718 ILL327707:ILL327718 IVH327707:IVH327718 JFD327707:JFD327718 JOZ327707:JOZ327718 JYV327707:JYV327718 KIR327707:KIR327718 KSN327707:KSN327718 LCJ327707:LCJ327718 LMF327707:LMF327718 LWB327707:LWB327718 MFX327707:MFX327718 MPT327707:MPT327718 MZP327707:MZP327718 NJL327707:NJL327718 NTH327707:NTH327718 ODD327707:ODD327718 OMZ327707:OMZ327718 OWV327707:OWV327718 PGR327707:PGR327718 PQN327707:PQN327718 QAJ327707:QAJ327718 QKF327707:QKF327718 QUB327707:QUB327718 RDX327707:RDX327718 RNT327707:RNT327718 RXP327707:RXP327718 SHL327707:SHL327718 SRH327707:SRH327718 TBD327707:TBD327718 TKZ327707:TKZ327718 TUV327707:TUV327718 UER327707:UER327718 UON327707:UON327718 UYJ327707:UYJ327718 VIF327707:VIF327718 VSB327707:VSB327718 WBX327707:WBX327718 WLT327707:WLT327718 WVP327707:WVP327718 H393243:H393254 JD393243:JD393254 SZ393243:SZ393254 ACV393243:ACV393254 AMR393243:AMR393254 AWN393243:AWN393254 BGJ393243:BGJ393254 BQF393243:BQF393254 CAB393243:CAB393254 CJX393243:CJX393254 CTT393243:CTT393254 DDP393243:DDP393254 DNL393243:DNL393254 DXH393243:DXH393254 EHD393243:EHD393254 EQZ393243:EQZ393254 FAV393243:FAV393254 FKR393243:FKR393254 FUN393243:FUN393254 GEJ393243:GEJ393254 GOF393243:GOF393254 GYB393243:GYB393254 HHX393243:HHX393254 HRT393243:HRT393254 IBP393243:IBP393254 ILL393243:ILL393254 IVH393243:IVH393254 JFD393243:JFD393254 JOZ393243:JOZ393254 JYV393243:JYV393254 KIR393243:KIR393254 KSN393243:KSN393254 LCJ393243:LCJ393254 LMF393243:LMF393254 LWB393243:LWB393254 MFX393243:MFX393254 MPT393243:MPT393254 MZP393243:MZP393254 NJL393243:NJL393254 NTH393243:NTH393254 ODD393243:ODD393254 OMZ393243:OMZ393254 OWV393243:OWV393254 PGR393243:PGR393254 PQN393243:PQN393254 QAJ393243:QAJ393254 QKF393243:QKF393254 QUB393243:QUB393254 RDX393243:RDX393254 RNT393243:RNT393254 RXP393243:RXP393254 SHL393243:SHL393254 SRH393243:SRH393254 TBD393243:TBD393254 TKZ393243:TKZ393254 TUV393243:TUV393254 UER393243:UER393254 UON393243:UON393254 UYJ393243:UYJ393254 VIF393243:VIF393254 VSB393243:VSB393254 WBX393243:WBX393254 WLT393243:WLT393254 WVP393243:WVP393254 H458779:H458790 JD458779:JD458790 SZ458779:SZ458790 ACV458779:ACV458790 AMR458779:AMR458790 AWN458779:AWN458790 BGJ458779:BGJ458790 BQF458779:BQF458790 CAB458779:CAB458790 CJX458779:CJX458790 CTT458779:CTT458790 DDP458779:DDP458790 DNL458779:DNL458790 DXH458779:DXH458790 EHD458779:EHD458790 EQZ458779:EQZ458790 FAV458779:FAV458790 FKR458779:FKR458790 FUN458779:FUN458790 GEJ458779:GEJ458790 GOF458779:GOF458790 GYB458779:GYB458790 HHX458779:HHX458790 HRT458779:HRT458790 IBP458779:IBP458790 ILL458779:ILL458790 IVH458779:IVH458790 JFD458779:JFD458790 JOZ458779:JOZ458790 JYV458779:JYV458790 KIR458779:KIR458790 KSN458779:KSN458790 LCJ458779:LCJ458790 LMF458779:LMF458790 LWB458779:LWB458790 MFX458779:MFX458790 MPT458779:MPT458790 MZP458779:MZP458790 NJL458779:NJL458790 NTH458779:NTH458790 ODD458779:ODD458790 OMZ458779:OMZ458790 OWV458779:OWV458790 PGR458779:PGR458790 PQN458779:PQN458790 QAJ458779:QAJ458790 QKF458779:QKF458790 QUB458779:QUB458790 RDX458779:RDX458790 RNT458779:RNT458790 RXP458779:RXP458790 SHL458779:SHL458790 SRH458779:SRH458790 TBD458779:TBD458790 TKZ458779:TKZ458790 TUV458779:TUV458790 UER458779:UER458790 UON458779:UON458790 UYJ458779:UYJ458790 VIF458779:VIF458790 VSB458779:VSB458790 WBX458779:WBX458790 WLT458779:WLT458790 WVP458779:WVP458790 H524315:H524326 JD524315:JD524326 SZ524315:SZ524326 ACV524315:ACV524326 AMR524315:AMR524326 AWN524315:AWN524326 BGJ524315:BGJ524326 BQF524315:BQF524326 CAB524315:CAB524326 CJX524315:CJX524326 CTT524315:CTT524326 DDP524315:DDP524326 DNL524315:DNL524326 DXH524315:DXH524326 EHD524315:EHD524326 EQZ524315:EQZ524326 FAV524315:FAV524326 FKR524315:FKR524326 FUN524315:FUN524326 GEJ524315:GEJ524326 GOF524315:GOF524326 GYB524315:GYB524326 HHX524315:HHX524326 HRT524315:HRT524326 IBP524315:IBP524326 ILL524315:ILL524326 IVH524315:IVH524326 JFD524315:JFD524326 JOZ524315:JOZ524326 JYV524315:JYV524326 KIR524315:KIR524326 KSN524315:KSN524326 LCJ524315:LCJ524326 LMF524315:LMF524326 LWB524315:LWB524326 MFX524315:MFX524326 MPT524315:MPT524326 MZP524315:MZP524326 NJL524315:NJL524326 NTH524315:NTH524326 ODD524315:ODD524326 OMZ524315:OMZ524326 OWV524315:OWV524326 PGR524315:PGR524326 PQN524315:PQN524326 QAJ524315:QAJ524326 QKF524315:QKF524326 QUB524315:QUB524326 RDX524315:RDX524326 RNT524315:RNT524326 RXP524315:RXP524326 SHL524315:SHL524326 SRH524315:SRH524326 TBD524315:TBD524326 TKZ524315:TKZ524326 TUV524315:TUV524326 UER524315:UER524326 UON524315:UON524326 UYJ524315:UYJ524326 VIF524315:VIF524326 VSB524315:VSB524326 WBX524315:WBX524326 WLT524315:WLT524326 WVP524315:WVP524326 H589851:H589862 JD589851:JD589862 SZ589851:SZ589862 ACV589851:ACV589862 AMR589851:AMR589862 AWN589851:AWN589862 BGJ589851:BGJ589862 BQF589851:BQF589862 CAB589851:CAB589862 CJX589851:CJX589862 CTT589851:CTT589862 DDP589851:DDP589862 DNL589851:DNL589862 DXH589851:DXH589862 EHD589851:EHD589862 EQZ589851:EQZ589862 FAV589851:FAV589862 FKR589851:FKR589862 FUN589851:FUN589862 GEJ589851:GEJ589862 GOF589851:GOF589862 GYB589851:GYB589862 HHX589851:HHX589862 HRT589851:HRT589862 IBP589851:IBP589862 ILL589851:ILL589862 IVH589851:IVH589862 JFD589851:JFD589862 JOZ589851:JOZ589862 JYV589851:JYV589862 KIR589851:KIR589862 KSN589851:KSN589862 LCJ589851:LCJ589862 LMF589851:LMF589862 LWB589851:LWB589862 MFX589851:MFX589862 MPT589851:MPT589862 MZP589851:MZP589862 NJL589851:NJL589862 NTH589851:NTH589862 ODD589851:ODD589862 OMZ589851:OMZ589862 OWV589851:OWV589862 PGR589851:PGR589862 PQN589851:PQN589862 QAJ589851:QAJ589862 QKF589851:QKF589862 QUB589851:QUB589862 RDX589851:RDX589862 RNT589851:RNT589862 RXP589851:RXP589862 SHL589851:SHL589862 SRH589851:SRH589862 TBD589851:TBD589862 TKZ589851:TKZ589862 TUV589851:TUV589862 UER589851:UER589862 UON589851:UON589862 UYJ589851:UYJ589862 VIF589851:VIF589862 VSB589851:VSB589862 WBX589851:WBX589862 WLT589851:WLT589862 WVP589851:WVP589862 H655387:H655398 JD655387:JD655398 SZ655387:SZ655398 ACV655387:ACV655398 AMR655387:AMR655398 AWN655387:AWN655398 BGJ655387:BGJ655398 BQF655387:BQF655398 CAB655387:CAB655398 CJX655387:CJX655398 CTT655387:CTT655398 DDP655387:DDP655398 DNL655387:DNL655398 DXH655387:DXH655398 EHD655387:EHD655398 EQZ655387:EQZ655398 FAV655387:FAV655398 FKR655387:FKR655398 FUN655387:FUN655398 GEJ655387:GEJ655398 GOF655387:GOF655398 GYB655387:GYB655398 HHX655387:HHX655398 HRT655387:HRT655398 IBP655387:IBP655398 ILL655387:ILL655398 IVH655387:IVH655398 JFD655387:JFD655398 JOZ655387:JOZ655398 JYV655387:JYV655398 KIR655387:KIR655398 KSN655387:KSN655398 LCJ655387:LCJ655398 LMF655387:LMF655398 LWB655387:LWB655398 MFX655387:MFX655398 MPT655387:MPT655398 MZP655387:MZP655398 NJL655387:NJL655398 NTH655387:NTH655398 ODD655387:ODD655398 OMZ655387:OMZ655398 OWV655387:OWV655398 PGR655387:PGR655398 PQN655387:PQN655398 QAJ655387:QAJ655398 QKF655387:QKF655398 QUB655387:QUB655398 RDX655387:RDX655398 RNT655387:RNT655398 RXP655387:RXP655398 SHL655387:SHL655398 SRH655387:SRH655398 TBD655387:TBD655398 TKZ655387:TKZ655398 TUV655387:TUV655398 UER655387:UER655398 UON655387:UON655398 UYJ655387:UYJ655398 VIF655387:VIF655398 VSB655387:VSB655398 WBX655387:WBX655398 WLT655387:WLT655398 WVP655387:WVP655398 H720923:H720934 JD720923:JD720934 SZ720923:SZ720934 ACV720923:ACV720934 AMR720923:AMR720934 AWN720923:AWN720934 BGJ720923:BGJ720934 BQF720923:BQF720934 CAB720923:CAB720934 CJX720923:CJX720934 CTT720923:CTT720934 DDP720923:DDP720934 DNL720923:DNL720934 DXH720923:DXH720934 EHD720923:EHD720934 EQZ720923:EQZ720934 FAV720923:FAV720934 FKR720923:FKR720934 FUN720923:FUN720934 GEJ720923:GEJ720934 GOF720923:GOF720934 GYB720923:GYB720934 HHX720923:HHX720934 HRT720923:HRT720934 IBP720923:IBP720934 ILL720923:ILL720934 IVH720923:IVH720934 JFD720923:JFD720934 JOZ720923:JOZ720934 JYV720923:JYV720934 KIR720923:KIR720934 KSN720923:KSN720934 LCJ720923:LCJ720934 LMF720923:LMF720934 LWB720923:LWB720934 MFX720923:MFX720934 MPT720923:MPT720934 MZP720923:MZP720934 NJL720923:NJL720934 NTH720923:NTH720934 ODD720923:ODD720934 OMZ720923:OMZ720934 OWV720923:OWV720934 PGR720923:PGR720934 PQN720923:PQN720934 QAJ720923:QAJ720934 QKF720923:QKF720934 QUB720923:QUB720934 RDX720923:RDX720934 RNT720923:RNT720934 RXP720923:RXP720934 SHL720923:SHL720934 SRH720923:SRH720934 TBD720923:TBD720934 TKZ720923:TKZ720934 TUV720923:TUV720934 UER720923:UER720934 UON720923:UON720934 UYJ720923:UYJ720934 VIF720923:VIF720934 VSB720923:VSB720934 WBX720923:WBX720934 WLT720923:WLT720934 WVP720923:WVP720934 H786459:H786470 JD786459:JD786470 SZ786459:SZ786470 ACV786459:ACV786470 AMR786459:AMR786470 AWN786459:AWN786470 BGJ786459:BGJ786470 BQF786459:BQF786470 CAB786459:CAB786470 CJX786459:CJX786470 CTT786459:CTT786470 DDP786459:DDP786470 DNL786459:DNL786470 DXH786459:DXH786470 EHD786459:EHD786470 EQZ786459:EQZ786470 FAV786459:FAV786470 FKR786459:FKR786470 FUN786459:FUN786470 GEJ786459:GEJ786470 GOF786459:GOF786470 GYB786459:GYB786470 HHX786459:HHX786470 HRT786459:HRT786470 IBP786459:IBP786470 ILL786459:ILL786470 IVH786459:IVH786470 JFD786459:JFD786470 JOZ786459:JOZ786470 JYV786459:JYV786470 KIR786459:KIR786470 KSN786459:KSN786470 LCJ786459:LCJ786470 LMF786459:LMF786470 LWB786459:LWB786470 MFX786459:MFX786470 MPT786459:MPT786470 MZP786459:MZP786470 NJL786459:NJL786470 NTH786459:NTH786470 ODD786459:ODD786470 OMZ786459:OMZ786470 OWV786459:OWV786470 PGR786459:PGR786470 PQN786459:PQN786470 QAJ786459:QAJ786470 QKF786459:QKF786470 QUB786459:QUB786470 RDX786459:RDX786470 RNT786459:RNT786470 RXP786459:RXP786470 SHL786459:SHL786470 SRH786459:SRH786470 TBD786459:TBD786470 TKZ786459:TKZ786470 TUV786459:TUV786470 UER786459:UER786470 UON786459:UON786470 UYJ786459:UYJ786470 VIF786459:VIF786470 VSB786459:VSB786470 WBX786459:WBX786470 WLT786459:WLT786470 WVP786459:WVP786470 H851995:H852006 JD851995:JD852006 SZ851995:SZ852006 ACV851995:ACV852006 AMR851995:AMR852006 AWN851995:AWN852006 BGJ851995:BGJ852006 BQF851995:BQF852006 CAB851995:CAB852006 CJX851995:CJX852006 CTT851995:CTT852006 DDP851995:DDP852006 DNL851995:DNL852006 DXH851995:DXH852006 EHD851995:EHD852006 EQZ851995:EQZ852006 FAV851995:FAV852006 FKR851995:FKR852006 FUN851995:FUN852006 GEJ851995:GEJ852006 GOF851995:GOF852006 GYB851995:GYB852006 HHX851995:HHX852006 HRT851995:HRT852006 IBP851995:IBP852006 ILL851995:ILL852006 IVH851995:IVH852006 JFD851995:JFD852006 JOZ851995:JOZ852006 JYV851995:JYV852006 KIR851995:KIR852006 KSN851995:KSN852006 LCJ851995:LCJ852006 LMF851995:LMF852006 LWB851995:LWB852006 MFX851995:MFX852006 MPT851995:MPT852006 MZP851995:MZP852006 NJL851995:NJL852006 NTH851995:NTH852006 ODD851995:ODD852006 OMZ851995:OMZ852006 OWV851995:OWV852006 PGR851995:PGR852006 PQN851995:PQN852006 QAJ851995:QAJ852006 QKF851995:QKF852006 QUB851995:QUB852006 RDX851995:RDX852006 RNT851995:RNT852006 RXP851995:RXP852006 SHL851995:SHL852006 SRH851995:SRH852006 TBD851995:TBD852006 TKZ851995:TKZ852006 TUV851995:TUV852006 UER851995:UER852006 UON851995:UON852006 UYJ851995:UYJ852006 VIF851995:VIF852006 VSB851995:VSB852006 WBX851995:WBX852006 WLT851995:WLT852006 WVP851995:WVP852006 H917531:H917542 JD917531:JD917542 SZ917531:SZ917542 ACV917531:ACV917542 AMR917531:AMR917542 AWN917531:AWN917542 BGJ917531:BGJ917542 BQF917531:BQF917542 CAB917531:CAB917542 CJX917531:CJX917542 CTT917531:CTT917542 DDP917531:DDP917542 DNL917531:DNL917542 DXH917531:DXH917542 EHD917531:EHD917542 EQZ917531:EQZ917542 FAV917531:FAV917542 FKR917531:FKR917542 FUN917531:FUN917542 GEJ917531:GEJ917542 GOF917531:GOF917542 GYB917531:GYB917542 HHX917531:HHX917542 HRT917531:HRT917542 IBP917531:IBP917542 ILL917531:ILL917542 IVH917531:IVH917542 JFD917531:JFD917542 JOZ917531:JOZ917542 JYV917531:JYV917542 KIR917531:KIR917542 KSN917531:KSN917542 LCJ917531:LCJ917542 LMF917531:LMF917542 LWB917531:LWB917542 MFX917531:MFX917542 MPT917531:MPT917542 MZP917531:MZP917542 NJL917531:NJL917542 NTH917531:NTH917542 ODD917531:ODD917542 OMZ917531:OMZ917542 OWV917531:OWV917542 PGR917531:PGR917542 PQN917531:PQN917542 QAJ917531:QAJ917542 QKF917531:QKF917542 QUB917531:QUB917542 RDX917531:RDX917542 RNT917531:RNT917542 RXP917531:RXP917542 SHL917531:SHL917542 SRH917531:SRH917542 TBD917531:TBD917542 TKZ917531:TKZ917542 TUV917531:TUV917542 UER917531:UER917542 UON917531:UON917542 UYJ917531:UYJ917542 VIF917531:VIF917542 VSB917531:VSB917542 WBX917531:WBX917542 WLT917531:WLT917542 WVP917531:WVP917542 H983067:H983078 JD983067:JD983078 SZ983067:SZ983078 ACV983067:ACV983078 AMR983067:AMR983078 AWN983067:AWN983078 BGJ983067:BGJ983078 BQF983067:BQF983078 CAB983067:CAB983078 CJX983067:CJX983078 CTT983067:CTT983078 DDP983067:DDP983078 DNL983067:DNL983078 DXH983067:DXH983078 EHD983067:EHD983078 EQZ983067:EQZ983078 FAV983067:FAV983078 FKR983067:FKR983078 FUN983067:FUN983078 GEJ983067:GEJ983078 GOF983067:GOF983078 GYB983067:GYB983078 HHX983067:HHX983078 HRT983067:HRT983078 IBP983067:IBP983078 ILL983067:ILL983078 IVH983067:IVH983078 JFD983067:JFD983078 JOZ983067:JOZ983078 JYV983067:JYV983078 KIR983067:KIR983078 KSN983067:KSN983078 LCJ983067:LCJ983078 LMF983067:LMF983078 LWB983067:LWB983078 MFX983067:MFX983078 MPT983067:MPT983078 MZP983067:MZP983078 NJL983067:NJL983078 NTH983067:NTH983078 ODD983067:ODD983078 OMZ983067:OMZ983078 OWV983067:OWV983078 PGR983067:PGR983078 PQN983067:PQN983078 QAJ983067:QAJ983078 QKF983067:QKF983078 QUB983067:QUB983078 RDX983067:RDX983078 RNT983067:RNT983078 RXP983067:RXP983078 SHL983067:SHL983078 SRH983067:SRH983078 TBD983067:TBD983078 TKZ983067:TKZ983078 TUV983067:TUV983078 UER983067:UER983078 UON983067:UON983078 UYJ983067:UYJ983078 VIF983067:VIF983078 VSB983067:VSB983078 WBX983067:WBX983078 WLT983067:WLT983078 WVP983067:WVP983078 WBX983086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C65563:C65564 IY65563:IY65564 SU65563:SU65564 ACQ65563:ACQ65564 AMM65563:AMM65564 AWI65563:AWI65564 BGE65563:BGE65564 BQA65563:BQA65564 BZW65563:BZW65564 CJS65563:CJS65564 CTO65563:CTO65564 DDK65563:DDK65564 DNG65563:DNG65564 DXC65563:DXC65564 EGY65563:EGY65564 EQU65563:EQU65564 FAQ65563:FAQ65564 FKM65563:FKM65564 FUI65563:FUI65564 GEE65563:GEE65564 GOA65563:GOA65564 GXW65563:GXW65564 HHS65563:HHS65564 HRO65563:HRO65564 IBK65563:IBK65564 ILG65563:ILG65564 IVC65563:IVC65564 JEY65563:JEY65564 JOU65563:JOU65564 JYQ65563:JYQ65564 KIM65563:KIM65564 KSI65563:KSI65564 LCE65563:LCE65564 LMA65563:LMA65564 LVW65563:LVW65564 MFS65563:MFS65564 MPO65563:MPO65564 MZK65563:MZK65564 NJG65563:NJG65564 NTC65563:NTC65564 OCY65563:OCY65564 OMU65563:OMU65564 OWQ65563:OWQ65564 PGM65563:PGM65564 PQI65563:PQI65564 QAE65563:QAE65564 QKA65563:QKA65564 QTW65563:QTW65564 RDS65563:RDS65564 RNO65563:RNO65564 RXK65563:RXK65564 SHG65563:SHG65564 SRC65563:SRC65564 TAY65563:TAY65564 TKU65563:TKU65564 TUQ65563:TUQ65564 UEM65563:UEM65564 UOI65563:UOI65564 UYE65563:UYE65564 VIA65563:VIA65564 VRW65563:VRW65564 WBS65563:WBS65564 WLO65563:WLO65564 WVK65563:WVK65564 C131099:C131100 IY131099:IY131100 SU131099:SU131100 ACQ131099:ACQ131100 AMM131099:AMM131100 AWI131099:AWI131100 BGE131099:BGE131100 BQA131099:BQA131100 BZW131099:BZW131100 CJS131099:CJS131100 CTO131099:CTO131100 DDK131099:DDK131100 DNG131099:DNG131100 DXC131099:DXC131100 EGY131099:EGY131100 EQU131099:EQU131100 FAQ131099:FAQ131100 FKM131099:FKM131100 FUI131099:FUI131100 GEE131099:GEE131100 GOA131099:GOA131100 GXW131099:GXW131100 HHS131099:HHS131100 HRO131099:HRO131100 IBK131099:IBK131100 ILG131099:ILG131100 IVC131099:IVC131100 JEY131099:JEY131100 JOU131099:JOU131100 JYQ131099:JYQ131100 KIM131099:KIM131100 KSI131099:KSI131100 LCE131099:LCE131100 LMA131099:LMA131100 LVW131099:LVW131100 MFS131099:MFS131100 MPO131099:MPO131100 MZK131099:MZK131100 NJG131099:NJG131100 NTC131099:NTC131100 OCY131099:OCY131100 OMU131099:OMU131100 OWQ131099:OWQ131100 PGM131099:PGM131100 PQI131099:PQI131100 QAE131099:QAE131100 QKA131099:QKA131100 QTW131099:QTW131100 RDS131099:RDS131100 RNO131099:RNO131100 RXK131099:RXK131100 SHG131099:SHG131100 SRC131099:SRC131100 TAY131099:TAY131100 TKU131099:TKU131100 TUQ131099:TUQ131100 UEM131099:UEM131100 UOI131099:UOI131100 UYE131099:UYE131100 VIA131099:VIA131100 VRW131099:VRW131100 WBS131099:WBS131100 WLO131099:WLO131100 WVK131099:WVK131100 C196635:C196636 IY196635:IY196636 SU196635:SU196636 ACQ196635:ACQ196636 AMM196635:AMM196636 AWI196635:AWI196636 BGE196635:BGE196636 BQA196635:BQA196636 BZW196635:BZW196636 CJS196635:CJS196636 CTO196635:CTO196636 DDK196635:DDK196636 DNG196635:DNG196636 DXC196635:DXC196636 EGY196635:EGY196636 EQU196635:EQU196636 FAQ196635:FAQ196636 FKM196635:FKM196636 FUI196635:FUI196636 GEE196635:GEE196636 GOA196635:GOA196636 GXW196635:GXW196636 HHS196635:HHS196636 HRO196635:HRO196636 IBK196635:IBK196636 ILG196635:ILG196636 IVC196635:IVC196636 JEY196635:JEY196636 JOU196635:JOU196636 JYQ196635:JYQ196636 KIM196635:KIM196636 KSI196635:KSI196636 LCE196635:LCE196636 LMA196635:LMA196636 LVW196635:LVW196636 MFS196635:MFS196636 MPO196635:MPO196636 MZK196635:MZK196636 NJG196635:NJG196636 NTC196635:NTC196636 OCY196635:OCY196636 OMU196635:OMU196636 OWQ196635:OWQ196636 PGM196635:PGM196636 PQI196635:PQI196636 QAE196635:QAE196636 QKA196635:QKA196636 QTW196635:QTW196636 RDS196635:RDS196636 RNO196635:RNO196636 RXK196635:RXK196636 SHG196635:SHG196636 SRC196635:SRC196636 TAY196635:TAY196636 TKU196635:TKU196636 TUQ196635:TUQ196636 UEM196635:UEM196636 UOI196635:UOI196636 UYE196635:UYE196636 VIA196635:VIA196636 VRW196635:VRW196636 WBS196635:WBS196636 WLO196635:WLO196636 WVK196635:WVK196636 C262171:C262172 IY262171:IY262172 SU262171:SU262172 ACQ262171:ACQ262172 AMM262171:AMM262172 AWI262171:AWI262172 BGE262171:BGE262172 BQA262171:BQA262172 BZW262171:BZW262172 CJS262171:CJS262172 CTO262171:CTO262172 DDK262171:DDK262172 DNG262171:DNG262172 DXC262171:DXC262172 EGY262171:EGY262172 EQU262171:EQU262172 FAQ262171:FAQ262172 FKM262171:FKM262172 FUI262171:FUI262172 GEE262171:GEE262172 GOA262171:GOA262172 GXW262171:GXW262172 HHS262171:HHS262172 HRO262171:HRO262172 IBK262171:IBK262172 ILG262171:ILG262172 IVC262171:IVC262172 JEY262171:JEY262172 JOU262171:JOU262172 JYQ262171:JYQ262172 KIM262171:KIM262172 KSI262171:KSI262172 LCE262171:LCE262172 LMA262171:LMA262172 LVW262171:LVW262172 MFS262171:MFS262172 MPO262171:MPO262172 MZK262171:MZK262172 NJG262171:NJG262172 NTC262171:NTC262172 OCY262171:OCY262172 OMU262171:OMU262172 OWQ262171:OWQ262172 PGM262171:PGM262172 PQI262171:PQI262172 QAE262171:QAE262172 QKA262171:QKA262172 QTW262171:QTW262172 RDS262171:RDS262172 RNO262171:RNO262172 RXK262171:RXK262172 SHG262171:SHG262172 SRC262171:SRC262172 TAY262171:TAY262172 TKU262171:TKU262172 TUQ262171:TUQ262172 UEM262171:UEM262172 UOI262171:UOI262172 UYE262171:UYE262172 VIA262171:VIA262172 VRW262171:VRW262172 WBS262171:WBS262172 WLO262171:WLO262172 WVK262171:WVK262172 C327707:C327708 IY327707:IY327708 SU327707:SU327708 ACQ327707:ACQ327708 AMM327707:AMM327708 AWI327707:AWI327708 BGE327707:BGE327708 BQA327707:BQA327708 BZW327707:BZW327708 CJS327707:CJS327708 CTO327707:CTO327708 DDK327707:DDK327708 DNG327707:DNG327708 DXC327707:DXC327708 EGY327707:EGY327708 EQU327707:EQU327708 FAQ327707:FAQ327708 FKM327707:FKM327708 FUI327707:FUI327708 GEE327707:GEE327708 GOA327707:GOA327708 GXW327707:GXW327708 HHS327707:HHS327708 HRO327707:HRO327708 IBK327707:IBK327708 ILG327707:ILG327708 IVC327707:IVC327708 JEY327707:JEY327708 JOU327707:JOU327708 JYQ327707:JYQ327708 KIM327707:KIM327708 KSI327707:KSI327708 LCE327707:LCE327708 LMA327707:LMA327708 LVW327707:LVW327708 MFS327707:MFS327708 MPO327707:MPO327708 MZK327707:MZK327708 NJG327707:NJG327708 NTC327707:NTC327708 OCY327707:OCY327708 OMU327707:OMU327708 OWQ327707:OWQ327708 PGM327707:PGM327708 PQI327707:PQI327708 QAE327707:QAE327708 QKA327707:QKA327708 QTW327707:QTW327708 RDS327707:RDS327708 RNO327707:RNO327708 RXK327707:RXK327708 SHG327707:SHG327708 SRC327707:SRC327708 TAY327707:TAY327708 TKU327707:TKU327708 TUQ327707:TUQ327708 UEM327707:UEM327708 UOI327707:UOI327708 UYE327707:UYE327708 VIA327707:VIA327708 VRW327707:VRW327708 WBS327707:WBS327708 WLO327707:WLO327708 WVK327707:WVK327708 C393243:C393244 IY393243:IY393244 SU393243:SU393244 ACQ393243:ACQ393244 AMM393243:AMM393244 AWI393243:AWI393244 BGE393243:BGE393244 BQA393243:BQA393244 BZW393243:BZW393244 CJS393243:CJS393244 CTO393243:CTO393244 DDK393243:DDK393244 DNG393243:DNG393244 DXC393243:DXC393244 EGY393243:EGY393244 EQU393243:EQU393244 FAQ393243:FAQ393244 FKM393243:FKM393244 FUI393243:FUI393244 GEE393243:GEE393244 GOA393243:GOA393244 GXW393243:GXW393244 HHS393243:HHS393244 HRO393243:HRO393244 IBK393243:IBK393244 ILG393243:ILG393244 IVC393243:IVC393244 JEY393243:JEY393244 JOU393243:JOU393244 JYQ393243:JYQ393244 KIM393243:KIM393244 KSI393243:KSI393244 LCE393243:LCE393244 LMA393243:LMA393244 LVW393243:LVW393244 MFS393243:MFS393244 MPO393243:MPO393244 MZK393243:MZK393244 NJG393243:NJG393244 NTC393243:NTC393244 OCY393243:OCY393244 OMU393243:OMU393244 OWQ393243:OWQ393244 PGM393243:PGM393244 PQI393243:PQI393244 QAE393243:QAE393244 QKA393243:QKA393244 QTW393243:QTW393244 RDS393243:RDS393244 RNO393243:RNO393244 RXK393243:RXK393244 SHG393243:SHG393244 SRC393243:SRC393244 TAY393243:TAY393244 TKU393243:TKU393244 TUQ393243:TUQ393244 UEM393243:UEM393244 UOI393243:UOI393244 UYE393243:UYE393244 VIA393243:VIA393244 VRW393243:VRW393244 WBS393243:WBS393244 WLO393243:WLO393244 WVK393243:WVK393244 C458779:C458780 IY458779:IY458780 SU458779:SU458780 ACQ458779:ACQ458780 AMM458779:AMM458780 AWI458779:AWI458780 BGE458779:BGE458780 BQA458779:BQA458780 BZW458779:BZW458780 CJS458779:CJS458780 CTO458779:CTO458780 DDK458779:DDK458780 DNG458779:DNG458780 DXC458779:DXC458780 EGY458779:EGY458780 EQU458779:EQU458780 FAQ458779:FAQ458780 FKM458779:FKM458780 FUI458779:FUI458780 GEE458779:GEE458780 GOA458779:GOA458780 GXW458779:GXW458780 HHS458779:HHS458780 HRO458779:HRO458780 IBK458779:IBK458780 ILG458779:ILG458780 IVC458779:IVC458780 JEY458779:JEY458780 JOU458779:JOU458780 JYQ458779:JYQ458780 KIM458779:KIM458780 KSI458779:KSI458780 LCE458779:LCE458780 LMA458779:LMA458780 LVW458779:LVW458780 MFS458779:MFS458780 MPO458779:MPO458780 MZK458779:MZK458780 NJG458779:NJG458780 NTC458779:NTC458780 OCY458779:OCY458780 OMU458779:OMU458780 OWQ458779:OWQ458780 PGM458779:PGM458780 PQI458779:PQI458780 QAE458779:QAE458780 QKA458779:QKA458780 QTW458779:QTW458780 RDS458779:RDS458780 RNO458779:RNO458780 RXK458779:RXK458780 SHG458779:SHG458780 SRC458779:SRC458780 TAY458779:TAY458780 TKU458779:TKU458780 TUQ458779:TUQ458780 UEM458779:UEM458780 UOI458779:UOI458780 UYE458779:UYE458780 VIA458779:VIA458780 VRW458779:VRW458780 WBS458779:WBS458780 WLO458779:WLO458780 WVK458779:WVK458780 C524315:C524316 IY524315:IY524316 SU524315:SU524316 ACQ524315:ACQ524316 AMM524315:AMM524316 AWI524315:AWI524316 BGE524315:BGE524316 BQA524315:BQA524316 BZW524315:BZW524316 CJS524315:CJS524316 CTO524315:CTO524316 DDK524315:DDK524316 DNG524315:DNG524316 DXC524315:DXC524316 EGY524315:EGY524316 EQU524315:EQU524316 FAQ524315:FAQ524316 FKM524315:FKM524316 FUI524315:FUI524316 GEE524315:GEE524316 GOA524315:GOA524316 GXW524315:GXW524316 HHS524315:HHS524316 HRO524315:HRO524316 IBK524315:IBK524316 ILG524315:ILG524316 IVC524315:IVC524316 JEY524315:JEY524316 JOU524315:JOU524316 JYQ524315:JYQ524316 KIM524315:KIM524316 KSI524315:KSI524316 LCE524315:LCE524316 LMA524315:LMA524316 LVW524315:LVW524316 MFS524315:MFS524316 MPO524315:MPO524316 MZK524315:MZK524316 NJG524315:NJG524316 NTC524315:NTC524316 OCY524315:OCY524316 OMU524315:OMU524316 OWQ524315:OWQ524316 PGM524315:PGM524316 PQI524315:PQI524316 QAE524315:QAE524316 QKA524315:QKA524316 QTW524315:QTW524316 RDS524315:RDS524316 RNO524315:RNO524316 RXK524315:RXK524316 SHG524315:SHG524316 SRC524315:SRC524316 TAY524315:TAY524316 TKU524315:TKU524316 TUQ524315:TUQ524316 UEM524315:UEM524316 UOI524315:UOI524316 UYE524315:UYE524316 VIA524315:VIA524316 VRW524315:VRW524316 WBS524315:WBS524316 WLO524315:WLO524316 WVK524315:WVK524316 C589851:C589852 IY589851:IY589852 SU589851:SU589852 ACQ589851:ACQ589852 AMM589851:AMM589852 AWI589851:AWI589852 BGE589851:BGE589852 BQA589851:BQA589852 BZW589851:BZW589852 CJS589851:CJS589852 CTO589851:CTO589852 DDK589851:DDK589852 DNG589851:DNG589852 DXC589851:DXC589852 EGY589851:EGY589852 EQU589851:EQU589852 FAQ589851:FAQ589852 FKM589851:FKM589852 FUI589851:FUI589852 GEE589851:GEE589852 GOA589851:GOA589852 GXW589851:GXW589852 HHS589851:HHS589852 HRO589851:HRO589852 IBK589851:IBK589852 ILG589851:ILG589852 IVC589851:IVC589852 JEY589851:JEY589852 JOU589851:JOU589852 JYQ589851:JYQ589852 KIM589851:KIM589852 KSI589851:KSI589852 LCE589851:LCE589852 LMA589851:LMA589852 LVW589851:LVW589852 MFS589851:MFS589852 MPO589851:MPO589852 MZK589851:MZK589852 NJG589851:NJG589852 NTC589851:NTC589852 OCY589851:OCY589852 OMU589851:OMU589852 OWQ589851:OWQ589852 PGM589851:PGM589852 PQI589851:PQI589852 QAE589851:QAE589852 QKA589851:QKA589852 QTW589851:QTW589852 RDS589851:RDS589852 RNO589851:RNO589852 RXK589851:RXK589852 SHG589851:SHG589852 SRC589851:SRC589852 TAY589851:TAY589852 TKU589851:TKU589852 TUQ589851:TUQ589852 UEM589851:UEM589852 UOI589851:UOI589852 UYE589851:UYE589852 VIA589851:VIA589852 VRW589851:VRW589852 WBS589851:WBS589852 WLO589851:WLO589852 WVK589851:WVK589852 C655387:C655388 IY655387:IY655388 SU655387:SU655388 ACQ655387:ACQ655388 AMM655387:AMM655388 AWI655387:AWI655388 BGE655387:BGE655388 BQA655387:BQA655388 BZW655387:BZW655388 CJS655387:CJS655388 CTO655387:CTO655388 DDK655387:DDK655388 DNG655387:DNG655388 DXC655387:DXC655388 EGY655387:EGY655388 EQU655387:EQU655388 FAQ655387:FAQ655388 FKM655387:FKM655388 FUI655387:FUI655388 GEE655387:GEE655388 GOA655387:GOA655388 GXW655387:GXW655388 HHS655387:HHS655388 HRO655387:HRO655388 IBK655387:IBK655388 ILG655387:ILG655388 IVC655387:IVC655388 JEY655387:JEY655388 JOU655387:JOU655388 JYQ655387:JYQ655388 KIM655387:KIM655388 KSI655387:KSI655388 LCE655387:LCE655388 LMA655387:LMA655388 LVW655387:LVW655388 MFS655387:MFS655388 MPO655387:MPO655388 MZK655387:MZK655388 NJG655387:NJG655388 NTC655387:NTC655388 OCY655387:OCY655388 OMU655387:OMU655388 OWQ655387:OWQ655388 PGM655387:PGM655388 PQI655387:PQI655388 QAE655387:QAE655388 QKA655387:QKA655388 QTW655387:QTW655388 RDS655387:RDS655388 RNO655387:RNO655388 RXK655387:RXK655388 SHG655387:SHG655388 SRC655387:SRC655388 TAY655387:TAY655388 TKU655387:TKU655388 TUQ655387:TUQ655388 UEM655387:UEM655388 UOI655387:UOI655388 UYE655387:UYE655388 VIA655387:VIA655388 VRW655387:VRW655388 WBS655387:WBS655388 WLO655387:WLO655388 WVK655387:WVK655388 C720923:C720924 IY720923:IY720924 SU720923:SU720924 ACQ720923:ACQ720924 AMM720923:AMM720924 AWI720923:AWI720924 BGE720923:BGE720924 BQA720923:BQA720924 BZW720923:BZW720924 CJS720923:CJS720924 CTO720923:CTO720924 DDK720923:DDK720924 DNG720923:DNG720924 DXC720923:DXC720924 EGY720923:EGY720924 EQU720923:EQU720924 FAQ720923:FAQ720924 FKM720923:FKM720924 FUI720923:FUI720924 GEE720923:GEE720924 GOA720923:GOA720924 GXW720923:GXW720924 HHS720923:HHS720924 HRO720923:HRO720924 IBK720923:IBK720924 ILG720923:ILG720924 IVC720923:IVC720924 JEY720923:JEY720924 JOU720923:JOU720924 JYQ720923:JYQ720924 KIM720923:KIM720924 KSI720923:KSI720924 LCE720923:LCE720924 LMA720923:LMA720924 LVW720923:LVW720924 MFS720923:MFS720924 MPO720923:MPO720924 MZK720923:MZK720924 NJG720923:NJG720924 NTC720923:NTC720924 OCY720923:OCY720924 OMU720923:OMU720924 OWQ720923:OWQ720924 PGM720923:PGM720924 PQI720923:PQI720924 QAE720923:QAE720924 QKA720923:QKA720924 QTW720923:QTW720924 RDS720923:RDS720924 RNO720923:RNO720924 RXK720923:RXK720924 SHG720923:SHG720924 SRC720923:SRC720924 TAY720923:TAY720924 TKU720923:TKU720924 TUQ720923:TUQ720924 UEM720923:UEM720924 UOI720923:UOI720924 UYE720923:UYE720924 VIA720923:VIA720924 VRW720923:VRW720924 WBS720923:WBS720924 WLO720923:WLO720924 WVK720923:WVK720924 C786459:C786460 IY786459:IY786460 SU786459:SU786460 ACQ786459:ACQ786460 AMM786459:AMM786460 AWI786459:AWI786460 BGE786459:BGE786460 BQA786459:BQA786460 BZW786459:BZW786460 CJS786459:CJS786460 CTO786459:CTO786460 DDK786459:DDK786460 DNG786459:DNG786460 DXC786459:DXC786460 EGY786459:EGY786460 EQU786459:EQU786460 FAQ786459:FAQ786460 FKM786459:FKM786460 FUI786459:FUI786460 GEE786459:GEE786460 GOA786459:GOA786460 GXW786459:GXW786460 HHS786459:HHS786460 HRO786459:HRO786460 IBK786459:IBK786460 ILG786459:ILG786460 IVC786459:IVC786460 JEY786459:JEY786460 JOU786459:JOU786460 JYQ786459:JYQ786460 KIM786459:KIM786460 KSI786459:KSI786460 LCE786459:LCE786460 LMA786459:LMA786460 LVW786459:LVW786460 MFS786459:MFS786460 MPO786459:MPO786460 MZK786459:MZK786460 NJG786459:NJG786460 NTC786459:NTC786460 OCY786459:OCY786460 OMU786459:OMU786460 OWQ786459:OWQ786460 PGM786459:PGM786460 PQI786459:PQI786460 QAE786459:QAE786460 QKA786459:QKA786460 QTW786459:QTW786460 RDS786459:RDS786460 RNO786459:RNO786460 RXK786459:RXK786460 SHG786459:SHG786460 SRC786459:SRC786460 TAY786459:TAY786460 TKU786459:TKU786460 TUQ786459:TUQ786460 UEM786459:UEM786460 UOI786459:UOI786460 UYE786459:UYE786460 VIA786459:VIA786460 VRW786459:VRW786460 WBS786459:WBS786460 WLO786459:WLO786460 WVK786459:WVK786460 C851995:C851996 IY851995:IY851996 SU851995:SU851996 ACQ851995:ACQ851996 AMM851995:AMM851996 AWI851995:AWI851996 BGE851995:BGE851996 BQA851995:BQA851996 BZW851995:BZW851996 CJS851995:CJS851996 CTO851995:CTO851996 DDK851995:DDK851996 DNG851995:DNG851996 DXC851995:DXC851996 EGY851995:EGY851996 EQU851995:EQU851996 FAQ851995:FAQ851996 FKM851995:FKM851996 FUI851995:FUI851996 GEE851995:GEE851996 GOA851995:GOA851996 GXW851995:GXW851996 HHS851995:HHS851996 HRO851995:HRO851996 IBK851995:IBK851996 ILG851995:ILG851996 IVC851995:IVC851996 JEY851995:JEY851996 JOU851995:JOU851996 JYQ851995:JYQ851996 KIM851995:KIM851996 KSI851995:KSI851996 LCE851995:LCE851996 LMA851995:LMA851996 LVW851995:LVW851996 MFS851995:MFS851996 MPO851995:MPO851996 MZK851995:MZK851996 NJG851995:NJG851996 NTC851995:NTC851996 OCY851995:OCY851996 OMU851995:OMU851996 OWQ851995:OWQ851996 PGM851995:PGM851996 PQI851995:PQI851996 QAE851995:QAE851996 QKA851995:QKA851996 QTW851995:QTW851996 RDS851995:RDS851996 RNO851995:RNO851996 RXK851995:RXK851996 SHG851995:SHG851996 SRC851995:SRC851996 TAY851995:TAY851996 TKU851995:TKU851996 TUQ851995:TUQ851996 UEM851995:UEM851996 UOI851995:UOI851996 UYE851995:UYE851996 VIA851995:VIA851996 VRW851995:VRW851996 WBS851995:WBS851996 WLO851995:WLO851996 WVK851995:WVK851996 C917531:C917532 IY917531:IY917532 SU917531:SU917532 ACQ917531:ACQ917532 AMM917531:AMM917532 AWI917531:AWI917532 BGE917531:BGE917532 BQA917531:BQA917532 BZW917531:BZW917532 CJS917531:CJS917532 CTO917531:CTO917532 DDK917531:DDK917532 DNG917531:DNG917532 DXC917531:DXC917532 EGY917531:EGY917532 EQU917531:EQU917532 FAQ917531:FAQ917532 FKM917531:FKM917532 FUI917531:FUI917532 GEE917531:GEE917532 GOA917531:GOA917532 GXW917531:GXW917532 HHS917531:HHS917532 HRO917531:HRO917532 IBK917531:IBK917532 ILG917531:ILG917532 IVC917531:IVC917532 JEY917531:JEY917532 JOU917531:JOU917532 JYQ917531:JYQ917532 KIM917531:KIM917532 KSI917531:KSI917532 LCE917531:LCE917532 LMA917531:LMA917532 LVW917531:LVW917532 MFS917531:MFS917532 MPO917531:MPO917532 MZK917531:MZK917532 NJG917531:NJG917532 NTC917531:NTC917532 OCY917531:OCY917532 OMU917531:OMU917532 OWQ917531:OWQ917532 PGM917531:PGM917532 PQI917531:PQI917532 QAE917531:QAE917532 QKA917531:QKA917532 QTW917531:QTW917532 RDS917531:RDS917532 RNO917531:RNO917532 RXK917531:RXK917532 SHG917531:SHG917532 SRC917531:SRC917532 TAY917531:TAY917532 TKU917531:TKU917532 TUQ917531:TUQ917532 UEM917531:UEM917532 UOI917531:UOI917532 UYE917531:UYE917532 VIA917531:VIA917532 VRW917531:VRW917532 WBS917531:WBS917532 WLO917531:WLO917532 WVK917531:WVK917532 C983067:C983068 IY983067:IY983068 SU983067:SU983068 ACQ983067:ACQ983068 AMM983067:AMM983068 AWI983067:AWI983068 BGE983067:BGE983068 BQA983067:BQA983068 BZW983067:BZW983068 CJS983067:CJS983068 CTO983067:CTO983068 DDK983067:DDK983068 DNG983067:DNG983068 DXC983067:DXC983068 EGY983067:EGY983068 EQU983067:EQU983068 FAQ983067:FAQ983068 FKM983067:FKM983068 FUI983067:FUI983068 GEE983067:GEE983068 GOA983067:GOA983068 GXW983067:GXW983068 HHS983067:HHS983068 HRO983067:HRO983068 IBK983067:IBK983068 ILG983067:ILG983068 IVC983067:IVC983068 JEY983067:JEY983068 JOU983067:JOU983068 JYQ983067:JYQ983068 KIM983067:KIM983068 KSI983067:KSI983068 LCE983067:LCE983068 LMA983067:LMA983068 LVW983067:LVW983068 MFS983067:MFS983068 MPO983067:MPO983068 MZK983067:MZK983068 NJG983067:NJG983068 NTC983067:NTC983068 OCY983067:OCY983068 OMU983067:OMU983068 OWQ983067:OWQ983068 PGM983067:PGM983068 PQI983067:PQI983068 QAE983067:QAE983068 QKA983067:QKA983068 QTW983067:QTW983068 RDS983067:RDS983068 RNO983067:RNO983068 RXK983067:RXK983068 SHG983067:SHG983068 SRC983067:SRC983068 TAY983067:TAY983068 TKU983067:TKU983068 TUQ983067:TUQ983068 UEM983067:UEM983068 UOI983067:UOI983068 UYE983067:UYE983068 VIA983067:VIA983068 VRW983067:VRW983068 WBS983067:WBS983068 WLO983067:WLO983068 WVK983067:WVK983068 WVP983086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WLT983086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UYJ983086 IY43:IY46 SU43:SU46 ACQ43:ACQ46 AMM43:AMM46 AWI43:AWI46 BGE43:BGE46 BQA43:BQA46 BZW43:BZW46 CJS43:CJS46 CTO43:CTO46 DDK43:DDK46 DNG43:DNG46 DXC43:DXC46 EGY43:EGY46 EQU43:EQU46 FAQ43:FAQ46 FKM43:FKM46 FUI43:FUI46 GEE43:GEE46 GOA43:GOA46 GXW43:GXW46 HHS43:HHS46 HRO43:HRO46 IBK43:IBK46 ILG43:ILG46 IVC43:IVC46 JEY43:JEY46 JOU43:JOU46 JYQ43:JYQ46 KIM43:KIM46 KSI43:KSI46 LCE43:LCE46 LMA43:LMA46 LVW43:LVW46 MFS43:MFS46 MPO43:MPO46 MZK43:MZK46 NJG43:NJG46 NTC43:NTC46 OCY43:OCY46 OMU43:OMU46 OWQ43:OWQ46 PGM43:PGM46 PQI43:PQI46 QAE43:QAE46 QKA43:QKA46 QTW43:QTW46 RDS43:RDS46 RNO43:RNO46 RXK43:RXK46 SHG43:SHG46 SRC43:SRC46 TAY43:TAY46 TKU43:TKU46 TUQ43:TUQ46 UEM43:UEM46 UOI43:UOI46 UYE43:UYE46 VIA43:VIA46 VRW43:VRW46 WBS43:WBS46 WLO43:WLO46 WVK43:WVK46 C65576:C65579 IY65576:IY65579 SU65576:SU65579 ACQ65576:ACQ65579 AMM65576:AMM65579 AWI65576:AWI65579 BGE65576:BGE65579 BQA65576:BQA65579 BZW65576:BZW65579 CJS65576:CJS65579 CTO65576:CTO65579 DDK65576:DDK65579 DNG65576:DNG65579 DXC65576:DXC65579 EGY65576:EGY65579 EQU65576:EQU65579 FAQ65576:FAQ65579 FKM65576:FKM65579 FUI65576:FUI65579 GEE65576:GEE65579 GOA65576:GOA65579 GXW65576:GXW65579 HHS65576:HHS65579 HRO65576:HRO65579 IBK65576:IBK65579 ILG65576:ILG65579 IVC65576:IVC65579 JEY65576:JEY65579 JOU65576:JOU65579 JYQ65576:JYQ65579 KIM65576:KIM65579 KSI65576:KSI65579 LCE65576:LCE65579 LMA65576:LMA65579 LVW65576:LVW65579 MFS65576:MFS65579 MPO65576:MPO65579 MZK65576:MZK65579 NJG65576:NJG65579 NTC65576:NTC65579 OCY65576:OCY65579 OMU65576:OMU65579 OWQ65576:OWQ65579 PGM65576:PGM65579 PQI65576:PQI65579 QAE65576:QAE65579 QKA65576:QKA65579 QTW65576:QTW65579 RDS65576:RDS65579 RNO65576:RNO65579 RXK65576:RXK65579 SHG65576:SHG65579 SRC65576:SRC65579 TAY65576:TAY65579 TKU65576:TKU65579 TUQ65576:TUQ65579 UEM65576:UEM65579 UOI65576:UOI65579 UYE65576:UYE65579 VIA65576:VIA65579 VRW65576:VRW65579 WBS65576:WBS65579 WLO65576:WLO65579 WVK65576:WVK65579 C131112:C131115 IY131112:IY131115 SU131112:SU131115 ACQ131112:ACQ131115 AMM131112:AMM131115 AWI131112:AWI131115 BGE131112:BGE131115 BQA131112:BQA131115 BZW131112:BZW131115 CJS131112:CJS131115 CTO131112:CTO131115 DDK131112:DDK131115 DNG131112:DNG131115 DXC131112:DXC131115 EGY131112:EGY131115 EQU131112:EQU131115 FAQ131112:FAQ131115 FKM131112:FKM131115 FUI131112:FUI131115 GEE131112:GEE131115 GOA131112:GOA131115 GXW131112:GXW131115 HHS131112:HHS131115 HRO131112:HRO131115 IBK131112:IBK131115 ILG131112:ILG131115 IVC131112:IVC131115 JEY131112:JEY131115 JOU131112:JOU131115 JYQ131112:JYQ131115 KIM131112:KIM131115 KSI131112:KSI131115 LCE131112:LCE131115 LMA131112:LMA131115 LVW131112:LVW131115 MFS131112:MFS131115 MPO131112:MPO131115 MZK131112:MZK131115 NJG131112:NJG131115 NTC131112:NTC131115 OCY131112:OCY131115 OMU131112:OMU131115 OWQ131112:OWQ131115 PGM131112:PGM131115 PQI131112:PQI131115 QAE131112:QAE131115 QKA131112:QKA131115 QTW131112:QTW131115 RDS131112:RDS131115 RNO131112:RNO131115 RXK131112:RXK131115 SHG131112:SHG131115 SRC131112:SRC131115 TAY131112:TAY131115 TKU131112:TKU131115 TUQ131112:TUQ131115 UEM131112:UEM131115 UOI131112:UOI131115 UYE131112:UYE131115 VIA131112:VIA131115 VRW131112:VRW131115 WBS131112:WBS131115 WLO131112:WLO131115 WVK131112:WVK131115 C196648:C196651 IY196648:IY196651 SU196648:SU196651 ACQ196648:ACQ196651 AMM196648:AMM196651 AWI196648:AWI196651 BGE196648:BGE196651 BQA196648:BQA196651 BZW196648:BZW196651 CJS196648:CJS196651 CTO196648:CTO196651 DDK196648:DDK196651 DNG196648:DNG196651 DXC196648:DXC196651 EGY196648:EGY196651 EQU196648:EQU196651 FAQ196648:FAQ196651 FKM196648:FKM196651 FUI196648:FUI196651 GEE196648:GEE196651 GOA196648:GOA196651 GXW196648:GXW196651 HHS196648:HHS196651 HRO196648:HRO196651 IBK196648:IBK196651 ILG196648:ILG196651 IVC196648:IVC196651 JEY196648:JEY196651 JOU196648:JOU196651 JYQ196648:JYQ196651 KIM196648:KIM196651 KSI196648:KSI196651 LCE196648:LCE196651 LMA196648:LMA196651 LVW196648:LVW196651 MFS196648:MFS196651 MPO196648:MPO196651 MZK196648:MZK196651 NJG196648:NJG196651 NTC196648:NTC196651 OCY196648:OCY196651 OMU196648:OMU196651 OWQ196648:OWQ196651 PGM196648:PGM196651 PQI196648:PQI196651 QAE196648:QAE196651 QKA196648:QKA196651 QTW196648:QTW196651 RDS196648:RDS196651 RNO196648:RNO196651 RXK196648:RXK196651 SHG196648:SHG196651 SRC196648:SRC196651 TAY196648:TAY196651 TKU196648:TKU196651 TUQ196648:TUQ196651 UEM196648:UEM196651 UOI196648:UOI196651 UYE196648:UYE196651 VIA196648:VIA196651 VRW196648:VRW196651 WBS196648:WBS196651 WLO196648:WLO196651 WVK196648:WVK196651 C262184:C262187 IY262184:IY262187 SU262184:SU262187 ACQ262184:ACQ262187 AMM262184:AMM262187 AWI262184:AWI262187 BGE262184:BGE262187 BQA262184:BQA262187 BZW262184:BZW262187 CJS262184:CJS262187 CTO262184:CTO262187 DDK262184:DDK262187 DNG262184:DNG262187 DXC262184:DXC262187 EGY262184:EGY262187 EQU262184:EQU262187 FAQ262184:FAQ262187 FKM262184:FKM262187 FUI262184:FUI262187 GEE262184:GEE262187 GOA262184:GOA262187 GXW262184:GXW262187 HHS262184:HHS262187 HRO262184:HRO262187 IBK262184:IBK262187 ILG262184:ILG262187 IVC262184:IVC262187 JEY262184:JEY262187 JOU262184:JOU262187 JYQ262184:JYQ262187 KIM262184:KIM262187 KSI262184:KSI262187 LCE262184:LCE262187 LMA262184:LMA262187 LVW262184:LVW262187 MFS262184:MFS262187 MPO262184:MPO262187 MZK262184:MZK262187 NJG262184:NJG262187 NTC262184:NTC262187 OCY262184:OCY262187 OMU262184:OMU262187 OWQ262184:OWQ262187 PGM262184:PGM262187 PQI262184:PQI262187 QAE262184:QAE262187 QKA262184:QKA262187 QTW262184:QTW262187 RDS262184:RDS262187 RNO262184:RNO262187 RXK262184:RXK262187 SHG262184:SHG262187 SRC262184:SRC262187 TAY262184:TAY262187 TKU262184:TKU262187 TUQ262184:TUQ262187 UEM262184:UEM262187 UOI262184:UOI262187 UYE262184:UYE262187 VIA262184:VIA262187 VRW262184:VRW262187 WBS262184:WBS262187 WLO262184:WLO262187 WVK262184:WVK262187 C327720:C327723 IY327720:IY327723 SU327720:SU327723 ACQ327720:ACQ327723 AMM327720:AMM327723 AWI327720:AWI327723 BGE327720:BGE327723 BQA327720:BQA327723 BZW327720:BZW327723 CJS327720:CJS327723 CTO327720:CTO327723 DDK327720:DDK327723 DNG327720:DNG327723 DXC327720:DXC327723 EGY327720:EGY327723 EQU327720:EQU327723 FAQ327720:FAQ327723 FKM327720:FKM327723 FUI327720:FUI327723 GEE327720:GEE327723 GOA327720:GOA327723 GXW327720:GXW327723 HHS327720:HHS327723 HRO327720:HRO327723 IBK327720:IBK327723 ILG327720:ILG327723 IVC327720:IVC327723 JEY327720:JEY327723 JOU327720:JOU327723 JYQ327720:JYQ327723 KIM327720:KIM327723 KSI327720:KSI327723 LCE327720:LCE327723 LMA327720:LMA327723 LVW327720:LVW327723 MFS327720:MFS327723 MPO327720:MPO327723 MZK327720:MZK327723 NJG327720:NJG327723 NTC327720:NTC327723 OCY327720:OCY327723 OMU327720:OMU327723 OWQ327720:OWQ327723 PGM327720:PGM327723 PQI327720:PQI327723 QAE327720:QAE327723 QKA327720:QKA327723 QTW327720:QTW327723 RDS327720:RDS327723 RNO327720:RNO327723 RXK327720:RXK327723 SHG327720:SHG327723 SRC327720:SRC327723 TAY327720:TAY327723 TKU327720:TKU327723 TUQ327720:TUQ327723 UEM327720:UEM327723 UOI327720:UOI327723 UYE327720:UYE327723 VIA327720:VIA327723 VRW327720:VRW327723 WBS327720:WBS327723 WLO327720:WLO327723 WVK327720:WVK327723 C393256:C393259 IY393256:IY393259 SU393256:SU393259 ACQ393256:ACQ393259 AMM393256:AMM393259 AWI393256:AWI393259 BGE393256:BGE393259 BQA393256:BQA393259 BZW393256:BZW393259 CJS393256:CJS393259 CTO393256:CTO393259 DDK393256:DDK393259 DNG393256:DNG393259 DXC393256:DXC393259 EGY393256:EGY393259 EQU393256:EQU393259 FAQ393256:FAQ393259 FKM393256:FKM393259 FUI393256:FUI393259 GEE393256:GEE393259 GOA393256:GOA393259 GXW393256:GXW393259 HHS393256:HHS393259 HRO393256:HRO393259 IBK393256:IBK393259 ILG393256:ILG393259 IVC393256:IVC393259 JEY393256:JEY393259 JOU393256:JOU393259 JYQ393256:JYQ393259 KIM393256:KIM393259 KSI393256:KSI393259 LCE393256:LCE393259 LMA393256:LMA393259 LVW393256:LVW393259 MFS393256:MFS393259 MPO393256:MPO393259 MZK393256:MZK393259 NJG393256:NJG393259 NTC393256:NTC393259 OCY393256:OCY393259 OMU393256:OMU393259 OWQ393256:OWQ393259 PGM393256:PGM393259 PQI393256:PQI393259 QAE393256:QAE393259 QKA393256:QKA393259 QTW393256:QTW393259 RDS393256:RDS393259 RNO393256:RNO393259 RXK393256:RXK393259 SHG393256:SHG393259 SRC393256:SRC393259 TAY393256:TAY393259 TKU393256:TKU393259 TUQ393256:TUQ393259 UEM393256:UEM393259 UOI393256:UOI393259 UYE393256:UYE393259 VIA393256:VIA393259 VRW393256:VRW393259 WBS393256:WBS393259 WLO393256:WLO393259 WVK393256:WVK393259 C458792:C458795 IY458792:IY458795 SU458792:SU458795 ACQ458792:ACQ458795 AMM458792:AMM458795 AWI458792:AWI458795 BGE458792:BGE458795 BQA458792:BQA458795 BZW458792:BZW458795 CJS458792:CJS458795 CTO458792:CTO458795 DDK458792:DDK458795 DNG458792:DNG458795 DXC458792:DXC458795 EGY458792:EGY458795 EQU458792:EQU458795 FAQ458792:FAQ458795 FKM458792:FKM458795 FUI458792:FUI458795 GEE458792:GEE458795 GOA458792:GOA458795 GXW458792:GXW458795 HHS458792:HHS458795 HRO458792:HRO458795 IBK458792:IBK458795 ILG458792:ILG458795 IVC458792:IVC458795 JEY458792:JEY458795 JOU458792:JOU458795 JYQ458792:JYQ458795 KIM458792:KIM458795 KSI458792:KSI458795 LCE458792:LCE458795 LMA458792:LMA458795 LVW458792:LVW458795 MFS458792:MFS458795 MPO458792:MPO458795 MZK458792:MZK458795 NJG458792:NJG458795 NTC458792:NTC458795 OCY458792:OCY458795 OMU458792:OMU458795 OWQ458792:OWQ458795 PGM458792:PGM458795 PQI458792:PQI458795 QAE458792:QAE458795 QKA458792:QKA458795 QTW458792:QTW458795 RDS458792:RDS458795 RNO458792:RNO458795 RXK458792:RXK458795 SHG458792:SHG458795 SRC458792:SRC458795 TAY458792:TAY458795 TKU458792:TKU458795 TUQ458792:TUQ458795 UEM458792:UEM458795 UOI458792:UOI458795 UYE458792:UYE458795 VIA458792:VIA458795 VRW458792:VRW458795 WBS458792:WBS458795 WLO458792:WLO458795 WVK458792:WVK458795 C524328:C524331 IY524328:IY524331 SU524328:SU524331 ACQ524328:ACQ524331 AMM524328:AMM524331 AWI524328:AWI524331 BGE524328:BGE524331 BQA524328:BQA524331 BZW524328:BZW524331 CJS524328:CJS524331 CTO524328:CTO524331 DDK524328:DDK524331 DNG524328:DNG524331 DXC524328:DXC524331 EGY524328:EGY524331 EQU524328:EQU524331 FAQ524328:FAQ524331 FKM524328:FKM524331 FUI524328:FUI524331 GEE524328:GEE524331 GOA524328:GOA524331 GXW524328:GXW524331 HHS524328:HHS524331 HRO524328:HRO524331 IBK524328:IBK524331 ILG524328:ILG524331 IVC524328:IVC524331 JEY524328:JEY524331 JOU524328:JOU524331 JYQ524328:JYQ524331 KIM524328:KIM524331 KSI524328:KSI524331 LCE524328:LCE524331 LMA524328:LMA524331 LVW524328:LVW524331 MFS524328:MFS524331 MPO524328:MPO524331 MZK524328:MZK524331 NJG524328:NJG524331 NTC524328:NTC524331 OCY524328:OCY524331 OMU524328:OMU524331 OWQ524328:OWQ524331 PGM524328:PGM524331 PQI524328:PQI524331 QAE524328:QAE524331 QKA524328:QKA524331 QTW524328:QTW524331 RDS524328:RDS524331 RNO524328:RNO524331 RXK524328:RXK524331 SHG524328:SHG524331 SRC524328:SRC524331 TAY524328:TAY524331 TKU524328:TKU524331 TUQ524328:TUQ524331 UEM524328:UEM524331 UOI524328:UOI524331 UYE524328:UYE524331 VIA524328:VIA524331 VRW524328:VRW524331 WBS524328:WBS524331 WLO524328:WLO524331 WVK524328:WVK524331 C589864:C589867 IY589864:IY589867 SU589864:SU589867 ACQ589864:ACQ589867 AMM589864:AMM589867 AWI589864:AWI589867 BGE589864:BGE589867 BQA589864:BQA589867 BZW589864:BZW589867 CJS589864:CJS589867 CTO589864:CTO589867 DDK589864:DDK589867 DNG589864:DNG589867 DXC589864:DXC589867 EGY589864:EGY589867 EQU589864:EQU589867 FAQ589864:FAQ589867 FKM589864:FKM589867 FUI589864:FUI589867 GEE589864:GEE589867 GOA589864:GOA589867 GXW589864:GXW589867 HHS589864:HHS589867 HRO589864:HRO589867 IBK589864:IBK589867 ILG589864:ILG589867 IVC589864:IVC589867 JEY589864:JEY589867 JOU589864:JOU589867 JYQ589864:JYQ589867 KIM589864:KIM589867 KSI589864:KSI589867 LCE589864:LCE589867 LMA589864:LMA589867 LVW589864:LVW589867 MFS589864:MFS589867 MPO589864:MPO589867 MZK589864:MZK589867 NJG589864:NJG589867 NTC589864:NTC589867 OCY589864:OCY589867 OMU589864:OMU589867 OWQ589864:OWQ589867 PGM589864:PGM589867 PQI589864:PQI589867 QAE589864:QAE589867 QKA589864:QKA589867 QTW589864:QTW589867 RDS589864:RDS589867 RNO589864:RNO589867 RXK589864:RXK589867 SHG589864:SHG589867 SRC589864:SRC589867 TAY589864:TAY589867 TKU589864:TKU589867 TUQ589864:TUQ589867 UEM589864:UEM589867 UOI589864:UOI589867 UYE589864:UYE589867 VIA589864:VIA589867 VRW589864:VRW589867 WBS589864:WBS589867 WLO589864:WLO589867 WVK589864:WVK589867 C655400:C655403 IY655400:IY655403 SU655400:SU655403 ACQ655400:ACQ655403 AMM655400:AMM655403 AWI655400:AWI655403 BGE655400:BGE655403 BQA655400:BQA655403 BZW655400:BZW655403 CJS655400:CJS655403 CTO655400:CTO655403 DDK655400:DDK655403 DNG655400:DNG655403 DXC655400:DXC655403 EGY655400:EGY655403 EQU655400:EQU655403 FAQ655400:FAQ655403 FKM655400:FKM655403 FUI655400:FUI655403 GEE655400:GEE655403 GOA655400:GOA655403 GXW655400:GXW655403 HHS655400:HHS655403 HRO655400:HRO655403 IBK655400:IBK655403 ILG655400:ILG655403 IVC655400:IVC655403 JEY655400:JEY655403 JOU655400:JOU655403 JYQ655400:JYQ655403 KIM655400:KIM655403 KSI655400:KSI655403 LCE655400:LCE655403 LMA655400:LMA655403 LVW655400:LVW655403 MFS655400:MFS655403 MPO655400:MPO655403 MZK655400:MZK655403 NJG655400:NJG655403 NTC655400:NTC655403 OCY655400:OCY655403 OMU655400:OMU655403 OWQ655400:OWQ655403 PGM655400:PGM655403 PQI655400:PQI655403 QAE655400:QAE655403 QKA655400:QKA655403 QTW655400:QTW655403 RDS655400:RDS655403 RNO655400:RNO655403 RXK655400:RXK655403 SHG655400:SHG655403 SRC655400:SRC655403 TAY655400:TAY655403 TKU655400:TKU655403 TUQ655400:TUQ655403 UEM655400:UEM655403 UOI655400:UOI655403 UYE655400:UYE655403 VIA655400:VIA655403 VRW655400:VRW655403 WBS655400:WBS655403 WLO655400:WLO655403 WVK655400:WVK655403 C720936:C720939 IY720936:IY720939 SU720936:SU720939 ACQ720936:ACQ720939 AMM720936:AMM720939 AWI720936:AWI720939 BGE720936:BGE720939 BQA720936:BQA720939 BZW720936:BZW720939 CJS720936:CJS720939 CTO720936:CTO720939 DDK720936:DDK720939 DNG720936:DNG720939 DXC720936:DXC720939 EGY720936:EGY720939 EQU720936:EQU720939 FAQ720936:FAQ720939 FKM720936:FKM720939 FUI720936:FUI720939 GEE720936:GEE720939 GOA720936:GOA720939 GXW720936:GXW720939 HHS720936:HHS720939 HRO720936:HRO720939 IBK720936:IBK720939 ILG720936:ILG720939 IVC720936:IVC720939 JEY720936:JEY720939 JOU720936:JOU720939 JYQ720936:JYQ720939 KIM720936:KIM720939 KSI720936:KSI720939 LCE720936:LCE720939 LMA720936:LMA720939 LVW720936:LVW720939 MFS720936:MFS720939 MPO720936:MPO720939 MZK720936:MZK720939 NJG720936:NJG720939 NTC720936:NTC720939 OCY720936:OCY720939 OMU720936:OMU720939 OWQ720936:OWQ720939 PGM720936:PGM720939 PQI720936:PQI720939 QAE720936:QAE720939 QKA720936:QKA720939 QTW720936:QTW720939 RDS720936:RDS720939 RNO720936:RNO720939 RXK720936:RXK720939 SHG720936:SHG720939 SRC720936:SRC720939 TAY720936:TAY720939 TKU720936:TKU720939 TUQ720936:TUQ720939 UEM720936:UEM720939 UOI720936:UOI720939 UYE720936:UYE720939 VIA720936:VIA720939 VRW720936:VRW720939 WBS720936:WBS720939 WLO720936:WLO720939 WVK720936:WVK720939 C786472:C786475 IY786472:IY786475 SU786472:SU786475 ACQ786472:ACQ786475 AMM786472:AMM786475 AWI786472:AWI786475 BGE786472:BGE786475 BQA786472:BQA786475 BZW786472:BZW786475 CJS786472:CJS786475 CTO786472:CTO786475 DDK786472:DDK786475 DNG786472:DNG786475 DXC786472:DXC786475 EGY786472:EGY786475 EQU786472:EQU786475 FAQ786472:FAQ786475 FKM786472:FKM786475 FUI786472:FUI786475 GEE786472:GEE786475 GOA786472:GOA786475 GXW786472:GXW786475 HHS786472:HHS786475 HRO786472:HRO786475 IBK786472:IBK786475 ILG786472:ILG786475 IVC786472:IVC786475 JEY786472:JEY786475 JOU786472:JOU786475 JYQ786472:JYQ786475 KIM786472:KIM786475 KSI786472:KSI786475 LCE786472:LCE786475 LMA786472:LMA786475 LVW786472:LVW786475 MFS786472:MFS786475 MPO786472:MPO786475 MZK786472:MZK786475 NJG786472:NJG786475 NTC786472:NTC786475 OCY786472:OCY786475 OMU786472:OMU786475 OWQ786472:OWQ786475 PGM786472:PGM786475 PQI786472:PQI786475 QAE786472:QAE786475 QKA786472:QKA786475 QTW786472:QTW786475 RDS786472:RDS786475 RNO786472:RNO786475 RXK786472:RXK786475 SHG786472:SHG786475 SRC786472:SRC786475 TAY786472:TAY786475 TKU786472:TKU786475 TUQ786472:TUQ786475 UEM786472:UEM786475 UOI786472:UOI786475 UYE786472:UYE786475 VIA786472:VIA786475 VRW786472:VRW786475 WBS786472:WBS786475 WLO786472:WLO786475 WVK786472:WVK786475 C852008:C852011 IY852008:IY852011 SU852008:SU852011 ACQ852008:ACQ852011 AMM852008:AMM852011 AWI852008:AWI852011 BGE852008:BGE852011 BQA852008:BQA852011 BZW852008:BZW852011 CJS852008:CJS852011 CTO852008:CTO852011 DDK852008:DDK852011 DNG852008:DNG852011 DXC852008:DXC852011 EGY852008:EGY852011 EQU852008:EQU852011 FAQ852008:FAQ852011 FKM852008:FKM852011 FUI852008:FUI852011 GEE852008:GEE852011 GOA852008:GOA852011 GXW852008:GXW852011 HHS852008:HHS852011 HRO852008:HRO852011 IBK852008:IBK852011 ILG852008:ILG852011 IVC852008:IVC852011 JEY852008:JEY852011 JOU852008:JOU852011 JYQ852008:JYQ852011 KIM852008:KIM852011 KSI852008:KSI852011 LCE852008:LCE852011 LMA852008:LMA852011 LVW852008:LVW852011 MFS852008:MFS852011 MPO852008:MPO852011 MZK852008:MZK852011 NJG852008:NJG852011 NTC852008:NTC852011 OCY852008:OCY852011 OMU852008:OMU852011 OWQ852008:OWQ852011 PGM852008:PGM852011 PQI852008:PQI852011 QAE852008:QAE852011 QKA852008:QKA852011 QTW852008:QTW852011 RDS852008:RDS852011 RNO852008:RNO852011 RXK852008:RXK852011 SHG852008:SHG852011 SRC852008:SRC852011 TAY852008:TAY852011 TKU852008:TKU852011 TUQ852008:TUQ852011 UEM852008:UEM852011 UOI852008:UOI852011 UYE852008:UYE852011 VIA852008:VIA852011 VRW852008:VRW852011 WBS852008:WBS852011 WLO852008:WLO852011 WVK852008:WVK852011 C917544:C917547 IY917544:IY917547 SU917544:SU917547 ACQ917544:ACQ917547 AMM917544:AMM917547 AWI917544:AWI917547 BGE917544:BGE917547 BQA917544:BQA917547 BZW917544:BZW917547 CJS917544:CJS917547 CTO917544:CTO917547 DDK917544:DDK917547 DNG917544:DNG917547 DXC917544:DXC917547 EGY917544:EGY917547 EQU917544:EQU917547 FAQ917544:FAQ917547 FKM917544:FKM917547 FUI917544:FUI917547 GEE917544:GEE917547 GOA917544:GOA917547 GXW917544:GXW917547 HHS917544:HHS917547 HRO917544:HRO917547 IBK917544:IBK917547 ILG917544:ILG917547 IVC917544:IVC917547 JEY917544:JEY917547 JOU917544:JOU917547 JYQ917544:JYQ917547 KIM917544:KIM917547 KSI917544:KSI917547 LCE917544:LCE917547 LMA917544:LMA917547 LVW917544:LVW917547 MFS917544:MFS917547 MPO917544:MPO917547 MZK917544:MZK917547 NJG917544:NJG917547 NTC917544:NTC917547 OCY917544:OCY917547 OMU917544:OMU917547 OWQ917544:OWQ917547 PGM917544:PGM917547 PQI917544:PQI917547 QAE917544:QAE917547 QKA917544:QKA917547 QTW917544:QTW917547 RDS917544:RDS917547 RNO917544:RNO917547 RXK917544:RXK917547 SHG917544:SHG917547 SRC917544:SRC917547 TAY917544:TAY917547 TKU917544:TKU917547 TUQ917544:TUQ917547 UEM917544:UEM917547 UOI917544:UOI917547 UYE917544:UYE917547 VIA917544:VIA917547 VRW917544:VRW917547 WBS917544:WBS917547 WLO917544:WLO917547 WVK917544:WVK917547 C983080:C983083 IY983080:IY983083 SU983080:SU983083 ACQ983080:ACQ983083 AMM983080:AMM983083 AWI983080:AWI983083 BGE983080:BGE983083 BQA983080:BQA983083 BZW983080:BZW983083 CJS983080:CJS983083 CTO983080:CTO983083 DDK983080:DDK983083 DNG983080:DNG983083 DXC983080:DXC983083 EGY983080:EGY983083 EQU983080:EQU983083 FAQ983080:FAQ983083 FKM983080:FKM983083 FUI983080:FUI983083 GEE983080:GEE983083 GOA983080:GOA983083 GXW983080:GXW983083 HHS983080:HHS983083 HRO983080:HRO983083 IBK983080:IBK983083 ILG983080:ILG983083 IVC983080:IVC983083 JEY983080:JEY983083 JOU983080:JOU983083 JYQ983080:JYQ983083 KIM983080:KIM983083 KSI983080:KSI983083 LCE983080:LCE983083 LMA983080:LMA983083 LVW983080:LVW983083 MFS983080:MFS983083 MPO983080:MPO983083 MZK983080:MZK983083 NJG983080:NJG983083 NTC983080:NTC983083 OCY983080:OCY983083 OMU983080:OMU983083 OWQ983080:OWQ983083 PGM983080:PGM983083 PQI983080:PQI983083 QAE983080:QAE983083 QKA983080:QKA983083 QTW983080:QTW983083 RDS983080:RDS983083 RNO983080:RNO983083 RXK983080:RXK983083 SHG983080:SHG983083 SRC983080:SRC983083 TAY983080:TAY983083 TKU983080:TKU983083 TUQ983080:TUQ983083 UEM983080:UEM983083 UOI983080:UOI983083 UYE983080:UYE983083 VIA983080:VIA983083 VRW983080:VRW983083 WBS983080:WBS983083 WLO983080:WLO983083 WVK983080:WVK983083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H65582 JD65582 SZ65582 ACV65582 AMR65582 AWN65582 BGJ65582 BQF65582 CAB65582 CJX65582 CTT65582 DDP65582 DNL65582 DXH65582 EHD65582 EQZ65582 FAV65582 FKR65582 FUN65582 GEJ65582 GOF65582 GYB65582 HHX65582 HRT65582 IBP65582 ILL65582 IVH65582 JFD65582 JOZ65582 JYV65582 KIR65582 KSN65582 LCJ65582 LMF65582 LWB65582 MFX65582 MPT65582 MZP65582 NJL65582 NTH65582 ODD65582 OMZ65582 OWV65582 PGR65582 PQN65582 QAJ65582 QKF65582 QUB65582 RDX65582 RNT65582 RXP65582 SHL65582 SRH65582 TBD65582 TKZ65582 TUV65582 UER65582 UON65582 UYJ65582 VIF65582 VSB65582 WBX65582 WLT65582 WVP65582 H131118 JD131118 SZ131118 ACV131118 AMR131118 AWN131118 BGJ131118 BQF131118 CAB131118 CJX131118 CTT131118 DDP131118 DNL131118 DXH131118 EHD131118 EQZ131118 FAV131118 FKR131118 FUN131118 GEJ131118 GOF131118 GYB131118 HHX131118 HRT131118 IBP131118 ILL131118 IVH131118 JFD131118 JOZ131118 JYV131118 KIR131118 KSN131118 LCJ131118 LMF131118 LWB131118 MFX131118 MPT131118 MZP131118 NJL131118 NTH131118 ODD131118 OMZ131118 OWV131118 PGR131118 PQN131118 QAJ131118 QKF131118 QUB131118 RDX131118 RNT131118 RXP131118 SHL131118 SRH131118 TBD131118 TKZ131118 TUV131118 UER131118 UON131118 UYJ131118 VIF131118 VSB131118 WBX131118 WLT131118 WVP131118 H196654 JD196654 SZ196654 ACV196654 AMR196654 AWN196654 BGJ196654 BQF196654 CAB196654 CJX196654 CTT196654 DDP196654 DNL196654 DXH196654 EHD196654 EQZ196654 FAV196654 FKR196654 FUN196654 GEJ196654 GOF196654 GYB196654 HHX196654 HRT196654 IBP196654 ILL196654 IVH196654 JFD196654 JOZ196654 JYV196654 KIR196654 KSN196654 LCJ196654 LMF196654 LWB196654 MFX196654 MPT196654 MZP196654 NJL196654 NTH196654 ODD196654 OMZ196654 OWV196654 PGR196654 PQN196654 QAJ196654 QKF196654 QUB196654 RDX196654 RNT196654 RXP196654 SHL196654 SRH196654 TBD196654 TKZ196654 TUV196654 UER196654 UON196654 UYJ196654 VIF196654 VSB196654 WBX196654 WLT196654 WVP196654 H262190 JD262190 SZ262190 ACV262190 AMR262190 AWN262190 BGJ262190 BQF262190 CAB262190 CJX262190 CTT262190 DDP262190 DNL262190 DXH262190 EHD262190 EQZ262190 FAV262190 FKR262190 FUN262190 GEJ262190 GOF262190 GYB262190 HHX262190 HRT262190 IBP262190 ILL262190 IVH262190 JFD262190 JOZ262190 JYV262190 KIR262190 KSN262190 LCJ262190 LMF262190 LWB262190 MFX262190 MPT262190 MZP262190 NJL262190 NTH262190 ODD262190 OMZ262190 OWV262190 PGR262190 PQN262190 QAJ262190 QKF262190 QUB262190 RDX262190 RNT262190 RXP262190 SHL262190 SRH262190 TBD262190 TKZ262190 TUV262190 UER262190 UON262190 UYJ262190 VIF262190 VSB262190 WBX262190 WLT262190 WVP262190 H327726 JD327726 SZ327726 ACV327726 AMR327726 AWN327726 BGJ327726 BQF327726 CAB327726 CJX327726 CTT327726 DDP327726 DNL327726 DXH327726 EHD327726 EQZ327726 FAV327726 FKR327726 FUN327726 GEJ327726 GOF327726 GYB327726 HHX327726 HRT327726 IBP327726 ILL327726 IVH327726 JFD327726 JOZ327726 JYV327726 KIR327726 KSN327726 LCJ327726 LMF327726 LWB327726 MFX327726 MPT327726 MZP327726 NJL327726 NTH327726 ODD327726 OMZ327726 OWV327726 PGR327726 PQN327726 QAJ327726 QKF327726 QUB327726 RDX327726 RNT327726 RXP327726 SHL327726 SRH327726 TBD327726 TKZ327726 TUV327726 UER327726 UON327726 UYJ327726 VIF327726 VSB327726 WBX327726 WLT327726 WVP327726 H393262 JD393262 SZ393262 ACV393262 AMR393262 AWN393262 BGJ393262 BQF393262 CAB393262 CJX393262 CTT393262 DDP393262 DNL393262 DXH393262 EHD393262 EQZ393262 FAV393262 FKR393262 FUN393262 GEJ393262 GOF393262 GYB393262 HHX393262 HRT393262 IBP393262 ILL393262 IVH393262 JFD393262 JOZ393262 JYV393262 KIR393262 KSN393262 LCJ393262 LMF393262 LWB393262 MFX393262 MPT393262 MZP393262 NJL393262 NTH393262 ODD393262 OMZ393262 OWV393262 PGR393262 PQN393262 QAJ393262 QKF393262 QUB393262 RDX393262 RNT393262 RXP393262 SHL393262 SRH393262 TBD393262 TKZ393262 TUV393262 UER393262 UON393262 UYJ393262 VIF393262 VSB393262 WBX393262 WLT393262 WVP393262 H458798 JD458798 SZ458798 ACV458798 AMR458798 AWN458798 BGJ458798 BQF458798 CAB458798 CJX458798 CTT458798 DDP458798 DNL458798 DXH458798 EHD458798 EQZ458798 FAV458798 FKR458798 FUN458798 GEJ458798 GOF458798 GYB458798 HHX458798 HRT458798 IBP458798 ILL458798 IVH458798 JFD458798 JOZ458798 JYV458798 KIR458798 KSN458798 LCJ458798 LMF458798 LWB458798 MFX458798 MPT458798 MZP458798 NJL458798 NTH458798 ODD458798 OMZ458798 OWV458798 PGR458798 PQN458798 QAJ458798 QKF458798 QUB458798 RDX458798 RNT458798 RXP458798 SHL458798 SRH458798 TBD458798 TKZ458798 TUV458798 UER458798 UON458798 UYJ458798 VIF458798 VSB458798 WBX458798 WLT458798 WVP458798 H524334 JD524334 SZ524334 ACV524334 AMR524334 AWN524334 BGJ524334 BQF524334 CAB524334 CJX524334 CTT524334 DDP524334 DNL524334 DXH524334 EHD524334 EQZ524334 FAV524334 FKR524334 FUN524334 GEJ524334 GOF524334 GYB524334 HHX524334 HRT524334 IBP524334 ILL524334 IVH524334 JFD524334 JOZ524334 JYV524334 KIR524334 KSN524334 LCJ524334 LMF524334 LWB524334 MFX524334 MPT524334 MZP524334 NJL524334 NTH524334 ODD524334 OMZ524334 OWV524334 PGR524334 PQN524334 QAJ524334 QKF524334 QUB524334 RDX524334 RNT524334 RXP524334 SHL524334 SRH524334 TBD524334 TKZ524334 TUV524334 UER524334 UON524334 UYJ524334 VIF524334 VSB524334 WBX524334 WLT524334 WVP524334 H589870 JD589870 SZ589870 ACV589870 AMR589870 AWN589870 BGJ589870 BQF589870 CAB589870 CJX589870 CTT589870 DDP589870 DNL589870 DXH589870 EHD589870 EQZ589870 FAV589870 FKR589870 FUN589870 GEJ589870 GOF589870 GYB589870 HHX589870 HRT589870 IBP589870 ILL589870 IVH589870 JFD589870 JOZ589870 JYV589870 KIR589870 KSN589870 LCJ589870 LMF589870 LWB589870 MFX589870 MPT589870 MZP589870 NJL589870 NTH589870 ODD589870 OMZ589870 OWV589870 PGR589870 PQN589870 QAJ589870 QKF589870 QUB589870 RDX589870 RNT589870 RXP589870 SHL589870 SRH589870 TBD589870 TKZ589870 TUV589870 UER589870 UON589870 UYJ589870 VIF589870 VSB589870 WBX589870 WLT589870 WVP589870 H655406 JD655406 SZ655406 ACV655406 AMR655406 AWN655406 BGJ655406 BQF655406 CAB655406 CJX655406 CTT655406 DDP655406 DNL655406 DXH655406 EHD655406 EQZ655406 FAV655406 FKR655406 FUN655406 GEJ655406 GOF655406 GYB655406 HHX655406 HRT655406 IBP655406 ILL655406 IVH655406 JFD655406 JOZ655406 JYV655406 KIR655406 KSN655406 LCJ655406 LMF655406 LWB655406 MFX655406 MPT655406 MZP655406 NJL655406 NTH655406 ODD655406 OMZ655406 OWV655406 PGR655406 PQN655406 QAJ655406 QKF655406 QUB655406 RDX655406 RNT655406 RXP655406 SHL655406 SRH655406 TBD655406 TKZ655406 TUV655406 UER655406 UON655406 UYJ655406 VIF655406 VSB655406 WBX655406 WLT655406 WVP655406 H720942 JD720942 SZ720942 ACV720942 AMR720942 AWN720942 BGJ720942 BQF720942 CAB720942 CJX720942 CTT720942 DDP720942 DNL720942 DXH720942 EHD720942 EQZ720942 FAV720942 FKR720942 FUN720942 GEJ720942 GOF720942 GYB720942 HHX720942 HRT720942 IBP720942 ILL720942 IVH720942 JFD720942 JOZ720942 JYV720942 KIR720942 KSN720942 LCJ720942 LMF720942 LWB720942 MFX720942 MPT720942 MZP720942 NJL720942 NTH720942 ODD720942 OMZ720942 OWV720942 PGR720942 PQN720942 QAJ720942 QKF720942 QUB720942 RDX720942 RNT720942 RXP720942 SHL720942 SRH720942 TBD720942 TKZ720942 TUV720942 UER720942 UON720942 UYJ720942 VIF720942 VSB720942 WBX720942 WLT720942 WVP720942 H786478 JD786478 SZ786478 ACV786478 AMR786478 AWN786478 BGJ786478 BQF786478 CAB786478 CJX786478 CTT786478 DDP786478 DNL786478 DXH786478 EHD786478 EQZ786478 FAV786478 FKR786478 FUN786478 GEJ786478 GOF786478 GYB786478 HHX786478 HRT786478 IBP786478 ILL786478 IVH786478 JFD786478 JOZ786478 JYV786478 KIR786478 KSN786478 LCJ786478 LMF786478 LWB786478 MFX786478 MPT786478 MZP786478 NJL786478 NTH786478 ODD786478 OMZ786478 OWV786478 PGR786478 PQN786478 QAJ786478 QKF786478 QUB786478 RDX786478 RNT786478 RXP786478 SHL786478 SRH786478 TBD786478 TKZ786478 TUV786478 UER786478 UON786478 UYJ786478 VIF786478 VSB786478 WBX786478 WLT786478 WVP786478 H852014 JD852014 SZ852014 ACV852014 AMR852014 AWN852014 BGJ852014 BQF852014 CAB852014 CJX852014 CTT852014 DDP852014 DNL852014 DXH852014 EHD852014 EQZ852014 FAV852014 FKR852014 FUN852014 GEJ852014 GOF852014 GYB852014 HHX852014 HRT852014 IBP852014 ILL852014 IVH852014 JFD852014 JOZ852014 JYV852014 KIR852014 KSN852014 LCJ852014 LMF852014 LWB852014 MFX852014 MPT852014 MZP852014 NJL852014 NTH852014 ODD852014 OMZ852014 OWV852014 PGR852014 PQN852014 QAJ852014 QKF852014 QUB852014 RDX852014 RNT852014 RXP852014 SHL852014 SRH852014 TBD852014 TKZ852014 TUV852014 UER852014 UON852014 UYJ852014 VIF852014 VSB852014 WBX852014 WLT852014 WVP852014 H917550 JD917550 SZ917550 ACV917550 AMR917550 AWN917550 BGJ917550 BQF917550 CAB917550 CJX917550 CTT917550 DDP917550 DNL917550 DXH917550 EHD917550 EQZ917550 FAV917550 FKR917550 FUN917550 GEJ917550 GOF917550 GYB917550 HHX917550 HRT917550 IBP917550 ILL917550 IVH917550 JFD917550 JOZ917550 JYV917550 KIR917550 KSN917550 LCJ917550 LMF917550 LWB917550 MFX917550 MPT917550 MZP917550 NJL917550 NTH917550 ODD917550 OMZ917550 OWV917550 PGR917550 PQN917550 QAJ917550 QKF917550 QUB917550 RDX917550 RNT917550 RXP917550 SHL917550 SRH917550 TBD917550 TKZ917550 TUV917550 UER917550 UON917550 UYJ917550 VIF917550 VSB917550 WBX917550 WLT917550 WVP917550 H983086 JD983086 SZ983086 ACV983086 AMR983086 AWN983086 BGJ983086 BQF983086 CAB983086 CJX983086 CTT983086 DDP983086 DNL983086 DXH983086 EHD983086 EQZ983086 FAV983086 FKR983086 FUN983086 GEJ983086 GOF983086 GYB983086 HHX983086 HRT983086 IBP983086 ILL983086 IVH983086 JFD983086 JOZ983086 JYV983086 KIR983086 KSN983086 LCJ983086 LMF983086 LWB983086 MFX983086 MPT983086 MZP983086 NJL983086 NTH983086 ODD983086 OMZ983086 OWV983086 PGR983086 PQN983086 QAJ983086 QKF983086 QUB983086 RDX983086 RNT983086 RXP983086 SHL983086 SRH983086 TBD983086 TKZ983086 TUV983086 UER983086 UON983086 C25 C29 C27 H26:H36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1546-BF08-4EA9-8CAB-C6BB99109881}">
  <sheetPr>
    <tabColor rgb="FF00B0F0"/>
    <pageSetUpPr fitToPage="1"/>
  </sheetPr>
  <dimension ref="B2:AR79"/>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84" t="s">
        <v>1657</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07" t="s">
        <v>369</v>
      </c>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90"/>
      <c r="AN9" s="290" t="s">
        <v>1548</v>
      </c>
      <c r="AO9" s="290"/>
      <c r="AP9" s="1188"/>
      <c r="AQ9" s="280" t="s">
        <v>368</v>
      </c>
      <c r="AR9" s="303"/>
    </row>
    <row r="10" spans="2:44">
      <c r="B10" s="270"/>
      <c r="C10" s="270" t="s">
        <v>371</v>
      </c>
      <c r="D10" s="271"/>
      <c r="E10" s="271"/>
      <c r="F10" s="271" t="s">
        <v>1548</v>
      </c>
      <c r="G10" s="270" t="s">
        <v>377</v>
      </c>
      <c r="H10" s="271"/>
      <c r="I10" s="272" t="s">
        <v>1548</v>
      </c>
      <c r="J10" s="271"/>
      <c r="K10" s="271"/>
      <c r="L10" s="271"/>
      <c r="M10" s="271" t="s">
        <v>1548</v>
      </c>
      <c r="N10" s="270" t="s">
        <v>372</v>
      </c>
      <c r="O10" s="271"/>
      <c r="P10" s="271"/>
      <c r="Q10" s="271"/>
      <c r="R10" s="2107" t="s">
        <v>373</v>
      </c>
      <c r="S10" s="2108"/>
      <c r="T10" s="2108"/>
      <c r="U10" s="2108"/>
      <c r="V10" s="2108"/>
      <c r="W10" s="2108"/>
      <c r="X10" s="2108"/>
      <c r="Y10" s="2108"/>
      <c r="Z10" s="2108"/>
      <c r="AA10" s="2108"/>
      <c r="AB10" s="2108"/>
      <c r="AC10" s="2108"/>
      <c r="AD10" s="2108"/>
      <c r="AE10" s="2108"/>
      <c r="AF10" s="2108"/>
      <c r="AG10" s="2108"/>
      <c r="AH10" s="2108"/>
      <c r="AI10" s="2108"/>
      <c r="AJ10" s="2108"/>
      <c r="AK10" s="2108"/>
      <c r="AL10" s="2109"/>
      <c r="AM10" s="273" t="s">
        <v>374</v>
      </c>
      <c r="AN10" s="271"/>
      <c r="AO10" s="271"/>
      <c r="AP10" s="271"/>
      <c r="AQ10" s="270" t="s">
        <v>467</v>
      </c>
      <c r="AR10" s="272"/>
    </row>
    <row r="11" spans="2:44" ht="13.5" customHeight="1">
      <c r="B11" s="2804" t="s">
        <v>1567</v>
      </c>
      <c r="C11" s="275" t="s">
        <v>1568</v>
      </c>
      <c r="F11" s="283"/>
      <c r="G11" s="1189" t="s">
        <v>4</v>
      </c>
      <c r="H11" s="260" t="s">
        <v>1658</v>
      </c>
      <c r="I11" s="283"/>
      <c r="J11" s="260" t="s">
        <v>1570</v>
      </c>
      <c r="N11" s="275" t="s">
        <v>1571</v>
      </c>
      <c r="R11" s="1194" t="s">
        <v>4</v>
      </c>
      <c r="S11" s="301" t="s">
        <v>1321</v>
      </c>
      <c r="T11" s="301"/>
      <c r="U11" s="301"/>
      <c r="V11" s="301"/>
      <c r="W11" s="301"/>
      <c r="X11" s="301"/>
      <c r="Y11" s="301"/>
      <c r="Z11" s="301"/>
      <c r="AA11" s="301"/>
      <c r="AB11" s="301"/>
      <c r="AC11" s="301"/>
      <c r="AD11" s="301"/>
      <c r="AE11" s="301"/>
      <c r="AF11" s="301"/>
      <c r="AG11" s="301"/>
      <c r="AH11" s="301"/>
      <c r="AI11" s="301"/>
      <c r="AJ11" s="301"/>
      <c r="AK11" s="301"/>
      <c r="AL11" s="303"/>
      <c r="AM11" s="1194" t="s">
        <v>4</v>
      </c>
      <c r="AN11" s="2807" t="s">
        <v>1576</v>
      </c>
      <c r="AO11" s="2807"/>
      <c r="AP11" s="2808"/>
      <c r="AQ11" s="280"/>
      <c r="AR11" s="303"/>
    </row>
    <row r="12" spans="2:44" ht="13.5" customHeight="1">
      <c r="B12" s="2805"/>
      <c r="C12" s="275" t="s">
        <v>1577</v>
      </c>
      <c r="F12" s="283"/>
      <c r="G12" s="275"/>
      <c r="I12" s="283"/>
      <c r="J12" s="260" t="s">
        <v>568</v>
      </c>
      <c r="N12" s="275" t="s">
        <v>1578</v>
      </c>
      <c r="R12" s="1203"/>
      <c r="AL12" s="283"/>
      <c r="AM12" s="1189" t="s">
        <v>4</v>
      </c>
      <c r="AN12" s="2168" t="s">
        <v>1580</v>
      </c>
      <c r="AO12" s="2168"/>
      <c r="AP12" s="2169"/>
      <c r="AQ12" s="275"/>
      <c r="AR12" s="283"/>
    </row>
    <row r="13" spans="2:44" ht="13.5" customHeight="1">
      <c r="B13" s="2805"/>
      <c r="C13" s="275" t="s">
        <v>1581</v>
      </c>
      <c r="F13" s="283"/>
      <c r="G13" s="275"/>
      <c r="I13" s="283"/>
      <c r="N13" s="275" t="s">
        <v>1582</v>
      </c>
      <c r="R13" s="1203"/>
      <c r="AL13" s="283"/>
      <c r="AM13" s="1189" t="s">
        <v>4</v>
      </c>
      <c r="AN13" s="2168" t="s">
        <v>477</v>
      </c>
      <c r="AO13" s="2168"/>
      <c r="AP13" s="2169"/>
      <c r="AQ13" s="275"/>
      <c r="AR13" s="283"/>
    </row>
    <row r="14" spans="2:44" ht="13.5" customHeight="1">
      <c r="B14" s="2805"/>
      <c r="C14" s="275" t="s">
        <v>1584</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168" t="s">
        <v>614</v>
      </c>
      <c r="AO14" s="2168"/>
      <c r="AP14" s="2169"/>
      <c r="AQ14" s="275"/>
      <c r="AR14" s="283"/>
    </row>
    <row r="15" spans="2:44" ht="13.5" customHeight="1">
      <c r="B15" s="2805"/>
      <c r="C15" s="275"/>
      <c r="F15" s="283"/>
      <c r="G15" s="275"/>
      <c r="I15" s="283"/>
      <c r="J15" s="260" t="s">
        <v>1586</v>
      </c>
      <c r="N15" s="275" t="s">
        <v>1587</v>
      </c>
      <c r="R15" s="1190" t="s">
        <v>4</v>
      </c>
      <c r="S15" s="1191" t="s">
        <v>1588</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68" t="s">
        <v>646</v>
      </c>
      <c r="AO15" s="2168"/>
      <c r="AP15" s="2169"/>
      <c r="AQ15" s="275"/>
      <c r="AR15" s="283"/>
    </row>
    <row r="16" spans="2:44" ht="13.5" customHeight="1">
      <c r="B16" s="2805"/>
      <c r="C16" s="275"/>
      <c r="F16" s="283"/>
      <c r="G16" s="275"/>
      <c r="I16" s="283"/>
      <c r="J16" s="275"/>
      <c r="N16" s="275" t="s">
        <v>1589</v>
      </c>
      <c r="R16" s="1189" t="s">
        <v>4</v>
      </c>
      <c r="S16" s="260" t="s">
        <v>1590</v>
      </c>
      <c r="AL16" s="283"/>
      <c r="AM16" s="1189" t="s">
        <v>4</v>
      </c>
      <c r="AN16" s="2168" t="s">
        <v>719</v>
      </c>
      <c r="AO16" s="2168"/>
      <c r="AP16" s="2169"/>
      <c r="AQ16" s="275"/>
      <c r="AR16" s="283"/>
    </row>
    <row r="17" spans="2:44" ht="13.5" customHeight="1">
      <c r="B17" s="2805"/>
      <c r="C17" s="275"/>
      <c r="F17" s="283"/>
      <c r="G17" s="275"/>
      <c r="I17" s="283"/>
      <c r="N17" s="275"/>
      <c r="Q17" s="283"/>
      <c r="S17" s="260" t="s">
        <v>1591</v>
      </c>
      <c r="AM17" s="1189" t="s">
        <v>4</v>
      </c>
      <c r="AN17" s="2168" t="s">
        <v>1592</v>
      </c>
      <c r="AO17" s="2168"/>
      <c r="AP17" s="2169"/>
      <c r="AQ17" s="275"/>
      <c r="AR17" s="283"/>
    </row>
    <row r="18" spans="2:44" ht="13.5" customHeight="1">
      <c r="B18" s="2805"/>
      <c r="C18" s="275"/>
      <c r="F18" s="283"/>
      <c r="G18" s="275"/>
      <c r="I18" s="283"/>
      <c r="N18" s="270"/>
      <c r="O18" s="271"/>
      <c r="P18" s="271"/>
      <c r="Q18" s="272"/>
      <c r="R18" s="271"/>
      <c r="S18" s="271" t="s">
        <v>1645</v>
      </c>
      <c r="T18" s="271"/>
      <c r="U18" s="271"/>
      <c r="V18" s="271"/>
      <c r="W18" s="271"/>
      <c r="X18" s="271"/>
      <c r="Y18" s="271"/>
      <c r="Z18" s="271"/>
      <c r="AA18" s="271"/>
      <c r="AB18" s="271"/>
      <c r="AC18" s="271"/>
      <c r="AD18" s="271"/>
      <c r="AE18" s="271"/>
      <c r="AF18" s="271"/>
      <c r="AG18" s="271"/>
      <c r="AH18" s="271"/>
      <c r="AI18" s="271"/>
      <c r="AJ18" s="271"/>
      <c r="AK18" s="271"/>
      <c r="AL18" s="272"/>
      <c r="AM18" s="1189" t="s">
        <v>4</v>
      </c>
      <c r="AN18" s="2168" t="s">
        <v>1594</v>
      </c>
      <c r="AO18" s="2168"/>
      <c r="AP18" s="2169"/>
      <c r="AQ18" s="275"/>
      <c r="AR18" s="283"/>
    </row>
    <row r="19" spans="2:44" ht="13.5" customHeight="1">
      <c r="B19" s="2805"/>
      <c r="C19" s="275"/>
      <c r="F19" s="283"/>
      <c r="G19" s="275"/>
      <c r="I19" s="283"/>
      <c r="N19" s="275" t="s">
        <v>1587</v>
      </c>
      <c r="Q19" s="283"/>
      <c r="R19" s="1197" t="s">
        <v>4</v>
      </c>
      <c r="S19" s="260" t="s">
        <v>1588</v>
      </c>
      <c r="AM19" s="1189" t="s">
        <v>4</v>
      </c>
      <c r="AN19" s="2168"/>
      <c r="AO19" s="2168"/>
      <c r="AP19" s="2169"/>
      <c r="AQ19" s="275"/>
      <c r="AR19" s="283"/>
    </row>
    <row r="20" spans="2:44" ht="13.5" customHeight="1">
      <c r="B20" s="2805"/>
      <c r="C20" s="275"/>
      <c r="F20" s="283"/>
      <c r="G20" s="275"/>
      <c r="I20" s="283"/>
      <c r="J20" s="270"/>
      <c r="K20" s="271"/>
      <c r="L20" s="271"/>
      <c r="M20" s="271"/>
      <c r="N20" s="270" t="s">
        <v>1595</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68"/>
      <c r="AO20" s="2168"/>
      <c r="AP20" s="2169"/>
      <c r="AQ20" s="275"/>
      <c r="AR20" s="283"/>
    </row>
    <row r="21" spans="2:44" ht="13.5" customHeight="1">
      <c r="B21" s="2805"/>
      <c r="C21" s="275"/>
      <c r="F21" s="283"/>
      <c r="G21" s="275"/>
      <c r="I21" s="283"/>
      <c r="J21" s="260" t="s">
        <v>1596</v>
      </c>
      <c r="N21" s="275" t="s">
        <v>1597</v>
      </c>
      <c r="Q21" s="283"/>
      <c r="R21" s="1194" t="s">
        <v>4</v>
      </c>
      <c r="S21" s="301" t="s">
        <v>1659</v>
      </c>
      <c r="T21" s="301"/>
      <c r="U21" s="301"/>
      <c r="V21" s="301"/>
      <c r="W21" s="301"/>
      <c r="X21" s="301"/>
      <c r="Y21" s="301"/>
      <c r="Z21" s="301"/>
      <c r="AA21" s="301"/>
      <c r="AB21" s="301"/>
      <c r="AC21" s="301"/>
      <c r="AD21" s="301"/>
      <c r="AE21" s="301"/>
      <c r="AF21" s="301"/>
      <c r="AG21" s="301"/>
      <c r="AH21" s="301"/>
      <c r="AI21" s="301"/>
      <c r="AJ21" s="301"/>
      <c r="AK21" s="301"/>
      <c r="AL21" s="303"/>
      <c r="AM21" s="1189" t="s">
        <v>4</v>
      </c>
      <c r="AN21" s="2168"/>
      <c r="AO21" s="2168"/>
      <c r="AP21" s="2169"/>
      <c r="AQ21" s="275"/>
      <c r="AR21" s="283"/>
    </row>
    <row r="22" spans="2:44" ht="13.5" customHeight="1">
      <c r="B22" s="2805"/>
      <c r="C22" s="275"/>
      <c r="F22" s="283"/>
      <c r="G22" s="275"/>
      <c r="I22" s="283"/>
      <c r="J22" s="1197" t="s">
        <v>4</v>
      </c>
      <c r="K22" s="260" t="s">
        <v>1599</v>
      </c>
      <c r="N22" s="275"/>
      <c r="Q22" s="283"/>
      <c r="R22" s="1204"/>
      <c r="S22" s="293" t="s">
        <v>1660</v>
      </c>
      <c r="T22" s="293"/>
      <c r="U22" s="293"/>
      <c r="V22" s="293"/>
      <c r="W22" s="293"/>
      <c r="X22" s="293"/>
      <c r="Y22" s="293"/>
      <c r="Z22" s="293"/>
      <c r="AA22" s="293"/>
      <c r="AB22" s="293"/>
      <c r="AC22" s="293"/>
      <c r="AD22" s="293"/>
      <c r="AE22" s="293"/>
      <c r="AF22" s="293"/>
      <c r="AG22" s="293"/>
      <c r="AH22" s="293"/>
      <c r="AI22" s="293"/>
      <c r="AJ22" s="293"/>
      <c r="AK22" s="293"/>
      <c r="AL22" s="1201"/>
      <c r="AM22" s="1199"/>
      <c r="AN22" s="2168"/>
      <c r="AO22" s="2168"/>
      <c r="AP22" s="2169"/>
      <c r="AQ22" s="275"/>
      <c r="AR22" s="283"/>
    </row>
    <row r="23" spans="2:44" ht="13.5" customHeight="1">
      <c r="B23" s="2805"/>
      <c r="C23" s="275"/>
      <c r="F23" s="283"/>
      <c r="G23" s="275"/>
      <c r="I23" s="283"/>
      <c r="J23" s="312"/>
      <c r="N23" s="275"/>
      <c r="Q23" s="283"/>
      <c r="R23" s="1197" t="s">
        <v>4</v>
      </c>
      <c r="S23" s="260" t="s">
        <v>1605</v>
      </c>
      <c r="AL23" s="283"/>
      <c r="AM23" s="1199"/>
      <c r="AN23" s="2168"/>
      <c r="AO23" s="2168"/>
      <c r="AP23" s="2169"/>
      <c r="AQ23" s="275"/>
      <c r="AR23" s="283"/>
    </row>
    <row r="24" spans="2:44" ht="13.5" customHeight="1">
      <c r="B24" s="2805"/>
      <c r="C24" s="275"/>
      <c r="F24" s="283"/>
      <c r="G24" s="275"/>
      <c r="I24" s="283"/>
      <c r="J24" s="312"/>
      <c r="N24" s="270"/>
      <c r="O24" s="271"/>
      <c r="P24" s="271"/>
      <c r="Q24" s="272"/>
      <c r="R24" s="312"/>
      <c r="AL24" s="283"/>
      <c r="AM24" s="1199"/>
      <c r="AN24" s="2168"/>
      <c r="AO24" s="2168"/>
      <c r="AP24" s="2169"/>
      <c r="AQ24" s="275"/>
      <c r="AR24" s="283"/>
    </row>
    <row r="25" spans="2:44" ht="13.5" customHeight="1">
      <c r="B25" s="2805"/>
      <c r="C25" s="275"/>
      <c r="F25" s="283"/>
      <c r="G25" s="275"/>
      <c r="I25" s="283"/>
      <c r="N25" s="275" t="s">
        <v>1601</v>
      </c>
      <c r="Q25" s="283"/>
      <c r="R25" s="1190" t="s">
        <v>4</v>
      </c>
      <c r="S25" s="1191" t="s">
        <v>1661</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68"/>
      <c r="AO25" s="2168"/>
      <c r="AP25" s="2169"/>
      <c r="AQ25" s="275"/>
      <c r="AR25" s="283"/>
    </row>
    <row r="26" spans="2:44" ht="13.5" customHeight="1">
      <c r="B26" s="2805"/>
      <c r="C26" s="275"/>
      <c r="F26" s="283"/>
      <c r="G26" s="275"/>
      <c r="I26" s="283"/>
      <c r="N26" s="275"/>
      <c r="Q26" s="283"/>
      <c r="R26" s="1205" t="s">
        <v>4</v>
      </c>
      <c r="S26" s="1206" t="s">
        <v>1605</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168"/>
      <c r="AO26" s="2168"/>
      <c r="AP26" s="2169"/>
      <c r="AQ26" s="275"/>
      <c r="AR26" s="283"/>
    </row>
    <row r="27" spans="2:44" ht="13.5" customHeight="1">
      <c r="B27" s="2805"/>
      <c r="C27" s="275"/>
      <c r="F27" s="283"/>
      <c r="G27" s="275"/>
      <c r="I27" s="283"/>
      <c r="J27" s="312"/>
      <c r="N27" s="275"/>
      <c r="Q27" s="283"/>
      <c r="R27" s="312"/>
      <c r="AL27" s="283"/>
      <c r="AM27" s="1199"/>
      <c r="AN27" s="2168"/>
      <c r="AO27" s="2168"/>
      <c r="AP27" s="2169"/>
      <c r="AQ27" s="275"/>
      <c r="AR27" s="283"/>
    </row>
    <row r="28" spans="2:44" ht="13.5" customHeight="1">
      <c r="B28" s="2805"/>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168"/>
      <c r="AO28" s="2168"/>
      <c r="AP28" s="2169"/>
      <c r="AQ28" s="275"/>
      <c r="AR28" s="283"/>
    </row>
    <row r="29" spans="2:44" ht="13.5" customHeight="1">
      <c r="B29" s="2805"/>
      <c r="C29" s="275"/>
      <c r="F29" s="283"/>
      <c r="G29" s="275"/>
      <c r="I29" s="283"/>
      <c r="N29" s="275" t="s">
        <v>1610</v>
      </c>
      <c r="Q29" s="283"/>
      <c r="R29" s="1197" t="s">
        <v>4</v>
      </c>
      <c r="S29" s="260" t="s">
        <v>1611</v>
      </c>
      <c r="AM29" s="1199"/>
      <c r="AN29" s="2168"/>
      <c r="AO29" s="2168"/>
      <c r="AP29" s="2169"/>
      <c r="AQ29" s="275"/>
      <c r="AR29" s="283"/>
    </row>
    <row r="30" spans="2:44" ht="13.5" customHeight="1">
      <c r="B30" s="2805"/>
      <c r="C30" s="275"/>
      <c r="F30" s="283"/>
      <c r="G30" s="275"/>
      <c r="I30" s="283"/>
      <c r="J30" s="270"/>
      <c r="K30" s="271"/>
      <c r="L30" s="271"/>
      <c r="M30" s="271"/>
      <c r="N30" s="270" t="s">
        <v>1612</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168"/>
      <c r="AO30" s="2168"/>
      <c r="AP30" s="2169"/>
      <c r="AQ30" s="275"/>
      <c r="AR30" s="283"/>
    </row>
    <row r="31" spans="2:44" ht="13.5" customHeight="1">
      <c r="B31" s="2805"/>
      <c r="C31" s="275"/>
      <c r="F31" s="283"/>
      <c r="G31" s="275"/>
      <c r="I31" s="283"/>
      <c r="J31" s="260" t="s">
        <v>1613</v>
      </c>
      <c r="N31" s="275" t="s">
        <v>1614</v>
      </c>
      <c r="Q31" s="283"/>
      <c r="R31" s="1197" t="s">
        <v>4</v>
      </c>
      <c r="S31" s="260" t="s">
        <v>1615</v>
      </c>
      <c r="AM31" s="1199"/>
      <c r="AN31" s="2168"/>
      <c r="AO31" s="2168"/>
      <c r="AP31" s="2169"/>
      <c r="AQ31" s="275"/>
      <c r="AR31" s="283"/>
    </row>
    <row r="32" spans="2:44" ht="13.5" customHeight="1">
      <c r="B32" s="2805"/>
      <c r="C32" s="275"/>
      <c r="F32" s="283"/>
      <c r="G32" s="275"/>
      <c r="I32" s="283"/>
      <c r="N32" s="270"/>
      <c r="O32" s="271"/>
      <c r="P32" s="271"/>
      <c r="Q32" s="272"/>
      <c r="R32" s="271"/>
      <c r="S32" s="271" t="s">
        <v>1616</v>
      </c>
      <c r="T32" s="271"/>
      <c r="U32" s="271"/>
      <c r="V32" s="271"/>
      <c r="W32" s="271"/>
      <c r="X32" s="271"/>
      <c r="Y32" s="271"/>
      <c r="Z32" s="271"/>
      <c r="AA32" s="271"/>
      <c r="AB32" s="271"/>
      <c r="AC32" s="271"/>
      <c r="AD32" s="271"/>
      <c r="AE32" s="271"/>
      <c r="AF32" s="271"/>
      <c r="AG32" s="271"/>
      <c r="AH32" s="271"/>
      <c r="AI32" s="271"/>
      <c r="AJ32" s="271"/>
      <c r="AK32" s="271"/>
      <c r="AL32" s="1208" t="s">
        <v>1662</v>
      </c>
      <c r="AM32" s="1199"/>
      <c r="AN32" s="2168"/>
      <c r="AO32" s="2168"/>
      <c r="AP32" s="2169"/>
      <c r="AQ32" s="275"/>
      <c r="AR32" s="283"/>
    </row>
    <row r="33" spans="2:44" ht="13.5" customHeight="1">
      <c r="B33" s="2805"/>
      <c r="C33" s="275"/>
      <c r="F33" s="283"/>
      <c r="G33" s="275"/>
      <c r="I33" s="283"/>
      <c r="N33" s="275" t="s">
        <v>1617</v>
      </c>
      <c r="Q33" s="283"/>
      <c r="R33" s="1197" t="s">
        <v>4</v>
      </c>
      <c r="S33" s="260" t="s">
        <v>1618</v>
      </c>
      <c r="AM33" s="1199"/>
      <c r="AN33" s="2168"/>
      <c r="AO33" s="2168"/>
      <c r="AP33" s="2169"/>
      <c r="AQ33" s="275"/>
      <c r="AR33" s="283"/>
    </row>
    <row r="34" spans="2:44" ht="13.5" customHeight="1">
      <c r="B34" s="2805"/>
      <c r="C34" s="275"/>
      <c r="F34" s="283"/>
      <c r="G34" s="275"/>
      <c r="I34" s="283"/>
      <c r="N34" s="270" t="s">
        <v>1619</v>
      </c>
      <c r="O34" s="271"/>
      <c r="P34" s="271"/>
      <c r="Q34" s="272"/>
      <c r="R34" s="271"/>
      <c r="S34" s="271" t="s">
        <v>1620</v>
      </c>
      <c r="T34" s="271"/>
      <c r="U34" s="271"/>
      <c r="V34" s="271"/>
      <c r="W34" s="271"/>
      <c r="X34" s="271"/>
      <c r="Y34" s="271"/>
      <c r="Z34" s="271"/>
      <c r="AA34" s="271"/>
      <c r="AB34" s="271"/>
      <c r="AC34" s="271"/>
      <c r="AD34" s="271"/>
      <c r="AE34" s="271"/>
      <c r="AF34" s="271"/>
      <c r="AG34" s="271"/>
      <c r="AH34" s="271"/>
      <c r="AI34" s="271"/>
      <c r="AJ34" s="271"/>
      <c r="AK34" s="271"/>
      <c r="AL34" s="272"/>
      <c r="AM34" s="1199"/>
      <c r="AN34" s="2168"/>
      <c r="AO34" s="2168"/>
      <c r="AP34" s="2169"/>
      <c r="AQ34" s="275"/>
      <c r="AR34" s="283"/>
    </row>
    <row r="35" spans="2:44" ht="13.5" customHeight="1">
      <c r="B35" s="2805"/>
      <c r="C35" s="275"/>
      <c r="F35" s="283"/>
      <c r="G35" s="275"/>
      <c r="I35" s="283"/>
      <c r="J35" s="270"/>
      <c r="K35" s="271"/>
      <c r="L35" s="271"/>
      <c r="M35" s="271"/>
      <c r="N35" s="270" t="s">
        <v>1287</v>
      </c>
      <c r="O35" s="271"/>
      <c r="P35" s="271"/>
      <c r="Q35" s="272"/>
      <c r="R35" s="1198" t="s">
        <v>4</v>
      </c>
      <c r="S35" s="271" t="s">
        <v>1621</v>
      </c>
      <c r="T35" s="271"/>
      <c r="U35" s="271"/>
      <c r="V35" s="271"/>
      <c r="W35" s="271"/>
      <c r="X35" s="271"/>
      <c r="Y35" s="271"/>
      <c r="Z35" s="271"/>
      <c r="AA35" s="271"/>
      <c r="AB35" s="271"/>
      <c r="AC35" s="271"/>
      <c r="AD35" s="271"/>
      <c r="AE35" s="271"/>
      <c r="AF35" s="271"/>
      <c r="AG35" s="271"/>
      <c r="AH35" s="271"/>
      <c r="AI35" s="271"/>
      <c r="AJ35" s="271"/>
      <c r="AK35" s="271"/>
      <c r="AL35" s="272"/>
      <c r="AM35" s="1199"/>
      <c r="AN35" s="2168"/>
      <c r="AO35" s="2168"/>
      <c r="AP35" s="2169"/>
      <c r="AQ35" s="275"/>
      <c r="AR35" s="283"/>
    </row>
    <row r="36" spans="2:44" ht="13.5" customHeight="1">
      <c r="B36" s="2805"/>
      <c r="C36" s="275"/>
      <c r="F36" s="283"/>
      <c r="G36" s="275"/>
      <c r="I36" s="283"/>
      <c r="J36" s="260" t="s">
        <v>1622</v>
      </c>
      <c r="N36" s="273" t="s">
        <v>1623</v>
      </c>
      <c r="O36" s="290"/>
      <c r="P36" s="290"/>
      <c r="Q36" s="1188"/>
      <c r="R36" s="1200" t="s">
        <v>4</v>
      </c>
      <c r="S36" s="290" t="s">
        <v>1650</v>
      </c>
      <c r="T36" s="290"/>
      <c r="U36" s="290"/>
      <c r="V36" s="290"/>
      <c r="W36" s="290"/>
      <c r="X36" s="290"/>
      <c r="Y36" s="290"/>
      <c r="Z36" s="290"/>
      <c r="AA36" s="290"/>
      <c r="AB36" s="290"/>
      <c r="AC36" s="290"/>
      <c r="AD36" s="290"/>
      <c r="AE36" s="290"/>
      <c r="AF36" s="290"/>
      <c r="AG36" s="290"/>
      <c r="AH36" s="290"/>
      <c r="AI36" s="290"/>
      <c r="AJ36" s="290"/>
      <c r="AK36" s="290"/>
      <c r="AL36" s="1188"/>
      <c r="AM36" s="1199"/>
      <c r="AN36" s="2168"/>
      <c r="AO36" s="2168"/>
      <c r="AP36" s="2169"/>
      <c r="AQ36" s="275"/>
      <c r="AR36" s="283"/>
    </row>
    <row r="37" spans="2:44" ht="13.5" customHeight="1">
      <c r="B37" s="2805"/>
      <c r="C37" s="275"/>
      <c r="F37" s="283"/>
      <c r="G37" s="275"/>
      <c r="I37" s="283"/>
      <c r="J37" s="260" t="s">
        <v>1625</v>
      </c>
      <c r="N37" s="275" t="s">
        <v>1626</v>
      </c>
      <c r="Q37" s="283"/>
      <c r="R37" s="1190" t="s">
        <v>4</v>
      </c>
      <c r="S37" s="1191" t="s">
        <v>1651</v>
      </c>
      <c r="T37" s="1191"/>
      <c r="U37" s="1191"/>
      <c r="V37" s="1191"/>
      <c r="W37" s="1191"/>
      <c r="X37" s="1191"/>
      <c r="Y37" s="1191"/>
      <c r="Z37" s="1191"/>
      <c r="AA37" s="1191"/>
      <c r="AB37" s="1191"/>
      <c r="AC37" s="1191"/>
      <c r="AD37" s="1191"/>
      <c r="AE37" s="1191"/>
      <c r="AF37" s="1191"/>
      <c r="AG37" s="1191"/>
      <c r="AH37" s="1191"/>
      <c r="AI37" s="1191"/>
      <c r="AJ37" s="1191"/>
      <c r="AK37" s="1191"/>
      <c r="AL37" s="1193"/>
      <c r="AM37" s="1199"/>
      <c r="AN37" s="2168"/>
      <c r="AO37" s="2168"/>
      <c r="AP37" s="2169"/>
      <c r="AQ37" s="275"/>
      <c r="AR37" s="283"/>
    </row>
    <row r="38" spans="2:44" ht="13.5" customHeight="1">
      <c r="B38" s="2805"/>
      <c r="C38" s="275"/>
      <c r="F38" s="283"/>
      <c r="G38" s="275"/>
      <c r="I38" s="283"/>
      <c r="J38" s="260" t="s">
        <v>1628</v>
      </c>
      <c r="N38" s="275" t="s">
        <v>1629</v>
      </c>
      <c r="Q38" s="283"/>
      <c r="R38" s="1195" t="s">
        <v>4</v>
      </c>
      <c r="S38" s="317" t="s">
        <v>1663</v>
      </c>
      <c r="T38" s="317"/>
      <c r="U38" s="317"/>
      <c r="V38" s="317"/>
      <c r="W38" s="317"/>
      <c r="X38" s="317"/>
      <c r="Y38" s="317"/>
      <c r="Z38" s="317"/>
      <c r="AA38" s="317"/>
      <c r="AB38" s="317"/>
      <c r="AC38" s="317"/>
      <c r="AD38" s="317"/>
      <c r="AE38" s="317"/>
      <c r="AF38" s="317"/>
      <c r="AG38" s="317"/>
      <c r="AH38" s="317"/>
      <c r="AI38" s="317"/>
      <c r="AJ38" s="317"/>
      <c r="AK38" s="317"/>
      <c r="AL38" s="1196"/>
      <c r="AM38" s="1199"/>
      <c r="AN38" s="2168"/>
      <c r="AO38" s="2168"/>
      <c r="AP38" s="2169"/>
      <c r="AQ38" s="275"/>
      <c r="AR38" s="283"/>
    </row>
    <row r="39" spans="2:44" ht="13.5" customHeight="1">
      <c r="B39" s="2805"/>
      <c r="C39" s="275"/>
      <c r="F39" s="283"/>
      <c r="G39" s="275"/>
      <c r="I39" s="283"/>
      <c r="J39" s="270" t="s">
        <v>1631</v>
      </c>
      <c r="K39" s="271"/>
      <c r="L39" s="271"/>
      <c r="M39" s="271"/>
      <c r="N39" s="270"/>
      <c r="O39" s="271"/>
      <c r="P39" s="271"/>
      <c r="Q39" s="272"/>
      <c r="R39" s="1198" t="s">
        <v>4</v>
      </c>
      <c r="S39" s="271" t="s">
        <v>1664</v>
      </c>
      <c r="T39" s="271"/>
      <c r="U39" s="271"/>
      <c r="V39" s="271"/>
      <c r="W39" s="271"/>
      <c r="X39" s="271"/>
      <c r="Y39" s="271"/>
      <c r="Z39" s="271"/>
      <c r="AA39" s="271"/>
      <c r="AB39" s="271"/>
      <c r="AC39" s="271"/>
      <c r="AD39" s="271"/>
      <c r="AE39" s="271"/>
      <c r="AF39" s="271"/>
      <c r="AG39" s="271"/>
      <c r="AH39" s="271"/>
      <c r="AI39" s="271"/>
      <c r="AJ39" s="271"/>
      <c r="AK39" s="271"/>
      <c r="AL39" s="272"/>
      <c r="AM39" s="1199"/>
      <c r="AN39" s="2168"/>
      <c r="AO39" s="2168"/>
      <c r="AP39" s="2169"/>
      <c r="AQ39" s="275"/>
      <c r="AR39" s="283"/>
    </row>
    <row r="40" spans="2:44" ht="13.5" customHeight="1">
      <c r="B40" s="2805"/>
      <c r="C40" s="275"/>
      <c r="F40" s="283"/>
      <c r="G40" s="275"/>
      <c r="I40" s="283"/>
      <c r="J40" s="260" t="s">
        <v>1633</v>
      </c>
      <c r="N40" s="273" t="s">
        <v>1634</v>
      </c>
      <c r="O40" s="290"/>
      <c r="P40" s="290"/>
      <c r="Q40" s="1188"/>
      <c r="R40" s="1200" t="s">
        <v>4</v>
      </c>
      <c r="S40" s="290" t="s">
        <v>1665</v>
      </c>
      <c r="T40" s="290"/>
      <c r="U40" s="290"/>
      <c r="V40" s="290"/>
      <c r="W40" s="290"/>
      <c r="X40" s="290"/>
      <c r="Y40" s="290"/>
      <c r="Z40" s="290"/>
      <c r="AA40" s="290"/>
      <c r="AB40" s="290"/>
      <c r="AC40" s="290"/>
      <c r="AD40" s="290"/>
      <c r="AE40" s="290"/>
      <c r="AF40" s="290"/>
      <c r="AG40" s="290"/>
      <c r="AH40" s="290"/>
      <c r="AI40" s="290"/>
      <c r="AJ40" s="290"/>
      <c r="AK40" s="290"/>
      <c r="AL40" s="1188"/>
      <c r="AM40" s="1199"/>
      <c r="AN40" s="2168"/>
      <c r="AO40" s="2168"/>
      <c r="AP40" s="2169"/>
      <c r="AQ40" s="275"/>
      <c r="AR40" s="283"/>
    </row>
    <row r="41" spans="2:44" ht="13.5" customHeight="1">
      <c r="B41" s="2805"/>
      <c r="C41" s="275"/>
      <c r="F41" s="283"/>
      <c r="G41" s="275"/>
      <c r="I41" s="283"/>
      <c r="J41" s="260" t="s">
        <v>1636</v>
      </c>
      <c r="N41" s="275" t="s">
        <v>1637</v>
      </c>
      <c r="Q41" s="283"/>
      <c r="R41" s="1197" t="s">
        <v>4</v>
      </c>
      <c r="S41" s="260" t="s">
        <v>1666</v>
      </c>
      <c r="AM41" s="1199"/>
      <c r="AN41" s="2168"/>
      <c r="AO41" s="2168"/>
      <c r="AP41" s="2169"/>
      <c r="AQ41" s="275"/>
      <c r="AR41" s="283"/>
    </row>
    <row r="42" spans="2:44" ht="13.5" customHeight="1">
      <c r="B42" s="2805"/>
      <c r="C42" s="275"/>
      <c r="F42" s="283"/>
      <c r="G42" s="275"/>
      <c r="I42" s="283"/>
      <c r="J42" s="260" t="s">
        <v>1628</v>
      </c>
      <c r="N42" s="275" t="s">
        <v>568</v>
      </c>
      <c r="Q42" s="283"/>
      <c r="S42" s="260" t="s">
        <v>1667</v>
      </c>
      <c r="AM42" s="1199"/>
      <c r="AN42" s="2168"/>
      <c r="AO42" s="2168"/>
      <c r="AP42" s="2169"/>
      <c r="AQ42" s="275"/>
      <c r="AR42" s="283"/>
    </row>
    <row r="43" spans="2:44" ht="13.5" customHeight="1">
      <c r="B43" s="2805"/>
      <c r="C43" s="275"/>
      <c r="F43" s="283"/>
      <c r="G43" s="275"/>
      <c r="I43" s="283"/>
      <c r="J43" s="260" t="s">
        <v>1631</v>
      </c>
      <c r="N43" s="275"/>
      <c r="Q43" s="283"/>
      <c r="R43" s="295"/>
      <c r="S43" s="293" t="s">
        <v>1656</v>
      </c>
      <c r="T43" s="293"/>
      <c r="U43" s="293"/>
      <c r="V43" s="293"/>
      <c r="W43" s="293"/>
      <c r="X43" s="293"/>
      <c r="Y43" s="293"/>
      <c r="Z43" s="293"/>
      <c r="AA43" s="293"/>
      <c r="AB43" s="293"/>
      <c r="AC43" s="293"/>
      <c r="AD43" s="293"/>
      <c r="AE43" s="293"/>
      <c r="AF43" s="293"/>
      <c r="AG43" s="293"/>
      <c r="AH43" s="293"/>
      <c r="AI43" s="293"/>
      <c r="AJ43" s="293"/>
      <c r="AK43" s="293"/>
      <c r="AL43" s="1201"/>
      <c r="AM43" s="1199"/>
      <c r="AN43" s="2168"/>
      <c r="AO43" s="2168"/>
      <c r="AP43" s="2169"/>
      <c r="AQ43" s="275"/>
      <c r="AR43" s="283"/>
    </row>
    <row r="44" spans="2:44" ht="13.5" customHeight="1">
      <c r="B44" s="2805"/>
      <c r="C44" s="275"/>
      <c r="F44" s="283"/>
      <c r="G44" s="275"/>
      <c r="I44" s="283"/>
      <c r="N44" s="270"/>
      <c r="O44" s="271"/>
      <c r="P44" s="271"/>
      <c r="Q44" s="272"/>
      <c r="R44" s="1198" t="s">
        <v>4</v>
      </c>
      <c r="S44" s="271" t="s">
        <v>1641</v>
      </c>
      <c r="T44" s="271"/>
      <c r="U44" s="271"/>
      <c r="V44" s="271"/>
      <c r="W44" s="271"/>
      <c r="X44" s="271"/>
      <c r="Y44" s="271"/>
      <c r="Z44" s="271"/>
      <c r="AA44" s="271"/>
      <c r="AB44" s="271"/>
      <c r="AC44" s="271"/>
      <c r="AD44" s="271"/>
      <c r="AE44" s="271"/>
      <c r="AF44" s="271"/>
      <c r="AG44" s="271"/>
      <c r="AH44" s="271"/>
      <c r="AI44" s="271"/>
      <c r="AJ44" s="271"/>
      <c r="AK44" s="271"/>
      <c r="AL44" s="272"/>
      <c r="AM44" s="1199"/>
      <c r="AN44" s="2168"/>
      <c r="AO44" s="2168"/>
      <c r="AP44" s="2169"/>
      <c r="AQ44" s="275"/>
      <c r="AR44" s="283"/>
    </row>
    <row r="45" spans="2:44" ht="13.5" customHeight="1">
      <c r="B45" s="2805"/>
      <c r="C45" s="275"/>
      <c r="F45" s="283"/>
      <c r="G45" s="275"/>
      <c r="I45" s="283"/>
      <c r="N45" s="275" t="s">
        <v>1642</v>
      </c>
      <c r="Q45" s="283"/>
      <c r="R45" s="1197" t="s">
        <v>4</v>
      </c>
      <c r="S45" s="260" t="s">
        <v>1668</v>
      </c>
      <c r="AM45" s="1199"/>
      <c r="AN45" s="2168"/>
      <c r="AO45" s="2168"/>
      <c r="AP45" s="2169"/>
      <c r="AQ45" s="275"/>
      <c r="AR45" s="283"/>
    </row>
    <row r="46" spans="2:44" ht="13.5" customHeight="1">
      <c r="B46" s="2805"/>
      <c r="C46" s="275"/>
      <c r="F46" s="283"/>
      <c r="G46" s="270"/>
      <c r="H46" s="271"/>
      <c r="I46" s="272"/>
      <c r="J46" s="271"/>
      <c r="K46" s="271"/>
      <c r="L46" s="271"/>
      <c r="M46" s="271"/>
      <c r="N46" s="270" t="s">
        <v>1531</v>
      </c>
      <c r="O46" s="271"/>
      <c r="P46" s="271"/>
      <c r="Q46" s="272"/>
      <c r="R46" s="271"/>
      <c r="S46" s="271"/>
      <c r="T46" s="271"/>
      <c r="U46" s="271"/>
      <c r="V46" s="271"/>
      <c r="W46" s="271"/>
      <c r="X46" s="271"/>
      <c r="Y46" s="271"/>
      <c r="Z46" s="271"/>
      <c r="AA46" s="271"/>
      <c r="AB46" s="271"/>
      <c r="AC46" s="271"/>
      <c r="AD46" s="271"/>
      <c r="AE46" s="271"/>
      <c r="AF46" s="271"/>
      <c r="AG46" s="271"/>
      <c r="AH46" s="271"/>
      <c r="AI46" s="271"/>
      <c r="AJ46" s="271"/>
      <c r="AK46" s="271"/>
      <c r="AL46" s="271"/>
      <c r="AM46" s="1199"/>
      <c r="AN46" s="2168"/>
      <c r="AO46" s="2168"/>
      <c r="AP46" s="2169"/>
      <c r="AQ46" s="275"/>
      <c r="AR46" s="283"/>
    </row>
    <row r="47" spans="2:44" ht="13.5" customHeight="1">
      <c r="B47" s="2805"/>
      <c r="F47" s="283"/>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3"/>
      <c r="AM47" s="1199"/>
      <c r="AN47" s="2168"/>
      <c r="AO47" s="2168"/>
      <c r="AP47" s="2169"/>
      <c r="AR47" s="283"/>
    </row>
    <row r="48" spans="2:44" ht="13.5" customHeight="1">
      <c r="B48" s="2805"/>
      <c r="F48" s="283"/>
      <c r="AL48" s="283"/>
      <c r="AM48" s="1199"/>
      <c r="AN48" s="2168"/>
      <c r="AO48" s="2168"/>
      <c r="AP48" s="2169"/>
      <c r="AR48" s="283"/>
    </row>
    <row r="49" spans="2:44" ht="13.5" customHeight="1">
      <c r="B49" s="2805"/>
      <c r="F49" s="283"/>
      <c r="AL49" s="283"/>
      <c r="AM49" s="1199"/>
      <c r="AN49" s="2168"/>
      <c r="AO49" s="2168"/>
      <c r="AP49" s="2169"/>
      <c r="AR49" s="283"/>
    </row>
    <row r="50" spans="2:44" ht="13.5" customHeight="1">
      <c r="B50" s="2805"/>
      <c r="F50" s="283"/>
      <c r="AL50" s="283"/>
      <c r="AM50" s="1199"/>
      <c r="AN50" s="2168"/>
      <c r="AO50" s="2168"/>
      <c r="AP50" s="2169"/>
      <c r="AR50" s="283"/>
    </row>
    <row r="51" spans="2:44" ht="13.5" customHeight="1">
      <c r="B51" s="2806"/>
      <c r="C51" s="271"/>
      <c r="D51" s="271"/>
      <c r="E51" s="271"/>
      <c r="F51" s="272"/>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2"/>
      <c r="AM51" s="1202"/>
      <c r="AN51" s="2802"/>
      <c r="AO51" s="2802"/>
      <c r="AP51" s="2803"/>
      <c r="AQ51" s="271"/>
      <c r="AR51" s="272"/>
    </row>
    <row r="52" spans="2:44" ht="13.5" customHeight="1"/>
    <row r="53" spans="2:44" ht="13.5" customHeight="1"/>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4GJQW0nYPciBT4wm7pM4Hs62yXY2rCBG/8Co6mYDPiQzoYBmLUXhqO6gijruoV94CWUyFfkJFyONt/WCrPmXaw==" saltValue="t3zwMlMNRgBM5oUuFIcLww==" spinCount="100000" sheet="1" objects="1" scenarios="1"/>
  <mergeCells count="44">
    <mergeCell ref="N9:AL9"/>
    <mergeCell ref="R10:AL10"/>
    <mergeCell ref="B11:B51"/>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 ref="AN23:AP23"/>
    <mergeCell ref="AN24:AP24"/>
    <mergeCell ref="AN25:AP25"/>
    <mergeCell ref="AN26:AP26"/>
    <mergeCell ref="AN27:AP2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48:AP48"/>
    <mergeCell ref="AN49:AP49"/>
    <mergeCell ref="AN50:AP50"/>
    <mergeCell ref="AN51:AP51"/>
    <mergeCell ref="AN42:AP42"/>
    <mergeCell ref="AN43:AP43"/>
    <mergeCell ref="AN44:AP44"/>
    <mergeCell ref="AN45:AP45"/>
    <mergeCell ref="AN46:AP46"/>
    <mergeCell ref="AN47:AP47"/>
  </mergeCells>
  <phoneticPr fontId="5"/>
  <dataValidations count="1">
    <dataValidation type="list" allowBlank="1" showInputMessage="1" showErrorMessage="1" sqref="G11 R15:R16 R19 R44:R45 J22 R31 R33 R35:R41 R11 R23 R21 R25:R26 R29 AM11:AM21" xr:uid="{A4E8BA67-E0FA-4560-AA2E-A07766EA6847}">
      <formula1>"□,■"</formula1>
    </dataValidation>
  </dataValidations>
  <pageMargins left="0.78740157480314965" right="0.51181102362204722" top="0.59055118110236227" bottom="0.59055118110236227" header="0.11811023622047245" footer="0.23622047244094491"/>
  <pageSetup paperSize="9" scale="80" firstPageNumber="19" orientation="portrait" blackAndWhite="1" useFirstPageNumber="1" r:id="rId1"/>
  <headerFooter alignWithMargins="0">
    <oddFooter>&amp;R&amp;10株式会社都市建築確認センター</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304E-3DBF-4AD1-A84D-A5DD1AAB0032}">
  <sheetPr>
    <tabColor rgb="FF00B0F0"/>
    <pageSetUpPr fitToPage="1"/>
  </sheetPr>
  <dimension ref="B2:AR79"/>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84" t="s">
        <v>1669</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07" t="s">
        <v>369</v>
      </c>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90"/>
      <c r="AN9" s="290" t="s">
        <v>1548</v>
      </c>
      <c r="AO9" s="290"/>
      <c r="AP9" s="1188"/>
      <c r="AQ9" s="280" t="s">
        <v>368</v>
      </c>
      <c r="AR9" s="303"/>
    </row>
    <row r="10" spans="2:44">
      <c r="B10" s="270"/>
      <c r="C10" s="270" t="s">
        <v>371</v>
      </c>
      <c r="D10" s="271"/>
      <c r="E10" s="271"/>
      <c r="F10" s="271" t="s">
        <v>1548</v>
      </c>
      <c r="G10" s="270" t="s">
        <v>377</v>
      </c>
      <c r="H10" s="271"/>
      <c r="I10" s="272" t="s">
        <v>1548</v>
      </c>
      <c r="J10" s="271"/>
      <c r="K10" s="271"/>
      <c r="L10" s="271"/>
      <c r="M10" s="271" t="s">
        <v>1548</v>
      </c>
      <c r="N10" s="270" t="s">
        <v>372</v>
      </c>
      <c r="O10" s="271"/>
      <c r="P10" s="271"/>
      <c r="Q10" s="271"/>
      <c r="R10" s="2107" t="s">
        <v>373</v>
      </c>
      <c r="S10" s="2108"/>
      <c r="T10" s="2108"/>
      <c r="U10" s="2108"/>
      <c r="V10" s="2108"/>
      <c r="W10" s="2108"/>
      <c r="X10" s="2108"/>
      <c r="Y10" s="2108"/>
      <c r="Z10" s="2108"/>
      <c r="AA10" s="2108"/>
      <c r="AB10" s="2108"/>
      <c r="AC10" s="2108"/>
      <c r="AD10" s="2108"/>
      <c r="AE10" s="2108"/>
      <c r="AF10" s="2108"/>
      <c r="AG10" s="2108"/>
      <c r="AH10" s="2108"/>
      <c r="AI10" s="2108"/>
      <c r="AJ10" s="2108"/>
      <c r="AK10" s="2108"/>
      <c r="AL10" s="2109"/>
      <c r="AM10" s="273" t="s">
        <v>374</v>
      </c>
      <c r="AN10" s="271"/>
      <c r="AO10" s="271"/>
      <c r="AP10" s="271"/>
      <c r="AQ10" s="270" t="s">
        <v>467</v>
      </c>
      <c r="AR10" s="272"/>
    </row>
    <row r="11" spans="2:44" ht="13.5" customHeight="1">
      <c r="B11" s="2804" t="s">
        <v>1567</v>
      </c>
      <c r="C11" s="275" t="s">
        <v>1568</v>
      </c>
      <c r="F11" s="283"/>
      <c r="G11" s="1189" t="s">
        <v>4</v>
      </c>
      <c r="H11" s="260" t="s">
        <v>1670</v>
      </c>
      <c r="I11" s="283"/>
      <c r="J11" s="260" t="s">
        <v>1570</v>
      </c>
      <c r="N11" s="275" t="s">
        <v>1571</v>
      </c>
      <c r="R11" s="1194" t="s">
        <v>4</v>
      </c>
      <c r="S11" s="301" t="s">
        <v>1321</v>
      </c>
      <c r="T11" s="301"/>
      <c r="U11" s="301"/>
      <c r="V11" s="301"/>
      <c r="W11" s="301"/>
      <c r="X11" s="301"/>
      <c r="Y11" s="301"/>
      <c r="Z11" s="301"/>
      <c r="AA11" s="301"/>
      <c r="AB11" s="301"/>
      <c r="AC11" s="301"/>
      <c r="AD11" s="301"/>
      <c r="AE11" s="301"/>
      <c r="AF11" s="301"/>
      <c r="AG11" s="301"/>
      <c r="AH11" s="301"/>
      <c r="AI11" s="301"/>
      <c r="AJ11" s="301"/>
      <c r="AK11" s="301"/>
      <c r="AL11" s="303"/>
      <c r="AM11" s="1194" t="s">
        <v>4</v>
      </c>
      <c r="AN11" s="2807" t="s">
        <v>1576</v>
      </c>
      <c r="AO11" s="2807"/>
      <c r="AP11" s="2808"/>
      <c r="AQ11" s="280"/>
      <c r="AR11" s="303"/>
    </row>
    <row r="12" spans="2:44" ht="13.5" customHeight="1">
      <c r="B12" s="2805"/>
      <c r="C12" s="275" t="s">
        <v>1577</v>
      </c>
      <c r="F12" s="283"/>
      <c r="G12" s="275"/>
      <c r="I12" s="283"/>
      <c r="J12" s="260" t="s">
        <v>568</v>
      </c>
      <c r="N12" s="275" t="s">
        <v>1578</v>
      </c>
      <c r="R12" s="1203"/>
      <c r="AL12" s="283"/>
      <c r="AM12" s="1189" t="s">
        <v>4</v>
      </c>
      <c r="AN12" s="2168" t="s">
        <v>1580</v>
      </c>
      <c r="AO12" s="2168"/>
      <c r="AP12" s="2169"/>
      <c r="AQ12" s="275"/>
      <c r="AR12" s="283"/>
    </row>
    <row r="13" spans="2:44" ht="13.5" customHeight="1">
      <c r="B13" s="2805"/>
      <c r="C13" s="275" t="s">
        <v>1581</v>
      </c>
      <c r="F13" s="283"/>
      <c r="G13" s="275"/>
      <c r="I13" s="283"/>
      <c r="N13" s="275" t="s">
        <v>1582</v>
      </c>
      <c r="R13" s="1203"/>
      <c r="AL13" s="283"/>
      <c r="AM13" s="1189" t="s">
        <v>4</v>
      </c>
      <c r="AN13" s="2168" t="s">
        <v>477</v>
      </c>
      <c r="AO13" s="2168"/>
      <c r="AP13" s="2169"/>
      <c r="AQ13" s="275"/>
      <c r="AR13" s="283"/>
    </row>
    <row r="14" spans="2:44" ht="13.5" customHeight="1">
      <c r="B14" s="2805"/>
      <c r="C14" s="275" t="s">
        <v>1584</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168" t="s">
        <v>614</v>
      </c>
      <c r="AO14" s="2168"/>
      <c r="AP14" s="2169"/>
      <c r="AQ14" s="275"/>
      <c r="AR14" s="283"/>
    </row>
    <row r="15" spans="2:44" ht="13.5" customHeight="1">
      <c r="B15" s="2805"/>
      <c r="C15" s="275"/>
      <c r="F15" s="283"/>
      <c r="G15" s="275"/>
      <c r="I15" s="283"/>
      <c r="J15" s="260" t="s">
        <v>1586</v>
      </c>
      <c r="N15" s="275" t="s">
        <v>1587</v>
      </c>
      <c r="R15" s="1190" t="s">
        <v>4</v>
      </c>
      <c r="S15" s="1191" t="s">
        <v>1588</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68" t="s">
        <v>646</v>
      </c>
      <c r="AO15" s="2168"/>
      <c r="AP15" s="2169"/>
      <c r="AQ15" s="275"/>
      <c r="AR15" s="283"/>
    </row>
    <row r="16" spans="2:44" ht="13.5" customHeight="1">
      <c r="B16" s="2805"/>
      <c r="C16" s="275"/>
      <c r="F16" s="283"/>
      <c r="G16" s="275"/>
      <c r="I16" s="283"/>
      <c r="J16" s="275"/>
      <c r="N16" s="275" t="s">
        <v>1589</v>
      </c>
      <c r="R16" s="1189" t="s">
        <v>4</v>
      </c>
      <c r="S16" s="260" t="s">
        <v>1590</v>
      </c>
      <c r="AL16" s="283"/>
      <c r="AM16" s="1189" t="s">
        <v>4</v>
      </c>
      <c r="AN16" s="2168" t="s">
        <v>719</v>
      </c>
      <c r="AO16" s="2168"/>
      <c r="AP16" s="2169"/>
      <c r="AQ16" s="275"/>
      <c r="AR16" s="283"/>
    </row>
    <row r="17" spans="2:44" ht="13.5" customHeight="1">
      <c r="B17" s="2805"/>
      <c r="C17" s="275"/>
      <c r="F17" s="283"/>
      <c r="G17" s="275"/>
      <c r="I17" s="283"/>
      <c r="N17" s="275"/>
      <c r="Q17" s="283"/>
      <c r="S17" s="260" t="s">
        <v>1591</v>
      </c>
      <c r="AM17" s="1189" t="s">
        <v>4</v>
      </c>
      <c r="AN17" s="2168" t="s">
        <v>1592</v>
      </c>
      <c r="AO17" s="2168"/>
      <c r="AP17" s="2169"/>
      <c r="AQ17" s="275"/>
      <c r="AR17" s="283"/>
    </row>
    <row r="18" spans="2:44" ht="13.5" customHeight="1">
      <c r="B18" s="2805"/>
      <c r="C18" s="275"/>
      <c r="F18" s="283"/>
      <c r="G18" s="275"/>
      <c r="I18" s="283"/>
      <c r="N18" s="270"/>
      <c r="O18" s="271"/>
      <c r="P18" s="271"/>
      <c r="Q18" s="272"/>
      <c r="R18" s="271"/>
      <c r="S18" s="271" t="s">
        <v>1645</v>
      </c>
      <c r="T18" s="271"/>
      <c r="U18" s="271"/>
      <c r="V18" s="271"/>
      <c r="W18" s="271"/>
      <c r="X18" s="271"/>
      <c r="Y18" s="271"/>
      <c r="Z18" s="271"/>
      <c r="AA18" s="271"/>
      <c r="AB18" s="271"/>
      <c r="AC18" s="271"/>
      <c r="AD18" s="271"/>
      <c r="AE18" s="271"/>
      <c r="AF18" s="271"/>
      <c r="AG18" s="271"/>
      <c r="AH18" s="271"/>
      <c r="AI18" s="271"/>
      <c r="AJ18" s="271"/>
      <c r="AK18" s="271"/>
      <c r="AL18" s="272"/>
      <c r="AM18" s="1189" t="s">
        <v>4</v>
      </c>
      <c r="AN18" s="2168" t="s">
        <v>1594</v>
      </c>
      <c r="AO18" s="2168"/>
      <c r="AP18" s="2169"/>
      <c r="AQ18" s="275"/>
      <c r="AR18" s="283"/>
    </row>
    <row r="19" spans="2:44" ht="13.5" customHeight="1">
      <c r="B19" s="2805"/>
      <c r="C19" s="275"/>
      <c r="F19" s="283"/>
      <c r="G19" s="275"/>
      <c r="I19" s="283"/>
      <c r="N19" s="275" t="s">
        <v>1587</v>
      </c>
      <c r="Q19" s="283"/>
      <c r="R19" s="1197" t="s">
        <v>4</v>
      </c>
      <c r="S19" s="260" t="s">
        <v>1588</v>
      </c>
      <c r="AM19" s="1189" t="s">
        <v>4</v>
      </c>
      <c r="AN19" s="2168"/>
      <c r="AO19" s="2168"/>
      <c r="AP19" s="2169"/>
      <c r="AQ19" s="275"/>
      <c r="AR19" s="283"/>
    </row>
    <row r="20" spans="2:44" ht="13.5" customHeight="1">
      <c r="B20" s="2805"/>
      <c r="C20" s="275"/>
      <c r="F20" s="283"/>
      <c r="G20" s="275"/>
      <c r="I20" s="283"/>
      <c r="J20" s="270"/>
      <c r="K20" s="271"/>
      <c r="L20" s="271"/>
      <c r="M20" s="271"/>
      <c r="N20" s="270" t="s">
        <v>1595</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68"/>
      <c r="AO20" s="2168"/>
      <c r="AP20" s="2169"/>
      <c r="AQ20" s="275"/>
      <c r="AR20" s="283"/>
    </row>
    <row r="21" spans="2:44" ht="13.5" customHeight="1">
      <c r="B21" s="2805"/>
      <c r="C21" s="275"/>
      <c r="F21" s="283"/>
      <c r="G21" s="275"/>
      <c r="I21" s="283"/>
      <c r="J21" s="260" t="s">
        <v>1596</v>
      </c>
      <c r="N21" s="275" t="s">
        <v>1597</v>
      </c>
      <c r="Q21" s="283"/>
      <c r="R21" s="1194" t="s">
        <v>4</v>
      </c>
      <c r="S21" s="301" t="s">
        <v>1659</v>
      </c>
      <c r="T21" s="301"/>
      <c r="U21" s="301"/>
      <c r="V21" s="301"/>
      <c r="W21" s="301"/>
      <c r="X21" s="301"/>
      <c r="Y21" s="301"/>
      <c r="Z21" s="301"/>
      <c r="AA21" s="301"/>
      <c r="AB21" s="301"/>
      <c r="AC21" s="301"/>
      <c r="AD21" s="301"/>
      <c r="AE21" s="301"/>
      <c r="AF21" s="301"/>
      <c r="AG21" s="301"/>
      <c r="AH21" s="301"/>
      <c r="AI21" s="301"/>
      <c r="AJ21" s="301"/>
      <c r="AK21" s="301"/>
      <c r="AL21" s="303"/>
      <c r="AM21" s="1189" t="s">
        <v>4</v>
      </c>
      <c r="AN21" s="2168"/>
      <c r="AO21" s="2168"/>
      <c r="AP21" s="2169"/>
      <c r="AQ21" s="275"/>
      <c r="AR21" s="283"/>
    </row>
    <row r="22" spans="2:44" ht="13.5" customHeight="1">
      <c r="B22" s="2805"/>
      <c r="C22" s="275"/>
      <c r="F22" s="283"/>
      <c r="G22" s="275"/>
      <c r="I22" s="283"/>
      <c r="J22" s="1197" t="s">
        <v>4</v>
      </c>
      <c r="K22" s="260" t="s">
        <v>1599</v>
      </c>
      <c r="N22" s="275"/>
      <c r="Q22" s="283"/>
      <c r="R22" s="1204"/>
      <c r="S22" s="293" t="s">
        <v>1660</v>
      </c>
      <c r="T22" s="293"/>
      <c r="U22" s="293"/>
      <c r="V22" s="293"/>
      <c r="W22" s="293"/>
      <c r="X22" s="293"/>
      <c r="Y22" s="293"/>
      <c r="Z22" s="293"/>
      <c r="AA22" s="293"/>
      <c r="AB22" s="293"/>
      <c r="AC22" s="293"/>
      <c r="AD22" s="293"/>
      <c r="AE22" s="293"/>
      <c r="AF22" s="293"/>
      <c r="AG22" s="293"/>
      <c r="AH22" s="293"/>
      <c r="AI22" s="293"/>
      <c r="AJ22" s="293"/>
      <c r="AK22" s="293"/>
      <c r="AL22" s="1201"/>
      <c r="AM22" s="1199"/>
      <c r="AN22" s="2168"/>
      <c r="AO22" s="2168"/>
      <c r="AP22" s="2169"/>
      <c r="AQ22" s="275"/>
      <c r="AR22" s="283"/>
    </row>
    <row r="23" spans="2:44" ht="13.5" customHeight="1">
      <c r="B23" s="2805"/>
      <c r="C23" s="275"/>
      <c r="F23" s="283"/>
      <c r="G23" s="275"/>
      <c r="I23" s="283"/>
      <c r="J23" s="312"/>
      <c r="N23" s="275"/>
      <c r="Q23" s="283"/>
      <c r="R23" s="1197" t="s">
        <v>4</v>
      </c>
      <c r="S23" s="260" t="s">
        <v>1605</v>
      </c>
      <c r="AL23" s="283"/>
      <c r="AM23" s="1199"/>
      <c r="AN23" s="2168"/>
      <c r="AO23" s="2168"/>
      <c r="AP23" s="2169"/>
      <c r="AQ23" s="275"/>
      <c r="AR23" s="283"/>
    </row>
    <row r="24" spans="2:44" ht="13.5" customHeight="1">
      <c r="B24" s="2805"/>
      <c r="C24" s="275"/>
      <c r="F24" s="283"/>
      <c r="G24" s="275"/>
      <c r="I24" s="283"/>
      <c r="J24" s="312"/>
      <c r="N24" s="270"/>
      <c r="O24" s="271"/>
      <c r="P24" s="271"/>
      <c r="Q24" s="272"/>
      <c r="R24" s="312"/>
      <c r="AL24" s="283"/>
      <c r="AM24" s="1199"/>
      <c r="AN24" s="2168"/>
      <c r="AO24" s="2168"/>
      <c r="AP24" s="2169"/>
      <c r="AQ24" s="275"/>
      <c r="AR24" s="283"/>
    </row>
    <row r="25" spans="2:44" ht="13.5" customHeight="1">
      <c r="B25" s="2805"/>
      <c r="C25" s="275"/>
      <c r="F25" s="283"/>
      <c r="G25" s="275"/>
      <c r="I25" s="283"/>
      <c r="N25" s="275" t="s">
        <v>1601</v>
      </c>
      <c r="Q25" s="283"/>
      <c r="R25" s="1190" t="s">
        <v>4</v>
      </c>
      <c r="S25" s="1191" t="s">
        <v>1661</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68"/>
      <c r="AO25" s="2168"/>
      <c r="AP25" s="2169"/>
      <c r="AQ25" s="275"/>
      <c r="AR25" s="283"/>
    </row>
    <row r="26" spans="2:44" ht="13.5" customHeight="1">
      <c r="B26" s="2805"/>
      <c r="C26" s="275"/>
      <c r="F26" s="283"/>
      <c r="G26" s="275"/>
      <c r="I26" s="283"/>
      <c r="N26" s="275"/>
      <c r="Q26" s="283"/>
      <c r="R26" s="1205" t="s">
        <v>4</v>
      </c>
      <c r="S26" s="1206" t="s">
        <v>1605</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168"/>
      <c r="AO26" s="2168"/>
      <c r="AP26" s="2169"/>
      <c r="AQ26" s="275"/>
      <c r="AR26" s="283"/>
    </row>
    <row r="27" spans="2:44" ht="13.5" customHeight="1">
      <c r="B27" s="2805"/>
      <c r="C27" s="275"/>
      <c r="F27" s="283"/>
      <c r="G27" s="275"/>
      <c r="I27" s="283"/>
      <c r="J27" s="312"/>
      <c r="N27" s="275"/>
      <c r="Q27" s="283"/>
      <c r="R27" s="312"/>
      <c r="AL27" s="283"/>
      <c r="AM27" s="1199"/>
      <c r="AN27" s="2168"/>
      <c r="AO27" s="2168"/>
      <c r="AP27" s="2169"/>
      <c r="AQ27" s="275"/>
      <c r="AR27" s="283"/>
    </row>
    <row r="28" spans="2:44" ht="13.5" customHeight="1">
      <c r="B28" s="2805"/>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168"/>
      <c r="AO28" s="2168"/>
      <c r="AP28" s="2169"/>
      <c r="AQ28" s="275"/>
      <c r="AR28" s="283"/>
    </row>
    <row r="29" spans="2:44" ht="13.5" customHeight="1">
      <c r="B29" s="2805"/>
      <c r="C29" s="275"/>
      <c r="F29" s="283"/>
      <c r="G29" s="275"/>
      <c r="I29" s="283"/>
      <c r="N29" s="275" t="s">
        <v>1610</v>
      </c>
      <c r="Q29" s="283"/>
      <c r="R29" s="1197" t="s">
        <v>4</v>
      </c>
      <c r="S29" s="260" t="s">
        <v>1611</v>
      </c>
      <c r="AM29" s="1199"/>
      <c r="AN29" s="2168"/>
      <c r="AO29" s="2168"/>
      <c r="AP29" s="2169"/>
      <c r="AQ29" s="275"/>
      <c r="AR29" s="283"/>
    </row>
    <row r="30" spans="2:44" ht="13.5" customHeight="1">
      <c r="B30" s="2805"/>
      <c r="C30" s="275"/>
      <c r="F30" s="283"/>
      <c r="G30" s="275"/>
      <c r="I30" s="283"/>
      <c r="J30" s="270"/>
      <c r="K30" s="271"/>
      <c r="L30" s="271"/>
      <c r="M30" s="271"/>
      <c r="N30" s="270" t="s">
        <v>1612</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168"/>
      <c r="AO30" s="2168"/>
      <c r="AP30" s="2169"/>
      <c r="AQ30" s="275"/>
      <c r="AR30" s="283"/>
    </row>
    <row r="31" spans="2:44" ht="13.5" customHeight="1">
      <c r="B31" s="2805"/>
      <c r="C31" s="275"/>
      <c r="F31" s="283"/>
      <c r="G31" s="275"/>
      <c r="I31" s="283"/>
      <c r="J31" s="260" t="s">
        <v>1613</v>
      </c>
      <c r="N31" s="275" t="s">
        <v>1614</v>
      </c>
      <c r="Q31" s="283"/>
      <c r="R31" s="1197" t="s">
        <v>4</v>
      </c>
      <c r="S31" s="260" t="s">
        <v>1615</v>
      </c>
      <c r="AM31" s="1199"/>
      <c r="AN31" s="2168"/>
      <c r="AO31" s="2168"/>
      <c r="AP31" s="2169"/>
      <c r="AQ31" s="275"/>
      <c r="AR31" s="283"/>
    </row>
    <row r="32" spans="2:44" ht="13.5" customHeight="1">
      <c r="B32" s="2805"/>
      <c r="C32" s="275"/>
      <c r="F32" s="283"/>
      <c r="G32" s="275"/>
      <c r="I32" s="283"/>
      <c r="N32" s="270"/>
      <c r="O32" s="271"/>
      <c r="P32" s="271"/>
      <c r="Q32" s="272"/>
      <c r="R32" s="271"/>
      <c r="S32" s="271" t="s">
        <v>1616</v>
      </c>
      <c r="T32" s="271"/>
      <c r="U32" s="271"/>
      <c r="V32" s="271"/>
      <c r="W32" s="271"/>
      <c r="X32" s="271"/>
      <c r="Y32" s="271"/>
      <c r="Z32" s="271"/>
      <c r="AA32" s="271"/>
      <c r="AB32" s="271"/>
      <c r="AC32" s="271"/>
      <c r="AD32" s="271"/>
      <c r="AE32" s="271"/>
      <c r="AF32" s="271"/>
      <c r="AG32" s="271"/>
      <c r="AH32" s="271"/>
      <c r="AI32" s="271"/>
      <c r="AJ32" s="271"/>
      <c r="AK32" s="271"/>
      <c r="AL32" s="1208" t="s">
        <v>1662</v>
      </c>
      <c r="AM32" s="1199"/>
      <c r="AN32" s="2168"/>
      <c r="AO32" s="2168"/>
      <c r="AP32" s="2169"/>
      <c r="AQ32" s="275"/>
      <c r="AR32" s="283"/>
    </row>
    <row r="33" spans="2:44" ht="13.5" customHeight="1">
      <c r="B33" s="2805"/>
      <c r="C33" s="275"/>
      <c r="F33" s="283"/>
      <c r="G33" s="275"/>
      <c r="I33" s="283"/>
      <c r="N33" s="275" t="s">
        <v>1617</v>
      </c>
      <c r="Q33" s="283"/>
      <c r="R33" s="1197" t="s">
        <v>4</v>
      </c>
      <c r="S33" s="260" t="s">
        <v>1618</v>
      </c>
      <c r="AM33" s="1199"/>
      <c r="AN33" s="2168"/>
      <c r="AO33" s="2168"/>
      <c r="AP33" s="2169"/>
      <c r="AQ33" s="275"/>
      <c r="AR33" s="283"/>
    </row>
    <row r="34" spans="2:44" ht="13.5" customHeight="1">
      <c r="B34" s="2805"/>
      <c r="C34" s="275"/>
      <c r="F34" s="283"/>
      <c r="G34" s="275"/>
      <c r="I34" s="283"/>
      <c r="N34" s="270" t="s">
        <v>1619</v>
      </c>
      <c r="O34" s="271"/>
      <c r="P34" s="271"/>
      <c r="Q34" s="272"/>
      <c r="R34" s="271"/>
      <c r="S34" s="271" t="s">
        <v>1620</v>
      </c>
      <c r="T34" s="271"/>
      <c r="U34" s="271"/>
      <c r="V34" s="271"/>
      <c r="W34" s="271"/>
      <c r="X34" s="271"/>
      <c r="Y34" s="271"/>
      <c r="Z34" s="271"/>
      <c r="AA34" s="271"/>
      <c r="AB34" s="271"/>
      <c r="AC34" s="271"/>
      <c r="AD34" s="271"/>
      <c r="AE34" s="271"/>
      <c r="AF34" s="271"/>
      <c r="AG34" s="271"/>
      <c r="AH34" s="271"/>
      <c r="AI34" s="271"/>
      <c r="AJ34" s="271"/>
      <c r="AK34" s="271"/>
      <c r="AL34" s="272"/>
      <c r="AM34" s="1199"/>
      <c r="AN34" s="2168"/>
      <c r="AO34" s="2168"/>
      <c r="AP34" s="2169"/>
      <c r="AQ34" s="275"/>
      <c r="AR34" s="283"/>
    </row>
    <row r="35" spans="2:44" ht="13.5" customHeight="1">
      <c r="B35" s="2805"/>
      <c r="C35" s="275"/>
      <c r="F35" s="283"/>
      <c r="G35" s="270"/>
      <c r="H35" s="271"/>
      <c r="I35" s="272"/>
      <c r="J35" s="270"/>
      <c r="K35" s="271"/>
      <c r="L35" s="271"/>
      <c r="M35" s="271"/>
      <c r="N35" s="270" t="s">
        <v>1287</v>
      </c>
      <c r="O35" s="271"/>
      <c r="P35" s="271"/>
      <c r="Q35" s="272"/>
      <c r="R35" s="1198" t="s">
        <v>4</v>
      </c>
      <c r="S35" s="271" t="s">
        <v>1621</v>
      </c>
      <c r="T35" s="271"/>
      <c r="U35" s="271"/>
      <c r="V35" s="271"/>
      <c r="W35" s="271"/>
      <c r="X35" s="271"/>
      <c r="Y35" s="271"/>
      <c r="Z35" s="271"/>
      <c r="AA35" s="271"/>
      <c r="AB35" s="271"/>
      <c r="AC35" s="271"/>
      <c r="AD35" s="271"/>
      <c r="AE35" s="271"/>
      <c r="AF35" s="271"/>
      <c r="AG35" s="271"/>
      <c r="AH35" s="271"/>
      <c r="AI35" s="271"/>
      <c r="AJ35" s="271"/>
      <c r="AK35" s="271"/>
      <c r="AL35" s="272"/>
      <c r="AM35" s="1199"/>
      <c r="AN35" s="2168"/>
      <c r="AO35" s="2168"/>
      <c r="AP35" s="2169"/>
      <c r="AQ35" s="275"/>
      <c r="AR35" s="283"/>
    </row>
    <row r="36" spans="2:44" ht="13.5" customHeight="1">
      <c r="B36" s="2805"/>
      <c r="F36" s="283"/>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3"/>
      <c r="AM36" s="1199"/>
      <c r="AN36" s="2168"/>
      <c r="AO36" s="2168"/>
      <c r="AP36" s="2169"/>
      <c r="AR36" s="283"/>
    </row>
    <row r="37" spans="2:44" ht="13.5" customHeight="1">
      <c r="B37" s="2805"/>
      <c r="F37" s="283"/>
      <c r="AL37" s="283"/>
      <c r="AM37" s="1199"/>
      <c r="AN37" s="2168"/>
      <c r="AO37" s="2168"/>
      <c r="AP37" s="2169"/>
      <c r="AR37" s="283"/>
    </row>
    <row r="38" spans="2:44" ht="13.5" customHeight="1">
      <c r="B38" s="2805"/>
      <c r="F38" s="283"/>
      <c r="AL38" s="283"/>
      <c r="AM38" s="1199"/>
      <c r="AN38" s="2168"/>
      <c r="AO38" s="2168"/>
      <c r="AP38" s="2169"/>
      <c r="AR38" s="283"/>
    </row>
    <row r="39" spans="2:44" ht="13.5" customHeight="1">
      <c r="B39" s="2805"/>
      <c r="F39" s="283"/>
      <c r="AL39" s="283"/>
      <c r="AM39" s="1199"/>
      <c r="AN39" s="2168"/>
      <c r="AO39" s="2168"/>
      <c r="AP39" s="2169"/>
      <c r="AR39" s="283"/>
    </row>
    <row r="40" spans="2:44" ht="13.5" customHeight="1">
      <c r="B40" s="2806"/>
      <c r="C40" s="271"/>
      <c r="D40" s="271"/>
      <c r="E40" s="271"/>
      <c r="F40" s="272"/>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2"/>
      <c r="AM40" s="1202"/>
      <c r="AN40" s="2802"/>
      <c r="AO40" s="2802"/>
      <c r="AP40" s="2803"/>
      <c r="AQ40" s="271"/>
      <c r="AR40" s="272"/>
    </row>
    <row r="41" spans="2:44" ht="13.5" customHeight="1">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row>
    <row r="42" spans="2:44" ht="13.5" customHeight="1"/>
    <row r="43" spans="2:44" ht="13.5" customHeight="1"/>
    <row r="44" spans="2:44" ht="13.5" customHeight="1"/>
    <row r="45" spans="2:44" ht="13.5" customHeight="1"/>
    <row r="46" spans="2:44" ht="13.5" customHeight="1"/>
    <row r="47" spans="2:44" ht="13.5" customHeight="1"/>
    <row r="48" spans="2: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8bj6Tz+vhgcgKabpFW6kPidlGCqHw4qYxJUEZxTK01iY31uxBGTSnOIRjT6tl/DElAX3/u2HVHz5bmxKCgj6Ag==" saltValue="IAbSoNtA68VPgK6odiE82A==" spinCount="100000" sheet="1" objects="1" scenarios="1"/>
  <mergeCells count="33">
    <mergeCell ref="AN23:AP23"/>
    <mergeCell ref="N9:AL9"/>
    <mergeCell ref="R10:AL10"/>
    <mergeCell ref="B11:B40"/>
    <mergeCell ref="AN11:AP11"/>
    <mergeCell ref="AN12:AP12"/>
    <mergeCell ref="AN13:AP13"/>
    <mergeCell ref="AN14:AP14"/>
    <mergeCell ref="AN15:AP15"/>
    <mergeCell ref="AN16:AP16"/>
    <mergeCell ref="AN17:AP17"/>
    <mergeCell ref="AN18:AP18"/>
    <mergeCell ref="AN19:AP19"/>
    <mergeCell ref="AN20:AP20"/>
    <mergeCell ref="AN21:AP21"/>
    <mergeCell ref="AN22:AP22"/>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36:AP36"/>
    <mergeCell ref="AN37:AP37"/>
    <mergeCell ref="AN38:AP38"/>
    <mergeCell ref="AN39:AP39"/>
    <mergeCell ref="AN40:AP40"/>
  </mergeCells>
  <phoneticPr fontId="5"/>
  <dataValidations count="1">
    <dataValidation type="list" allowBlank="1" showInputMessage="1" showErrorMessage="1" sqref="G11 R15:R16 R19 J22 R31 R33 R35 R11 R23 R21 R25:R26 R29 AM11:AM21" xr:uid="{5A09020C-51B0-44EC-8C49-971B78FA130D}">
      <formula1>"□,■"</formula1>
    </dataValidation>
  </dataValidations>
  <pageMargins left="0.78740157480314965" right="0.51181102362204722" top="0.59055118110236227" bottom="0.59055118110236227" header="0.11811023622047245" footer="0.23622047244094491"/>
  <pageSetup paperSize="9" scale="80" firstPageNumber="21" orientation="portrait" blackAndWhite="1" useFirstPageNumber="1" r:id="rId1"/>
  <headerFooter alignWithMargins="0">
    <oddFooter>&amp;R&amp;10株式会社都市建築確認センター</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5B62-2DF6-4DCE-86C7-3D12E2DF8CF9}">
  <sheetPr>
    <tabColor rgb="FF00B0F0"/>
    <pageSetUpPr fitToPage="1"/>
  </sheetPr>
  <dimension ref="B2:AR86"/>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84" t="s">
        <v>1671</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07" t="s">
        <v>369</v>
      </c>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90"/>
      <c r="AN9" s="290" t="s">
        <v>1548</v>
      </c>
      <c r="AO9" s="290"/>
      <c r="AP9" s="1188"/>
      <c r="AQ9" s="280" t="s">
        <v>368</v>
      </c>
      <c r="AR9" s="303"/>
    </row>
    <row r="10" spans="2:44">
      <c r="B10" s="270"/>
      <c r="C10" s="270" t="s">
        <v>371</v>
      </c>
      <c r="D10" s="271"/>
      <c r="E10" s="271"/>
      <c r="F10" s="271" t="s">
        <v>1548</v>
      </c>
      <c r="G10" s="270" t="s">
        <v>377</v>
      </c>
      <c r="H10" s="271"/>
      <c r="I10" s="272" t="s">
        <v>1548</v>
      </c>
      <c r="J10" s="271"/>
      <c r="K10" s="271"/>
      <c r="L10" s="271"/>
      <c r="M10" s="271" t="s">
        <v>1548</v>
      </c>
      <c r="N10" s="270" t="s">
        <v>372</v>
      </c>
      <c r="O10" s="271"/>
      <c r="P10" s="271"/>
      <c r="Q10" s="271"/>
      <c r="R10" s="2107" t="s">
        <v>373</v>
      </c>
      <c r="S10" s="2108"/>
      <c r="T10" s="2108"/>
      <c r="U10" s="2108"/>
      <c r="V10" s="2108"/>
      <c r="W10" s="2108"/>
      <c r="X10" s="2108"/>
      <c r="Y10" s="2108"/>
      <c r="Z10" s="2108"/>
      <c r="AA10" s="2108"/>
      <c r="AB10" s="2108"/>
      <c r="AC10" s="2108"/>
      <c r="AD10" s="2108"/>
      <c r="AE10" s="2108"/>
      <c r="AF10" s="2108"/>
      <c r="AG10" s="2108"/>
      <c r="AH10" s="2108"/>
      <c r="AI10" s="2108"/>
      <c r="AJ10" s="2108"/>
      <c r="AK10" s="2108"/>
      <c r="AL10" s="2109"/>
      <c r="AM10" s="273" t="s">
        <v>374</v>
      </c>
      <c r="AN10" s="271"/>
      <c r="AO10" s="271"/>
      <c r="AP10" s="271"/>
      <c r="AQ10" s="270" t="s">
        <v>467</v>
      </c>
      <c r="AR10" s="272"/>
    </row>
    <row r="11" spans="2:44" ht="13.5" customHeight="1">
      <c r="B11" s="2804" t="s">
        <v>1567</v>
      </c>
      <c r="C11" s="280" t="s">
        <v>1568</v>
      </c>
      <c r="D11" s="301"/>
      <c r="E11" s="301"/>
      <c r="F11" s="301"/>
      <c r="G11" s="1194" t="s">
        <v>4</v>
      </c>
      <c r="H11" s="301" t="s">
        <v>1111</v>
      </c>
      <c r="I11" s="303"/>
      <c r="J11" s="301" t="s">
        <v>1596</v>
      </c>
      <c r="K11" s="301"/>
      <c r="L11" s="301"/>
      <c r="M11" s="301"/>
      <c r="N11" s="280" t="s">
        <v>382</v>
      </c>
      <c r="O11" s="301"/>
      <c r="P11" s="301"/>
      <c r="Q11" s="303"/>
      <c r="R11" s="302" t="s">
        <v>4</v>
      </c>
      <c r="S11" s="301" t="s">
        <v>1611</v>
      </c>
      <c r="T11" s="301"/>
      <c r="U11" s="301"/>
      <c r="V11" s="301"/>
      <c r="W11" s="301"/>
      <c r="X11" s="301"/>
      <c r="Y11" s="301"/>
      <c r="Z11" s="301"/>
      <c r="AA11" s="301"/>
      <c r="AB11" s="301"/>
      <c r="AC11" s="301"/>
      <c r="AD11" s="301"/>
      <c r="AE11" s="301"/>
      <c r="AF11" s="301"/>
      <c r="AG11" s="301"/>
      <c r="AH11" s="301"/>
      <c r="AI11" s="301"/>
      <c r="AJ11" s="301"/>
      <c r="AK11" s="301"/>
      <c r="AL11" s="301"/>
      <c r="AM11" s="1194" t="s">
        <v>4</v>
      </c>
      <c r="AN11" s="2807" t="s">
        <v>1576</v>
      </c>
      <c r="AO11" s="2807"/>
      <c r="AP11" s="2808"/>
      <c r="AQ11" s="275"/>
      <c r="AR11" s="283"/>
    </row>
    <row r="12" spans="2:44" ht="13.5" customHeight="1">
      <c r="B12" s="2805"/>
      <c r="C12" s="275" t="s">
        <v>1577</v>
      </c>
      <c r="G12" s="275"/>
      <c r="I12" s="283"/>
      <c r="N12" s="275"/>
      <c r="Q12" s="283"/>
      <c r="AL12" s="283"/>
      <c r="AM12" s="1189" t="s">
        <v>4</v>
      </c>
      <c r="AN12" s="2168" t="s">
        <v>1580</v>
      </c>
      <c r="AO12" s="2168"/>
      <c r="AP12" s="2169"/>
      <c r="AQ12" s="275"/>
      <c r="AR12" s="283"/>
    </row>
    <row r="13" spans="2:44" ht="13.5" customHeight="1">
      <c r="B13" s="2805"/>
      <c r="C13" s="275" t="s">
        <v>1581</v>
      </c>
      <c r="G13" s="275"/>
      <c r="I13" s="283"/>
      <c r="J13" s="1197" t="s">
        <v>4</v>
      </c>
      <c r="K13" s="260" t="s">
        <v>1599</v>
      </c>
      <c r="N13" s="275"/>
      <c r="Q13" s="283"/>
      <c r="AL13" s="283"/>
      <c r="AM13" s="1189" t="s">
        <v>4</v>
      </c>
      <c r="AN13" s="2168" t="s">
        <v>477</v>
      </c>
      <c r="AO13" s="2168"/>
      <c r="AP13" s="2169"/>
      <c r="AQ13" s="275"/>
      <c r="AR13" s="283"/>
    </row>
    <row r="14" spans="2:44" ht="13.5" customHeight="1">
      <c r="B14" s="2805"/>
      <c r="C14" s="275" t="s">
        <v>1584</v>
      </c>
      <c r="G14" s="275"/>
      <c r="I14" s="283"/>
      <c r="J14" s="1203"/>
      <c r="N14" s="275"/>
      <c r="Q14" s="283"/>
      <c r="AL14" s="283"/>
      <c r="AM14" s="1189" t="s">
        <v>4</v>
      </c>
      <c r="AN14" s="2168" t="s">
        <v>614</v>
      </c>
      <c r="AO14" s="2168"/>
      <c r="AP14" s="2169"/>
      <c r="AQ14" s="275"/>
      <c r="AR14" s="283"/>
    </row>
    <row r="15" spans="2:44" ht="13.5" customHeight="1">
      <c r="B15" s="2805"/>
      <c r="C15" s="275"/>
      <c r="G15" s="275"/>
      <c r="I15" s="283"/>
      <c r="J15" s="318"/>
      <c r="K15" s="271"/>
      <c r="L15" s="271"/>
      <c r="M15" s="271"/>
      <c r="N15" s="270"/>
      <c r="O15" s="271"/>
      <c r="P15" s="271"/>
      <c r="Q15" s="272"/>
      <c r="R15" s="271"/>
      <c r="S15" s="271"/>
      <c r="T15" s="271"/>
      <c r="U15" s="271"/>
      <c r="V15" s="271"/>
      <c r="W15" s="271"/>
      <c r="X15" s="271"/>
      <c r="Y15" s="271"/>
      <c r="Z15" s="271"/>
      <c r="AA15" s="271"/>
      <c r="AB15" s="271"/>
      <c r="AC15" s="271"/>
      <c r="AD15" s="271"/>
      <c r="AE15" s="271"/>
      <c r="AF15" s="271"/>
      <c r="AG15" s="271"/>
      <c r="AH15" s="271"/>
      <c r="AI15" s="271"/>
      <c r="AJ15" s="271"/>
      <c r="AK15" s="271"/>
      <c r="AL15" s="272"/>
      <c r="AM15" s="1189" t="s">
        <v>4</v>
      </c>
      <c r="AN15" s="2168" t="s">
        <v>646</v>
      </c>
      <c r="AO15" s="2168"/>
      <c r="AP15" s="2169"/>
      <c r="AQ15" s="275"/>
      <c r="AR15" s="283"/>
    </row>
    <row r="16" spans="2:44" ht="13.5" customHeight="1">
      <c r="B16" s="2805"/>
      <c r="C16" s="275"/>
      <c r="G16" s="275"/>
      <c r="I16" s="283"/>
      <c r="J16" s="260" t="s">
        <v>1672</v>
      </c>
      <c r="N16" s="280" t="s">
        <v>382</v>
      </c>
      <c r="O16" s="301"/>
      <c r="P16" s="301"/>
      <c r="Q16" s="303"/>
      <c r="R16" s="1197" t="s">
        <v>4</v>
      </c>
      <c r="S16" s="260" t="s">
        <v>1621</v>
      </c>
      <c r="AL16" s="283"/>
      <c r="AM16" s="1189" t="s">
        <v>4</v>
      </c>
      <c r="AN16" s="2168" t="s">
        <v>719</v>
      </c>
      <c r="AO16" s="2168"/>
      <c r="AP16" s="2169"/>
      <c r="AQ16" s="275"/>
      <c r="AR16" s="283"/>
    </row>
    <row r="17" spans="2:44" ht="13.5" customHeight="1">
      <c r="B17" s="2805"/>
      <c r="C17" s="275"/>
      <c r="G17" s="275"/>
      <c r="I17" s="283"/>
      <c r="J17" s="260" t="s">
        <v>1673</v>
      </c>
      <c r="N17" s="275"/>
      <c r="Q17" s="283"/>
      <c r="AM17" s="1189" t="s">
        <v>4</v>
      </c>
      <c r="AN17" s="2168" t="s">
        <v>1592</v>
      </c>
      <c r="AO17" s="2168"/>
      <c r="AP17" s="2169"/>
      <c r="AQ17" s="275"/>
      <c r="AR17" s="283"/>
    </row>
    <row r="18" spans="2:44" ht="13.5" customHeight="1">
      <c r="B18" s="2805"/>
      <c r="C18" s="275"/>
      <c r="G18" s="275"/>
      <c r="I18" s="283"/>
      <c r="N18" s="275"/>
      <c r="Q18" s="283"/>
      <c r="AM18" s="1189" t="s">
        <v>4</v>
      </c>
      <c r="AN18" s="2168" t="s">
        <v>1594</v>
      </c>
      <c r="AO18" s="2168"/>
      <c r="AP18" s="2169"/>
      <c r="AQ18" s="275"/>
      <c r="AR18" s="283"/>
    </row>
    <row r="19" spans="2:44" ht="13.5" customHeight="1">
      <c r="B19" s="2805"/>
      <c r="C19" s="275"/>
      <c r="G19" s="275"/>
      <c r="I19" s="283"/>
      <c r="J19" s="1197" t="s">
        <v>4</v>
      </c>
      <c r="K19" s="260" t="s">
        <v>1599</v>
      </c>
      <c r="N19" s="275"/>
      <c r="Q19" s="283"/>
      <c r="AM19" s="1189" t="s">
        <v>4</v>
      </c>
      <c r="AN19" s="2168"/>
      <c r="AO19" s="2168"/>
      <c r="AP19" s="2169"/>
      <c r="AQ19" s="275"/>
      <c r="AR19" s="283"/>
    </row>
    <row r="20" spans="2:44" ht="13.5" customHeight="1">
      <c r="B20" s="2805"/>
      <c r="C20" s="275"/>
      <c r="G20" s="275"/>
      <c r="I20" s="283"/>
      <c r="N20" s="275"/>
      <c r="Q20" s="283"/>
      <c r="AM20" s="1189" t="s">
        <v>4</v>
      </c>
      <c r="AN20" s="2168"/>
      <c r="AO20" s="2168"/>
      <c r="AP20" s="2169"/>
      <c r="AQ20" s="275"/>
      <c r="AR20" s="283"/>
    </row>
    <row r="21" spans="2:44" ht="13.5" customHeight="1">
      <c r="B21" s="2805"/>
      <c r="C21" s="275"/>
      <c r="G21" s="275"/>
      <c r="I21" s="283"/>
      <c r="J21" s="270"/>
      <c r="K21" s="271"/>
      <c r="L21" s="271"/>
      <c r="M21" s="271"/>
      <c r="N21" s="270"/>
      <c r="O21" s="271"/>
      <c r="P21" s="271"/>
      <c r="Q21" s="272"/>
      <c r="R21" s="271"/>
      <c r="S21" s="271"/>
      <c r="T21" s="271"/>
      <c r="U21" s="271"/>
      <c r="V21" s="271"/>
      <c r="W21" s="271"/>
      <c r="X21" s="271"/>
      <c r="Y21" s="271"/>
      <c r="Z21" s="271"/>
      <c r="AA21" s="271"/>
      <c r="AB21" s="271"/>
      <c r="AC21" s="271"/>
      <c r="AD21" s="271"/>
      <c r="AE21" s="271"/>
      <c r="AF21" s="271"/>
      <c r="AG21" s="271"/>
      <c r="AH21" s="271"/>
      <c r="AI21" s="271"/>
      <c r="AJ21" s="271"/>
      <c r="AK21" s="271"/>
      <c r="AL21" s="271"/>
      <c r="AM21" s="1189" t="s">
        <v>4</v>
      </c>
      <c r="AN21" s="2168"/>
      <c r="AO21" s="2168"/>
      <c r="AP21" s="2169"/>
      <c r="AQ21" s="275"/>
      <c r="AR21" s="283"/>
    </row>
    <row r="22" spans="2:44" ht="13.5" customHeight="1">
      <c r="B22" s="2805"/>
      <c r="C22" s="275"/>
      <c r="G22" s="280"/>
      <c r="H22" s="301"/>
      <c r="I22" s="301"/>
      <c r="AM22" s="1199"/>
      <c r="AN22" s="2168"/>
      <c r="AO22" s="2168"/>
      <c r="AP22" s="2169"/>
      <c r="AR22" s="283"/>
    </row>
    <row r="23" spans="2:44" ht="13.5" customHeight="1">
      <c r="B23" s="2805"/>
      <c r="C23" s="275"/>
      <c r="G23" s="275"/>
      <c r="AM23" s="1199"/>
      <c r="AN23" s="2168"/>
      <c r="AO23" s="2168"/>
      <c r="AP23" s="2169"/>
      <c r="AR23" s="283"/>
    </row>
    <row r="24" spans="2:44" ht="13.5" customHeight="1">
      <c r="B24" s="2805"/>
      <c r="C24" s="275"/>
      <c r="G24" s="275"/>
      <c r="AM24" s="1199"/>
      <c r="AN24" s="2168"/>
      <c r="AO24" s="2168"/>
      <c r="AP24" s="2169"/>
      <c r="AR24" s="283"/>
    </row>
    <row r="25" spans="2:44" ht="13.5" customHeight="1">
      <c r="B25" s="2805"/>
      <c r="C25" s="275"/>
      <c r="G25" s="275"/>
      <c r="AM25" s="1199"/>
      <c r="AN25" s="2168"/>
      <c r="AO25" s="2168"/>
      <c r="AP25" s="2169"/>
      <c r="AR25" s="283"/>
    </row>
    <row r="26" spans="2:44" ht="13.5" customHeight="1">
      <c r="B26" s="2806"/>
      <c r="C26" s="270"/>
      <c r="D26" s="271"/>
      <c r="E26" s="271"/>
      <c r="F26" s="271"/>
      <c r="G26" s="270"/>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1202"/>
      <c r="AN26" s="2802"/>
      <c r="AO26" s="2802"/>
      <c r="AP26" s="2803"/>
      <c r="AQ26" s="271"/>
      <c r="AR26" s="272"/>
    </row>
    <row r="27" spans="2:44" ht="13.5" customHeight="1"/>
    <row r="28" spans="2:44" ht="13.5" customHeight="1"/>
    <row r="29" spans="2:44" ht="13.5" customHeight="1"/>
    <row r="30" spans="2:44" ht="13.5" customHeight="1"/>
    <row r="31" spans="2:44" ht="13.5" customHeight="1"/>
    <row r="32" spans="2:44"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sheetData>
  <sheetProtection algorithmName="SHA-512" hashValue="Fi7ORFfF3VW/lWj4M+sw0aqKwiA6AFX4Cij+LIa8t+SPhykvpofiLRqX0UBQjGOlE+OZesCja2LK1hxFr/jnmQ==" saltValue="nNbD44XgJ4eYnM47B9yh5A==" spinCount="100000" sheet="1" objects="1" scenarios="1"/>
  <mergeCells count="19">
    <mergeCell ref="AN23:AP23"/>
    <mergeCell ref="N9:AL9"/>
    <mergeCell ref="R10:AL10"/>
    <mergeCell ref="B11:B26"/>
    <mergeCell ref="AN11:AP11"/>
    <mergeCell ref="AN12:AP12"/>
    <mergeCell ref="AN13:AP13"/>
    <mergeCell ref="AN14:AP14"/>
    <mergeCell ref="AN15:AP15"/>
    <mergeCell ref="AN16:AP16"/>
    <mergeCell ref="AN17:AP17"/>
    <mergeCell ref="AN24:AP24"/>
    <mergeCell ref="AN25:AP25"/>
    <mergeCell ref="AN26:AP26"/>
    <mergeCell ref="AN18:AP18"/>
    <mergeCell ref="AN19:AP19"/>
    <mergeCell ref="AN20:AP20"/>
    <mergeCell ref="AN21:AP21"/>
    <mergeCell ref="AN22:AP22"/>
  </mergeCells>
  <phoneticPr fontId="5"/>
  <dataValidations count="1">
    <dataValidation type="list" allowBlank="1" showInputMessage="1" showErrorMessage="1" sqref="G11 R16 R11 J19 J13 AM11:AM21" xr:uid="{41E079B7-2C74-4215-A3CB-FDF3E7C5BCE6}">
      <formula1>"□,■"</formula1>
    </dataValidation>
  </dataValidations>
  <pageMargins left="0.78740157480314965" right="0.51181102362204722" top="0.59055118110236227" bottom="0.59055118110236227" header="0.11811023622047245" footer="0.23622047244094491"/>
  <pageSetup paperSize="9" scale="80" firstPageNumber="23" orientation="portrait" blackAndWhite="1" useFirstPageNumber="1" r:id="rId1"/>
  <headerFooter alignWithMargins="0">
    <oddFooter>&amp;R&amp;10株式会社都市建築確認センター</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C732-415F-42BE-B83D-B9B15389BA57}">
  <sheetPr>
    <tabColor rgb="FFC00000"/>
  </sheetPr>
  <dimension ref="B1:AO135"/>
  <sheetViews>
    <sheetView showGridLines="0" view="pageBreakPreview" zoomScaleNormal="100" zoomScaleSheetLayoutView="100" workbookViewId="0">
      <selection activeCell="G21" sqref="G21:H21"/>
    </sheetView>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1674</v>
      </c>
    </row>
    <row r="3" spans="2:41" ht="15.95" customHeight="1" thickBot="1">
      <c r="B3" s="421"/>
    </row>
    <row r="4" spans="2:41" ht="15.95" customHeight="1">
      <c r="B4" s="107"/>
      <c r="C4" s="2039" t="s">
        <v>365</v>
      </c>
      <c r="D4" s="2040"/>
      <c r="E4" s="2040"/>
      <c r="F4" s="2041"/>
      <c r="G4" s="2075" t="s">
        <v>366</v>
      </c>
      <c r="H4" s="2076"/>
      <c r="I4" s="2079" t="s">
        <v>367</v>
      </c>
      <c r="J4" s="2080"/>
      <c r="K4" s="2081"/>
      <c r="L4" s="2039" t="s">
        <v>368</v>
      </c>
      <c r="M4" s="2040"/>
      <c r="N4" s="2041"/>
      <c r="O4" s="2084" t="s">
        <v>369</v>
      </c>
      <c r="P4" s="2085"/>
      <c r="Q4" s="2085"/>
      <c r="R4" s="2085"/>
      <c r="S4" s="2085"/>
      <c r="T4" s="2085"/>
      <c r="U4" s="2085"/>
      <c r="V4" s="2085"/>
      <c r="W4" s="2085"/>
      <c r="X4" s="2085"/>
      <c r="Y4" s="2085"/>
      <c r="Z4" s="2085"/>
      <c r="AA4" s="2085"/>
      <c r="AB4" s="2085"/>
      <c r="AC4" s="2085"/>
      <c r="AD4" s="2085"/>
      <c r="AE4" s="2085"/>
      <c r="AF4" s="2085"/>
      <c r="AG4" s="2085"/>
      <c r="AH4" s="2085"/>
      <c r="AI4" s="2085"/>
      <c r="AJ4" s="2085"/>
      <c r="AK4" s="2085"/>
      <c r="AL4" s="2085"/>
      <c r="AM4" s="2085"/>
      <c r="AN4" s="2062" t="s">
        <v>370</v>
      </c>
      <c r="AO4" s="2323"/>
    </row>
    <row r="5" spans="2:41" ht="15.95" customHeight="1" thickBot="1">
      <c r="B5" s="110"/>
      <c r="C5" s="2066" t="s">
        <v>371</v>
      </c>
      <c r="D5" s="2067"/>
      <c r="E5" s="2067"/>
      <c r="F5" s="2068"/>
      <c r="G5" s="2077"/>
      <c r="H5" s="2078"/>
      <c r="I5" s="2082"/>
      <c r="J5" s="1992"/>
      <c r="K5" s="2083"/>
      <c r="L5" s="2066" t="s">
        <v>372</v>
      </c>
      <c r="M5" s="2067"/>
      <c r="N5" s="2068"/>
      <c r="O5" s="2069" t="s">
        <v>372</v>
      </c>
      <c r="P5" s="2070"/>
      <c r="Q5" s="2070"/>
      <c r="R5" s="2071"/>
      <c r="S5" s="2072" t="s">
        <v>373</v>
      </c>
      <c r="T5" s="2073"/>
      <c r="U5" s="2073"/>
      <c r="V5" s="2073"/>
      <c r="W5" s="2073"/>
      <c r="X5" s="2073"/>
      <c r="Y5" s="2073"/>
      <c r="Z5" s="2073"/>
      <c r="AA5" s="2073"/>
      <c r="AB5" s="2073"/>
      <c r="AC5" s="2073"/>
      <c r="AD5" s="2073"/>
      <c r="AE5" s="2073"/>
      <c r="AF5" s="2073"/>
      <c r="AG5" s="2073"/>
      <c r="AH5" s="2073"/>
      <c r="AI5" s="2074"/>
      <c r="AJ5" s="2072" t="s">
        <v>374</v>
      </c>
      <c r="AK5" s="2073"/>
      <c r="AL5" s="2073"/>
      <c r="AM5" s="2073"/>
      <c r="AN5" s="2324"/>
      <c r="AO5" s="2325"/>
    </row>
    <row r="6" spans="2:41" ht="15.95" customHeight="1">
      <c r="B6" s="2819" t="s">
        <v>1675</v>
      </c>
      <c r="C6" s="408" t="s">
        <v>1676</v>
      </c>
      <c r="D6" s="123"/>
      <c r="E6" s="123"/>
      <c r="F6" s="121"/>
      <c r="G6" s="1052" t="s">
        <v>434</v>
      </c>
      <c r="H6" s="123"/>
      <c r="I6" s="120"/>
      <c r="J6" s="119"/>
      <c r="K6" s="108"/>
      <c r="L6" s="2039" t="s">
        <v>1677</v>
      </c>
      <c r="M6" s="2040"/>
      <c r="N6" s="2041"/>
      <c r="O6" s="2039" t="s">
        <v>1678</v>
      </c>
      <c r="P6" s="2040"/>
      <c r="Q6" s="2040"/>
      <c r="R6" s="2041"/>
      <c r="S6" s="363" t="s">
        <v>251</v>
      </c>
      <c r="T6" s="157" t="s">
        <v>1367</v>
      </c>
      <c r="U6" s="237"/>
      <c r="V6" s="354"/>
      <c r="W6" s="157" t="s">
        <v>1679</v>
      </c>
      <c r="X6" s="237"/>
      <c r="Y6" s="219"/>
      <c r="Z6" s="398"/>
      <c r="AA6" s="398"/>
      <c r="AB6" s="398"/>
      <c r="AC6" s="375"/>
      <c r="AD6" s="354"/>
      <c r="AE6" s="237" t="s">
        <v>1680</v>
      </c>
      <c r="AF6" s="398"/>
      <c r="AG6" s="398"/>
      <c r="AH6" s="398"/>
      <c r="AI6" s="173"/>
      <c r="AJ6" s="984"/>
      <c r="AK6" s="123" t="s">
        <v>614</v>
      </c>
      <c r="AL6" s="123"/>
      <c r="AM6" s="123"/>
      <c r="AN6" s="331"/>
      <c r="AO6" s="332"/>
    </row>
    <row r="7" spans="2:41" ht="15.95" customHeight="1">
      <c r="B7" s="2719"/>
      <c r="C7" s="2045" t="s">
        <v>1439</v>
      </c>
      <c r="D7" s="2046"/>
      <c r="E7" s="2046"/>
      <c r="F7" s="2047"/>
      <c r="G7" s="209" t="s">
        <v>437</v>
      </c>
      <c r="H7" s="137"/>
      <c r="I7" s="125"/>
      <c r="J7" s="130" t="s">
        <v>382</v>
      </c>
      <c r="K7" s="131"/>
      <c r="L7" s="130"/>
      <c r="M7" s="130"/>
      <c r="N7" s="355"/>
      <c r="O7" s="128"/>
      <c r="P7" s="128"/>
      <c r="Q7" s="128"/>
      <c r="R7" s="129"/>
      <c r="S7" s="132"/>
      <c r="T7" s="130"/>
      <c r="U7" s="137"/>
      <c r="V7" s="122"/>
      <c r="W7" s="137" t="s">
        <v>298</v>
      </c>
      <c r="X7" s="137"/>
      <c r="Y7" s="133"/>
      <c r="Z7" s="122"/>
      <c r="AA7" s="137" t="s">
        <v>1681</v>
      </c>
      <c r="AB7" s="1054"/>
      <c r="AC7" s="1054"/>
      <c r="AD7" s="1054"/>
      <c r="AE7" s="1054"/>
      <c r="AF7" s="1054"/>
      <c r="AG7" s="1054"/>
      <c r="AH7" s="1054"/>
      <c r="AI7" s="131"/>
      <c r="AJ7" s="987"/>
      <c r="AK7" s="137" t="s">
        <v>646</v>
      </c>
      <c r="AL7" s="137"/>
      <c r="AM7" s="137"/>
      <c r="AN7" s="141"/>
      <c r="AO7" s="142"/>
    </row>
    <row r="8" spans="2:41" ht="15.95" customHeight="1">
      <c r="B8" s="2719"/>
      <c r="C8" s="2821" t="s">
        <v>1682</v>
      </c>
      <c r="D8" s="2046"/>
      <c r="E8" s="2046"/>
      <c r="F8" s="2047"/>
      <c r="G8" s="209" t="s">
        <v>1429</v>
      </c>
      <c r="H8" s="137"/>
      <c r="I8" s="125"/>
      <c r="J8" s="130" t="s">
        <v>387</v>
      </c>
      <c r="K8" s="131"/>
      <c r="L8" s="130"/>
      <c r="M8" s="130"/>
      <c r="N8" s="355"/>
      <c r="O8" s="128"/>
      <c r="P8" s="128"/>
      <c r="Q8" s="128"/>
      <c r="R8" s="129"/>
      <c r="S8" s="410" t="s">
        <v>251</v>
      </c>
      <c r="T8" s="988" t="s">
        <v>1683</v>
      </c>
      <c r="U8" s="391"/>
      <c r="V8" s="1209"/>
      <c r="W8" s="988" t="s">
        <v>1679</v>
      </c>
      <c r="X8" s="391"/>
      <c r="Y8" s="989"/>
      <c r="Z8" s="1210"/>
      <c r="AA8" s="1210"/>
      <c r="AB8" s="1210"/>
      <c r="AC8" s="1211"/>
      <c r="AD8" s="1209"/>
      <c r="AE8" s="391" t="s">
        <v>1680</v>
      </c>
      <c r="AF8" s="1210"/>
      <c r="AG8" s="1210"/>
      <c r="AH8" s="1210"/>
      <c r="AI8" s="991"/>
      <c r="AJ8" s="987"/>
      <c r="AK8" s="1972"/>
      <c r="AL8" s="1972"/>
      <c r="AM8" s="1972"/>
      <c r="AN8" s="141"/>
      <c r="AO8" s="142"/>
    </row>
    <row r="9" spans="2:41" ht="15.95" customHeight="1">
      <c r="B9" s="2719"/>
      <c r="C9" s="1212"/>
      <c r="D9" s="338"/>
      <c r="E9" s="338"/>
      <c r="F9" s="1213"/>
      <c r="G9" s="209" t="s">
        <v>1432</v>
      </c>
      <c r="H9" s="137"/>
      <c r="I9" s="125"/>
      <c r="J9" s="130" t="s">
        <v>392</v>
      </c>
      <c r="K9" s="131"/>
      <c r="L9" s="137"/>
      <c r="M9" s="137"/>
      <c r="N9" s="140"/>
      <c r="O9" s="159"/>
      <c r="P9" s="137"/>
      <c r="Q9" s="137"/>
      <c r="R9" s="140"/>
      <c r="S9" s="1008"/>
      <c r="T9" s="360"/>
      <c r="U9" s="343"/>
      <c r="V9" s="1214"/>
      <c r="W9" s="343" t="s">
        <v>298</v>
      </c>
      <c r="X9" s="343"/>
      <c r="Y9" s="344"/>
      <c r="Z9" s="1214"/>
      <c r="AA9" s="343" t="s">
        <v>1681</v>
      </c>
      <c r="AB9" s="1215"/>
      <c r="AC9" s="1215"/>
      <c r="AD9" s="1215"/>
      <c r="AE9" s="1215"/>
      <c r="AF9" s="1215"/>
      <c r="AG9" s="1215"/>
      <c r="AH9" s="1215"/>
      <c r="AI9" s="345"/>
      <c r="AJ9" s="133"/>
      <c r="AK9" s="137"/>
      <c r="AL9" s="137"/>
      <c r="AM9" s="137"/>
      <c r="AN9" s="141"/>
      <c r="AO9" s="142"/>
    </row>
    <row r="10" spans="2:41" ht="15.95" customHeight="1">
      <c r="B10" s="2719"/>
      <c r="C10" s="1216" t="b">
        <v>0</v>
      </c>
      <c r="D10" s="2711" t="s">
        <v>1435</v>
      </c>
      <c r="E10" s="2711"/>
      <c r="F10" s="2712"/>
      <c r="G10" s="137"/>
      <c r="H10" s="137"/>
      <c r="I10" s="125"/>
      <c r="J10" s="130" t="s">
        <v>397</v>
      </c>
      <c r="K10" s="131"/>
      <c r="L10" s="130"/>
      <c r="M10" s="130"/>
      <c r="N10" s="355"/>
      <c r="O10" s="128"/>
      <c r="P10" s="128"/>
      <c r="Q10" s="128"/>
      <c r="R10" s="129"/>
      <c r="S10" s="132" t="s">
        <v>251</v>
      </c>
      <c r="T10" s="130" t="s">
        <v>1370</v>
      </c>
      <c r="U10" s="137"/>
      <c r="V10" s="122"/>
      <c r="W10" s="130" t="s">
        <v>1679</v>
      </c>
      <c r="X10" s="137"/>
      <c r="Y10" s="133"/>
      <c r="Z10" s="1054"/>
      <c r="AA10" s="1054"/>
      <c r="AB10" s="1054"/>
      <c r="AC10" s="139"/>
      <c r="AD10" s="122"/>
      <c r="AE10" s="137" t="s">
        <v>1680</v>
      </c>
      <c r="AF10" s="1054"/>
      <c r="AG10" s="1054"/>
      <c r="AH10" s="1054"/>
      <c r="AI10" s="131"/>
      <c r="AJ10" s="133"/>
      <c r="AK10" s="137"/>
      <c r="AL10" s="137"/>
      <c r="AM10" s="137"/>
      <c r="AN10" s="141"/>
      <c r="AO10" s="142"/>
    </row>
    <row r="11" spans="2:41" ht="15.95" customHeight="1">
      <c r="B11" s="2719"/>
      <c r="C11" s="159"/>
      <c r="D11" s="137"/>
      <c r="E11" s="137"/>
      <c r="F11" s="140"/>
      <c r="G11" s="137"/>
      <c r="H11" s="137"/>
      <c r="I11" s="132"/>
      <c r="J11" s="133"/>
      <c r="K11" s="131"/>
      <c r="L11" s="130"/>
      <c r="M11" s="130"/>
      <c r="N11" s="355"/>
      <c r="O11" s="128"/>
      <c r="P11" s="128"/>
      <c r="Q11" s="128"/>
      <c r="R11" s="129"/>
      <c r="S11" s="132"/>
      <c r="T11" s="130"/>
      <c r="U11" s="137"/>
      <c r="V11" s="122"/>
      <c r="W11" s="137" t="s">
        <v>298</v>
      </c>
      <c r="X11" s="137"/>
      <c r="Y11" s="133"/>
      <c r="Z11" s="122"/>
      <c r="AA11" s="137" t="s">
        <v>1681</v>
      </c>
      <c r="AB11" s="1054"/>
      <c r="AC11" s="1054"/>
      <c r="AD11" s="1054"/>
      <c r="AE11" s="1054"/>
      <c r="AF11" s="1054"/>
      <c r="AG11" s="1054"/>
      <c r="AH11" s="1054"/>
      <c r="AI11" s="131"/>
      <c r="AJ11" s="133"/>
      <c r="AK11" s="137"/>
      <c r="AL11" s="137"/>
      <c r="AM11" s="137"/>
      <c r="AN11" s="141"/>
      <c r="AO11" s="142"/>
    </row>
    <row r="12" spans="2:41" ht="15.95" customHeight="1">
      <c r="B12" s="2719"/>
      <c r="C12" s="141"/>
      <c r="F12" s="168"/>
      <c r="I12" s="141"/>
      <c r="K12" s="168"/>
      <c r="L12" s="354"/>
      <c r="M12" s="2002" t="s">
        <v>1684</v>
      </c>
      <c r="N12" s="2003"/>
      <c r="O12" s="2001" t="s">
        <v>1678</v>
      </c>
      <c r="P12" s="2002"/>
      <c r="Q12" s="2002"/>
      <c r="R12" s="2003"/>
      <c r="S12" s="363" t="s">
        <v>251</v>
      </c>
      <c r="T12" s="157" t="s">
        <v>1367</v>
      </c>
      <c r="U12" s="237"/>
      <c r="V12" s="354"/>
      <c r="W12" s="157" t="s">
        <v>1679</v>
      </c>
      <c r="X12" s="237"/>
      <c r="Y12" s="219"/>
      <c r="Z12" s="398"/>
      <c r="AA12" s="398"/>
      <c r="AB12" s="398"/>
      <c r="AC12" s="375"/>
      <c r="AD12" s="354"/>
      <c r="AE12" s="237" t="s">
        <v>1680</v>
      </c>
      <c r="AF12" s="398"/>
      <c r="AG12" s="398"/>
      <c r="AH12" s="398"/>
      <c r="AI12" s="173"/>
      <c r="AJ12" s="141"/>
      <c r="AM12" s="168"/>
      <c r="AO12" s="142"/>
    </row>
    <row r="13" spans="2:41" ht="15.95" customHeight="1">
      <c r="B13" s="2719"/>
      <c r="C13" s="141"/>
      <c r="F13" s="168"/>
      <c r="I13" s="141"/>
      <c r="K13" s="168"/>
      <c r="L13" s="130"/>
      <c r="M13" s="130"/>
      <c r="N13" s="355"/>
      <c r="O13" s="128"/>
      <c r="P13" s="128"/>
      <c r="Q13" s="128"/>
      <c r="R13" s="129"/>
      <c r="S13" s="132"/>
      <c r="T13" s="130"/>
      <c r="U13" s="137"/>
      <c r="V13" s="122"/>
      <c r="W13" s="137" t="s">
        <v>298</v>
      </c>
      <c r="X13" s="137"/>
      <c r="Y13" s="133"/>
      <c r="Z13" s="122"/>
      <c r="AA13" s="137" t="s">
        <v>1681</v>
      </c>
      <c r="AB13" s="1054"/>
      <c r="AC13" s="1054"/>
      <c r="AD13" s="1054"/>
      <c r="AE13" s="1054"/>
      <c r="AF13" s="1054"/>
      <c r="AG13" s="1054"/>
      <c r="AH13" s="1054"/>
      <c r="AI13" s="131"/>
      <c r="AJ13" s="141"/>
      <c r="AM13" s="168"/>
      <c r="AO13" s="142"/>
    </row>
    <row r="14" spans="2:41" ht="15.95" customHeight="1">
      <c r="B14" s="2719"/>
      <c r="C14" s="141"/>
      <c r="F14" s="168"/>
      <c r="I14" s="141"/>
      <c r="K14" s="168"/>
      <c r="L14" s="130"/>
      <c r="M14" s="130"/>
      <c r="N14" s="355"/>
      <c r="O14" s="128"/>
      <c r="P14" s="128"/>
      <c r="Q14" s="128"/>
      <c r="R14" s="129"/>
      <c r="S14" s="410" t="s">
        <v>251</v>
      </c>
      <c r="T14" s="988" t="s">
        <v>1683</v>
      </c>
      <c r="U14" s="391"/>
      <c r="V14" s="1209"/>
      <c r="W14" s="988" t="s">
        <v>1679</v>
      </c>
      <c r="X14" s="391"/>
      <c r="Y14" s="989"/>
      <c r="Z14" s="1210"/>
      <c r="AA14" s="1210"/>
      <c r="AB14" s="1210"/>
      <c r="AC14" s="1211"/>
      <c r="AD14" s="1209"/>
      <c r="AE14" s="391" t="s">
        <v>1680</v>
      </c>
      <c r="AF14" s="1210"/>
      <c r="AG14" s="1210"/>
      <c r="AH14" s="1210"/>
      <c r="AI14" s="991"/>
      <c r="AJ14" s="141"/>
      <c r="AM14" s="168"/>
      <c r="AO14" s="142"/>
    </row>
    <row r="15" spans="2:41" ht="15.95" customHeight="1">
      <c r="B15" s="2719"/>
      <c r="C15" s="141"/>
      <c r="F15" s="168"/>
      <c r="I15" s="141"/>
      <c r="K15" s="168"/>
      <c r="L15" s="137"/>
      <c r="M15" s="137"/>
      <c r="N15" s="140"/>
      <c r="O15" s="159"/>
      <c r="P15" s="137"/>
      <c r="Q15" s="137"/>
      <c r="R15" s="140"/>
      <c r="S15" s="1008"/>
      <c r="T15" s="360"/>
      <c r="U15" s="343"/>
      <c r="V15" s="1214"/>
      <c r="W15" s="343" t="s">
        <v>298</v>
      </c>
      <c r="X15" s="343"/>
      <c r="Y15" s="344"/>
      <c r="Z15" s="1214"/>
      <c r="AA15" s="343" t="s">
        <v>1681</v>
      </c>
      <c r="AB15" s="1215"/>
      <c r="AC15" s="1215"/>
      <c r="AD15" s="1215"/>
      <c r="AE15" s="1215"/>
      <c r="AF15" s="1215"/>
      <c r="AG15" s="1215"/>
      <c r="AH15" s="1215"/>
      <c r="AI15" s="345"/>
      <c r="AJ15" s="141"/>
      <c r="AM15" s="168"/>
      <c r="AO15" s="142"/>
    </row>
    <row r="16" spans="2:41" ht="15.95" customHeight="1">
      <c r="B16" s="2719"/>
      <c r="C16" s="141"/>
      <c r="F16" s="168"/>
      <c r="I16" s="141"/>
      <c r="K16" s="168"/>
      <c r="L16" s="130"/>
      <c r="M16" s="130"/>
      <c r="N16" s="355"/>
      <c r="O16" s="128"/>
      <c r="P16" s="128"/>
      <c r="Q16" s="128"/>
      <c r="R16" s="129"/>
      <c r="S16" s="132" t="s">
        <v>251</v>
      </c>
      <c r="T16" s="130" t="s">
        <v>1370</v>
      </c>
      <c r="U16" s="137"/>
      <c r="V16" s="122"/>
      <c r="W16" s="130" t="s">
        <v>1679</v>
      </c>
      <c r="X16" s="137"/>
      <c r="Y16" s="133"/>
      <c r="Z16" s="1054"/>
      <c r="AA16" s="1054"/>
      <c r="AB16" s="1054"/>
      <c r="AC16" s="139"/>
      <c r="AD16" s="122"/>
      <c r="AE16" s="137" t="s">
        <v>1680</v>
      </c>
      <c r="AF16" s="1054"/>
      <c r="AG16" s="1054"/>
      <c r="AH16" s="1054"/>
      <c r="AI16" s="131"/>
      <c r="AJ16" s="141"/>
      <c r="AM16" s="168"/>
      <c r="AO16" s="142"/>
    </row>
    <row r="17" spans="2:41" ht="15.95" customHeight="1">
      <c r="B17" s="2719"/>
      <c r="C17" s="141"/>
      <c r="F17" s="168"/>
      <c r="I17" s="141"/>
      <c r="K17" s="168"/>
      <c r="L17" s="192"/>
      <c r="M17" s="192"/>
      <c r="N17" s="189"/>
      <c r="O17" s="995"/>
      <c r="P17" s="995"/>
      <c r="Q17" s="995"/>
      <c r="R17" s="996"/>
      <c r="S17" s="183"/>
      <c r="T17" s="192"/>
      <c r="U17" s="149"/>
      <c r="V17" s="389"/>
      <c r="W17" s="149" t="s">
        <v>298</v>
      </c>
      <c r="X17" s="149"/>
      <c r="Y17" s="150"/>
      <c r="Z17" s="389"/>
      <c r="AA17" s="149" t="s">
        <v>1681</v>
      </c>
      <c r="AB17" s="1217"/>
      <c r="AC17" s="1217"/>
      <c r="AD17" s="1217"/>
      <c r="AE17" s="1217"/>
      <c r="AF17" s="1217"/>
      <c r="AG17" s="1217"/>
      <c r="AH17" s="1217"/>
      <c r="AI17" s="151"/>
      <c r="AJ17" s="141"/>
      <c r="AM17" s="168"/>
      <c r="AO17" s="142"/>
    </row>
    <row r="18" spans="2:41" ht="15.95" customHeight="1">
      <c r="B18" s="2719"/>
      <c r="C18" s="141"/>
      <c r="F18" s="168"/>
      <c r="I18" s="141"/>
      <c r="K18" s="168"/>
      <c r="L18" s="122"/>
      <c r="M18" s="2002" t="s">
        <v>1685</v>
      </c>
      <c r="N18" s="2003"/>
      <c r="O18" s="2045" t="s">
        <v>1678</v>
      </c>
      <c r="P18" s="2046"/>
      <c r="Q18" s="2046"/>
      <c r="R18" s="2047"/>
      <c r="S18" s="132" t="s">
        <v>251</v>
      </c>
      <c r="T18" s="130" t="s">
        <v>1367</v>
      </c>
      <c r="U18" s="137"/>
      <c r="V18" s="122"/>
      <c r="W18" s="130" t="s">
        <v>1679</v>
      </c>
      <c r="X18" s="137"/>
      <c r="Y18" s="133"/>
      <c r="Z18" s="1054"/>
      <c r="AA18" s="1054"/>
      <c r="AB18" s="1054"/>
      <c r="AC18" s="139"/>
      <c r="AD18" s="122"/>
      <c r="AE18" s="137" t="s">
        <v>1680</v>
      </c>
      <c r="AF18" s="1054"/>
      <c r="AG18" s="1054"/>
      <c r="AH18" s="1054"/>
      <c r="AI18" s="131"/>
      <c r="AJ18" s="141"/>
      <c r="AM18" s="168"/>
      <c r="AO18" s="142"/>
    </row>
    <row r="19" spans="2:41" ht="15.95" customHeight="1">
      <c r="B19" s="2719"/>
      <c r="C19" s="141"/>
      <c r="F19" s="168"/>
      <c r="I19" s="141"/>
      <c r="K19" s="168"/>
      <c r="L19" s="130"/>
      <c r="M19" s="130"/>
      <c r="N19" s="355"/>
      <c r="O19" s="128"/>
      <c r="P19" s="128"/>
      <c r="Q19" s="128"/>
      <c r="R19" s="129"/>
      <c r="S19" s="132"/>
      <c r="T19" s="130"/>
      <c r="U19" s="137"/>
      <c r="V19" s="122"/>
      <c r="W19" s="137" t="s">
        <v>298</v>
      </c>
      <c r="X19" s="137"/>
      <c r="Y19" s="133"/>
      <c r="Z19" s="122"/>
      <c r="AA19" s="137" t="s">
        <v>1681</v>
      </c>
      <c r="AB19" s="1054"/>
      <c r="AC19" s="1054"/>
      <c r="AD19" s="1054"/>
      <c r="AE19" s="1054"/>
      <c r="AF19" s="1054"/>
      <c r="AG19" s="1054"/>
      <c r="AH19" s="1054"/>
      <c r="AI19" s="131"/>
      <c r="AJ19" s="141"/>
      <c r="AM19" s="168"/>
      <c r="AO19" s="142"/>
    </row>
    <row r="20" spans="2:41" ht="15.95" customHeight="1">
      <c r="B20" s="2719"/>
      <c r="C20" s="141"/>
      <c r="F20" s="168"/>
      <c r="I20" s="141"/>
      <c r="K20" s="168"/>
      <c r="L20" s="130"/>
      <c r="M20" s="130"/>
      <c r="N20" s="355"/>
      <c r="O20" s="128"/>
      <c r="P20" s="128"/>
      <c r="Q20" s="128"/>
      <c r="R20" s="129"/>
      <c r="S20" s="410" t="s">
        <v>251</v>
      </c>
      <c r="T20" s="988" t="s">
        <v>1683</v>
      </c>
      <c r="U20" s="391"/>
      <c r="V20" s="1209"/>
      <c r="W20" s="988" t="s">
        <v>1679</v>
      </c>
      <c r="X20" s="391"/>
      <c r="Y20" s="989"/>
      <c r="Z20" s="1210"/>
      <c r="AA20" s="1210"/>
      <c r="AB20" s="1210"/>
      <c r="AC20" s="1211"/>
      <c r="AD20" s="1209"/>
      <c r="AE20" s="391" t="s">
        <v>1680</v>
      </c>
      <c r="AF20" s="1210"/>
      <c r="AG20" s="1210"/>
      <c r="AH20" s="1210"/>
      <c r="AI20" s="991"/>
      <c r="AJ20" s="141"/>
      <c r="AM20" s="168"/>
      <c r="AO20" s="142"/>
    </row>
    <row r="21" spans="2:41" ht="15.95" customHeight="1">
      <c r="B21" s="2719"/>
      <c r="C21" s="141"/>
      <c r="F21" s="168"/>
      <c r="I21" s="141"/>
      <c r="K21" s="168"/>
      <c r="L21" s="137"/>
      <c r="M21" s="137"/>
      <c r="N21" s="140"/>
      <c r="O21" s="159"/>
      <c r="P21" s="137"/>
      <c r="Q21" s="137"/>
      <c r="R21" s="140"/>
      <c r="S21" s="1008"/>
      <c r="T21" s="360"/>
      <c r="U21" s="343"/>
      <c r="V21" s="1214"/>
      <c r="W21" s="343" t="s">
        <v>298</v>
      </c>
      <c r="X21" s="343"/>
      <c r="Y21" s="344"/>
      <c r="Z21" s="1214"/>
      <c r="AA21" s="343" t="s">
        <v>1681</v>
      </c>
      <c r="AB21" s="1215"/>
      <c r="AC21" s="1215"/>
      <c r="AD21" s="1215"/>
      <c r="AE21" s="1215"/>
      <c r="AF21" s="1215"/>
      <c r="AG21" s="1215"/>
      <c r="AH21" s="1215"/>
      <c r="AI21" s="345"/>
      <c r="AJ21" s="141"/>
      <c r="AM21" s="168"/>
      <c r="AO21" s="142"/>
    </row>
    <row r="22" spans="2:41" ht="15.95" customHeight="1">
      <c r="B22" s="2719"/>
      <c r="C22" s="141"/>
      <c r="F22" s="168"/>
      <c r="I22" s="141"/>
      <c r="K22" s="168"/>
      <c r="L22" s="130"/>
      <c r="M22" s="130"/>
      <c r="N22" s="355"/>
      <c r="O22" s="128"/>
      <c r="P22" s="128"/>
      <c r="Q22" s="128"/>
      <c r="R22" s="129"/>
      <c r="S22" s="132" t="s">
        <v>251</v>
      </c>
      <c r="T22" s="130" t="s">
        <v>1370</v>
      </c>
      <c r="U22" s="137"/>
      <c r="V22" s="122"/>
      <c r="W22" s="130" t="s">
        <v>1679</v>
      </c>
      <c r="X22" s="137"/>
      <c r="Y22" s="133"/>
      <c r="Z22" s="1054"/>
      <c r="AA22" s="1054"/>
      <c r="AB22" s="1054"/>
      <c r="AC22" s="139"/>
      <c r="AD22" s="122"/>
      <c r="AE22" s="137" t="s">
        <v>1680</v>
      </c>
      <c r="AF22" s="1054"/>
      <c r="AG22" s="1054"/>
      <c r="AH22" s="1054"/>
      <c r="AI22" s="131"/>
      <c r="AJ22" s="141"/>
      <c r="AM22" s="168"/>
      <c r="AO22" s="142"/>
    </row>
    <row r="23" spans="2:41" ht="15.95" customHeight="1" thickBot="1">
      <c r="B23" s="2820"/>
      <c r="C23" s="251"/>
      <c r="D23" s="252"/>
      <c r="E23" s="252"/>
      <c r="F23" s="253"/>
      <c r="G23" s="252"/>
      <c r="H23" s="252"/>
      <c r="I23" s="251"/>
      <c r="J23" s="252"/>
      <c r="K23" s="253"/>
      <c r="L23" s="419"/>
      <c r="M23" s="419"/>
      <c r="N23" s="499"/>
      <c r="O23" s="112"/>
      <c r="P23" s="112"/>
      <c r="Q23" s="112"/>
      <c r="R23" s="113"/>
      <c r="S23" s="114"/>
      <c r="T23" s="419"/>
      <c r="U23" s="247"/>
      <c r="V23" s="1218"/>
      <c r="W23" s="247" t="s">
        <v>298</v>
      </c>
      <c r="X23" s="247"/>
      <c r="Y23" s="115"/>
      <c r="Z23" s="1218"/>
      <c r="AA23" s="247" t="s">
        <v>1681</v>
      </c>
      <c r="AB23" s="1059"/>
      <c r="AC23" s="1059"/>
      <c r="AD23" s="1059"/>
      <c r="AE23" s="1059"/>
      <c r="AF23" s="1059"/>
      <c r="AG23" s="1059"/>
      <c r="AH23" s="1059"/>
      <c r="AI23" s="116"/>
      <c r="AJ23" s="251"/>
      <c r="AK23" s="252"/>
      <c r="AL23" s="252"/>
      <c r="AM23" s="253"/>
      <c r="AN23" s="252"/>
      <c r="AO23" s="256"/>
    </row>
    <row r="24" spans="2:41" ht="15.95" customHeight="1"/>
    <row r="25" spans="2:41" ht="15.95" customHeight="1" thickBot="1">
      <c r="B25" s="421" t="s">
        <v>1686</v>
      </c>
    </row>
    <row r="26" spans="2:41" ht="15.95" customHeight="1">
      <c r="B26" s="2822" t="s">
        <v>1687</v>
      </c>
      <c r="C26" s="2085"/>
      <c r="D26" s="2085"/>
      <c r="E26" s="2085"/>
      <c r="F26" s="2823"/>
      <c r="G26" s="2824" t="s">
        <v>1688</v>
      </c>
      <c r="H26" s="2825"/>
      <c r="I26" s="2825"/>
      <c r="J26" s="2825"/>
      <c r="K26" s="2825"/>
      <c r="L26" s="2825"/>
      <c r="M26" s="2825"/>
      <c r="N26" s="2825"/>
      <c r="O26" s="2825"/>
      <c r="P26" s="2825"/>
      <c r="Q26" s="2825"/>
      <c r="R26" s="2826"/>
      <c r="S26" s="2815" t="s">
        <v>1556</v>
      </c>
      <c r="T26" s="2815"/>
      <c r="U26" s="2815"/>
      <c r="V26" s="2815"/>
      <c r="W26" s="2815"/>
      <c r="X26" s="2815"/>
      <c r="Y26" s="2815"/>
      <c r="Z26" s="2815"/>
      <c r="AA26" s="2815"/>
      <c r="AB26" s="2815"/>
      <c r="AC26" s="2815"/>
      <c r="AD26" s="2084"/>
      <c r="AE26" s="2816" t="s">
        <v>1689</v>
      </c>
      <c r="AF26" s="2817"/>
      <c r="AG26" s="2817"/>
      <c r="AH26" s="2817"/>
      <c r="AI26" s="2817"/>
      <c r="AJ26" s="2817"/>
      <c r="AK26" s="2817"/>
      <c r="AL26" s="2817"/>
      <c r="AM26" s="2817"/>
      <c r="AN26" s="2817"/>
      <c r="AO26" s="2818"/>
    </row>
    <row r="27" spans="2:41" ht="15.95" customHeight="1">
      <c r="B27" s="2809"/>
      <c r="C27" s="2810"/>
      <c r="D27" s="2810"/>
      <c r="E27" s="2810"/>
      <c r="F27" s="2811"/>
      <c r="G27" s="1219"/>
      <c r="H27" s="200" t="s">
        <v>392</v>
      </c>
      <c r="I27" s="200"/>
      <c r="J27" s="200"/>
      <c r="K27" s="1032"/>
      <c r="L27" s="200" t="s">
        <v>1690</v>
      </c>
      <c r="M27" s="200"/>
      <c r="N27" s="200"/>
      <c r="O27" s="1032"/>
      <c r="P27" s="200" t="s">
        <v>1691</v>
      </c>
      <c r="Q27" s="200"/>
      <c r="R27" s="998"/>
      <c r="S27" s="1997"/>
      <c r="T27" s="1997"/>
      <c r="U27" s="1997"/>
      <c r="V27" s="1997"/>
      <c r="W27" s="1997"/>
      <c r="X27" s="1997"/>
      <c r="Y27" s="1997"/>
      <c r="Z27" s="1997"/>
      <c r="AA27" s="1997"/>
      <c r="AB27" s="1997"/>
      <c r="AC27" s="1997"/>
      <c r="AD27" s="1997"/>
      <c r="AE27" s="1219"/>
      <c r="AF27" s="1220" t="s">
        <v>1692</v>
      </c>
      <c r="AG27" s="1221"/>
      <c r="AH27" s="1221"/>
      <c r="AI27" s="1219"/>
      <c r="AJ27" s="1220" t="s">
        <v>1693</v>
      </c>
      <c r="AK27" s="1221"/>
      <c r="AL27" s="1221"/>
      <c r="AM27" s="1221"/>
      <c r="AN27" s="1221"/>
      <c r="AO27" s="1222"/>
    </row>
    <row r="28" spans="2:41" ht="15.95" customHeight="1">
      <c r="B28" s="2809"/>
      <c r="C28" s="2810"/>
      <c r="D28" s="2810"/>
      <c r="E28" s="2810"/>
      <c r="F28" s="2811"/>
      <c r="G28" s="1219"/>
      <c r="H28" s="200" t="s">
        <v>392</v>
      </c>
      <c r="I28" s="200"/>
      <c r="J28" s="200"/>
      <c r="K28" s="1032"/>
      <c r="L28" s="200" t="s">
        <v>1690</v>
      </c>
      <c r="M28" s="200"/>
      <c r="N28" s="200"/>
      <c r="O28" s="1032"/>
      <c r="P28" s="200" t="s">
        <v>1691</v>
      </c>
      <c r="Q28" s="200"/>
      <c r="R28" s="998"/>
      <c r="S28" s="1997"/>
      <c r="T28" s="1997"/>
      <c r="U28" s="1997"/>
      <c r="V28" s="1997"/>
      <c r="W28" s="1997"/>
      <c r="X28" s="1997"/>
      <c r="Y28" s="1997"/>
      <c r="Z28" s="1997"/>
      <c r="AA28" s="1997"/>
      <c r="AB28" s="1997"/>
      <c r="AC28" s="1997"/>
      <c r="AD28" s="1997"/>
      <c r="AE28" s="1219"/>
      <c r="AF28" s="1220" t="s">
        <v>1692</v>
      </c>
      <c r="AG28" s="1221"/>
      <c r="AH28" s="1221"/>
      <c r="AI28" s="1219"/>
      <c r="AJ28" s="1220" t="s">
        <v>1693</v>
      </c>
      <c r="AK28" s="1221"/>
      <c r="AL28" s="1221"/>
      <c r="AM28" s="1221"/>
      <c r="AN28" s="1221"/>
      <c r="AO28" s="1222"/>
    </row>
    <row r="29" spans="2:41" ht="15.95" customHeight="1">
      <c r="B29" s="2809"/>
      <c r="C29" s="2810"/>
      <c r="D29" s="2810"/>
      <c r="E29" s="2810"/>
      <c r="F29" s="2811"/>
      <c r="G29" s="1219"/>
      <c r="H29" s="200" t="s">
        <v>392</v>
      </c>
      <c r="I29" s="200"/>
      <c r="J29" s="200"/>
      <c r="K29" s="1032"/>
      <c r="L29" s="200" t="s">
        <v>1690</v>
      </c>
      <c r="M29" s="200"/>
      <c r="N29" s="200"/>
      <c r="O29" s="1032"/>
      <c r="P29" s="200" t="s">
        <v>1691</v>
      </c>
      <c r="Q29" s="200"/>
      <c r="R29" s="998"/>
      <c r="S29" s="1997"/>
      <c r="T29" s="1997"/>
      <c r="U29" s="1997"/>
      <c r="V29" s="1997"/>
      <c r="W29" s="1997"/>
      <c r="X29" s="1997"/>
      <c r="Y29" s="1997"/>
      <c r="Z29" s="1997"/>
      <c r="AA29" s="1997"/>
      <c r="AB29" s="1997"/>
      <c r="AC29" s="1997"/>
      <c r="AD29" s="1997"/>
      <c r="AE29" s="1219"/>
      <c r="AF29" s="1220" t="s">
        <v>1692</v>
      </c>
      <c r="AG29" s="1221"/>
      <c r="AH29" s="1221"/>
      <c r="AI29" s="1219"/>
      <c r="AJ29" s="1220" t="s">
        <v>1693</v>
      </c>
      <c r="AK29" s="1221"/>
      <c r="AL29" s="1221"/>
      <c r="AM29" s="1221"/>
      <c r="AN29" s="1221"/>
      <c r="AO29" s="1222"/>
    </row>
    <row r="30" spans="2:41" ht="15.95" customHeight="1">
      <c r="B30" s="2809"/>
      <c r="C30" s="2810"/>
      <c r="D30" s="2810"/>
      <c r="E30" s="2810"/>
      <c r="F30" s="2811"/>
      <c r="G30" s="1219"/>
      <c r="H30" s="200" t="s">
        <v>392</v>
      </c>
      <c r="I30" s="200"/>
      <c r="J30" s="200"/>
      <c r="K30" s="1032"/>
      <c r="L30" s="200" t="s">
        <v>1690</v>
      </c>
      <c r="M30" s="200"/>
      <c r="N30" s="200"/>
      <c r="O30" s="1032"/>
      <c r="P30" s="200" t="s">
        <v>1691</v>
      </c>
      <c r="Q30" s="200"/>
      <c r="R30" s="998"/>
      <c r="S30" s="1997"/>
      <c r="T30" s="1997"/>
      <c r="U30" s="1997"/>
      <c r="V30" s="1997"/>
      <c r="W30" s="1997"/>
      <c r="X30" s="1997"/>
      <c r="Y30" s="1997"/>
      <c r="Z30" s="1997"/>
      <c r="AA30" s="1997"/>
      <c r="AB30" s="1997"/>
      <c r="AC30" s="1997"/>
      <c r="AD30" s="1997"/>
      <c r="AE30" s="1219"/>
      <c r="AF30" s="1220" t="s">
        <v>1692</v>
      </c>
      <c r="AG30" s="1221"/>
      <c r="AH30" s="1221"/>
      <c r="AI30" s="1219"/>
      <c r="AJ30" s="1220" t="s">
        <v>1693</v>
      </c>
      <c r="AK30" s="1221"/>
      <c r="AL30" s="1221"/>
      <c r="AM30" s="1221"/>
      <c r="AN30" s="1221"/>
      <c r="AO30" s="1222"/>
    </row>
    <row r="31" spans="2:41" ht="15.95" customHeight="1">
      <c r="B31" s="2809"/>
      <c r="C31" s="2810"/>
      <c r="D31" s="2810"/>
      <c r="E31" s="2810"/>
      <c r="F31" s="2811"/>
      <c r="G31" s="1219"/>
      <c r="H31" s="200" t="s">
        <v>392</v>
      </c>
      <c r="I31" s="200"/>
      <c r="J31" s="200"/>
      <c r="K31" s="1032"/>
      <c r="L31" s="200" t="s">
        <v>1690</v>
      </c>
      <c r="M31" s="200"/>
      <c r="N31" s="200"/>
      <c r="O31" s="1032"/>
      <c r="P31" s="200" t="s">
        <v>1691</v>
      </c>
      <c r="Q31" s="200"/>
      <c r="R31" s="998"/>
      <c r="S31" s="1997"/>
      <c r="T31" s="1997"/>
      <c r="U31" s="1997"/>
      <c r="V31" s="1997"/>
      <c r="W31" s="1997"/>
      <c r="X31" s="1997"/>
      <c r="Y31" s="1997"/>
      <c r="Z31" s="1997"/>
      <c r="AA31" s="1997"/>
      <c r="AB31" s="1997"/>
      <c r="AC31" s="1997"/>
      <c r="AD31" s="1997"/>
      <c r="AE31" s="1219"/>
      <c r="AF31" s="1220" t="s">
        <v>1692</v>
      </c>
      <c r="AG31" s="1221"/>
      <c r="AH31" s="1221"/>
      <c r="AI31" s="1219"/>
      <c r="AJ31" s="1220" t="s">
        <v>1693</v>
      </c>
      <c r="AK31" s="1221"/>
      <c r="AL31" s="1221"/>
      <c r="AM31" s="1221"/>
      <c r="AN31" s="1221"/>
      <c r="AO31" s="1222"/>
    </row>
    <row r="32" spans="2:41" ht="15.95" customHeight="1">
      <c r="B32" s="2809"/>
      <c r="C32" s="2810"/>
      <c r="D32" s="2810"/>
      <c r="E32" s="2810"/>
      <c r="F32" s="2811"/>
      <c r="G32" s="1219"/>
      <c r="H32" s="200" t="s">
        <v>392</v>
      </c>
      <c r="I32" s="200"/>
      <c r="J32" s="200"/>
      <c r="K32" s="1032"/>
      <c r="L32" s="200" t="s">
        <v>1690</v>
      </c>
      <c r="M32" s="200"/>
      <c r="N32" s="200"/>
      <c r="O32" s="1032"/>
      <c r="P32" s="200" t="s">
        <v>1691</v>
      </c>
      <c r="Q32" s="200"/>
      <c r="R32" s="998"/>
      <c r="S32" s="1997"/>
      <c r="T32" s="1997"/>
      <c r="U32" s="1997"/>
      <c r="V32" s="1997"/>
      <c r="W32" s="1997"/>
      <c r="X32" s="1997"/>
      <c r="Y32" s="1997"/>
      <c r="Z32" s="1997"/>
      <c r="AA32" s="1997"/>
      <c r="AB32" s="1997"/>
      <c r="AC32" s="1997"/>
      <c r="AD32" s="1997"/>
      <c r="AE32" s="1219"/>
      <c r="AF32" s="1220" t="s">
        <v>1692</v>
      </c>
      <c r="AG32" s="1221"/>
      <c r="AH32" s="1221"/>
      <c r="AI32" s="1219"/>
      <c r="AJ32" s="1220" t="s">
        <v>1693</v>
      </c>
      <c r="AK32" s="1221"/>
      <c r="AL32" s="1221"/>
      <c r="AM32" s="1221"/>
      <c r="AN32" s="1221"/>
      <c r="AO32" s="1222"/>
    </row>
    <row r="33" spans="2:41" ht="15.95" customHeight="1">
      <c r="B33" s="2809"/>
      <c r="C33" s="2810"/>
      <c r="D33" s="2810"/>
      <c r="E33" s="2810"/>
      <c r="F33" s="2811"/>
      <c r="G33" s="1219"/>
      <c r="H33" s="200" t="s">
        <v>392</v>
      </c>
      <c r="I33" s="200"/>
      <c r="J33" s="200"/>
      <c r="K33" s="1032"/>
      <c r="L33" s="200" t="s">
        <v>1690</v>
      </c>
      <c r="M33" s="200"/>
      <c r="N33" s="200"/>
      <c r="O33" s="1032"/>
      <c r="P33" s="200" t="s">
        <v>1691</v>
      </c>
      <c r="Q33" s="200"/>
      <c r="R33" s="998"/>
      <c r="S33" s="1997"/>
      <c r="T33" s="1997"/>
      <c r="U33" s="1997"/>
      <c r="V33" s="1997"/>
      <c r="W33" s="1997"/>
      <c r="X33" s="1997"/>
      <c r="Y33" s="1997"/>
      <c r="Z33" s="1997"/>
      <c r="AA33" s="1997"/>
      <c r="AB33" s="1997"/>
      <c r="AC33" s="1997"/>
      <c r="AD33" s="1997"/>
      <c r="AE33" s="1219"/>
      <c r="AF33" s="1220" t="s">
        <v>1692</v>
      </c>
      <c r="AG33" s="1221"/>
      <c r="AH33" s="1221"/>
      <c r="AI33" s="1219"/>
      <c r="AJ33" s="1220" t="s">
        <v>1693</v>
      </c>
      <c r="AK33" s="1221"/>
      <c r="AL33" s="1221"/>
      <c r="AM33" s="1221"/>
      <c r="AN33" s="1221"/>
      <c r="AO33" s="1222"/>
    </row>
    <row r="34" spans="2:41" ht="15.95" customHeight="1">
      <c r="B34" s="2809"/>
      <c r="C34" s="2810"/>
      <c r="D34" s="2810"/>
      <c r="E34" s="2810"/>
      <c r="F34" s="2811"/>
      <c r="G34" s="1219"/>
      <c r="H34" s="200" t="s">
        <v>392</v>
      </c>
      <c r="I34" s="200"/>
      <c r="J34" s="200"/>
      <c r="K34" s="1032"/>
      <c r="L34" s="200" t="s">
        <v>1690</v>
      </c>
      <c r="M34" s="200"/>
      <c r="N34" s="200"/>
      <c r="O34" s="1032"/>
      <c r="P34" s="200" t="s">
        <v>1691</v>
      </c>
      <c r="Q34" s="200"/>
      <c r="R34" s="998"/>
      <c r="S34" s="1997"/>
      <c r="T34" s="1997"/>
      <c r="U34" s="1997"/>
      <c r="V34" s="1997"/>
      <c r="W34" s="1997"/>
      <c r="X34" s="1997"/>
      <c r="Y34" s="1997"/>
      <c r="Z34" s="1997"/>
      <c r="AA34" s="1997"/>
      <c r="AB34" s="1997"/>
      <c r="AC34" s="1997"/>
      <c r="AD34" s="1997"/>
      <c r="AE34" s="1219"/>
      <c r="AF34" s="1220" t="s">
        <v>1692</v>
      </c>
      <c r="AG34" s="1221"/>
      <c r="AH34" s="1221"/>
      <c r="AI34" s="1219"/>
      <c r="AJ34" s="1220" t="s">
        <v>1693</v>
      </c>
      <c r="AK34" s="1221"/>
      <c r="AL34" s="1221"/>
      <c r="AM34" s="1221"/>
      <c r="AN34" s="1221"/>
      <c r="AO34" s="1222"/>
    </row>
    <row r="35" spans="2:41" ht="15.95" customHeight="1">
      <c r="B35" s="2809"/>
      <c r="C35" s="2810"/>
      <c r="D35" s="2810"/>
      <c r="E35" s="2810"/>
      <c r="F35" s="2811"/>
      <c r="G35" s="1219"/>
      <c r="H35" s="200" t="s">
        <v>392</v>
      </c>
      <c r="I35" s="200"/>
      <c r="J35" s="200"/>
      <c r="K35" s="1032"/>
      <c r="L35" s="200" t="s">
        <v>1690</v>
      </c>
      <c r="M35" s="200"/>
      <c r="N35" s="200"/>
      <c r="O35" s="1032"/>
      <c r="P35" s="200" t="s">
        <v>1691</v>
      </c>
      <c r="Q35" s="200"/>
      <c r="R35" s="998"/>
      <c r="S35" s="1997"/>
      <c r="T35" s="1997"/>
      <c r="U35" s="1997"/>
      <c r="V35" s="1997"/>
      <c r="W35" s="1997"/>
      <c r="X35" s="1997"/>
      <c r="Y35" s="1997"/>
      <c r="Z35" s="1997"/>
      <c r="AA35" s="1997"/>
      <c r="AB35" s="1997"/>
      <c r="AC35" s="1997"/>
      <c r="AD35" s="1997"/>
      <c r="AE35" s="1219"/>
      <c r="AF35" s="1220" t="s">
        <v>1692</v>
      </c>
      <c r="AG35" s="1221"/>
      <c r="AH35" s="1221"/>
      <c r="AI35" s="1219"/>
      <c r="AJ35" s="1220" t="s">
        <v>1693</v>
      </c>
      <c r="AK35" s="1221"/>
      <c r="AL35" s="1221"/>
      <c r="AM35" s="1221"/>
      <c r="AN35" s="1221"/>
      <c r="AO35" s="1222"/>
    </row>
    <row r="36" spans="2:41" ht="15.95" customHeight="1">
      <c r="B36" s="2809"/>
      <c r="C36" s="2810"/>
      <c r="D36" s="2810"/>
      <c r="E36" s="2810"/>
      <c r="F36" s="2811"/>
      <c r="G36" s="1219"/>
      <c r="H36" s="200" t="s">
        <v>392</v>
      </c>
      <c r="I36" s="200"/>
      <c r="J36" s="200"/>
      <c r="K36" s="1032"/>
      <c r="L36" s="200" t="s">
        <v>1690</v>
      </c>
      <c r="M36" s="200"/>
      <c r="N36" s="200"/>
      <c r="O36" s="1032"/>
      <c r="P36" s="200" t="s">
        <v>1691</v>
      </c>
      <c r="Q36" s="200"/>
      <c r="R36" s="998"/>
      <c r="S36" s="1997"/>
      <c r="T36" s="1997"/>
      <c r="U36" s="1997"/>
      <c r="V36" s="1997"/>
      <c r="W36" s="1997"/>
      <c r="X36" s="1997"/>
      <c r="Y36" s="1997"/>
      <c r="Z36" s="1997"/>
      <c r="AA36" s="1997"/>
      <c r="AB36" s="1997"/>
      <c r="AC36" s="1997"/>
      <c r="AD36" s="1997"/>
      <c r="AE36" s="1219"/>
      <c r="AF36" s="1220" t="s">
        <v>1692</v>
      </c>
      <c r="AG36" s="1221"/>
      <c r="AH36" s="1221"/>
      <c r="AI36" s="1219"/>
      <c r="AJ36" s="1220" t="s">
        <v>1693</v>
      </c>
      <c r="AK36" s="1221"/>
      <c r="AL36" s="1221"/>
      <c r="AM36" s="1221"/>
      <c r="AN36" s="1221"/>
      <c r="AO36" s="1222"/>
    </row>
    <row r="37" spans="2:41" ht="15.95" customHeight="1">
      <c r="B37" s="2809"/>
      <c r="C37" s="2810"/>
      <c r="D37" s="2810"/>
      <c r="E37" s="2810"/>
      <c r="F37" s="2811"/>
      <c r="G37" s="1219"/>
      <c r="H37" s="200" t="s">
        <v>392</v>
      </c>
      <c r="I37" s="200"/>
      <c r="J37" s="200"/>
      <c r="K37" s="1032"/>
      <c r="L37" s="200" t="s">
        <v>1690</v>
      </c>
      <c r="M37" s="200"/>
      <c r="N37" s="200"/>
      <c r="O37" s="1032"/>
      <c r="P37" s="200" t="s">
        <v>1691</v>
      </c>
      <c r="Q37" s="200"/>
      <c r="R37" s="998"/>
      <c r="S37" s="1997"/>
      <c r="T37" s="1997"/>
      <c r="U37" s="1997"/>
      <c r="V37" s="1997"/>
      <c r="W37" s="1997"/>
      <c r="X37" s="1997"/>
      <c r="Y37" s="1997"/>
      <c r="Z37" s="1997"/>
      <c r="AA37" s="1997"/>
      <c r="AB37" s="1997"/>
      <c r="AC37" s="1997"/>
      <c r="AD37" s="1997"/>
      <c r="AE37" s="1219"/>
      <c r="AF37" s="1220" t="s">
        <v>1692</v>
      </c>
      <c r="AG37" s="1221"/>
      <c r="AH37" s="1221"/>
      <c r="AI37" s="1219"/>
      <c r="AJ37" s="1220" t="s">
        <v>1693</v>
      </c>
      <c r="AK37" s="1221"/>
      <c r="AL37" s="1221"/>
      <c r="AM37" s="1221"/>
      <c r="AN37" s="1221"/>
      <c r="AO37" s="1222"/>
    </row>
    <row r="38" spans="2:41" ht="15.95" customHeight="1">
      <c r="B38" s="2809"/>
      <c r="C38" s="2810"/>
      <c r="D38" s="2810"/>
      <c r="E38" s="2810"/>
      <c r="F38" s="2811"/>
      <c r="G38" s="1219"/>
      <c r="H38" s="200" t="s">
        <v>392</v>
      </c>
      <c r="I38" s="200"/>
      <c r="J38" s="200"/>
      <c r="K38" s="1032"/>
      <c r="L38" s="200" t="s">
        <v>1690</v>
      </c>
      <c r="M38" s="200"/>
      <c r="N38" s="200"/>
      <c r="O38" s="1032"/>
      <c r="P38" s="200" t="s">
        <v>1691</v>
      </c>
      <c r="Q38" s="200"/>
      <c r="R38" s="998"/>
      <c r="S38" s="1997"/>
      <c r="T38" s="1997"/>
      <c r="U38" s="1997"/>
      <c r="V38" s="1997"/>
      <c r="W38" s="1997"/>
      <c r="X38" s="1997"/>
      <c r="Y38" s="1997"/>
      <c r="Z38" s="1997"/>
      <c r="AA38" s="1997"/>
      <c r="AB38" s="1997"/>
      <c r="AC38" s="1997"/>
      <c r="AD38" s="1997"/>
      <c r="AE38" s="1219"/>
      <c r="AF38" s="1220" t="s">
        <v>1692</v>
      </c>
      <c r="AG38" s="1221"/>
      <c r="AH38" s="1221"/>
      <c r="AI38" s="1219"/>
      <c r="AJ38" s="1220" t="s">
        <v>1693</v>
      </c>
      <c r="AK38" s="1221"/>
      <c r="AL38" s="1221"/>
      <c r="AM38" s="1221"/>
      <c r="AN38" s="1221"/>
      <c r="AO38" s="1222"/>
    </row>
    <row r="39" spans="2:41" ht="15.95" customHeight="1" thickBot="1">
      <c r="B39" s="2812"/>
      <c r="C39" s="2813"/>
      <c r="D39" s="2813"/>
      <c r="E39" s="2813"/>
      <c r="F39" s="2814"/>
      <c r="G39" s="1223"/>
      <c r="H39" s="1224" t="s">
        <v>392</v>
      </c>
      <c r="I39" s="1224"/>
      <c r="J39" s="1224"/>
      <c r="K39" s="1225"/>
      <c r="L39" s="1224" t="s">
        <v>1690</v>
      </c>
      <c r="M39" s="1224"/>
      <c r="N39" s="1224"/>
      <c r="O39" s="1225"/>
      <c r="P39" s="1224" t="s">
        <v>1691</v>
      </c>
      <c r="Q39" s="1224"/>
      <c r="R39" s="1226"/>
      <c r="S39" s="2813"/>
      <c r="T39" s="2813"/>
      <c r="U39" s="2813"/>
      <c r="V39" s="2813"/>
      <c r="W39" s="2813"/>
      <c r="X39" s="2813"/>
      <c r="Y39" s="2813"/>
      <c r="Z39" s="2813"/>
      <c r="AA39" s="2813"/>
      <c r="AB39" s="2813"/>
      <c r="AC39" s="2813"/>
      <c r="AD39" s="2813"/>
      <c r="AE39" s="1223"/>
      <c r="AF39" s="1224" t="s">
        <v>1692</v>
      </c>
      <c r="AG39" s="252"/>
      <c r="AH39" s="252"/>
      <c r="AI39" s="1223"/>
      <c r="AJ39" s="1224" t="s">
        <v>1693</v>
      </c>
      <c r="AK39" s="252"/>
      <c r="AL39" s="252"/>
      <c r="AM39" s="252"/>
      <c r="AN39" s="252"/>
      <c r="AO39" s="256"/>
    </row>
    <row r="40" spans="2:41" ht="15.95" customHeight="1"/>
    <row r="41" spans="2:41" ht="15.95" customHeight="1"/>
    <row r="42" spans="2:41" ht="15.95" customHeight="1"/>
    <row r="43" spans="2:41" ht="15.95" customHeight="1"/>
    <row r="44" spans="2:41" ht="15.95" customHeight="1"/>
    <row r="45" spans="2:41" ht="15.95" customHeight="1"/>
    <row r="46" spans="2:41" ht="15.95" customHeight="1"/>
    <row r="47" spans="2:41" ht="15.95" customHeight="1"/>
    <row r="48" spans="2:41"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sheetData>
  <sheetProtection algorithmName="SHA-512" hashValue="yHiTGHvEGNWxJEpMINvux1TPq0i3fJcCGPyzhi/5zLww95x12B+RUka9ol4B8lAnmmFLj//dCBZjXEMFbBoy2Q==" saltValue="IPZqckipucYhKGpjg3lu5w==" spinCount="100000" sheet="1" objects="1" scenarios="1"/>
  <mergeCells count="52">
    <mergeCell ref="C4:F4"/>
    <mergeCell ref="G4:H5"/>
    <mergeCell ref="I4:K5"/>
    <mergeCell ref="L4:N4"/>
    <mergeCell ref="O4:AM4"/>
    <mergeCell ref="C5:F5"/>
    <mergeCell ref="L5:N5"/>
    <mergeCell ref="O5:R5"/>
    <mergeCell ref="S5:AI5"/>
    <mergeCell ref="AE26:AO26"/>
    <mergeCell ref="AJ5:AM5"/>
    <mergeCell ref="B6:B23"/>
    <mergeCell ref="L6:N6"/>
    <mergeCell ref="O6:R6"/>
    <mergeCell ref="C7:F7"/>
    <mergeCell ref="C8:F8"/>
    <mergeCell ref="AK8:AM8"/>
    <mergeCell ref="D10:F10"/>
    <mergeCell ref="M12:N12"/>
    <mergeCell ref="O12:R12"/>
    <mergeCell ref="AN4:AO5"/>
    <mergeCell ref="M18:N18"/>
    <mergeCell ref="O18:R18"/>
    <mergeCell ref="B26:F26"/>
    <mergeCell ref="G26:R26"/>
    <mergeCell ref="S26:AD26"/>
    <mergeCell ref="B27:F27"/>
    <mergeCell ref="S27:AD27"/>
    <mergeCell ref="B28:F28"/>
    <mergeCell ref="S28:AD28"/>
    <mergeCell ref="B29:F29"/>
    <mergeCell ref="S29:AD29"/>
    <mergeCell ref="B30:F30"/>
    <mergeCell ref="S30:AD30"/>
    <mergeCell ref="B31:F31"/>
    <mergeCell ref="S31:AD31"/>
    <mergeCell ref="B32:F32"/>
    <mergeCell ref="S32:AD32"/>
    <mergeCell ref="B33:F33"/>
    <mergeCell ref="S33:AD33"/>
    <mergeCell ref="B34:F34"/>
    <mergeCell ref="S34:AD34"/>
    <mergeCell ref="B35:F35"/>
    <mergeCell ref="S35:AD35"/>
    <mergeCell ref="B39:F39"/>
    <mergeCell ref="S39:AD39"/>
    <mergeCell ref="B36:F36"/>
    <mergeCell ref="S36:AD36"/>
    <mergeCell ref="B37:F37"/>
    <mergeCell ref="S37:AD37"/>
    <mergeCell ref="B38:F38"/>
    <mergeCell ref="S38:AD38"/>
  </mergeCells>
  <phoneticPr fontId="5"/>
  <conditionalFormatting sqref="C6:AO23">
    <cfRule type="expression" dxfId="7" priority="1" stopIfTrue="1">
      <formula>$C$10=TRUE</formula>
    </cfRule>
  </conditionalFormatting>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20</xdr:col>
                    <xdr:colOff>190500</xdr:colOff>
                    <xdr:row>21</xdr:row>
                    <xdr:rowOff>0</xdr:rowOff>
                  </from>
                  <to>
                    <xdr:col>22</xdr:col>
                    <xdr:colOff>95250</xdr:colOff>
                    <xdr:row>22</xdr:row>
                    <xdr:rowOff>9525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28</xdr:col>
                    <xdr:colOff>190500</xdr:colOff>
                    <xdr:row>21</xdr:row>
                    <xdr:rowOff>0</xdr:rowOff>
                  </from>
                  <to>
                    <xdr:col>30</xdr:col>
                    <xdr:colOff>95250</xdr:colOff>
                    <xdr:row>22</xdr:row>
                    <xdr:rowOff>9525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20</xdr:col>
                    <xdr:colOff>190500</xdr:colOff>
                    <xdr:row>22</xdr:row>
                    <xdr:rowOff>0</xdr:rowOff>
                  </from>
                  <to>
                    <xdr:col>22</xdr:col>
                    <xdr:colOff>95250</xdr:colOff>
                    <xdr:row>23</xdr:row>
                    <xdr:rowOff>9525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24</xdr:col>
                    <xdr:colOff>190500</xdr:colOff>
                    <xdr:row>22</xdr:row>
                    <xdr:rowOff>0</xdr:rowOff>
                  </from>
                  <to>
                    <xdr:col>26</xdr:col>
                    <xdr:colOff>95250</xdr:colOff>
                    <xdr:row>23</xdr:row>
                    <xdr:rowOff>9525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10</xdr:col>
                    <xdr:colOff>190500</xdr:colOff>
                    <xdr:row>11</xdr:row>
                    <xdr:rowOff>0</xdr:rowOff>
                  </from>
                  <to>
                    <xdr:col>12</xdr:col>
                    <xdr:colOff>95250</xdr:colOff>
                    <xdr:row>12</xdr:row>
                    <xdr:rowOff>9525</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10</xdr:col>
                    <xdr:colOff>190500</xdr:colOff>
                    <xdr:row>17</xdr:row>
                    <xdr:rowOff>0</xdr:rowOff>
                  </from>
                  <to>
                    <xdr:col>12</xdr:col>
                    <xdr:colOff>95250</xdr:colOff>
                    <xdr:row>18</xdr:row>
                    <xdr:rowOff>9525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9</xdr:col>
                    <xdr:colOff>190500</xdr:colOff>
                    <xdr:row>26</xdr:row>
                    <xdr:rowOff>0</xdr:rowOff>
                  </from>
                  <to>
                    <xdr:col>11</xdr:col>
                    <xdr:colOff>95250</xdr:colOff>
                    <xdr:row>27</xdr:row>
                    <xdr:rowOff>9525</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13</xdr:col>
                    <xdr:colOff>190500</xdr:colOff>
                    <xdr:row>26</xdr:row>
                    <xdr:rowOff>0</xdr:rowOff>
                  </from>
                  <to>
                    <xdr:col>15</xdr:col>
                    <xdr:colOff>95250</xdr:colOff>
                    <xdr:row>27</xdr:row>
                    <xdr:rowOff>9525</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9</xdr:col>
                    <xdr:colOff>190500</xdr:colOff>
                    <xdr:row>27</xdr:row>
                    <xdr:rowOff>0</xdr:rowOff>
                  </from>
                  <to>
                    <xdr:col>11</xdr:col>
                    <xdr:colOff>95250</xdr:colOff>
                    <xdr:row>28</xdr:row>
                    <xdr:rowOff>9525</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13</xdr:col>
                    <xdr:colOff>190500</xdr:colOff>
                    <xdr:row>27</xdr:row>
                    <xdr:rowOff>0</xdr:rowOff>
                  </from>
                  <to>
                    <xdr:col>15</xdr:col>
                    <xdr:colOff>95250</xdr:colOff>
                    <xdr:row>28</xdr:row>
                    <xdr:rowOff>9525</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9</xdr:col>
                    <xdr:colOff>190500</xdr:colOff>
                    <xdr:row>28</xdr:row>
                    <xdr:rowOff>0</xdr:rowOff>
                  </from>
                  <to>
                    <xdr:col>11</xdr:col>
                    <xdr:colOff>95250</xdr:colOff>
                    <xdr:row>29</xdr:row>
                    <xdr:rowOff>9525</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13</xdr:col>
                    <xdr:colOff>190500</xdr:colOff>
                    <xdr:row>28</xdr:row>
                    <xdr:rowOff>0</xdr:rowOff>
                  </from>
                  <to>
                    <xdr:col>15</xdr:col>
                    <xdr:colOff>95250</xdr:colOff>
                    <xdr:row>29</xdr:row>
                    <xdr:rowOff>9525</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5</xdr:col>
                    <xdr:colOff>190500</xdr:colOff>
                    <xdr:row>29</xdr:row>
                    <xdr:rowOff>0</xdr:rowOff>
                  </from>
                  <to>
                    <xdr:col>7</xdr:col>
                    <xdr:colOff>95250</xdr:colOff>
                    <xdr:row>30</xdr:row>
                    <xdr:rowOff>9525</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9</xdr:col>
                    <xdr:colOff>190500</xdr:colOff>
                    <xdr:row>29</xdr:row>
                    <xdr:rowOff>0</xdr:rowOff>
                  </from>
                  <to>
                    <xdr:col>11</xdr:col>
                    <xdr:colOff>95250</xdr:colOff>
                    <xdr:row>30</xdr:row>
                    <xdr:rowOff>9525</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13</xdr:col>
                    <xdr:colOff>190500</xdr:colOff>
                    <xdr:row>29</xdr:row>
                    <xdr:rowOff>0</xdr:rowOff>
                  </from>
                  <to>
                    <xdr:col>15</xdr:col>
                    <xdr:colOff>95250</xdr:colOff>
                    <xdr:row>30</xdr:row>
                    <xdr:rowOff>9525</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5</xdr:col>
                    <xdr:colOff>190500</xdr:colOff>
                    <xdr:row>30</xdr:row>
                    <xdr:rowOff>0</xdr:rowOff>
                  </from>
                  <to>
                    <xdr:col>7</xdr:col>
                    <xdr:colOff>95250</xdr:colOff>
                    <xdr:row>31</xdr:row>
                    <xdr:rowOff>9525</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9</xdr:col>
                    <xdr:colOff>190500</xdr:colOff>
                    <xdr:row>30</xdr:row>
                    <xdr:rowOff>0</xdr:rowOff>
                  </from>
                  <to>
                    <xdr:col>11</xdr:col>
                    <xdr:colOff>95250</xdr:colOff>
                    <xdr:row>31</xdr:row>
                    <xdr:rowOff>9525</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13</xdr:col>
                    <xdr:colOff>190500</xdr:colOff>
                    <xdr:row>30</xdr:row>
                    <xdr:rowOff>0</xdr:rowOff>
                  </from>
                  <to>
                    <xdr:col>15</xdr:col>
                    <xdr:colOff>95250</xdr:colOff>
                    <xdr:row>31</xdr:row>
                    <xdr:rowOff>9525</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5</xdr:col>
                    <xdr:colOff>190500</xdr:colOff>
                    <xdr:row>31</xdr:row>
                    <xdr:rowOff>0</xdr:rowOff>
                  </from>
                  <to>
                    <xdr:col>7</xdr:col>
                    <xdr:colOff>95250</xdr:colOff>
                    <xdr:row>32</xdr:row>
                    <xdr:rowOff>9525</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9</xdr:col>
                    <xdr:colOff>190500</xdr:colOff>
                    <xdr:row>31</xdr:row>
                    <xdr:rowOff>0</xdr:rowOff>
                  </from>
                  <to>
                    <xdr:col>11</xdr:col>
                    <xdr:colOff>95250</xdr:colOff>
                    <xdr:row>32</xdr:row>
                    <xdr:rowOff>9525</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13</xdr:col>
                    <xdr:colOff>190500</xdr:colOff>
                    <xdr:row>31</xdr:row>
                    <xdr:rowOff>0</xdr:rowOff>
                  </from>
                  <to>
                    <xdr:col>15</xdr:col>
                    <xdr:colOff>95250</xdr:colOff>
                    <xdr:row>32</xdr:row>
                    <xdr:rowOff>9525</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5</xdr:col>
                    <xdr:colOff>190500</xdr:colOff>
                    <xdr:row>32</xdr:row>
                    <xdr:rowOff>0</xdr:rowOff>
                  </from>
                  <to>
                    <xdr:col>7</xdr:col>
                    <xdr:colOff>95250</xdr:colOff>
                    <xdr:row>33</xdr:row>
                    <xdr:rowOff>9525</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9</xdr:col>
                    <xdr:colOff>190500</xdr:colOff>
                    <xdr:row>32</xdr:row>
                    <xdr:rowOff>0</xdr:rowOff>
                  </from>
                  <to>
                    <xdr:col>11</xdr:col>
                    <xdr:colOff>95250</xdr:colOff>
                    <xdr:row>33</xdr:row>
                    <xdr:rowOff>9525</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13</xdr:col>
                    <xdr:colOff>190500</xdr:colOff>
                    <xdr:row>32</xdr:row>
                    <xdr:rowOff>0</xdr:rowOff>
                  </from>
                  <to>
                    <xdr:col>15</xdr:col>
                    <xdr:colOff>95250</xdr:colOff>
                    <xdr:row>33</xdr:row>
                    <xdr:rowOff>9525</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5</xdr:col>
                    <xdr:colOff>190500</xdr:colOff>
                    <xdr:row>33</xdr:row>
                    <xdr:rowOff>0</xdr:rowOff>
                  </from>
                  <to>
                    <xdr:col>7</xdr:col>
                    <xdr:colOff>95250</xdr:colOff>
                    <xdr:row>34</xdr:row>
                    <xdr:rowOff>9525</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9</xdr:col>
                    <xdr:colOff>190500</xdr:colOff>
                    <xdr:row>33</xdr:row>
                    <xdr:rowOff>0</xdr:rowOff>
                  </from>
                  <to>
                    <xdr:col>11</xdr:col>
                    <xdr:colOff>95250</xdr:colOff>
                    <xdr:row>34</xdr:row>
                    <xdr:rowOff>9525</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13</xdr:col>
                    <xdr:colOff>190500</xdr:colOff>
                    <xdr:row>33</xdr:row>
                    <xdr:rowOff>0</xdr:rowOff>
                  </from>
                  <to>
                    <xdr:col>15</xdr:col>
                    <xdr:colOff>95250</xdr:colOff>
                    <xdr:row>34</xdr:row>
                    <xdr:rowOff>9525</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5</xdr:col>
                    <xdr:colOff>190500</xdr:colOff>
                    <xdr:row>34</xdr:row>
                    <xdr:rowOff>0</xdr:rowOff>
                  </from>
                  <to>
                    <xdr:col>7</xdr:col>
                    <xdr:colOff>95250</xdr:colOff>
                    <xdr:row>35</xdr:row>
                    <xdr:rowOff>9525</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9</xdr:col>
                    <xdr:colOff>190500</xdr:colOff>
                    <xdr:row>34</xdr:row>
                    <xdr:rowOff>0</xdr:rowOff>
                  </from>
                  <to>
                    <xdr:col>11</xdr:col>
                    <xdr:colOff>95250</xdr:colOff>
                    <xdr:row>35</xdr:row>
                    <xdr:rowOff>9525</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5</xdr:col>
                    <xdr:colOff>190500</xdr:colOff>
                    <xdr:row>35</xdr:row>
                    <xdr:rowOff>0</xdr:rowOff>
                  </from>
                  <to>
                    <xdr:col>7</xdr:col>
                    <xdr:colOff>95250</xdr:colOff>
                    <xdr:row>36</xdr:row>
                    <xdr:rowOff>9525</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9</xdr:col>
                    <xdr:colOff>190500</xdr:colOff>
                    <xdr:row>35</xdr:row>
                    <xdr:rowOff>0</xdr:rowOff>
                  </from>
                  <to>
                    <xdr:col>11</xdr:col>
                    <xdr:colOff>95250</xdr:colOff>
                    <xdr:row>36</xdr:row>
                    <xdr:rowOff>9525</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13</xdr:col>
                    <xdr:colOff>190500</xdr:colOff>
                    <xdr:row>35</xdr:row>
                    <xdr:rowOff>0</xdr:rowOff>
                  </from>
                  <to>
                    <xdr:col>15</xdr:col>
                    <xdr:colOff>95250</xdr:colOff>
                    <xdr:row>36</xdr:row>
                    <xdr:rowOff>9525</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5</xdr:col>
                    <xdr:colOff>190500</xdr:colOff>
                    <xdr:row>36</xdr:row>
                    <xdr:rowOff>0</xdr:rowOff>
                  </from>
                  <to>
                    <xdr:col>7</xdr:col>
                    <xdr:colOff>95250</xdr:colOff>
                    <xdr:row>37</xdr:row>
                    <xdr:rowOff>9525</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9</xdr:col>
                    <xdr:colOff>190500</xdr:colOff>
                    <xdr:row>36</xdr:row>
                    <xdr:rowOff>0</xdr:rowOff>
                  </from>
                  <to>
                    <xdr:col>11</xdr:col>
                    <xdr:colOff>95250</xdr:colOff>
                    <xdr:row>37</xdr:row>
                    <xdr:rowOff>9525</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13</xdr:col>
                    <xdr:colOff>190500</xdr:colOff>
                    <xdr:row>36</xdr:row>
                    <xdr:rowOff>0</xdr:rowOff>
                  </from>
                  <to>
                    <xdr:col>15</xdr:col>
                    <xdr:colOff>95250</xdr:colOff>
                    <xdr:row>37</xdr:row>
                    <xdr:rowOff>9525</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5</xdr:col>
                    <xdr:colOff>190500</xdr:colOff>
                    <xdr:row>38</xdr:row>
                    <xdr:rowOff>0</xdr:rowOff>
                  </from>
                  <to>
                    <xdr:col>7</xdr:col>
                    <xdr:colOff>95250</xdr:colOff>
                    <xdr:row>39</xdr:row>
                    <xdr:rowOff>9525</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9</xdr:col>
                    <xdr:colOff>190500</xdr:colOff>
                    <xdr:row>38</xdr:row>
                    <xdr:rowOff>0</xdr:rowOff>
                  </from>
                  <to>
                    <xdr:col>11</xdr:col>
                    <xdr:colOff>95250</xdr:colOff>
                    <xdr:row>39</xdr:row>
                    <xdr:rowOff>9525</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13</xdr:col>
                    <xdr:colOff>190500</xdr:colOff>
                    <xdr:row>38</xdr:row>
                    <xdr:rowOff>0</xdr:rowOff>
                  </from>
                  <to>
                    <xdr:col>15</xdr:col>
                    <xdr:colOff>95250</xdr:colOff>
                    <xdr:row>39</xdr:row>
                    <xdr:rowOff>9525</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20</xdr:col>
                    <xdr:colOff>190500</xdr:colOff>
                    <xdr:row>17</xdr:row>
                    <xdr:rowOff>0</xdr:rowOff>
                  </from>
                  <to>
                    <xdr:col>22</xdr:col>
                    <xdr:colOff>95250</xdr:colOff>
                    <xdr:row>18</xdr:row>
                    <xdr:rowOff>9525</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28</xdr:col>
                    <xdr:colOff>190500</xdr:colOff>
                    <xdr:row>17</xdr:row>
                    <xdr:rowOff>0</xdr:rowOff>
                  </from>
                  <to>
                    <xdr:col>30</xdr:col>
                    <xdr:colOff>95250</xdr:colOff>
                    <xdr:row>18</xdr:row>
                    <xdr:rowOff>9525</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20</xdr:col>
                    <xdr:colOff>190500</xdr:colOff>
                    <xdr:row>18</xdr:row>
                    <xdr:rowOff>0</xdr:rowOff>
                  </from>
                  <to>
                    <xdr:col>22</xdr:col>
                    <xdr:colOff>95250</xdr:colOff>
                    <xdr:row>19</xdr:row>
                    <xdr:rowOff>9525</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24</xdr:col>
                    <xdr:colOff>190500</xdr:colOff>
                    <xdr:row>18</xdr:row>
                    <xdr:rowOff>0</xdr:rowOff>
                  </from>
                  <to>
                    <xdr:col>26</xdr:col>
                    <xdr:colOff>95250</xdr:colOff>
                    <xdr:row>19</xdr:row>
                    <xdr:rowOff>9525</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20</xdr:col>
                    <xdr:colOff>190500</xdr:colOff>
                    <xdr:row>19</xdr:row>
                    <xdr:rowOff>0</xdr:rowOff>
                  </from>
                  <to>
                    <xdr:col>22</xdr:col>
                    <xdr:colOff>95250</xdr:colOff>
                    <xdr:row>20</xdr:row>
                    <xdr:rowOff>9525</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28</xdr:col>
                    <xdr:colOff>190500</xdr:colOff>
                    <xdr:row>19</xdr:row>
                    <xdr:rowOff>0</xdr:rowOff>
                  </from>
                  <to>
                    <xdr:col>30</xdr:col>
                    <xdr:colOff>95250</xdr:colOff>
                    <xdr:row>20</xdr:row>
                    <xdr:rowOff>9525</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20</xdr:col>
                    <xdr:colOff>190500</xdr:colOff>
                    <xdr:row>20</xdr:row>
                    <xdr:rowOff>0</xdr:rowOff>
                  </from>
                  <to>
                    <xdr:col>22</xdr:col>
                    <xdr:colOff>95250</xdr:colOff>
                    <xdr:row>21</xdr:row>
                    <xdr:rowOff>9525</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24</xdr:col>
                    <xdr:colOff>190500</xdr:colOff>
                    <xdr:row>20</xdr:row>
                    <xdr:rowOff>0</xdr:rowOff>
                  </from>
                  <to>
                    <xdr:col>26</xdr:col>
                    <xdr:colOff>95250</xdr:colOff>
                    <xdr:row>21</xdr:row>
                    <xdr:rowOff>9525</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20</xdr:col>
                    <xdr:colOff>190500</xdr:colOff>
                    <xdr:row>15</xdr:row>
                    <xdr:rowOff>0</xdr:rowOff>
                  </from>
                  <to>
                    <xdr:col>22</xdr:col>
                    <xdr:colOff>95250</xdr:colOff>
                    <xdr:row>16</xdr:row>
                    <xdr:rowOff>9525</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28</xdr:col>
                    <xdr:colOff>190500</xdr:colOff>
                    <xdr:row>15</xdr:row>
                    <xdr:rowOff>0</xdr:rowOff>
                  </from>
                  <to>
                    <xdr:col>30</xdr:col>
                    <xdr:colOff>95250</xdr:colOff>
                    <xdr:row>16</xdr:row>
                    <xdr:rowOff>9525</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20</xdr:col>
                    <xdr:colOff>190500</xdr:colOff>
                    <xdr:row>16</xdr:row>
                    <xdr:rowOff>0</xdr:rowOff>
                  </from>
                  <to>
                    <xdr:col>22</xdr:col>
                    <xdr:colOff>95250</xdr:colOff>
                    <xdr:row>17</xdr:row>
                    <xdr:rowOff>9525</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24</xdr:col>
                    <xdr:colOff>190500</xdr:colOff>
                    <xdr:row>16</xdr:row>
                    <xdr:rowOff>0</xdr:rowOff>
                  </from>
                  <to>
                    <xdr:col>26</xdr:col>
                    <xdr:colOff>95250</xdr:colOff>
                    <xdr:row>17</xdr:row>
                    <xdr:rowOff>9525</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20</xdr:col>
                    <xdr:colOff>190500</xdr:colOff>
                    <xdr:row>11</xdr:row>
                    <xdr:rowOff>0</xdr:rowOff>
                  </from>
                  <to>
                    <xdr:col>22</xdr:col>
                    <xdr:colOff>95250</xdr:colOff>
                    <xdr:row>12</xdr:row>
                    <xdr:rowOff>9525</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28</xdr:col>
                    <xdr:colOff>190500</xdr:colOff>
                    <xdr:row>11</xdr:row>
                    <xdr:rowOff>0</xdr:rowOff>
                  </from>
                  <to>
                    <xdr:col>30</xdr:col>
                    <xdr:colOff>95250</xdr:colOff>
                    <xdr:row>12</xdr:row>
                    <xdr:rowOff>9525</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20</xdr:col>
                    <xdr:colOff>190500</xdr:colOff>
                    <xdr:row>12</xdr:row>
                    <xdr:rowOff>0</xdr:rowOff>
                  </from>
                  <to>
                    <xdr:col>22</xdr:col>
                    <xdr:colOff>95250</xdr:colOff>
                    <xdr:row>13</xdr:row>
                    <xdr:rowOff>9525</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24</xdr:col>
                    <xdr:colOff>190500</xdr:colOff>
                    <xdr:row>12</xdr:row>
                    <xdr:rowOff>0</xdr:rowOff>
                  </from>
                  <to>
                    <xdr:col>26</xdr:col>
                    <xdr:colOff>95250</xdr:colOff>
                    <xdr:row>13</xdr:row>
                    <xdr:rowOff>9525</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20</xdr:col>
                    <xdr:colOff>190500</xdr:colOff>
                    <xdr:row>13</xdr:row>
                    <xdr:rowOff>0</xdr:rowOff>
                  </from>
                  <to>
                    <xdr:col>22</xdr:col>
                    <xdr:colOff>95250</xdr:colOff>
                    <xdr:row>14</xdr:row>
                    <xdr:rowOff>9525</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28</xdr:col>
                    <xdr:colOff>190500</xdr:colOff>
                    <xdr:row>13</xdr:row>
                    <xdr:rowOff>0</xdr:rowOff>
                  </from>
                  <to>
                    <xdr:col>30</xdr:col>
                    <xdr:colOff>95250</xdr:colOff>
                    <xdr:row>14</xdr:row>
                    <xdr:rowOff>9525</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20</xdr:col>
                    <xdr:colOff>190500</xdr:colOff>
                    <xdr:row>14</xdr:row>
                    <xdr:rowOff>0</xdr:rowOff>
                  </from>
                  <to>
                    <xdr:col>22</xdr:col>
                    <xdr:colOff>95250</xdr:colOff>
                    <xdr:row>15</xdr:row>
                    <xdr:rowOff>9525</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24</xdr:col>
                    <xdr:colOff>190500</xdr:colOff>
                    <xdr:row>14</xdr:row>
                    <xdr:rowOff>0</xdr:rowOff>
                  </from>
                  <to>
                    <xdr:col>26</xdr:col>
                    <xdr:colOff>95250</xdr:colOff>
                    <xdr:row>15</xdr:row>
                    <xdr:rowOff>9525</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20</xdr:col>
                    <xdr:colOff>190500</xdr:colOff>
                    <xdr:row>9</xdr:row>
                    <xdr:rowOff>0</xdr:rowOff>
                  </from>
                  <to>
                    <xdr:col>22</xdr:col>
                    <xdr:colOff>95250</xdr:colOff>
                    <xdr:row>10</xdr:row>
                    <xdr:rowOff>9525</xdr:rowOff>
                  </to>
                </anchor>
              </controlPr>
            </control>
          </mc:Choice>
        </mc:AlternateContent>
        <mc:AlternateContent xmlns:mc="http://schemas.openxmlformats.org/markup-compatibility/2006">
          <mc:Choice Requires="x14">
            <control shapeId="32845" r:id="rId80" name="Check Box 77">
              <controlPr defaultSize="0" autoFill="0" autoLine="0" autoPict="0">
                <anchor moveWithCells="1">
                  <from>
                    <xdr:col>28</xdr:col>
                    <xdr:colOff>190500</xdr:colOff>
                    <xdr:row>9</xdr:row>
                    <xdr:rowOff>0</xdr:rowOff>
                  </from>
                  <to>
                    <xdr:col>30</xdr:col>
                    <xdr:colOff>95250</xdr:colOff>
                    <xdr:row>10</xdr:row>
                    <xdr:rowOff>9525</xdr:rowOff>
                  </to>
                </anchor>
              </controlPr>
            </control>
          </mc:Choice>
        </mc:AlternateContent>
        <mc:AlternateContent xmlns:mc="http://schemas.openxmlformats.org/markup-compatibility/2006">
          <mc:Choice Requires="x14">
            <control shapeId="32846" r:id="rId81" name="Check Box 78">
              <controlPr defaultSize="0" autoFill="0" autoLine="0" autoPict="0">
                <anchor moveWithCells="1">
                  <from>
                    <xdr:col>20</xdr:col>
                    <xdr:colOff>190500</xdr:colOff>
                    <xdr:row>10</xdr:row>
                    <xdr:rowOff>0</xdr:rowOff>
                  </from>
                  <to>
                    <xdr:col>22</xdr:col>
                    <xdr:colOff>95250</xdr:colOff>
                    <xdr:row>11</xdr:row>
                    <xdr:rowOff>9525</xdr:rowOff>
                  </to>
                </anchor>
              </controlPr>
            </control>
          </mc:Choice>
        </mc:AlternateContent>
        <mc:AlternateContent xmlns:mc="http://schemas.openxmlformats.org/markup-compatibility/2006">
          <mc:Choice Requires="x14">
            <control shapeId="32847" r:id="rId82" name="Check Box 79">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2848" r:id="rId83" name="Check Box 80">
              <controlPr defaultSize="0" autoFill="0" autoLine="0" autoPict="0">
                <anchor moveWithCells="1">
                  <from>
                    <xdr:col>20</xdr:col>
                    <xdr:colOff>190500</xdr:colOff>
                    <xdr:row>5</xdr:row>
                    <xdr:rowOff>0</xdr:rowOff>
                  </from>
                  <to>
                    <xdr:col>22</xdr:col>
                    <xdr:colOff>95250</xdr:colOff>
                    <xdr:row>6</xdr:row>
                    <xdr:rowOff>9525</xdr:rowOff>
                  </to>
                </anchor>
              </controlPr>
            </control>
          </mc:Choice>
        </mc:AlternateContent>
        <mc:AlternateContent xmlns:mc="http://schemas.openxmlformats.org/markup-compatibility/2006">
          <mc:Choice Requires="x14">
            <control shapeId="32849" r:id="rId84" name="Check Box 81">
              <controlPr defaultSize="0" autoFill="0" autoLine="0" autoPict="0">
                <anchor moveWithCells="1">
                  <from>
                    <xdr:col>28</xdr:col>
                    <xdr:colOff>190500</xdr:colOff>
                    <xdr:row>5</xdr:row>
                    <xdr:rowOff>0</xdr:rowOff>
                  </from>
                  <to>
                    <xdr:col>30</xdr:col>
                    <xdr:colOff>95250</xdr:colOff>
                    <xdr:row>6</xdr:row>
                    <xdr:rowOff>9525</xdr:rowOff>
                  </to>
                </anchor>
              </controlPr>
            </control>
          </mc:Choice>
        </mc:AlternateContent>
        <mc:AlternateContent xmlns:mc="http://schemas.openxmlformats.org/markup-compatibility/2006">
          <mc:Choice Requires="x14">
            <control shapeId="32850" r:id="rId85" name="Check Box 82">
              <controlPr defaultSize="0" autoFill="0" autoLine="0" autoPict="0">
                <anchor moveWithCells="1">
                  <from>
                    <xdr:col>20</xdr:col>
                    <xdr:colOff>190500</xdr:colOff>
                    <xdr:row>6</xdr:row>
                    <xdr:rowOff>0</xdr:rowOff>
                  </from>
                  <to>
                    <xdr:col>22</xdr:col>
                    <xdr:colOff>95250</xdr:colOff>
                    <xdr:row>7</xdr:row>
                    <xdr:rowOff>9525</xdr:rowOff>
                  </to>
                </anchor>
              </controlPr>
            </control>
          </mc:Choice>
        </mc:AlternateContent>
        <mc:AlternateContent xmlns:mc="http://schemas.openxmlformats.org/markup-compatibility/2006">
          <mc:Choice Requires="x14">
            <control shapeId="32851" r:id="rId86" name="Check Box 83">
              <controlPr defaultSize="0" autoFill="0" autoLine="0" autoPict="0">
                <anchor moveWithCells="1">
                  <from>
                    <xdr:col>24</xdr:col>
                    <xdr:colOff>190500</xdr:colOff>
                    <xdr:row>6</xdr:row>
                    <xdr:rowOff>0</xdr:rowOff>
                  </from>
                  <to>
                    <xdr:col>26</xdr:col>
                    <xdr:colOff>95250</xdr:colOff>
                    <xdr:row>7</xdr:row>
                    <xdr:rowOff>9525</xdr:rowOff>
                  </to>
                </anchor>
              </controlPr>
            </control>
          </mc:Choice>
        </mc:AlternateContent>
        <mc:AlternateContent xmlns:mc="http://schemas.openxmlformats.org/markup-compatibility/2006">
          <mc:Choice Requires="x14">
            <control shapeId="32852" r:id="rId87" name="Check Box 84">
              <controlPr defaultSize="0" autoFill="0" autoLine="0" autoPict="0">
                <anchor moveWithCells="1">
                  <from>
                    <xdr:col>20</xdr:col>
                    <xdr:colOff>190500</xdr:colOff>
                    <xdr:row>7</xdr:row>
                    <xdr:rowOff>0</xdr:rowOff>
                  </from>
                  <to>
                    <xdr:col>22</xdr:col>
                    <xdr:colOff>95250</xdr:colOff>
                    <xdr:row>8</xdr:row>
                    <xdr:rowOff>9525</xdr:rowOff>
                  </to>
                </anchor>
              </controlPr>
            </control>
          </mc:Choice>
        </mc:AlternateContent>
        <mc:AlternateContent xmlns:mc="http://schemas.openxmlformats.org/markup-compatibility/2006">
          <mc:Choice Requires="x14">
            <control shapeId="32853" r:id="rId88" name="Check Box 85">
              <controlPr defaultSize="0" autoFill="0" autoLine="0" autoPict="0">
                <anchor moveWithCells="1">
                  <from>
                    <xdr:col>28</xdr:col>
                    <xdr:colOff>190500</xdr:colOff>
                    <xdr:row>7</xdr:row>
                    <xdr:rowOff>0</xdr:rowOff>
                  </from>
                  <to>
                    <xdr:col>30</xdr:col>
                    <xdr:colOff>95250</xdr:colOff>
                    <xdr:row>8</xdr:row>
                    <xdr:rowOff>9525</xdr:rowOff>
                  </to>
                </anchor>
              </controlPr>
            </control>
          </mc:Choice>
        </mc:AlternateContent>
        <mc:AlternateContent xmlns:mc="http://schemas.openxmlformats.org/markup-compatibility/2006">
          <mc:Choice Requires="x14">
            <control shapeId="32854" r:id="rId89" name="Check Box 86">
              <controlPr defaultSize="0" autoFill="0" autoLine="0" autoPict="0">
                <anchor moveWithCells="1">
                  <from>
                    <xdr:col>20</xdr:col>
                    <xdr:colOff>190500</xdr:colOff>
                    <xdr:row>8</xdr:row>
                    <xdr:rowOff>0</xdr:rowOff>
                  </from>
                  <to>
                    <xdr:col>22</xdr:col>
                    <xdr:colOff>95250</xdr:colOff>
                    <xdr:row>9</xdr:row>
                    <xdr:rowOff>9525</xdr:rowOff>
                  </to>
                </anchor>
              </controlPr>
            </control>
          </mc:Choice>
        </mc:AlternateContent>
        <mc:AlternateContent xmlns:mc="http://schemas.openxmlformats.org/markup-compatibility/2006">
          <mc:Choice Requires="x14">
            <control shapeId="32855" r:id="rId90" name="Check Box 87">
              <controlPr defaultSize="0" autoFill="0" autoLine="0" autoPict="0">
                <anchor moveWithCells="1">
                  <from>
                    <xdr:col>24</xdr:col>
                    <xdr:colOff>190500</xdr:colOff>
                    <xdr:row>8</xdr:row>
                    <xdr:rowOff>0</xdr:rowOff>
                  </from>
                  <to>
                    <xdr:col>26</xdr:col>
                    <xdr:colOff>95250</xdr:colOff>
                    <xdr:row>9</xdr:row>
                    <xdr:rowOff>9525</xdr:rowOff>
                  </to>
                </anchor>
              </controlPr>
            </control>
          </mc:Choice>
        </mc:AlternateContent>
        <mc:AlternateContent xmlns:mc="http://schemas.openxmlformats.org/markup-compatibility/2006">
          <mc:Choice Requires="x14">
            <control shapeId="32856" r:id="rId91" name="Check Box 8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2857" r:id="rId92" name="Check Box 8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2858" r:id="rId93" name="Check Box 90">
              <controlPr defaultSize="0" autoFill="0" autoLine="0" autoPict="0">
                <anchor moveWithCells="1">
                  <from>
                    <xdr:col>29</xdr:col>
                    <xdr:colOff>190500</xdr:colOff>
                    <xdr:row>28</xdr:row>
                    <xdr:rowOff>0</xdr:rowOff>
                  </from>
                  <to>
                    <xdr:col>31</xdr:col>
                    <xdr:colOff>95250</xdr:colOff>
                    <xdr:row>29</xdr:row>
                    <xdr:rowOff>9525</xdr:rowOff>
                  </to>
                </anchor>
              </controlPr>
            </control>
          </mc:Choice>
        </mc:AlternateContent>
        <mc:AlternateContent xmlns:mc="http://schemas.openxmlformats.org/markup-compatibility/2006">
          <mc:Choice Requires="x14">
            <control shapeId="32859" r:id="rId94" name="Check Box 91">
              <controlPr defaultSize="0" autoFill="0" autoLine="0" autoPict="0">
                <anchor moveWithCells="1">
                  <from>
                    <xdr:col>29</xdr:col>
                    <xdr:colOff>190500</xdr:colOff>
                    <xdr:row>29</xdr:row>
                    <xdr:rowOff>0</xdr:rowOff>
                  </from>
                  <to>
                    <xdr:col>31</xdr:col>
                    <xdr:colOff>95250</xdr:colOff>
                    <xdr:row>30</xdr:row>
                    <xdr:rowOff>9525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29</xdr:col>
                    <xdr:colOff>190500</xdr:colOff>
                    <xdr:row>30</xdr:row>
                    <xdr:rowOff>0</xdr:rowOff>
                  </from>
                  <to>
                    <xdr:col>31</xdr:col>
                    <xdr:colOff>95250</xdr:colOff>
                    <xdr:row>31</xdr:row>
                    <xdr:rowOff>9525</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29</xdr:col>
                    <xdr:colOff>190500</xdr:colOff>
                    <xdr:row>31</xdr:row>
                    <xdr:rowOff>0</xdr:rowOff>
                  </from>
                  <to>
                    <xdr:col>31</xdr:col>
                    <xdr:colOff>95250</xdr:colOff>
                    <xdr:row>32</xdr:row>
                    <xdr:rowOff>9525</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29</xdr:col>
                    <xdr:colOff>190500</xdr:colOff>
                    <xdr:row>32</xdr:row>
                    <xdr:rowOff>0</xdr:rowOff>
                  </from>
                  <to>
                    <xdr:col>31</xdr:col>
                    <xdr:colOff>95250</xdr:colOff>
                    <xdr:row>33</xdr:row>
                    <xdr:rowOff>9525</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29</xdr:col>
                    <xdr:colOff>190500</xdr:colOff>
                    <xdr:row>33</xdr:row>
                    <xdr:rowOff>0</xdr:rowOff>
                  </from>
                  <to>
                    <xdr:col>31</xdr:col>
                    <xdr:colOff>95250</xdr:colOff>
                    <xdr:row>34</xdr:row>
                    <xdr:rowOff>9525</xdr:rowOff>
                  </to>
                </anchor>
              </controlPr>
            </control>
          </mc:Choice>
        </mc:AlternateContent>
        <mc:AlternateContent xmlns:mc="http://schemas.openxmlformats.org/markup-compatibility/2006">
          <mc:Choice Requires="x14">
            <control shapeId="32864" r:id="rId99" name="Check Box 96">
              <controlPr defaultSize="0" autoFill="0" autoLine="0" autoPict="0">
                <anchor moveWithCells="1">
                  <from>
                    <xdr:col>29</xdr:col>
                    <xdr:colOff>190500</xdr:colOff>
                    <xdr:row>34</xdr:row>
                    <xdr:rowOff>0</xdr:rowOff>
                  </from>
                  <to>
                    <xdr:col>31</xdr:col>
                    <xdr:colOff>95250</xdr:colOff>
                    <xdr:row>35</xdr:row>
                    <xdr:rowOff>9525</xdr:rowOff>
                  </to>
                </anchor>
              </controlPr>
            </control>
          </mc:Choice>
        </mc:AlternateContent>
        <mc:AlternateContent xmlns:mc="http://schemas.openxmlformats.org/markup-compatibility/2006">
          <mc:Choice Requires="x14">
            <control shapeId="32865" r:id="rId100" name="Check Box 97">
              <controlPr defaultSize="0" autoFill="0" autoLine="0" autoPict="0">
                <anchor moveWithCells="1">
                  <from>
                    <xdr:col>29</xdr:col>
                    <xdr:colOff>190500</xdr:colOff>
                    <xdr:row>35</xdr:row>
                    <xdr:rowOff>0</xdr:rowOff>
                  </from>
                  <to>
                    <xdr:col>31</xdr:col>
                    <xdr:colOff>95250</xdr:colOff>
                    <xdr:row>36</xdr:row>
                    <xdr:rowOff>9525</xdr:rowOff>
                  </to>
                </anchor>
              </controlPr>
            </control>
          </mc:Choice>
        </mc:AlternateContent>
        <mc:AlternateContent xmlns:mc="http://schemas.openxmlformats.org/markup-compatibility/2006">
          <mc:Choice Requires="x14">
            <control shapeId="32866" r:id="rId101" name="Check Box 98">
              <controlPr defaultSize="0" autoFill="0" autoLine="0" autoPict="0">
                <anchor moveWithCells="1">
                  <from>
                    <xdr:col>29</xdr:col>
                    <xdr:colOff>190500</xdr:colOff>
                    <xdr:row>36</xdr:row>
                    <xdr:rowOff>0</xdr:rowOff>
                  </from>
                  <to>
                    <xdr:col>31</xdr:col>
                    <xdr:colOff>95250</xdr:colOff>
                    <xdr:row>37</xdr:row>
                    <xdr:rowOff>9525</xdr:rowOff>
                  </to>
                </anchor>
              </controlPr>
            </control>
          </mc:Choice>
        </mc:AlternateContent>
        <mc:AlternateContent xmlns:mc="http://schemas.openxmlformats.org/markup-compatibility/2006">
          <mc:Choice Requires="x14">
            <control shapeId="32867" r:id="rId102" name="Check Box 99">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8" r:id="rId103" name="Check Box 100">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9" r:id="rId104" name="Check Box 101">
              <controlPr defaultSize="0" autoFill="0" autoLine="0" autoPict="0">
                <anchor moveWithCells="1">
                  <from>
                    <xdr:col>29</xdr:col>
                    <xdr:colOff>190500</xdr:colOff>
                    <xdr:row>38</xdr:row>
                    <xdr:rowOff>0</xdr:rowOff>
                  </from>
                  <to>
                    <xdr:col>31</xdr:col>
                    <xdr:colOff>95250</xdr:colOff>
                    <xdr:row>39</xdr:row>
                    <xdr:rowOff>9525</xdr:rowOff>
                  </to>
                </anchor>
              </controlPr>
            </control>
          </mc:Choice>
        </mc:AlternateContent>
        <mc:AlternateContent xmlns:mc="http://schemas.openxmlformats.org/markup-compatibility/2006">
          <mc:Choice Requires="x14">
            <control shapeId="32870" r:id="rId105" name="Check Box 102">
              <controlPr defaultSize="0" autoFill="0" autoLine="0" autoPict="0">
                <anchor moveWithCells="1">
                  <from>
                    <xdr:col>33</xdr:col>
                    <xdr:colOff>190500</xdr:colOff>
                    <xdr:row>26</xdr:row>
                    <xdr:rowOff>0</xdr:rowOff>
                  </from>
                  <to>
                    <xdr:col>35</xdr:col>
                    <xdr:colOff>95250</xdr:colOff>
                    <xdr:row>27</xdr:row>
                    <xdr:rowOff>9525</xdr:rowOff>
                  </to>
                </anchor>
              </controlPr>
            </control>
          </mc:Choice>
        </mc:AlternateContent>
        <mc:AlternateContent xmlns:mc="http://schemas.openxmlformats.org/markup-compatibility/2006">
          <mc:Choice Requires="x14">
            <control shapeId="32871" r:id="rId106" name="Check Box 103">
              <controlPr defaultSize="0" autoFill="0" autoLine="0" autoPict="0">
                <anchor moveWithCells="1">
                  <from>
                    <xdr:col>33</xdr:col>
                    <xdr:colOff>190500</xdr:colOff>
                    <xdr:row>27</xdr:row>
                    <xdr:rowOff>0</xdr:rowOff>
                  </from>
                  <to>
                    <xdr:col>35</xdr:col>
                    <xdr:colOff>95250</xdr:colOff>
                    <xdr:row>28</xdr:row>
                    <xdr:rowOff>9525</xdr:rowOff>
                  </to>
                </anchor>
              </controlPr>
            </control>
          </mc:Choice>
        </mc:AlternateContent>
        <mc:AlternateContent xmlns:mc="http://schemas.openxmlformats.org/markup-compatibility/2006">
          <mc:Choice Requires="x14">
            <control shapeId="32872" r:id="rId107" name="Check Box 104">
              <controlPr defaultSize="0" autoFill="0" autoLine="0" autoPict="0">
                <anchor moveWithCells="1">
                  <from>
                    <xdr:col>33</xdr:col>
                    <xdr:colOff>190500</xdr:colOff>
                    <xdr:row>28</xdr:row>
                    <xdr:rowOff>0</xdr:rowOff>
                  </from>
                  <to>
                    <xdr:col>35</xdr:col>
                    <xdr:colOff>95250</xdr:colOff>
                    <xdr:row>29</xdr:row>
                    <xdr:rowOff>9525</xdr:rowOff>
                  </to>
                </anchor>
              </controlPr>
            </control>
          </mc:Choice>
        </mc:AlternateContent>
        <mc:AlternateContent xmlns:mc="http://schemas.openxmlformats.org/markup-compatibility/2006">
          <mc:Choice Requires="x14">
            <control shapeId="32873" r:id="rId108" name="Check Box 105">
              <controlPr defaultSize="0" autoFill="0" autoLine="0" autoPict="0">
                <anchor moveWithCells="1">
                  <from>
                    <xdr:col>33</xdr:col>
                    <xdr:colOff>190500</xdr:colOff>
                    <xdr:row>29</xdr:row>
                    <xdr:rowOff>0</xdr:rowOff>
                  </from>
                  <to>
                    <xdr:col>35</xdr:col>
                    <xdr:colOff>95250</xdr:colOff>
                    <xdr:row>30</xdr:row>
                    <xdr:rowOff>9525</xdr:rowOff>
                  </to>
                </anchor>
              </controlPr>
            </control>
          </mc:Choice>
        </mc:AlternateContent>
        <mc:AlternateContent xmlns:mc="http://schemas.openxmlformats.org/markup-compatibility/2006">
          <mc:Choice Requires="x14">
            <control shapeId="32874" r:id="rId109" name="Check Box 106">
              <controlPr defaultSize="0" autoFill="0" autoLine="0" autoPict="0">
                <anchor moveWithCells="1">
                  <from>
                    <xdr:col>33</xdr:col>
                    <xdr:colOff>190500</xdr:colOff>
                    <xdr:row>30</xdr:row>
                    <xdr:rowOff>0</xdr:rowOff>
                  </from>
                  <to>
                    <xdr:col>35</xdr:col>
                    <xdr:colOff>95250</xdr:colOff>
                    <xdr:row>31</xdr:row>
                    <xdr:rowOff>9525</xdr:rowOff>
                  </to>
                </anchor>
              </controlPr>
            </control>
          </mc:Choice>
        </mc:AlternateContent>
        <mc:AlternateContent xmlns:mc="http://schemas.openxmlformats.org/markup-compatibility/2006">
          <mc:Choice Requires="x14">
            <control shapeId="32875" r:id="rId110" name="Check Box 107">
              <controlPr defaultSize="0" autoFill="0" autoLine="0" autoPict="0">
                <anchor moveWithCells="1">
                  <from>
                    <xdr:col>33</xdr:col>
                    <xdr:colOff>190500</xdr:colOff>
                    <xdr:row>31</xdr:row>
                    <xdr:rowOff>0</xdr:rowOff>
                  </from>
                  <to>
                    <xdr:col>35</xdr:col>
                    <xdr:colOff>95250</xdr:colOff>
                    <xdr:row>32</xdr:row>
                    <xdr:rowOff>9525</xdr:rowOff>
                  </to>
                </anchor>
              </controlPr>
            </control>
          </mc:Choice>
        </mc:AlternateContent>
        <mc:AlternateContent xmlns:mc="http://schemas.openxmlformats.org/markup-compatibility/2006">
          <mc:Choice Requires="x14">
            <control shapeId="32876" r:id="rId111" name="Check Box 108">
              <controlPr defaultSize="0" autoFill="0" autoLine="0" autoPict="0">
                <anchor moveWithCells="1">
                  <from>
                    <xdr:col>33</xdr:col>
                    <xdr:colOff>190500</xdr:colOff>
                    <xdr:row>32</xdr:row>
                    <xdr:rowOff>0</xdr:rowOff>
                  </from>
                  <to>
                    <xdr:col>35</xdr:col>
                    <xdr:colOff>95250</xdr:colOff>
                    <xdr:row>33</xdr:row>
                    <xdr:rowOff>9525</xdr:rowOff>
                  </to>
                </anchor>
              </controlPr>
            </control>
          </mc:Choice>
        </mc:AlternateContent>
        <mc:AlternateContent xmlns:mc="http://schemas.openxmlformats.org/markup-compatibility/2006">
          <mc:Choice Requires="x14">
            <control shapeId="32877" r:id="rId112" name="Check Box 109">
              <controlPr defaultSize="0" autoFill="0" autoLine="0" autoPict="0">
                <anchor moveWithCells="1">
                  <from>
                    <xdr:col>33</xdr:col>
                    <xdr:colOff>190500</xdr:colOff>
                    <xdr:row>33</xdr:row>
                    <xdr:rowOff>0</xdr:rowOff>
                  </from>
                  <to>
                    <xdr:col>35</xdr:col>
                    <xdr:colOff>95250</xdr:colOff>
                    <xdr:row>34</xdr:row>
                    <xdr:rowOff>9525</xdr:rowOff>
                  </to>
                </anchor>
              </controlPr>
            </control>
          </mc:Choice>
        </mc:AlternateContent>
        <mc:AlternateContent xmlns:mc="http://schemas.openxmlformats.org/markup-compatibility/2006">
          <mc:Choice Requires="x14">
            <control shapeId="32878" r:id="rId113" name="Check Box 110">
              <controlPr defaultSize="0" autoFill="0" autoLine="0" autoPict="0">
                <anchor moveWithCells="1">
                  <from>
                    <xdr:col>33</xdr:col>
                    <xdr:colOff>190500</xdr:colOff>
                    <xdr:row>34</xdr:row>
                    <xdr:rowOff>0</xdr:rowOff>
                  </from>
                  <to>
                    <xdr:col>35</xdr:col>
                    <xdr:colOff>95250</xdr:colOff>
                    <xdr:row>35</xdr:row>
                    <xdr:rowOff>9525</xdr:rowOff>
                  </to>
                </anchor>
              </controlPr>
            </control>
          </mc:Choice>
        </mc:AlternateContent>
        <mc:AlternateContent xmlns:mc="http://schemas.openxmlformats.org/markup-compatibility/2006">
          <mc:Choice Requires="x14">
            <control shapeId="32879" r:id="rId114" name="Check Box 111">
              <controlPr defaultSize="0" autoFill="0" autoLine="0" autoPict="0">
                <anchor moveWithCells="1">
                  <from>
                    <xdr:col>33</xdr:col>
                    <xdr:colOff>190500</xdr:colOff>
                    <xdr:row>35</xdr:row>
                    <xdr:rowOff>0</xdr:rowOff>
                  </from>
                  <to>
                    <xdr:col>35</xdr:col>
                    <xdr:colOff>95250</xdr:colOff>
                    <xdr:row>36</xdr:row>
                    <xdr:rowOff>9525</xdr:rowOff>
                  </to>
                </anchor>
              </controlPr>
            </control>
          </mc:Choice>
        </mc:AlternateContent>
        <mc:AlternateContent xmlns:mc="http://schemas.openxmlformats.org/markup-compatibility/2006">
          <mc:Choice Requires="x14">
            <control shapeId="32880" r:id="rId115" name="Check Box 112">
              <controlPr defaultSize="0" autoFill="0" autoLine="0" autoPict="0">
                <anchor moveWithCells="1">
                  <from>
                    <xdr:col>33</xdr:col>
                    <xdr:colOff>190500</xdr:colOff>
                    <xdr:row>36</xdr:row>
                    <xdr:rowOff>0</xdr:rowOff>
                  </from>
                  <to>
                    <xdr:col>35</xdr:col>
                    <xdr:colOff>95250</xdr:colOff>
                    <xdr:row>37</xdr:row>
                    <xdr:rowOff>9525</xdr:rowOff>
                  </to>
                </anchor>
              </controlPr>
            </control>
          </mc:Choice>
        </mc:AlternateContent>
        <mc:AlternateContent xmlns:mc="http://schemas.openxmlformats.org/markup-compatibility/2006">
          <mc:Choice Requires="x14">
            <control shapeId="32881" r:id="rId116" name="Check Box 113">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2" r:id="rId117" name="Check Box 114">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3" r:id="rId118" name="Check Box 115">
              <controlPr defaultSize="0" autoFill="0" autoLine="0" autoPict="0">
                <anchor moveWithCells="1">
                  <from>
                    <xdr:col>33</xdr:col>
                    <xdr:colOff>190500</xdr:colOff>
                    <xdr:row>38</xdr:row>
                    <xdr:rowOff>0</xdr:rowOff>
                  </from>
                  <to>
                    <xdr:col>35</xdr:col>
                    <xdr:colOff>95250</xdr:colOff>
                    <xdr:row>39</xdr:row>
                    <xdr:rowOff>9525</xdr:rowOff>
                  </to>
                </anchor>
              </controlPr>
            </control>
          </mc:Choice>
        </mc:AlternateContent>
        <mc:AlternateContent xmlns:mc="http://schemas.openxmlformats.org/markup-compatibility/2006">
          <mc:Choice Requires="x14">
            <control shapeId="32884" r:id="rId119" name="Check Box 11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5" r:id="rId120" name="Check Box 11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6" r:id="rId121" name="Check Box 118">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7" r:id="rId122" name="Check Box 119">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8" r:id="rId123" name="Check Box 120">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9" r:id="rId124" name="Check Box 12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0" r:id="rId125" name="Check Box 12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1" r:id="rId126" name="Check Box 123">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2" r:id="rId127" name="Check Box 124">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3" r:id="rId128" name="Check Box 125">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4" r:id="rId129" name="Check Box 12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5" r:id="rId130" name="Check Box 12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6" r:id="rId131" name="Check Box 128">
              <controlPr defaultSize="0" autoFill="0" autoLine="0" autoPict="0">
                <anchor moveWithCells="1">
                  <from>
                    <xdr:col>1</xdr:col>
                    <xdr:colOff>190500</xdr:colOff>
                    <xdr:row>9</xdr:row>
                    <xdr:rowOff>0</xdr:rowOff>
                  </from>
                  <to>
                    <xdr:col>3</xdr:col>
                    <xdr:colOff>95250</xdr:colOff>
                    <xdr:row>10</xdr:row>
                    <xdr:rowOff>9525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72FDB-8A54-4AB7-B7F3-CBD4E047C19F}">
  <sheetPr>
    <tabColor rgb="FF7030A0"/>
  </sheetPr>
  <dimension ref="B1:AO193"/>
  <sheetViews>
    <sheetView showGridLines="0" view="pageBreakPreview" zoomScaleNormal="100" zoomScaleSheetLayoutView="100" workbookViewId="0">
      <selection activeCell="G21" sqref="G21:H21"/>
    </sheetView>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1694</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107"/>
      <c r="C4" s="2039" t="s">
        <v>365</v>
      </c>
      <c r="D4" s="2040"/>
      <c r="E4" s="2040"/>
      <c r="F4" s="2041"/>
      <c r="G4" s="2075" t="s">
        <v>366</v>
      </c>
      <c r="H4" s="2076"/>
      <c r="I4" s="2079" t="s">
        <v>367</v>
      </c>
      <c r="J4" s="2080"/>
      <c r="K4" s="2081"/>
      <c r="L4" s="2039" t="s">
        <v>368</v>
      </c>
      <c r="M4" s="2040"/>
      <c r="N4" s="2041"/>
      <c r="O4" s="2084" t="s">
        <v>369</v>
      </c>
      <c r="P4" s="2085"/>
      <c r="Q4" s="2085"/>
      <c r="R4" s="2085"/>
      <c r="S4" s="2085"/>
      <c r="T4" s="2085"/>
      <c r="U4" s="2085"/>
      <c r="V4" s="2085"/>
      <c r="W4" s="2085"/>
      <c r="X4" s="2085"/>
      <c r="Y4" s="2085"/>
      <c r="Z4" s="2085"/>
      <c r="AA4" s="2085"/>
      <c r="AB4" s="2085"/>
      <c r="AC4" s="2085"/>
      <c r="AD4" s="2085"/>
      <c r="AE4" s="2085"/>
      <c r="AF4" s="2085"/>
      <c r="AG4" s="2085"/>
      <c r="AH4" s="2085"/>
      <c r="AI4" s="2085"/>
      <c r="AJ4" s="2085"/>
      <c r="AK4" s="2085"/>
      <c r="AL4" s="2085"/>
      <c r="AM4" s="2085"/>
      <c r="AN4" s="2062" t="s">
        <v>370</v>
      </c>
      <c r="AO4" s="2323"/>
    </row>
    <row r="5" spans="2:41" ht="15.95" customHeight="1" thickBot="1">
      <c r="B5" s="110"/>
      <c r="C5" s="2066" t="s">
        <v>371</v>
      </c>
      <c r="D5" s="2067"/>
      <c r="E5" s="2067"/>
      <c r="F5" s="2068"/>
      <c r="G5" s="2077"/>
      <c r="H5" s="2078"/>
      <c r="I5" s="2082"/>
      <c r="J5" s="1992"/>
      <c r="K5" s="2083"/>
      <c r="L5" s="2066" t="s">
        <v>372</v>
      </c>
      <c r="M5" s="2067"/>
      <c r="N5" s="2068"/>
      <c r="O5" s="2069" t="s">
        <v>372</v>
      </c>
      <c r="P5" s="2070"/>
      <c r="Q5" s="2070"/>
      <c r="R5" s="2071"/>
      <c r="S5" s="2072" t="s">
        <v>373</v>
      </c>
      <c r="T5" s="2073"/>
      <c r="U5" s="2073"/>
      <c r="V5" s="2073"/>
      <c r="W5" s="2073"/>
      <c r="X5" s="2073"/>
      <c r="Y5" s="2073"/>
      <c r="Z5" s="2073"/>
      <c r="AA5" s="2073"/>
      <c r="AB5" s="2073"/>
      <c r="AC5" s="2073"/>
      <c r="AD5" s="2073"/>
      <c r="AE5" s="2073"/>
      <c r="AF5" s="2073"/>
      <c r="AG5" s="2073"/>
      <c r="AH5" s="2073"/>
      <c r="AI5" s="2074"/>
      <c r="AJ5" s="2072" t="s">
        <v>374</v>
      </c>
      <c r="AK5" s="2073"/>
      <c r="AL5" s="2073"/>
      <c r="AM5" s="2073"/>
      <c r="AN5" s="2324"/>
      <c r="AO5" s="2325"/>
    </row>
    <row r="6" spans="2:41" ht="15.95" customHeight="1">
      <c r="B6" s="2033" t="s">
        <v>1695</v>
      </c>
      <c r="C6" s="241" t="s">
        <v>1696</v>
      </c>
      <c r="D6" s="137"/>
      <c r="E6" s="137"/>
      <c r="F6" s="140"/>
      <c r="G6" s="2831" t="s">
        <v>1697</v>
      </c>
      <c r="H6" s="2081"/>
      <c r="I6" s="119"/>
      <c r="J6" s="119"/>
      <c r="K6" s="119"/>
      <c r="L6" s="2039" t="s">
        <v>1439</v>
      </c>
      <c r="M6" s="2040"/>
      <c r="N6" s="2041"/>
      <c r="O6" s="2039" t="s">
        <v>1698</v>
      </c>
      <c r="P6" s="2040"/>
      <c r="Q6" s="2040"/>
      <c r="R6" s="2041"/>
      <c r="S6" s="1227"/>
      <c r="T6" s="123" t="s">
        <v>1699</v>
      </c>
      <c r="U6" s="118"/>
      <c r="V6" s="123"/>
      <c r="W6" s="119"/>
      <c r="X6" s="118"/>
      <c r="Y6" s="118"/>
      <c r="Z6" s="119"/>
      <c r="AA6" s="118"/>
      <c r="AB6" s="118"/>
      <c r="AC6" s="133" t="s">
        <v>389</v>
      </c>
      <c r="AD6" s="2832"/>
      <c r="AE6" s="2832"/>
      <c r="AF6" s="2832"/>
      <c r="AG6" s="2832"/>
      <c r="AH6" s="2832"/>
      <c r="AI6" s="131" t="s">
        <v>390</v>
      </c>
      <c r="AJ6" s="987"/>
      <c r="AK6" s="137" t="s">
        <v>1580</v>
      </c>
      <c r="AL6" s="137"/>
      <c r="AM6" s="137"/>
      <c r="AN6" s="331"/>
      <c r="AO6" s="332"/>
    </row>
    <row r="7" spans="2:41" ht="15.95" customHeight="1">
      <c r="B7" s="2034"/>
      <c r="C7" s="2045" t="s">
        <v>1700</v>
      </c>
      <c r="D7" s="2046"/>
      <c r="E7" s="2046"/>
      <c r="F7" s="2047"/>
      <c r="G7" s="122"/>
      <c r="H7" s="131">
        <v>3</v>
      </c>
      <c r="I7" s="122"/>
      <c r="J7" s="130" t="s">
        <v>382</v>
      </c>
      <c r="K7" s="131"/>
      <c r="L7" s="2045" t="s">
        <v>1701</v>
      </c>
      <c r="M7" s="2046"/>
      <c r="N7" s="2047"/>
      <c r="O7" s="2045" t="s">
        <v>1702</v>
      </c>
      <c r="P7" s="2046"/>
      <c r="Q7" s="2046"/>
      <c r="R7" s="2047"/>
      <c r="S7" s="1228"/>
      <c r="T7" s="137" t="s">
        <v>1703</v>
      </c>
      <c r="U7" s="139"/>
      <c r="V7" s="130"/>
      <c r="W7" s="130"/>
      <c r="X7" s="130"/>
      <c r="Y7" s="130"/>
      <c r="Z7" s="130"/>
      <c r="AA7" s="130"/>
      <c r="AB7" s="130"/>
      <c r="AC7" s="130"/>
      <c r="AD7" s="130"/>
      <c r="AE7" s="130"/>
      <c r="AF7" s="130"/>
      <c r="AG7" s="137"/>
      <c r="AH7" s="137"/>
      <c r="AI7" s="137"/>
      <c r="AJ7" s="987"/>
      <c r="AK7" s="137" t="s">
        <v>1448</v>
      </c>
      <c r="AL7" s="137"/>
      <c r="AM7" s="137"/>
      <c r="AN7" s="141"/>
      <c r="AO7" s="142"/>
    </row>
    <row r="8" spans="2:41" ht="15.95" customHeight="1">
      <c r="B8" s="2034"/>
      <c r="C8" s="2045" t="s">
        <v>377</v>
      </c>
      <c r="D8" s="2046"/>
      <c r="E8" s="2046"/>
      <c r="F8" s="2047"/>
      <c r="G8" s="122"/>
      <c r="H8" s="131">
        <v>2</v>
      </c>
      <c r="I8" s="122"/>
      <c r="J8" s="130" t="s">
        <v>387</v>
      </c>
      <c r="K8" s="131"/>
      <c r="L8" s="159"/>
      <c r="M8" s="137"/>
      <c r="N8" s="140"/>
      <c r="O8" s="2045" t="s">
        <v>1704</v>
      </c>
      <c r="P8" s="2046"/>
      <c r="Q8" s="2046"/>
      <c r="R8" s="2047"/>
      <c r="U8" s="209" t="s">
        <v>1705</v>
      </c>
      <c r="V8" s="137"/>
      <c r="W8" s="137"/>
      <c r="X8" s="133"/>
      <c r="Y8" s="133"/>
      <c r="Z8" s="133"/>
      <c r="AA8" s="133" t="s">
        <v>389</v>
      </c>
      <c r="AB8" s="2010"/>
      <c r="AC8" s="2010"/>
      <c r="AD8" s="2010"/>
      <c r="AE8" s="2010"/>
      <c r="AF8" s="2010"/>
      <c r="AG8" s="2010"/>
      <c r="AH8" s="2010"/>
      <c r="AI8" s="131" t="s">
        <v>390</v>
      </c>
      <c r="AJ8" s="987"/>
      <c r="AK8" s="1972"/>
      <c r="AL8" s="1972"/>
      <c r="AM8" s="1972"/>
      <c r="AN8" s="141"/>
      <c r="AO8" s="142"/>
    </row>
    <row r="9" spans="2:41" ht="15.95" customHeight="1">
      <c r="B9" s="2034"/>
      <c r="C9" s="159" t="s">
        <v>1706</v>
      </c>
      <c r="D9" s="137"/>
      <c r="E9" s="137"/>
      <c r="F9" s="140"/>
      <c r="G9" s="169"/>
      <c r="H9" s="151">
        <v>1</v>
      </c>
      <c r="I9" s="122"/>
      <c r="J9" s="130" t="s">
        <v>392</v>
      </c>
      <c r="K9" s="131"/>
      <c r="L9" s="159"/>
      <c r="M9" s="137"/>
      <c r="N9" s="140"/>
      <c r="O9" s="2235" t="s">
        <v>1707</v>
      </c>
      <c r="P9" s="2829"/>
      <c r="Q9" s="2829"/>
      <c r="R9" s="2830"/>
      <c r="S9" s="188"/>
      <c r="T9" s="195"/>
      <c r="U9" s="149" t="s">
        <v>1708</v>
      </c>
      <c r="V9" s="387"/>
      <c r="W9" s="149"/>
      <c r="X9" s="149"/>
      <c r="Y9" s="149"/>
      <c r="Z9" s="192"/>
      <c r="AA9" s="192"/>
      <c r="AB9" s="192"/>
      <c r="AC9" s="150" t="s">
        <v>389</v>
      </c>
      <c r="AD9" s="2029"/>
      <c r="AE9" s="2029"/>
      <c r="AF9" s="2029"/>
      <c r="AG9" s="2029"/>
      <c r="AH9" s="150" t="s">
        <v>1709</v>
      </c>
      <c r="AI9" s="151" t="s">
        <v>390</v>
      </c>
      <c r="AJ9" s="132"/>
      <c r="AK9" s="137"/>
      <c r="AL9" s="137"/>
      <c r="AM9" s="137"/>
      <c r="AN9" s="141"/>
      <c r="AO9" s="142"/>
    </row>
    <row r="10" spans="2:41" ht="15.95" customHeight="1">
      <c r="B10" s="2034"/>
      <c r="C10" s="159"/>
      <c r="D10" s="137"/>
      <c r="E10" s="137"/>
      <c r="F10" s="140"/>
      <c r="G10" s="2360" t="s">
        <v>1710</v>
      </c>
      <c r="H10" s="2361"/>
      <c r="I10" s="122"/>
      <c r="J10" s="130" t="s">
        <v>397</v>
      </c>
      <c r="K10" s="131"/>
      <c r="L10" s="159"/>
      <c r="M10" s="137"/>
      <c r="N10" s="140"/>
      <c r="O10" s="2001" t="s">
        <v>1711</v>
      </c>
      <c r="P10" s="2002"/>
      <c r="Q10" s="2002"/>
      <c r="R10" s="2003"/>
      <c r="S10" s="1228"/>
      <c r="T10" s="137" t="s">
        <v>1699</v>
      </c>
      <c r="U10" s="130"/>
      <c r="V10" s="137"/>
      <c r="W10" s="133"/>
      <c r="X10" s="130"/>
      <c r="Y10" s="130"/>
      <c r="Z10" s="133"/>
      <c r="AA10" s="130"/>
      <c r="AB10" s="130"/>
      <c r="AC10" s="133" t="s">
        <v>389</v>
      </c>
      <c r="AD10" s="2696"/>
      <c r="AE10" s="2696"/>
      <c r="AF10" s="2696"/>
      <c r="AG10" s="2696"/>
      <c r="AH10" s="2696"/>
      <c r="AI10" s="131" t="s">
        <v>390</v>
      </c>
      <c r="AJ10" s="132"/>
      <c r="AK10" s="137"/>
      <c r="AL10" s="137"/>
      <c r="AM10" s="137"/>
      <c r="AN10" s="141"/>
      <c r="AO10" s="142"/>
    </row>
    <row r="11" spans="2:41" ht="15.95" customHeight="1">
      <c r="B11" s="2034"/>
      <c r="C11" s="127"/>
      <c r="D11" s="128"/>
      <c r="E11" s="128"/>
      <c r="F11" s="129"/>
      <c r="G11" s="122"/>
      <c r="H11" s="131">
        <v>3</v>
      </c>
      <c r="I11" s="133"/>
      <c r="J11" s="133"/>
      <c r="K11" s="133"/>
      <c r="L11" s="159"/>
      <c r="M11" s="137"/>
      <c r="N11" s="140"/>
      <c r="O11" s="2045" t="s">
        <v>1702</v>
      </c>
      <c r="P11" s="2046"/>
      <c r="Q11" s="2046"/>
      <c r="R11" s="2047"/>
      <c r="S11" s="1228"/>
      <c r="T11" s="137" t="s">
        <v>1703</v>
      </c>
      <c r="U11" s="139"/>
      <c r="V11" s="130"/>
      <c r="W11" s="130"/>
      <c r="X11" s="130"/>
      <c r="Y11" s="130"/>
      <c r="Z11" s="130"/>
      <c r="AA11" s="130"/>
      <c r="AB11" s="130"/>
      <c r="AC11" s="130"/>
      <c r="AD11" s="130"/>
      <c r="AE11" s="130"/>
      <c r="AF11" s="130"/>
      <c r="AG11" s="137"/>
      <c r="AH11" s="137"/>
      <c r="AI11" s="137"/>
      <c r="AJ11" s="132"/>
      <c r="AK11" s="137"/>
      <c r="AL11" s="137"/>
      <c r="AM11" s="137"/>
      <c r="AN11" s="141"/>
      <c r="AO11" s="142"/>
    </row>
    <row r="12" spans="2:41" ht="15.95" customHeight="1">
      <c r="B12" s="2034"/>
      <c r="C12" s="127"/>
      <c r="D12" s="128"/>
      <c r="E12" s="128"/>
      <c r="F12" s="129"/>
      <c r="G12" s="122"/>
      <c r="H12" s="131">
        <v>2</v>
      </c>
      <c r="I12" s="133"/>
      <c r="J12" s="133"/>
      <c r="K12" s="133"/>
      <c r="L12" s="159"/>
      <c r="M12" s="137"/>
      <c r="N12" s="140"/>
      <c r="O12" s="2045" t="s">
        <v>1704</v>
      </c>
      <c r="P12" s="2046"/>
      <c r="Q12" s="2046"/>
      <c r="R12" s="2047"/>
      <c r="U12" s="209" t="s">
        <v>1705</v>
      </c>
      <c r="V12" s="137"/>
      <c r="W12" s="137"/>
      <c r="X12" s="133"/>
      <c r="Y12" s="133"/>
      <c r="Z12" s="133"/>
      <c r="AA12" s="133" t="s">
        <v>389</v>
      </c>
      <c r="AB12" s="2010"/>
      <c r="AC12" s="2010"/>
      <c r="AD12" s="2010"/>
      <c r="AE12" s="2010"/>
      <c r="AF12" s="2010"/>
      <c r="AG12" s="2010"/>
      <c r="AH12" s="2010"/>
      <c r="AI12" s="131" t="s">
        <v>390</v>
      </c>
      <c r="AJ12" s="133"/>
      <c r="AK12" s="137"/>
      <c r="AL12" s="137"/>
      <c r="AM12" s="137"/>
      <c r="AN12" s="141"/>
      <c r="AO12" s="142"/>
    </row>
    <row r="13" spans="2:41" ht="15.95" customHeight="1">
      <c r="B13" s="2034"/>
      <c r="C13" s="127"/>
      <c r="D13" s="128"/>
      <c r="E13" s="128"/>
      <c r="F13" s="129"/>
      <c r="G13" s="169"/>
      <c r="H13" s="151">
        <v>1</v>
      </c>
      <c r="I13" s="133"/>
      <c r="J13" s="133"/>
      <c r="K13" s="133"/>
      <c r="L13" s="159"/>
      <c r="M13" s="137"/>
      <c r="N13" s="140"/>
      <c r="O13" s="2235" t="s">
        <v>1707</v>
      </c>
      <c r="P13" s="2829"/>
      <c r="Q13" s="2829"/>
      <c r="R13" s="2830"/>
      <c r="S13" s="188"/>
      <c r="T13" s="195"/>
      <c r="U13" s="149" t="s">
        <v>1708</v>
      </c>
      <c r="V13" s="387"/>
      <c r="W13" s="149"/>
      <c r="X13" s="149"/>
      <c r="Y13" s="149"/>
      <c r="Z13" s="192"/>
      <c r="AA13" s="192"/>
      <c r="AB13" s="192"/>
      <c r="AC13" s="150" t="s">
        <v>389</v>
      </c>
      <c r="AD13" s="2029"/>
      <c r="AE13" s="2029"/>
      <c r="AF13" s="2029"/>
      <c r="AG13" s="2029"/>
      <c r="AH13" s="150" t="s">
        <v>1709</v>
      </c>
      <c r="AI13" s="151" t="s">
        <v>390</v>
      </c>
      <c r="AJ13" s="132"/>
      <c r="AK13" s="137"/>
      <c r="AL13" s="137"/>
      <c r="AM13" s="137"/>
      <c r="AN13" s="141"/>
      <c r="AO13" s="142"/>
    </row>
    <row r="14" spans="2:41" ht="15.95" customHeight="1">
      <c r="B14" s="2034"/>
      <c r="C14" s="127"/>
      <c r="D14" s="128"/>
      <c r="E14" s="128"/>
      <c r="F14" s="129"/>
      <c r="G14" s="2360" t="s">
        <v>1712</v>
      </c>
      <c r="H14" s="2361"/>
      <c r="I14" s="133"/>
      <c r="J14" s="133"/>
      <c r="K14" s="133"/>
      <c r="L14" s="159"/>
      <c r="M14" s="137"/>
      <c r="N14" s="140"/>
      <c r="O14" s="2001" t="s">
        <v>1713</v>
      </c>
      <c r="P14" s="2002"/>
      <c r="Q14" s="2002"/>
      <c r="R14" s="2003"/>
      <c r="S14" s="1228"/>
      <c r="T14" s="137" t="s">
        <v>1699</v>
      </c>
      <c r="U14" s="130"/>
      <c r="V14" s="137"/>
      <c r="W14" s="133"/>
      <c r="X14" s="130"/>
      <c r="Y14" s="130"/>
      <c r="Z14" s="133"/>
      <c r="AA14" s="130"/>
      <c r="AB14" s="130"/>
      <c r="AC14" s="133" t="s">
        <v>389</v>
      </c>
      <c r="AD14" s="2696"/>
      <c r="AE14" s="2696"/>
      <c r="AF14" s="2696"/>
      <c r="AG14" s="2696"/>
      <c r="AH14" s="2696"/>
      <c r="AI14" s="131" t="s">
        <v>390</v>
      </c>
      <c r="AJ14" s="132"/>
      <c r="AK14" s="137"/>
      <c r="AL14" s="137"/>
      <c r="AM14" s="137"/>
      <c r="AN14" s="141"/>
      <c r="AO14" s="142"/>
    </row>
    <row r="15" spans="2:41" ht="15.95" customHeight="1">
      <c r="B15" s="2034"/>
      <c r="C15" s="127"/>
      <c r="D15" s="1229"/>
      <c r="E15" s="1229"/>
      <c r="F15" s="1230"/>
      <c r="G15" s="122"/>
      <c r="H15" s="131">
        <v>3</v>
      </c>
      <c r="I15" s="133"/>
      <c r="J15" s="133"/>
      <c r="K15" s="133"/>
      <c r="L15" s="159"/>
      <c r="M15" s="137"/>
      <c r="N15" s="140"/>
      <c r="O15" s="2045" t="s">
        <v>1702</v>
      </c>
      <c r="P15" s="2046"/>
      <c r="Q15" s="2046"/>
      <c r="R15" s="2047"/>
      <c r="S15" s="1228"/>
      <c r="T15" s="137" t="s">
        <v>1703</v>
      </c>
      <c r="U15" s="139"/>
      <c r="V15" s="130"/>
      <c r="W15" s="130"/>
      <c r="X15" s="130"/>
      <c r="Y15" s="130"/>
      <c r="Z15" s="130"/>
      <c r="AA15" s="130"/>
      <c r="AB15" s="130"/>
      <c r="AC15" s="130"/>
      <c r="AD15" s="130"/>
      <c r="AE15" s="130"/>
      <c r="AF15" s="130"/>
      <c r="AG15" s="137"/>
      <c r="AH15" s="137"/>
      <c r="AI15" s="137"/>
      <c r="AJ15" s="132"/>
      <c r="AK15" s="137"/>
      <c r="AL15" s="137"/>
      <c r="AM15" s="137"/>
      <c r="AN15" s="141"/>
      <c r="AO15" s="142"/>
    </row>
    <row r="16" spans="2:41" ht="15.95" customHeight="1">
      <c r="B16" s="2034"/>
      <c r="C16" s="159"/>
      <c r="D16" s="137"/>
      <c r="E16" s="137"/>
      <c r="F16" s="140"/>
      <c r="G16" s="122"/>
      <c r="H16" s="131">
        <v>2</v>
      </c>
      <c r="I16" s="133"/>
      <c r="J16" s="133"/>
      <c r="K16" s="133"/>
      <c r="L16" s="159"/>
      <c r="M16" s="137"/>
      <c r="N16" s="140"/>
      <c r="O16" s="2045" t="s">
        <v>1704</v>
      </c>
      <c r="P16" s="2046"/>
      <c r="Q16" s="2046"/>
      <c r="R16" s="2047"/>
      <c r="U16" s="209" t="s">
        <v>1705</v>
      </c>
      <c r="V16" s="137"/>
      <c r="W16" s="137"/>
      <c r="X16" s="133"/>
      <c r="Y16" s="133"/>
      <c r="Z16" s="133"/>
      <c r="AA16" s="133" t="s">
        <v>389</v>
      </c>
      <c r="AB16" s="2010"/>
      <c r="AC16" s="2010"/>
      <c r="AD16" s="2010"/>
      <c r="AE16" s="2010"/>
      <c r="AF16" s="2010"/>
      <c r="AG16" s="2010"/>
      <c r="AH16" s="2010"/>
      <c r="AI16" s="131" t="s">
        <v>390</v>
      </c>
      <c r="AJ16" s="132"/>
      <c r="AK16" s="137"/>
      <c r="AL16" s="137"/>
      <c r="AM16" s="137"/>
      <c r="AN16" s="141"/>
      <c r="AO16" s="142"/>
    </row>
    <row r="17" spans="2:41" ht="15.95" customHeight="1">
      <c r="B17" s="486"/>
      <c r="C17" s="125"/>
      <c r="D17" s="1231" t="s">
        <v>1714</v>
      </c>
      <c r="E17" s="137"/>
      <c r="F17" s="140"/>
      <c r="G17" s="169"/>
      <c r="H17" s="151">
        <v>1</v>
      </c>
      <c r="I17" s="133"/>
      <c r="J17" s="133"/>
      <c r="K17" s="133"/>
      <c r="L17" s="159"/>
      <c r="M17" s="137"/>
      <c r="N17" s="140"/>
      <c r="O17" s="2235" t="s">
        <v>1707</v>
      </c>
      <c r="P17" s="2829"/>
      <c r="Q17" s="2829"/>
      <c r="R17" s="2830"/>
      <c r="S17" s="188"/>
      <c r="T17" s="195"/>
      <c r="U17" s="149" t="s">
        <v>1708</v>
      </c>
      <c r="V17" s="387"/>
      <c r="W17" s="149"/>
      <c r="X17" s="149"/>
      <c r="Y17" s="149"/>
      <c r="Z17" s="192"/>
      <c r="AA17" s="192"/>
      <c r="AB17" s="192"/>
      <c r="AC17" s="150" t="s">
        <v>389</v>
      </c>
      <c r="AD17" s="2029"/>
      <c r="AE17" s="2029"/>
      <c r="AF17" s="2029"/>
      <c r="AG17" s="2029"/>
      <c r="AH17" s="150" t="s">
        <v>1709</v>
      </c>
      <c r="AI17" s="151" t="s">
        <v>390</v>
      </c>
      <c r="AJ17" s="132"/>
      <c r="AK17" s="137"/>
      <c r="AL17" s="137"/>
      <c r="AM17" s="137"/>
      <c r="AN17" s="141"/>
      <c r="AO17" s="142"/>
    </row>
    <row r="18" spans="2:41" ht="15.95" customHeight="1">
      <c r="B18" s="486"/>
      <c r="C18" s="125"/>
      <c r="D18" s="1231" t="s">
        <v>1715</v>
      </c>
      <c r="E18" s="137"/>
      <c r="F18" s="140"/>
      <c r="G18" s="2360" t="s">
        <v>1716</v>
      </c>
      <c r="H18" s="2361"/>
      <c r="I18" s="133"/>
      <c r="J18" s="133"/>
      <c r="K18" s="133"/>
      <c r="L18" s="159"/>
      <c r="M18" s="137"/>
      <c r="N18" s="140"/>
      <c r="O18" s="2001" t="s">
        <v>1717</v>
      </c>
      <c r="P18" s="2002"/>
      <c r="Q18" s="2002"/>
      <c r="R18" s="2003"/>
      <c r="S18" s="1228"/>
      <c r="T18" s="137" t="s">
        <v>1699</v>
      </c>
      <c r="U18" s="130"/>
      <c r="V18" s="137"/>
      <c r="W18" s="133"/>
      <c r="X18" s="130"/>
      <c r="Y18" s="130"/>
      <c r="Z18" s="133"/>
      <c r="AA18" s="130"/>
      <c r="AB18" s="130"/>
      <c r="AC18" s="133" t="s">
        <v>389</v>
      </c>
      <c r="AD18" s="2696"/>
      <c r="AE18" s="2696"/>
      <c r="AF18" s="2696"/>
      <c r="AG18" s="2696"/>
      <c r="AH18" s="2696"/>
      <c r="AI18" s="131" t="s">
        <v>390</v>
      </c>
      <c r="AJ18" s="132"/>
      <c r="AK18" s="137"/>
      <c r="AL18" s="137"/>
      <c r="AM18" s="137"/>
      <c r="AN18" s="141"/>
      <c r="AO18" s="142"/>
    </row>
    <row r="19" spans="2:41" ht="15.95" customHeight="1">
      <c r="B19" s="486"/>
      <c r="C19" s="125"/>
      <c r="D19" s="1231" t="s">
        <v>1718</v>
      </c>
      <c r="E19" s="137"/>
      <c r="F19" s="140"/>
      <c r="G19" s="122"/>
      <c r="H19" s="131">
        <v>3</v>
      </c>
      <c r="I19" s="133"/>
      <c r="J19" s="133"/>
      <c r="K19" s="133"/>
      <c r="L19" s="159"/>
      <c r="M19" s="137"/>
      <c r="N19" s="140"/>
      <c r="O19" s="2045" t="s">
        <v>1702</v>
      </c>
      <c r="P19" s="2046"/>
      <c r="Q19" s="2046"/>
      <c r="R19" s="2047"/>
      <c r="S19" s="1228"/>
      <c r="T19" s="137" t="s">
        <v>1703</v>
      </c>
      <c r="U19" s="139"/>
      <c r="V19" s="130"/>
      <c r="W19" s="130"/>
      <c r="X19" s="130"/>
      <c r="Y19" s="130"/>
      <c r="Z19" s="130"/>
      <c r="AA19" s="130"/>
      <c r="AB19" s="130"/>
      <c r="AC19" s="130"/>
      <c r="AD19" s="130"/>
      <c r="AE19" s="130"/>
      <c r="AF19" s="130"/>
      <c r="AG19" s="137"/>
      <c r="AH19" s="137"/>
      <c r="AI19" s="137"/>
      <c r="AJ19" s="132"/>
      <c r="AK19" s="137"/>
      <c r="AL19" s="137"/>
      <c r="AM19" s="137"/>
      <c r="AN19" s="141"/>
      <c r="AO19" s="142"/>
    </row>
    <row r="20" spans="2:41" ht="15.95" customHeight="1">
      <c r="B20" s="1232"/>
      <c r="C20" s="125"/>
      <c r="D20" s="1231" t="s">
        <v>1719</v>
      </c>
      <c r="E20" s="137"/>
      <c r="F20" s="140"/>
      <c r="G20" s="122"/>
      <c r="H20" s="131">
        <v>2</v>
      </c>
      <c r="I20" s="133"/>
      <c r="J20" s="133"/>
      <c r="K20" s="133"/>
      <c r="L20" s="159"/>
      <c r="M20" s="137"/>
      <c r="N20" s="140"/>
      <c r="O20" s="2045" t="s">
        <v>1704</v>
      </c>
      <c r="P20" s="2046"/>
      <c r="Q20" s="2046"/>
      <c r="R20" s="2047"/>
      <c r="U20" s="209" t="s">
        <v>1705</v>
      </c>
      <c r="V20" s="137"/>
      <c r="W20" s="137"/>
      <c r="X20" s="133"/>
      <c r="Y20" s="133"/>
      <c r="Z20" s="133"/>
      <c r="AA20" s="133" t="s">
        <v>389</v>
      </c>
      <c r="AB20" s="2010"/>
      <c r="AC20" s="2010"/>
      <c r="AD20" s="2010"/>
      <c r="AE20" s="2010"/>
      <c r="AF20" s="2010"/>
      <c r="AG20" s="2010"/>
      <c r="AH20" s="2010"/>
      <c r="AI20" s="131" t="s">
        <v>390</v>
      </c>
      <c r="AJ20" s="133"/>
      <c r="AK20" s="137"/>
      <c r="AL20" s="137"/>
      <c r="AM20" s="137"/>
      <c r="AN20" s="141"/>
      <c r="AO20" s="142"/>
    </row>
    <row r="21" spans="2:41" ht="15.95" customHeight="1">
      <c r="B21" s="1044"/>
      <c r="C21" s="1233"/>
      <c r="D21" s="1231"/>
      <c r="E21" s="137"/>
      <c r="F21" s="140"/>
      <c r="G21" s="125"/>
      <c r="H21" s="131">
        <v>1</v>
      </c>
      <c r="I21" s="133"/>
      <c r="J21" s="133"/>
      <c r="K21" s="133"/>
      <c r="L21" s="159"/>
      <c r="M21" s="137"/>
      <c r="N21" s="140"/>
      <c r="O21" s="2045" t="s">
        <v>1707</v>
      </c>
      <c r="P21" s="2046"/>
      <c r="Q21" s="2046"/>
      <c r="R21" s="2047"/>
      <c r="S21" s="438"/>
      <c r="T21" s="195"/>
      <c r="U21" s="149" t="s">
        <v>1708</v>
      </c>
      <c r="V21" s="139"/>
      <c r="W21" s="137"/>
      <c r="X21" s="137"/>
      <c r="Y21" s="137"/>
      <c r="Z21" s="130"/>
      <c r="AA21" s="130"/>
      <c r="AB21" s="130"/>
      <c r="AC21" s="133" t="s">
        <v>389</v>
      </c>
      <c r="AD21" s="2010"/>
      <c r="AE21" s="2010"/>
      <c r="AF21" s="2010"/>
      <c r="AG21" s="2010"/>
      <c r="AH21" s="133" t="s">
        <v>1709</v>
      </c>
      <c r="AI21" s="131" t="s">
        <v>390</v>
      </c>
      <c r="AJ21" s="133"/>
      <c r="AK21" s="137"/>
      <c r="AL21" s="137"/>
      <c r="AM21" s="137"/>
      <c r="AN21" s="141"/>
      <c r="AO21" s="142"/>
    </row>
    <row r="22" spans="2:41" ht="15.95" customHeight="1" thickBot="1">
      <c r="B22" s="1234"/>
      <c r="C22" s="1235" t="b">
        <v>0</v>
      </c>
      <c r="D22" s="2697" t="s">
        <v>403</v>
      </c>
      <c r="E22" s="2697"/>
      <c r="F22" s="2697"/>
      <c r="G22" s="246"/>
      <c r="H22" s="115"/>
      <c r="I22" s="114"/>
      <c r="J22" s="115"/>
      <c r="K22" s="116"/>
      <c r="L22" s="2827" t="s">
        <v>650</v>
      </c>
      <c r="M22" s="2828"/>
      <c r="N22" s="2828"/>
      <c r="O22" s="2072" t="s">
        <v>411</v>
      </c>
      <c r="P22" s="2073"/>
      <c r="Q22" s="2073"/>
      <c r="R22" s="2074"/>
      <c r="S22" s="1236"/>
      <c r="T22" s="247" t="s">
        <v>412</v>
      </c>
      <c r="U22" s="1028"/>
      <c r="V22" s="1237"/>
      <c r="W22" s="1237"/>
      <c r="X22" s="1237"/>
      <c r="Y22" s="1237"/>
      <c r="Z22" s="1237"/>
      <c r="AA22" s="1237"/>
      <c r="AB22" s="1237"/>
      <c r="AC22" s="1237"/>
      <c r="AD22" s="1237"/>
      <c r="AE22" s="1238"/>
      <c r="AF22" s="1238"/>
      <c r="AG22" s="1238"/>
      <c r="AH22" s="1238"/>
      <c r="AI22" s="1239"/>
      <c r="AJ22" s="117"/>
      <c r="AK22" s="1240"/>
      <c r="AL22" s="1240"/>
      <c r="AM22" s="1241"/>
      <c r="AN22" s="251"/>
      <c r="AO22" s="256"/>
    </row>
    <row r="23" spans="2:41" ht="15.95" customHeight="1"/>
    <row r="24" spans="2:41" ht="15.95" customHeight="1"/>
    <row r="25" spans="2:41" ht="15.95" customHeight="1"/>
    <row r="26" spans="2:41" ht="15.95" customHeight="1"/>
    <row r="27" spans="2:41" ht="15.95" customHeight="1"/>
    <row r="28" spans="2:41" ht="15.95" customHeight="1"/>
    <row r="29" spans="2:41" ht="15.95" customHeight="1"/>
    <row r="30" spans="2:41" ht="15.95" customHeight="1"/>
    <row r="31" spans="2:41" ht="15.95" customHeight="1"/>
    <row r="32" spans="2:41"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sheetData>
  <sheetProtection algorithmName="SHA-512" hashValue="SM03eXsNOpPRWhtT6OkhFO4D8ohHubYC0/ksR0VHvufNArTf5KNUZ+hisk4gd9weJi476gNZnMhoeVvSrsuXxg==" saltValue="AS/Vi6v6ThJnWMLkSbnrdA==" spinCount="100000" sheet="1" objects="1" scenarios="1"/>
  <mergeCells count="52">
    <mergeCell ref="AN4:AO5"/>
    <mergeCell ref="C5:F5"/>
    <mergeCell ref="L5:N5"/>
    <mergeCell ref="O5:R5"/>
    <mergeCell ref="S5:AI5"/>
    <mergeCell ref="C4:F4"/>
    <mergeCell ref="G4:H5"/>
    <mergeCell ref="I4:K5"/>
    <mergeCell ref="L4:N4"/>
    <mergeCell ref="O4:AM4"/>
    <mergeCell ref="AJ5:AM5"/>
    <mergeCell ref="B6:B16"/>
    <mergeCell ref="G6:H6"/>
    <mergeCell ref="L6:N6"/>
    <mergeCell ref="O6:R6"/>
    <mergeCell ref="AD6:AH6"/>
    <mergeCell ref="C7:F7"/>
    <mergeCell ref="L7:N7"/>
    <mergeCell ref="O7:R7"/>
    <mergeCell ref="C8:F8"/>
    <mergeCell ref="G14:H14"/>
    <mergeCell ref="O14:R14"/>
    <mergeCell ref="AD14:AH14"/>
    <mergeCell ref="O11:R11"/>
    <mergeCell ref="O12:R12"/>
    <mergeCell ref="AB12:AH12"/>
    <mergeCell ref="O13:R13"/>
    <mergeCell ref="G18:H18"/>
    <mergeCell ref="O18:R18"/>
    <mergeCell ref="AD18:AH18"/>
    <mergeCell ref="AK8:AM8"/>
    <mergeCell ref="O9:R9"/>
    <mergeCell ref="AD9:AG9"/>
    <mergeCell ref="G10:H10"/>
    <mergeCell ref="O10:R10"/>
    <mergeCell ref="AD10:AH10"/>
    <mergeCell ref="O8:R8"/>
    <mergeCell ref="AB8:AH8"/>
    <mergeCell ref="O15:R15"/>
    <mergeCell ref="O16:R16"/>
    <mergeCell ref="O19:R19"/>
    <mergeCell ref="O20:R20"/>
    <mergeCell ref="AD13:AG13"/>
    <mergeCell ref="AB16:AH16"/>
    <mergeCell ref="O17:R17"/>
    <mergeCell ref="AD17:AG17"/>
    <mergeCell ref="AB20:AH20"/>
    <mergeCell ref="O21:R21"/>
    <mergeCell ref="AD21:AG21"/>
    <mergeCell ref="D22:F22"/>
    <mergeCell ref="L22:N22"/>
    <mergeCell ref="O22:R22"/>
  </mergeCells>
  <phoneticPr fontId="5"/>
  <conditionalFormatting sqref="C6:AM22">
    <cfRule type="expression" dxfId="6" priority="1" stopIfTrue="1">
      <formula>$C$22=TRUE</formula>
    </cfRule>
  </conditionalFormatting>
  <dataValidations count="1">
    <dataValidation type="list" allowBlank="1" showInputMessage="1" showErrorMessage="1" sqref="AD6:AH6 AD14:AH14 AD10:AH10 AD18:AH18" xr:uid="{B01916A2-79B1-414B-9853-03F57A0ADBFA}">
      <formula1>"Ｔ－４,Ｔ－３,Ｔ－２,Ｔ－１"</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17</xdr:col>
                    <xdr:colOff>190500</xdr:colOff>
                    <xdr:row>5</xdr:row>
                    <xdr:rowOff>0</xdr:rowOff>
                  </from>
                  <to>
                    <xdr:col>19</xdr:col>
                    <xdr:colOff>95250</xdr:colOff>
                    <xdr:row>6</xdr:row>
                    <xdr:rowOff>9525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17</xdr:col>
                    <xdr:colOff>190500</xdr:colOff>
                    <xdr:row>6</xdr:row>
                    <xdr:rowOff>0</xdr:rowOff>
                  </from>
                  <to>
                    <xdr:col>19</xdr:col>
                    <xdr:colOff>95250</xdr:colOff>
                    <xdr:row>7</xdr:row>
                    <xdr:rowOff>9525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190500</xdr:colOff>
                    <xdr:row>9</xdr:row>
                    <xdr:rowOff>0</xdr:rowOff>
                  </from>
                  <to>
                    <xdr:col>19</xdr:col>
                    <xdr:colOff>95250</xdr:colOff>
                    <xdr:row>10</xdr:row>
                    <xdr:rowOff>9525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17</xdr:col>
                    <xdr:colOff>190500</xdr:colOff>
                    <xdr:row>10</xdr:row>
                    <xdr:rowOff>0</xdr:rowOff>
                  </from>
                  <to>
                    <xdr:col>19</xdr:col>
                    <xdr:colOff>95250</xdr:colOff>
                    <xdr:row>11</xdr:row>
                    <xdr:rowOff>9525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17</xdr:col>
                    <xdr:colOff>190500</xdr:colOff>
                    <xdr:row>14</xdr:row>
                    <xdr:rowOff>0</xdr:rowOff>
                  </from>
                  <to>
                    <xdr:col>19</xdr:col>
                    <xdr:colOff>95250</xdr:colOff>
                    <xdr:row>15</xdr:row>
                    <xdr:rowOff>9525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17</xdr:col>
                    <xdr:colOff>190500</xdr:colOff>
                    <xdr:row>18</xdr:row>
                    <xdr:rowOff>0</xdr:rowOff>
                  </from>
                  <to>
                    <xdr:col>19</xdr:col>
                    <xdr:colOff>95250</xdr:colOff>
                    <xdr:row>19</xdr:row>
                    <xdr:rowOff>9525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xdr:col>
                    <xdr:colOff>190500</xdr:colOff>
                    <xdr:row>19</xdr:row>
                    <xdr:rowOff>0</xdr:rowOff>
                  </from>
                  <to>
                    <xdr:col>3</xdr:col>
                    <xdr:colOff>95250</xdr:colOff>
                    <xdr:row>20</xdr:row>
                    <xdr:rowOff>9525</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1</xdr:col>
                    <xdr:colOff>190500</xdr:colOff>
                    <xdr:row>18</xdr:row>
                    <xdr:rowOff>0</xdr:rowOff>
                  </from>
                  <to>
                    <xdr:col>3</xdr:col>
                    <xdr:colOff>95250</xdr:colOff>
                    <xdr:row>19</xdr:row>
                    <xdr:rowOff>9525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5</xdr:col>
                    <xdr:colOff>190500</xdr:colOff>
                    <xdr:row>10</xdr:row>
                    <xdr:rowOff>0</xdr:rowOff>
                  </from>
                  <to>
                    <xdr:col>7</xdr:col>
                    <xdr:colOff>95250</xdr:colOff>
                    <xdr:row>11</xdr:row>
                    <xdr:rowOff>9525</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5</xdr:col>
                    <xdr:colOff>190500</xdr:colOff>
                    <xdr:row>11</xdr:row>
                    <xdr:rowOff>0</xdr:rowOff>
                  </from>
                  <to>
                    <xdr:col>7</xdr:col>
                    <xdr:colOff>95250</xdr:colOff>
                    <xdr:row>12</xdr:row>
                    <xdr:rowOff>9525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5</xdr:col>
                    <xdr:colOff>190500</xdr:colOff>
                    <xdr:row>12</xdr:row>
                    <xdr:rowOff>0</xdr:rowOff>
                  </from>
                  <to>
                    <xdr:col>7</xdr:col>
                    <xdr:colOff>95250</xdr:colOff>
                    <xdr:row>13</xdr:row>
                    <xdr:rowOff>9525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5</xdr:col>
                    <xdr:colOff>190500</xdr:colOff>
                    <xdr:row>14</xdr:row>
                    <xdr:rowOff>0</xdr:rowOff>
                  </from>
                  <to>
                    <xdr:col>7</xdr:col>
                    <xdr:colOff>95250</xdr:colOff>
                    <xdr:row>15</xdr:row>
                    <xdr:rowOff>9525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5</xdr:col>
                    <xdr:colOff>190500</xdr:colOff>
                    <xdr:row>15</xdr:row>
                    <xdr:rowOff>0</xdr:rowOff>
                  </from>
                  <to>
                    <xdr:col>7</xdr:col>
                    <xdr:colOff>95250</xdr:colOff>
                    <xdr:row>16</xdr:row>
                    <xdr:rowOff>9525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5</xdr:col>
                    <xdr:colOff>190500</xdr:colOff>
                    <xdr:row>16</xdr:row>
                    <xdr:rowOff>0</xdr:rowOff>
                  </from>
                  <to>
                    <xdr:col>7</xdr:col>
                    <xdr:colOff>95250</xdr:colOff>
                    <xdr:row>17</xdr:row>
                    <xdr:rowOff>9525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5</xdr:col>
                    <xdr:colOff>190500</xdr:colOff>
                    <xdr:row>18</xdr:row>
                    <xdr:rowOff>0</xdr:rowOff>
                  </from>
                  <to>
                    <xdr:col>7</xdr:col>
                    <xdr:colOff>95250</xdr:colOff>
                    <xdr:row>19</xdr:row>
                    <xdr:rowOff>9525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17</xdr:col>
                    <xdr:colOff>190500</xdr:colOff>
                    <xdr:row>20</xdr:row>
                    <xdr:rowOff>190500</xdr:rowOff>
                  </from>
                  <to>
                    <xdr:col>19</xdr:col>
                    <xdr:colOff>95250</xdr:colOff>
                    <xdr:row>22</xdr:row>
                    <xdr:rowOff>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xdr:col>
                    <xdr:colOff>190500</xdr:colOff>
                    <xdr:row>20</xdr:row>
                    <xdr:rowOff>190500</xdr:rowOff>
                  </from>
                  <to>
                    <xdr:col>3</xdr:col>
                    <xdr:colOff>95250</xdr:colOff>
                    <xdr:row>22</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4157-D905-41B1-8296-E367994DD700}">
  <sheetPr>
    <tabColor theme="1" tint="0.14999847407452621"/>
  </sheetPr>
  <dimension ref="C6:Q15"/>
  <sheetViews>
    <sheetView workbookViewId="0">
      <selection activeCell="A33" sqref="A33"/>
    </sheetView>
  </sheetViews>
  <sheetFormatPr defaultRowHeight="13.5"/>
  <cols>
    <col min="1" max="16384" width="9" style="983"/>
  </cols>
  <sheetData>
    <row r="6" spans="3:17">
      <c r="C6"/>
    </row>
    <row r="15" spans="3:17">
      <c r="N15"/>
      <c r="Q15"/>
    </row>
  </sheetData>
  <phoneticPr fontId="5"/>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4DC55-8567-46FF-9C31-499D53AD4080}">
  <sheetPr>
    <tabColor theme="1"/>
  </sheetPr>
  <dimension ref="A1"/>
  <sheetViews>
    <sheetView workbookViewId="0"/>
  </sheetViews>
  <sheetFormatPr defaultRowHeight="13.5"/>
  <sheetData/>
  <phoneticPr fontId="5"/>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6B1B-F4A7-4E89-81A2-11222F42EA31}">
  <sheetPr>
    <tabColor rgb="FFFF0000"/>
  </sheetPr>
  <dimension ref="A1"/>
  <sheetViews>
    <sheetView workbookViewId="0"/>
  </sheetViews>
  <sheetFormatPr defaultRowHeight="13.5"/>
  <sheetData/>
  <phoneticPr fontId="5"/>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7ED7C-E85C-455A-B3E2-388D8315E902}">
  <sheetPr>
    <tabColor theme="1" tint="0.34998626667073579"/>
  </sheetPr>
  <dimension ref="A1:EZ55"/>
  <sheetViews>
    <sheetView workbookViewId="0">
      <selection activeCell="G10" sqref="G10"/>
    </sheetView>
  </sheetViews>
  <sheetFormatPr defaultRowHeight="13.5"/>
  <cols>
    <col min="1" max="4" width="23" style="1270" bestFit="1" customWidth="1"/>
    <col min="5" max="5" width="27.5" style="1270" bestFit="1" customWidth="1"/>
    <col min="6" max="6" width="23" style="1270" bestFit="1" customWidth="1"/>
    <col min="7" max="7" width="25.25" style="1270" bestFit="1" customWidth="1"/>
    <col min="8" max="8" width="23" style="1270" bestFit="1" customWidth="1"/>
    <col min="9" max="9" width="27.5" style="1270" bestFit="1" customWidth="1"/>
    <col min="10" max="10" width="23" style="1270" bestFit="1" customWidth="1"/>
    <col min="11" max="11" width="27.5" style="1270" bestFit="1" customWidth="1"/>
    <col min="12" max="13" width="29.625" style="1270" bestFit="1" customWidth="1"/>
    <col min="14" max="14" width="23" style="1270" bestFit="1" customWidth="1"/>
    <col min="15" max="18" width="26.875" style="1270" bestFit="1" customWidth="1"/>
    <col min="19" max="20" width="23.125" style="1270" bestFit="1" customWidth="1"/>
    <col min="21" max="22" width="34.375" style="1270" bestFit="1" customWidth="1"/>
    <col min="23" max="23" width="32" style="1270" bestFit="1" customWidth="1"/>
    <col min="24" max="24" width="34.375" style="1270" bestFit="1" customWidth="1"/>
    <col min="25" max="27" width="23" style="1270" bestFit="1" customWidth="1"/>
    <col min="28" max="29" width="25.5" style="1270" bestFit="1" customWidth="1"/>
    <col min="30" max="30" width="18.625" style="1270" bestFit="1" customWidth="1"/>
    <col min="31" max="33" width="23" style="1270" bestFit="1" customWidth="1"/>
    <col min="34" max="35" width="18.625" style="1270" bestFit="1" customWidth="1"/>
    <col min="36" max="36" width="23" style="1270" bestFit="1" customWidth="1"/>
    <col min="37" max="37" width="20.75" style="1270" bestFit="1" customWidth="1"/>
    <col min="38" max="38" width="23" style="1270" bestFit="1" customWidth="1"/>
    <col min="39" max="39" width="22.5" style="1270" bestFit="1" customWidth="1"/>
    <col min="40" max="40" width="23" style="1270" bestFit="1" customWidth="1"/>
    <col min="41" max="41" width="27.5" style="1270" bestFit="1" customWidth="1"/>
    <col min="42" max="42" width="23" style="1270" bestFit="1" customWidth="1"/>
    <col min="43" max="44" width="29.625" style="1270" bestFit="1" customWidth="1"/>
    <col min="45" max="45" width="23" style="1270" bestFit="1" customWidth="1"/>
    <col min="46" max="46" width="20.75" style="1270" bestFit="1" customWidth="1"/>
    <col min="47" max="48" width="25.25" style="1270" bestFit="1" customWidth="1"/>
    <col min="49" max="49" width="20.75" style="1270" bestFit="1" customWidth="1"/>
    <col min="50" max="54" width="25.25" style="1270" bestFit="1" customWidth="1"/>
    <col min="55" max="57" width="29.625" style="1270" bestFit="1" customWidth="1"/>
    <col min="58" max="58" width="20.75" style="1270" bestFit="1" customWidth="1"/>
    <col min="59" max="60" width="25.25" style="1270" bestFit="1" customWidth="1"/>
    <col min="61" max="61" width="27.5" style="1270" bestFit="1" customWidth="1"/>
    <col min="62" max="62" width="31.875" style="1270" bestFit="1" customWidth="1"/>
    <col min="63" max="63" width="20.75" style="1270" bestFit="1" customWidth="1"/>
    <col min="64" max="64" width="23" style="1270" bestFit="1" customWidth="1"/>
    <col min="65" max="65" width="27.5" style="1270" bestFit="1" customWidth="1"/>
    <col min="66" max="66" width="20.75" style="1270" bestFit="1" customWidth="1"/>
    <col min="67" max="67" width="25.25" style="1270" bestFit="1" customWidth="1"/>
    <col min="68" max="68" width="20.75" style="1270" bestFit="1" customWidth="1"/>
    <col min="69" max="69" width="29.625" style="1270" bestFit="1" customWidth="1"/>
    <col min="70" max="70" width="27.625" style="1270" bestFit="1" customWidth="1"/>
    <col min="71" max="72" width="26.75" style="1270" bestFit="1" customWidth="1"/>
    <col min="73" max="73" width="29.625" style="1270" bestFit="1" customWidth="1"/>
    <col min="74" max="74" width="29.75" style="1270" bestFit="1" customWidth="1"/>
    <col min="75" max="76" width="33.375" style="1270" bestFit="1" customWidth="1"/>
    <col min="77" max="78" width="36.375" style="1270" bestFit="1" customWidth="1"/>
    <col min="79" max="79" width="31.875" style="1270" bestFit="1" customWidth="1"/>
    <col min="80" max="80" width="25.25" style="1270" bestFit="1" customWidth="1"/>
    <col min="81" max="81" width="29.625" style="1270" bestFit="1" customWidth="1"/>
    <col min="82" max="82" width="23" style="1270" bestFit="1" customWidth="1"/>
    <col min="83" max="83" width="29.625" style="1270" bestFit="1" customWidth="1"/>
    <col min="84" max="84" width="18.625" style="1270" bestFit="1" customWidth="1"/>
    <col min="85" max="88" width="23" style="1270" bestFit="1" customWidth="1"/>
    <col min="89" max="89" width="20.75" style="1270" bestFit="1" customWidth="1"/>
    <col min="90" max="90" width="27.5" style="1270" bestFit="1" customWidth="1"/>
    <col min="91" max="91" width="23" style="1270" bestFit="1" customWidth="1"/>
    <col min="92" max="92" width="25.25" style="1270" bestFit="1" customWidth="1"/>
    <col min="93" max="94" width="31.875" style="1270" bestFit="1" customWidth="1"/>
    <col min="95" max="95" width="40.75" style="1270" bestFit="1" customWidth="1"/>
    <col min="96" max="96" width="25.25" style="1270" bestFit="1" customWidth="1"/>
    <col min="97" max="97" width="34.125" style="1270" bestFit="1" customWidth="1"/>
    <col min="98" max="100" width="40" style="1270" bestFit="1" customWidth="1"/>
    <col min="101" max="101" width="27.5" style="1270" bestFit="1" customWidth="1"/>
    <col min="102" max="102" width="23" style="1270" bestFit="1" customWidth="1"/>
    <col min="103" max="103" width="32.75" style="1270" bestFit="1" customWidth="1"/>
    <col min="104" max="104" width="25.25" style="1270" bestFit="1" customWidth="1"/>
    <col min="105" max="105" width="27.5" style="1270" bestFit="1" customWidth="1"/>
    <col min="106" max="106" width="29.625" style="1270" bestFit="1" customWidth="1"/>
    <col min="107" max="107" width="25.25" style="1270" bestFit="1" customWidth="1"/>
    <col min="108" max="109" width="28.25" style="1270" bestFit="1" customWidth="1"/>
    <col min="110" max="110" width="31.125" style="1270" bestFit="1" customWidth="1"/>
    <col min="111" max="111" width="26.75" style="1270" bestFit="1" customWidth="1"/>
    <col min="112" max="112" width="31.125" style="1270" bestFit="1" customWidth="1"/>
    <col min="113" max="114" width="28.25" style="1270" bestFit="1" customWidth="1"/>
    <col min="115" max="115" width="31.125" style="1270" bestFit="1" customWidth="1"/>
    <col min="116" max="116" width="26.75" style="1270" bestFit="1" customWidth="1"/>
    <col min="117" max="117" width="31.125" style="1270" bestFit="1" customWidth="1"/>
    <col min="118" max="119" width="28.25" style="1270" bestFit="1" customWidth="1"/>
    <col min="120" max="120" width="31.125" style="1270" bestFit="1" customWidth="1"/>
    <col min="121" max="121" width="26.75" style="1270" bestFit="1" customWidth="1"/>
    <col min="122" max="122" width="31.125" style="1270" bestFit="1" customWidth="1"/>
    <col min="123" max="124" width="28.25" style="1270" bestFit="1" customWidth="1"/>
    <col min="125" max="125" width="31.125" style="1270" bestFit="1" customWidth="1"/>
    <col min="126" max="126" width="26.75" style="1270" bestFit="1" customWidth="1"/>
    <col min="127" max="127" width="31.125" style="1270" bestFit="1" customWidth="1"/>
    <col min="128" max="128" width="26.75" style="1270" bestFit="1" customWidth="1"/>
    <col min="129" max="129" width="29.625" style="1270" bestFit="1" customWidth="1"/>
    <col min="130" max="130" width="25.25" style="1270" bestFit="1" customWidth="1"/>
    <col min="131" max="131" width="29.625" style="1270" bestFit="1" customWidth="1"/>
    <col min="132" max="132" width="26.75" style="1270" bestFit="1" customWidth="1"/>
    <col min="133" max="133" width="36.375" style="1270" bestFit="1" customWidth="1"/>
    <col min="134" max="134" width="29.625" style="1270" bestFit="1" customWidth="1"/>
    <col min="135" max="135" width="25.25" style="1270" bestFit="1" customWidth="1"/>
    <col min="136" max="136" width="29.625" style="1270" bestFit="1" customWidth="1"/>
    <col min="137" max="137" width="38.5" style="1270" bestFit="1" customWidth="1"/>
    <col min="138" max="138" width="40.75" style="1270" bestFit="1" customWidth="1"/>
    <col min="139" max="139" width="44.375" style="1270" bestFit="1" customWidth="1"/>
    <col min="140" max="140" width="34.25" style="1270" bestFit="1" customWidth="1"/>
    <col min="141" max="141" width="31.875" style="1270" bestFit="1" customWidth="1"/>
    <col min="142" max="142" width="34.25" style="1270" bestFit="1" customWidth="1"/>
    <col min="143" max="143" width="29.25" style="1270" bestFit="1" customWidth="1"/>
    <col min="144" max="144" width="34.25" style="1270" bestFit="1" customWidth="1"/>
    <col min="145" max="145" width="44.375" style="1270" bestFit="1" customWidth="1"/>
    <col min="146" max="147" width="29.875" style="1270" bestFit="1" customWidth="1"/>
    <col min="148" max="148" width="28.375" style="1270" bestFit="1" customWidth="1"/>
    <col min="149" max="149" width="25.25" style="1270" bestFit="1" customWidth="1"/>
    <col min="150" max="150" width="29.625" style="1270" bestFit="1" customWidth="1"/>
    <col min="151" max="151" width="34.25" style="1270" bestFit="1" customWidth="1"/>
    <col min="152" max="152" width="44.375" style="1270" bestFit="1" customWidth="1"/>
    <col min="153" max="153" width="34.25" style="1270" bestFit="1" customWidth="1"/>
    <col min="154" max="154" width="44.375" style="1270" bestFit="1" customWidth="1"/>
    <col min="155" max="155" width="34.25" style="1270" bestFit="1" customWidth="1"/>
    <col min="156" max="156" width="27.5" style="1270" bestFit="1" customWidth="1"/>
    <col min="157" max="157" width="34.25" style="1270" bestFit="1" customWidth="1"/>
    <col min="158" max="158" width="44.375"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156" customFormat="1">
      <c r="A1" s="1431" t="s">
        <v>2105</v>
      </c>
      <c r="B1" s="1431" t="s">
        <v>2106</v>
      </c>
      <c r="C1" s="1431" t="s">
        <v>2107</v>
      </c>
      <c r="D1" s="1431" t="s">
        <v>2108</v>
      </c>
      <c r="E1" s="1431" t="s">
        <v>2109</v>
      </c>
      <c r="F1" s="1431" t="s">
        <v>2110</v>
      </c>
      <c r="G1" s="1431" t="s">
        <v>2111</v>
      </c>
      <c r="H1" s="1431" t="s">
        <v>2112</v>
      </c>
      <c r="I1" s="1431" t="s">
        <v>2113</v>
      </c>
      <c r="J1" s="1431" t="s">
        <v>2114</v>
      </c>
      <c r="K1" s="1431" t="s">
        <v>2115</v>
      </c>
      <c r="L1" s="1431" t="s">
        <v>2116</v>
      </c>
      <c r="M1" s="1431" t="s">
        <v>2117</v>
      </c>
      <c r="N1" s="1431" t="s">
        <v>2118</v>
      </c>
      <c r="O1" s="1431" t="s">
        <v>2119</v>
      </c>
      <c r="P1" s="1431" t="s">
        <v>2120</v>
      </c>
      <c r="Q1" s="1431" t="s">
        <v>2121</v>
      </c>
      <c r="R1" s="1431" t="s">
        <v>2122</v>
      </c>
      <c r="S1" s="1431" t="s">
        <v>2123</v>
      </c>
      <c r="T1" s="1431" t="s">
        <v>2124</v>
      </c>
      <c r="U1" s="1431" t="s">
        <v>2125</v>
      </c>
      <c r="V1" s="1431" t="s">
        <v>2126</v>
      </c>
      <c r="W1" s="1431" t="s">
        <v>2127</v>
      </c>
      <c r="X1" s="1431" t="s">
        <v>2128</v>
      </c>
      <c r="Y1" s="1431" t="s">
        <v>2129</v>
      </c>
      <c r="Z1" s="1431" t="s">
        <v>2130</v>
      </c>
      <c r="AA1" s="1431" t="s">
        <v>2131</v>
      </c>
      <c r="AB1" s="1431" t="s">
        <v>2132</v>
      </c>
      <c r="AC1" s="1431" t="s">
        <v>2133</v>
      </c>
      <c r="AD1" s="1431" t="s">
        <v>2134</v>
      </c>
      <c r="AE1" s="1431" t="s">
        <v>2135</v>
      </c>
      <c r="AF1" s="1431" t="s">
        <v>2136</v>
      </c>
      <c r="AG1" s="1431" t="s">
        <v>2137</v>
      </c>
      <c r="AH1" s="1431" t="s">
        <v>2138</v>
      </c>
      <c r="AI1" s="1431" t="s">
        <v>2139</v>
      </c>
      <c r="AJ1" s="1431" t="s">
        <v>2140</v>
      </c>
      <c r="AK1" s="1431" t="s">
        <v>2141</v>
      </c>
      <c r="AL1" s="1431" t="s">
        <v>2142</v>
      </c>
      <c r="AM1" s="1431" t="s">
        <v>2143</v>
      </c>
      <c r="AN1" s="1431" t="s">
        <v>2144</v>
      </c>
      <c r="AO1" s="1431" t="s">
        <v>2145</v>
      </c>
      <c r="AP1" s="1431" t="s">
        <v>2146</v>
      </c>
      <c r="AQ1" s="1431" t="s">
        <v>2147</v>
      </c>
      <c r="AR1" s="1431" t="s">
        <v>2148</v>
      </c>
      <c r="AS1" s="1431" t="s">
        <v>2149</v>
      </c>
      <c r="AT1" s="1431" t="s">
        <v>2150</v>
      </c>
      <c r="AU1" s="1431" t="s">
        <v>2151</v>
      </c>
      <c r="AV1" s="1431" t="s">
        <v>2260</v>
      </c>
      <c r="AW1" s="1431" t="s">
        <v>2153</v>
      </c>
      <c r="AX1" s="1431" t="s">
        <v>2154</v>
      </c>
      <c r="AY1" s="1431" t="s">
        <v>2155</v>
      </c>
      <c r="AZ1" s="1431" t="s">
        <v>2156</v>
      </c>
      <c r="BA1" s="1431" t="s">
        <v>2157</v>
      </c>
      <c r="BB1" s="1431" t="s">
        <v>2158</v>
      </c>
      <c r="BC1" s="1431" t="s">
        <v>2159</v>
      </c>
      <c r="BD1" s="1431" t="s">
        <v>2160</v>
      </c>
      <c r="BE1" s="1431" t="s">
        <v>2161</v>
      </c>
      <c r="BF1" s="1431" t="s">
        <v>2162</v>
      </c>
      <c r="BG1" s="1431" t="s">
        <v>2163</v>
      </c>
      <c r="BH1" s="1431" t="s">
        <v>2164</v>
      </c>
      <c r="BI1" s="1431" t="s">
        <v>2165</v>
      </c>
      <c r="BJ1" s="1431" t="s">
        <v>2166</v>
      </c>
      <c r="BK1" s="1431" t="s">
        <v>2167</v>
      </c>
      <c r="BL1" s="1431" t="s">
        <v>2168</v>
      </c>
      <c r="BM1" s="1431" t="s">
        <v>2169</v>
      </c>
      <c r="BN1" s="1431" t="s">
        <v>2170</v>
      </c>
      <c r="BO1" s="1431" t="s">
        <v>2171</v>
      </c>
      <c r="BP1" s="1431" t="s">
        <v>2172</v>
      </c>
      <c r="BQ1" s="1431" t="s">
        <v>2173</v>
      </c>
      <c r="BR1" s="1431" t="s">
        <v>2174</v>
      </c>
      <c r="BS1" s="1431" t="s">
        <v>2175</v>
      </c>
      <c r="BT1" s="1431" t="s">
        <v>2176</v>
      </c>
      <c r="BU1" s="1431" t="s">
        <v>2177</v>
      </c>
      <c r="BV1" s="1431" t="s">
        <v>2178</v>
      </c>
      <c r="BW1" s="1431" t="s">
        <v>2179</v>
      </c>
      <c r="BX1" s="1431" t="s">
        <v>2180</v>
      </c>
      <c r="BY1" s="1431" t="s">
        <v>2181</v>
      </c>
      <c r="BZ1" s="1431" t="s">
        <v>2182</v>
      </c>
      <c r="CA1" s="1431" t="s">
        <v>2183</v>
      </c>
      <c r="CB1" s="1431" t="s">
        <v>2184</v>
      </c>
      <c r="CC1" s="1431" t="s">
        <v>2185</v>
      </c>
      <c r="CD1" s="1431" t="s">
        <v>2186</v>
      </c>
      <c r="CE1" s="1431" t="s">
        <v>2187</v>
      </c>
      <c r="CF1" s="1431" t="s">
        <v>2188</v>
      </c>
      <c r="CG1" s="1431" t="s">
        <v>2189</v>
      </c>
      <c r="CH1" s="1431" t="s">
        <v>2190</v>
      </c>
      <c r="CI1" s="1431" t="s">
        <v>2191</v>
      </c>
      <c r="CJ1" s="1431" t="s">
        <v>2192</v>
      </c>
      <c r="CK1" s="1431" t="s">
        <v>2193</v>
      </c>
      <c r="CL1" s="1431" t="s">
        <v>2194</v>
      </c>
      <c r="CM1" s="1431" t="s">
        <v>2195</v>
      </c>
      <c r="CN1" s="1431" t="s">
        <v>2196</v>
      </c>
      <c r="CO1" s="1431" t="s">
        <v>2197</v>
      </c>
      <c r="CP1" s="1431" t="s">
        <v>2198</v>
      </c>
      <c r="CQ1" s="1431" t="s">
        <v>2199</v>
      </c>
      <c r="CR1" s="1431" t="s">
        <v>2200</v>
      </c>
      <c r="CS1" s="1431" t="s">
        <v>2201</v>
      </c>
      <c r="CT1" s="1431" t="s">
        <v>2202</v>
      </c>
      <c r="CU1" s="1431" t="s">
        <v>2203</v>
      </c>
      <c r="CV1" s="1431" t="s">
        <v>2204</v>
      </c>
      <c r="CW1" s="1431" t="s">
        <v>2205</v>
      </c>
      <c r="CX1" s="1431" t="s">
        <v>2206</v>
      </c>
      <c r="CY1" s="1431" t="s">
        <v>2207</v>
      </c>
      <c r="CZ1" s="1431" t="s">
        <v>2208</v>
      </c>
      <c r="DA1" s="1431" t="s">
        <v>2209</v>
      </c>
      <c r="DB1" s="1431" t="s">
        <v>2261</v>
      </c>
      <c r="DC1" s="1431" t="s">
        <v>2210</v>
      </c>
      <c r="DD1" s="1431" t="s">
        <v>2211</v>
      </c>
      <c r="DE1" s="1431" t="s">
        <v>2212</v>
      </c>
      <c r="DF1" s="1431" t="s">
        <v>2213</v>
      </c>
      <c r="DG1" s="1431" t="s">
        <v>2214</v>
      </c>
      <c r="DH1" s="1431" t="s">
        <v>2215</v>
      </c>
      <c r="DI1" s="1431" t="s">
        <v>2216</v>
      </c>
      <c r="DJ1" s="1431" t="s">
        <v>2217</v>
      </c>
      <c r="DK1" s="1431" t="s">
        <v>2218</v>
      </c>
      <c r="DL1" s="1431" t="s">
        <v>2219</v>
      </c>
      <c r="DM1" s="1431" t="s">
        <v>2220</v>
      </c>
      <c r="DN1" s="1431" t="s">
        <v>2221</v>
      </c>
      <c r="DO1" s="1431" t="s">
        <v>2222</v>
      </c>
      <c r="DP1" s="1431" t="s">
        <v>2223</v>
      </c>
      <c r="DQ1" s="1431" t="s">
        <v>2224</v>
      </c>
      <c r="DR1" s="1431" t="s">
        <v>2225</v>
      </c>
      <c r="DS1" s="1431" t="s">
        <v>2226</v>
      </c>
      <c r="DT1" s="1431" t="s">
        <v>2227</v>
      </c>
      <c r="DU1" s="1431" t="s">
        <v>2228</v>
      </c>
      <c r="DV1" s="1431" t="s">
        <v>2229</v>
      </c>
      <c r="DW1" s="1431" t="s">
        <v>2230</v>
      </c>
      <c r="DX1" s="1431" t="s">
        <v>2231</v>
      </c>
      <c r="DY1" s="1431" t="s">
        <v>2241</v>
      </c>
      <c r="DZ1" s="1431" t="s">
        <v>2242</v>
      </c>
      <c r="EA1" s="1431" t="s">
        <v>2243</v>
      </c>
      <c r="EB1" s="1431" t="s">
        <v>2244</v>
      </c>
      <c r="EC1" s="1431" t="s">
        <v>2245</v>
      </c>
      <c r="ED1" s="1431" t="s">
        <v>2246</v>
      </c>
      <c r="EE1" s="1431" t="s">
        <v>2247</v>
      </c>
      <c r="EF1" s="1431" t="s">
        <v>2248</v>
      </c>
      <c r="EG1" s="1431" t="s">
        <v>2249</v>
      </c>
      <c r="EH1" s="1431" t="s">
        <v>2262</v>
      </c>
      <c r="EI1" s="1431" t="s">
        <v>2263</v>
      </c>
      <c r="EJ1" s="1431" t="s">
        <v>2264</v>
      </c>
      <c r="EK1" s="1431" t="s">
        <v>2265</v>
      </c>
      <c r="EL1" s="1431" t="s">
        <v>2266</v>
      </c>
      <c r="EM1" s="1431" t="s">
        <v>2267</v>
      </c>
      <c r="EN1" s="1431" t="s">
        <v>2268</v>
      </c>
      <c r="EO1" s="1431" t="s">
        <v>2269</v>
      </c>
      <c r="EP1" s="1431" t="s">
        <v>2152</v>
      </c>
      <c r="EQ1" s="1431" t="s">
        <v>2250</v>
      </c>
      <c r="ER1" s="1431" t="s">
        <v>2251</v>
      </c>
      <c r="ES1" s="1431" t="s">
        <v>2252</v>
      </c>
      <c r="ET1" s="1431" t="s">
        <v>2253</v>
      </c>
      <c r="EU1" s="1431" t="s">
        <v>2254</v>
      </c>
      <c r="EV1" s="1431" t="s">
        <v>2255</v>
      </c>
      <c r="EW1" s="1431" t="s">
        <v>2256</v>
      </c>
      <c r="EX1" s="1431" t="s">
        <v>2351</v>
      </c>
      <c r="EY1" s="1431" t="s">
        <v>2352</v>
      </c>
      <c r="EZ1" s="1431" t="s">
        <v>2353</v>
      </c>
    </row>
    <row r="2" spans="1:156" s="1423" customFormat="1" ht="27">
      <c r="A2" s="1412"/>
      <c r="B2" s="1412"/>
      <c r="C2" s="1412"/>
      <c r="D2" s="1415" t="str">
        <f>IF('１面(変更)'!AH15&lt;&gt;"","更設","住設")</f>
        <v>住設</v>
      </c>
      <c r="E2" s="1415" t="str">
        <f>IF(LEFT('３面'!R6,1)="山","梨",LEFT('３面'!R6,1))</f>
        <v/>
      </c>
      <c r="F2" s="1415" t="str">
        <f>DBCS("Ｓ"&amp;RIGHT(TEXT(G10,"y"),1)&amp;TEXT(G10,"mm")&amp;TEXT(G10,"dd")&amp;H10)</f>
        <v>Ｓ００１００</v>
      </c>
      <c r="G2" s="1415" t="s">
        <v>1937</v>
      </c>
      <c r="H2" s="1412"/>
      <c r="I2" s="1412"/>
      <c r="J2" s="1412"/>
      <c r="K2" s="1412"/>
      <c r="L2" s="1412"/>
      <c r="M2" s="1412" t="s">
        <v>867</v>
      </c>
      <c r="N2" s="1415">
        <f>事前シート!C6</f>
        <v>0</v>
      </c>
      <c r="O2" s="1412"/>
      <c r="P2" s="1412" t="s">
        <v>867</v>
      </c>
      <c r="Q2" s="1412"/>
      <c r="R2" s="1412" t="s">
        <v>867</v>
      </c>
      <c r="S2" s="1412"/>
      <c r="T2" s="1412"/>
      <c r="U2" s="1415" t="str">
        <f>IFERROR(IF(LEFT('３面'!R6,3)="東京都","東京都",IF(FIND("県",'３面'!R6,1)&gt;0,LEFT('３面'!R6,FIND("県",'３面'!R6,1)),"")),"")</f>
        <v/>
      </c>
      <c r="V2" s="1415" t="str">
        <f>IFERROR(MID('３面'!R6,LEN(TRIM(U2))+1,IFERROR(FIND("区",'３面'!R6,1),IFERROR(FIND("市",'３面'!R6,1),IFERROR(FIND("町",'３面'!R6,1),IFERROR(FIND("村",'３面'!R6,1),""))))-LEN(TRIM(U2))),"")</f>
        <v/>
      </c>
      <c r="W2" s="1415" t="str">
        <f>IF('３面'!R6="","",IFERROR(MID('３面'!R6,FIND("区",'３面'!R6,1)+1,99),IFERROR(MID('３面'!R6,FIND("市",'３面'!R6,1)+1,99),IFERROR(MID('３面'!R6,FIND("町",'３面'!R6,1)+1,99),IFERROR(MID('３面'!R6,FIND("村",'３面'!R6,1)+1,99),)))))</f>
        <v/>
      </c>
      <c r="X2" s="1415" t="str">
        <f>IF('事前シート別紙（住宅性能評価のみ）'!B6&lt;&gt;"",'事前シート別紙（住宅性能評価のみ）'!B6,"")</f>
        <v/>
      </c>
      <c r="Y2" s="1420">
        <f>'３面'!R20</f>
        <v>0</v>
      </c>
      <c r="Z2" s="1420">
        <f>'３面'!R26</f>
        <v>0</v>
      </c>
      <c r="AA2" s="1417">
        <f>'３面'!R29</f>
        <v>0</v>
      </c>
      <c r="AB2" s="1417">
        <f>'３面'!U40</f>
        <v>0</v>
      </c>
      <c r="AC2" s="1417">
        <f>'３面'!AD40</f>
        <v>0</v>
      </c>
      <c r="AD2" s="1415">
        <f>'３面'!R41</f>
        <v>0</v>
      </c>
      <c r="AE2" s="1415">
        <f>'３面'!AN41</f>
        <v>0</v>
      </c>
      <c r="AF2" s="1415">
        <f>'事前シート別紙（住宅性能評価のみ）'!J9</f>
        <v>0</v>
      </c>
      <c r="AG2" s="1415" t="str">
        <f>IF('３面'!S23="■",'３面'!U23,'３面'!AI23)</f>
        <v>一戸建ての住宅</v>
      </c>
      <c r="AH2" s="1412" t="s">
        <v>867</v>
      </c>
      <c r="AI2" s="1415">
        <f>'事前シート別紙（住宅性能評価のみ）'!Q7</f>
        <v>0</v>
      </c>
      <c r="AJ2" s="1415" t="str">
        <f>IF('３面'!S44="■","持家",IF('３面'!AB44="■","貸家",IF('３面'!AJ44="■","給与住宅",IF('３面'!AT44="■","分譲住宅",""))))</f>
        <v/>
      </c>
      <c r="AK2" s="1417">
        <f>'３面'!R34</f>
        <v>0</v>
      </c>
      <c r="AL2" s="1420">
        <f>'３面'!R33</f>
        <v>0</v>
      </c>
      <c r="AM2" s="1420">
        <f>'３面'!R38</f>
        <v>0</v>
      </c>
      <c r="AN2" s="1420">
        <f>'３面'!R39</f>
        <v>0</v>
      </c>
      <c r="AO2" s="1415" t="str">
        <f>IF('３面'!S11="■",'３面'!U11,IF('３面'!AF11="■",'３面'!AH11,IF('３面'!S12="■",'３面'!U12,'３面'!U14)))</f>
        <v>都市計画区域及び準都市計画区域外</v>
      </c>
      <c r="AP2" s="1415" t="str">
        <f>IF('３面'!S17="■",'３面'!U17,IF('３面'!AF17="■",'３面'!AH17,'３面'!AU17))</f>
        <v>指定無し</v>
      </c>
      <c r="AQ2" s="1493" t="str">
        <f>'事前シート別紙（住宅性能評価のみ）'!AC9</f>
        <v/>
      </c>
      <c r="AR2" s="1493">
        <f>'事前シート別紙（住宅性能評価のみ）'!AS9</f>
        <v>0</v>
      </c>
      <c r="AS2" s="1414"/>
      <c r="AT2" s="1421">
        <f>G10</f>
        <v>0</v>
      </c>
      <c r="AU2" s="1412" t="s">
        <v>867</v>
      </c>
      <c r="AV2" s="1494"/>
      <c r="AW2" s="1412"/>
      <c r="AX2" s="1494"/>
      <c r="AY2" s="1494"/>
      <c r="AZ2" s="1494"/>
      <c r="BA2" s="1412" t="s">
        <v>867</v>
      </c>
      <c r="BB2" s="1412"/>
      <c r="BC2" s="1494"/>
      <c r="BD2" s="1494"/>
      <c r="BE2" s="1494"/>
      <c r="BF2" s="1422"/>
      <c r="BG2" s="1412" t="s">
        <v>867</v>
      </c>
      <c r="BH2" s="1422"/>
      <c r="BI2" s="1422"/>
      <c r="BJ2" s="1412" t="s">
        <v>867</v>
      </c>
      <c r="BK2" s="1422"/>
      <c r="BL2" s="1494"/>
      <c r="BM2" s="1494"/>
      <c r="BN2" s="1412" t="s">
        <v>867</v>
      </c>
      <c r="BO2" s="1414"/>
      <c r="BP2" s="1422"/>
      <c r="BQ2" s="1494"/>
      <c r="BR2" s="1412" t="s">
        <v>867</v>
      </c>
      <c r="BS2" s="1412">
        <f>IF(IFERROR(SEARCH("代表",事前シート!H20),0)&gt;0,LEFT(事前シート!H20,SEARCH("代表",事前シート!H20)-1),事前シート!H20)</f>
        <v>0</v>
      </c>
      <c r="BT2" s="1415" t="str">
        <f>IFERROR(IF(SEARCH("代表",事前シート!H20)&gt;0,MID(事前シート!H20,SEARCH("代表",事前シート!H20),99),""),"")</f>
        <v/>
      </c>
      <c r="BU2" s="1415" t="s">
        <v>867</v>
      </c>
      <c r="BV2" s="1412" t="s">
        <v>867</v>
      </c>
      <c r="BW2" s="1415">
        <f>IF(IFERROR(SEARCH("代表",事前シート!H22),0)&gt;0,LEFT(事前シート!H22,SEARCH("代表",事前シート!H22)-1),事前シート!H22)</f>
        <v>0</v>
      </c>
      <c r="BX2" s="1415" t="str">
        <f>IFERROR(IF(SEARCH("代表",事前シート!H22)&gt;0,MID(事前シート!H22,SEARCH("代表",事前シート!H22),99),""),"")</f>
        <v/>
      </c>
      <c r="BY2" s="1412" t="s">
        <v>867</v>
      </c>
      <c r="BZ2" s="1415" t="str">
        <f>IF(事前シート!S24="","",事前シート!S24)</f>
        <v/>
      </c>
      <c r="CA2" s="1415" t="str">
        <f>IF(事前シート!H23="","",事前シート!H23)</f>
        <v/>
      </c>
      <c r="CB2" s="1412" t="s">
        <v>867</v>
      </c>
      <c r="CC2" s="1494"/>
      <c r="CD2" s="1412" t="s">
        <v>867</v>
      </c>
      <c r="CE2" s="1412" t="s">
        <v>867</v>
      </c>
      <c r="CF2" s="1412" t="s">
        <v>867</v>
      </c>
      <c r="CG2" s="1414"/>
      <c r="CH2" s="1412"/>
      <c r="CI2" s="1414"/>
      <c r="CJ2" s="1412" t="s">
        <v>867</v>
      </c>
      <c r="CK2" s="1415" t="str">
        <f>IF(事前シート!J8&lt;&gt;"",事前シート!J8,"")</f>
        <v/>
      </c>
      <c r="CL2" s="1412" t="s">
        <v>867</v>
      </c>
      <c r="CM2" s="1412"/>
      <c r="CN2" s="1412" t="s">
        <v>867</v>
      </c>
      <c r="CO2" s="1412" t="s">
        <v>867</v>
      </c>
      <c r="CP2" s="1412" t="s">
        <v>867</v>
      </c>
      <c r="CQ2" s="1412" t="s">
        <v>867</v>
      </c>
      <c r="CR2" s="1494"/>
      <c r="CS2" s="1415" t="str">
        <f>IF('２面'!AA59="■","有","")</f>
        <v/>
      </c>
      <c r="CT2" s="1412" t="s">
        <v>867</v>
      </c>
      <c r="CU2" s="1412" t="s">
        <v>867</v>
      </c>
      <c r="CV2" s="1412" t="s">
        <v>867</v>
      </c>
      <c r="CW2" s="1415" t="str">
        <f>IF(申込書!P18&lt;&gt;"","有","")</f>
        <v/>
      </c>
      <c r="CX2" s="1415" t="str">
        <f>DBCS("Ｓ"&amp;RIGHT(TEXT(G10,"y"),1)&amp;TEXT(G10,"mm")&amp;TEXT(G10,"dd")&amp;H10)</f>
        <v>Ｓ００１００</v>
      </c>
      <c r="CY2" s="1415" t="str">
        <f>IF(申込書!P18&lt;&gt;"",申込書!P18,"")</f>
        <v/>
      </c>
      <c r="CZ2" s="1415" t="str">
        <f>IF(申込書!L18&lt;&gt;"",申込書!L18,"")</f>
        <v/>
      </c>
      <c r="DA2" s="1415" t="str">
        <f>IF(申込書!E18&lt;&gt;"",申込書!E18,"")</f>
        <v/>
      </c>
      <c r="DB2" s="1420" t="str">
        <f>IF(申込書!V18&lt;&gt;"",申込書!V18,"")</f>
        <v/>
      </c>
      <c r="DC2" s="1412" t="s">
        <v>867</v>
      </c>
      <c r="DD2" s="1412" t="s">
        <v>867</v>
      </c>
      <c r="DE2" s="1415">
        <f>IF(IFERROR(SEARCH("代表",'２面'!R9),0)&gt;0,LEFT('２面'!R9,SEARCH("代表",'２面'!R9)-1),'２面'!R9)</f>
        <v>0</v>
      </c>
      <c r="DF2" s="1415" t="str">
        <f>IFERROR(IF(SEARCH("代表",'２面'!R9)&gt;0,MID('２面'!R9,SEARCH("代表",'２面'!R9),99),""),"")</f>
        <v/>
      </c>
      <c r="DG2" s="1415">
        <f>'２面'!R11</f>
        <v>0</v>
      </c>
      <c r="DH2" s="1415">
        <f>'２面'!R13</f>
        <v>0</v>
      </c>
      <c r="DI2" s="1415" t="str">
        <f>IF('２面'!R15&lt;&gt;"",'２面'!R15,"")</f>
        <v/>
      </c>
      <c r="DJ2" s="1415" t="str">
        <f>IF('２面(複数申請者)'!R9&lt;&gt;"",IF(IFERROR(SEARCH("代表",'２面(複数申請者)'!R9),0)&gt;0,LEFT('２面(複数申請者)'!R9,SEARCH("代表",'２面(複数申請者)'!R9)-1),'２面(複数申請者)'!R9),"")</f>
        <v/>
      </c>
      <c r="DK2" s="1415" t="str">
        <f>IFERROR(IF(SEARCH("代表",'２面(複数申請者)'!R9)&gt;0,MID('２面(複数申請者)'!R9,SEARCH("代表",'２面(複数申請者)'!R9),99),""),"")</f>
        <v/>
      </c>
      <c r="DL2" s="1415" t="str">
        <f>IF('２面(複数申請者)'!R11&lt;&gt;"",'２面(複数申請者)'!R11,"")</f>
        <v/>
      </c>
      <c r="DM2" s="1415" t="str">
        <f>IF('２面(複数申請者)'!R13&lt;&gt;"",'２面(複数申請者)'!R13,"")</f>
        <v/>
      </c>
      <c r="DN2" s="1415" t="str">
        <f>IF('２面(複数申請者)'!R15&lt;&gt;"",'２面(複数申請者)'!R15,"")</f>
        <v/>
      </c>
      <c r="DO2" s="1415">
        <f>IF(IFERROR(SEARCH("代表",'２面'!R33),0)&gt;0,LEFT('２面'!R33,SEARCH("代表",'２面'!R33)-1),'２面'!R33)</f>
        <v>0</v>
      </c>
      <c r="DP2" s="1415" t="str">
        <f>IFERROR(IF(SEARCH("代表",'２面'!R33)&gt;0,MID('２面'!R33,SEARCH("代表",'２面'!R33),99),""),"")</f>
        <v/>
      </c>
      <c r="DQ2" s="1415">
        <f>'２面'!R35</f>
        <v>0</v>
      </c>
      <c r="DR2" s="1415">
        <f>'２面'!R37</f>
        <v>0</v>
      </c>
      <c r="DS2" s="1415" t="str">
        <f>IF('２面'!R39&lt;&gt;"",'２面'!R39,"")</f>
        <v/>
      </c>
      <c r="DT2" s="1415" t="str">
        <f>IF('２面(複数建築主)'!R9&lt;&gt;"",IF(IFERROR(SEARCH("代表",'２面(複数建築主)'!R9),0)&gt;0,LEFT('２面(複数建築主)'!R9,SEARCH("代表",'２面(複数建築主)'!R9)-1),'２面(複数建築主)'!R9),"")</f>
        <v/>
      </c>
      <c r="DU2" s="1415" t="str">
        <f>IFERROR(IF(SEARCH("代表",'２面(複数建築主)'!R33)&gt;0,MID('２面(複数建築主)'!R33,SEARCH("代表",'２面(複数建築主)'!R33),99),""),"")</f>
        <v/>
      </c>
      <c r="DV2" s="1415" t="str">
        <f>IF('２面(複数建築主)'!R11&lt;&gt;"",'２面(複数建築主)'!R11,"")</f>
        <v/>
      </c>
      <c r="DW2" s="1415" t="str">
        <f>IF('２面(複数建築主)'!R13&lt;&gt;"",'２面(複数建築主)'!R13,"")</f>
        <v/>
      </c>
      <c r="DX2" s="1415" t="str">
        <f>IF('２面(複数建築主)'!R15&lt;&gt;"",'２面(複数建築主)'!R15,"")</f>
        <v/>
      </c>
      <c r="DY2" s="1420" t="str">
        <f>IF('２面'!R21&lt;&gt;"",'２面'!R21,"")</f>
        <v/>
      </c>
      <c r="DZ2" s="1420" t="str">
        <f>IF('２面'!R23&lt;&gt;"",'２面'!R23,"")</f>
        <v/>
      </c>
      <c r="EA2" s="1420" t="str">
        <f>IF('２面'!R25&lt;&gt;"",'２面'!R25,"")</f>
        <v/>
      </c>
      <c r="EB2" s="1420" t="str">
        <f>IF('２面'!R27&lt;&gt;"",'２面'!R27,"")</f>
        <v/>
      </c>
      <c r="EC2" s="1420" t="str">
        <f>IF('２面'!R45&lt;&gt;"",'２面'!R45,"")</f>
        <v/>
      </c>
      <c r="ED2" s="1420" t="str">
        <f>IF('２面'!R48&lt;&gt;"",'２面'!R48,"")</f>
        <v/>
      </c>
      <c r="EE2" s="1420" t="str">
        <f>IF('２面'!R49&lt;&gt;"",'２面'!R49,"")</f>
        <v/>
      </c>
      <c r="EF2" s="1420" t="str">
        <f>IF('２面'!R51&lt;&gt;"",'２面'!R51,"")</f>
        <v/>
      </c>
      <c r="EG2" s="1420" t="str">
        <f>IF('２面'!R53&lt;&gt;"",'２面'!R53,"")</f>
        <v/>
      </c>
      <c r="EH2" s="1479" t="str">
        <f>IF(申込書!P19&lt;&gt;"",申込書!P19,"")</f>
        <v/>
      </c>
      <c r="EI2" s="1479" t="str">
        <f>LEFT(申込書!C19,2)&amp;IF(RIGHT(申込書!C19,5)="（ゲスト）","ゲスト","")</f>
        <v/>
      </c>
      <c r="EJ2" s="1479" t="str">
        <f>IF(申込書!P20&lt;&gt;"",申込書!P20,"")</f>
        <v/>
      </c>
      <c r="EK2" s="1479" t="str">
        <f>LEFT(申込書!C20,2)&amp;IF(RIGHT(申込書!C20,5)="（ゲスト）","ゲスト","")</f>
        <v/>
      </c>
      <c r="EL2" s="1479" t="str">
        <f>IF(申込書!P21&lt;&gt;"",申込書!P21,"")</f>
        <v/>
      </c>
      <c r="EM2" s="1479" t="str">
        <f>LEFT(申込書!C21,2)&amp;IF(RIGHT(申込書!C21,5)="（ゲスト）","ゲスト","")</f>
        <v/>
      </c>
      <c r="EN2" s="1479" t="str">
        <f>IF(申込書!P22&lt;&gt;"",申込書!P22,"")</f>
        <v/>
      </c>
      <c r="EO2" s="1479" t="str">
        <f>LEFT(申込書!C22,2)&amp;IF(RIGHT(申込書!C22,5)="（ゲスト）","ゲスト","")</f>
        <v/>
      </c>
      <c r="EP2" s="1494"/>
      <c r="EQ2" s="1494"/>
      <c r="ER2" s="1494"/>
      <c r="ES2" s="1494"/>
      <c r="ET2" s="1494"/>
      <c r="EU2" s="1494"/>
      <c r="EV2" s="1494"/>
      <c r="EW2" s="1494"/>
      <c r="EX2" s="1495"/>
      <c r="EY2" s="1496"/>
      <c r="EZ2" s="1479" t="str">
        <f>LEFT(初期画面!AD2,1)</f>
        <v>電</v>
      </c>
    </row>
    <row r="3" spans="1:156">
      <c r="A3" s="1382"/>
    </row>
    <row r="4" spans="1:156" ht="15">
      <c r="J4" s="1383"/>
    </row>
    <row r="5" spans="1:156" ht="15">
      <c r="J5" s="1383"/>
      <c r="DJ5" s="1419"/>
    </row>
    <row r="7" spans="1:156" ht="15">
      <c r="J7" s="1383"/>
    </row>
    <row r="8" spans="1:156" ht="15">
      <c r="J8" s="1383"/>
    </row>
    <row r="9" spans="1:156" ht="14.25" thickBot="1">
      <c r="G9" s="1384" t="s">
        <v>1938</v>
      </c>
      <c r="H9" s="1384" t="s">
        <v>1556</v>
      </c>
    </row>
    <row r="10" spans="1:156" ht="14.25" thickBot="1">
      <c r="F10" s="1385" t="str">
        <f ca="1">IFERROR(VLOOKUP(G10,G50:H55,2,FALSE),"")</f>
        <v/>
      </c>
      <c r="G10" s="1386"/>
      <c r="H10" s="1387"/>
    </row>
    <row r="11" spans="1:156">
      <c r="G11" s="1590" t="s">
        <v>1939</v>
      </c>
      <c r="H11" s="1590"/>
    </row>
    <row r="14" spans="1:156">
      <c r="G14" s="1388"/>
    </row>
    <row r="19" spans="129:131">
      <c r="EA19" s="1389" t="s">
        <v>867</v>
      </c>
    </row>
    <row r="20" spans="129:131">
      <c r="DY20" s="1390"/>
      <c r="DZ20" s="1390"/>
      <c r="EA20" s="1390"/>
    </row>
    <row r="21" spans="129:131">
      <c r="DY21" s="1390"/>
      <c r="DZ21" s="1390"/>
      <c r="EA21" s="1390"/>
    </row>
    <row r="22" spans="129:131">
      <c r="DY22" s="1390"/>
      <c r="DZ22" s="1390"/>
      <c r="EA22" s="1390"/>
    </row>
    <row r="23" spans="129:131">
      <c r="DY23" s="1390"/>
      <c r="DZ23" s="1390"/>
      <c r="EA23" s="1390"/>
    </row>
    <row r="24" spans="129:131">
      <c r="DY24" s="1390"/>
      <c r="DZ24" s="1390"/>
      <c r="EA24" s="1390"/>
    </row>
    <row r="25" spans="129:131">
      <c r="DY25" s="1390"/>
      <c r="DZ25" s="1390"/>
      <c r="EA25" s="1390"/>
    </row>
    <row r="26" spans="129:131">
      <c r="DY26" s="1390"/>
      <c r="DZ26" s="1390"/>
      <c r="EA26" s="1390"/>
    </row>
    <row r="27" spans="129:131">
      <c r="DY27" s="1390"/>
      <c r="DZ27" s="1390"/>
      <c r="EA27" s="1390"/>
    </row>
    <row r="28" spans="129:131">
      <c r="DY28" s="1390"/>
      <c r="DZ28" s="1390"/>
      <c r="EA28" s="1390"/>
    </row>
    <row r="29" spans="129:131">
      <c r="DY29" s="1390"/>
      <c r="DZ29" s="1390"/>
      <c r="EA29" s="1390"/>
    </row>
    <row r="30" spans="129:131">
      <c r="DY30" s="1390"/>
      <c r="DZ30" s="1390"/>
      <c r="EA30" s="1390"/>
    </row>
    <row r="31" spans="129:131">
      <c r="DY31" s="1390"/>
      <c r="DZ31" s="1390"/>
      <c r="EA31" s="1390"/>
    </row>
    <row r="32" spans="129:131">
      <c r="DY32" s="1390"/>
      <c r="DZ32" s="1390"/>
      <c r="EA32" s="1390"/>
    </row>
    <row r="33" spans="129:131">
      <c r="DY33" s="1390"/>
      <c r="DZ33" s="1390"/>
      <c r="EA33" s="1390"/>
    </row>
    <row r="34" spans="129:131">
      <c r="DY34" s="1390"/>
      <c r="DZ34" s="1390"/>
      <c r="EA34" s="1390"/>
    </row>
    <row r="35" spans="129:131">
      <c r="DY35" s="1390"/>
      <c r="DZ35" s="1390"/>
      <c r="EA35" s="1390"/>
    </row>
    <row r="36" spans="129:131">
      <c r="DY36" s="1390"/>
      <c r="DZ36" s="1390"/>
      <c r="EA36" s="1390"/>
    </row>
    <row r="37" spans="129:131">
      <c r="DY37" s="1390"/>
      <c r="DZ37" s="1390"/>
      <c r="EA37" s="1390"/>
    </row>
    <row r="38" spans="129:131">
      <c r="DY38" s="1390"/>
      <c r="DZ38" s="1390"/>
      <c r="EA38" s="1390"/>
    </row>
    <row r="39" spans="129:131">
      <c r="DY39" s="1390"/>
      <c r="DZ39" s="1390"/>
      <c r="EA39" s="1390"/>
    </row>
    <row r="40" spans="129:131">
      <c r="DY40" s="1390"/>
      <c r="DZ40" s="1390"/>
      <c r="EA40" s="1391"/>
    </row>
    <row r="41" spans="129:131">
      <c r="DY41" s="1390"/>
      <c r="DZ41" s="1390"/>
      <c r="EA41" s="1391"/>
    </row>
    <row r="42" spans="129:131">
      <c r="DY42" s="1390"/>
      <c r="DZ42" s="1390"/>
      <c r="EA42" s="1391"/>
    </row>
    <row r="43" spans="129:131">
      <c r="DY43" s="1390"/>
      <c r="DZ43" s="1390"/>
      <c r="EA43" s="1391"/>
    </row>
    <row r="44" spans="129:131">
      <c r="DY44" s="1390"/>
      <c r="DZ44" s="1390"/>
      <c r="EA44" s="1391"/>
    </row>
    <row r="45" spans="129:131">
      <c r="DY45" s="1390"/>
      <c r="DZ45" s="1390"/>
      <c r="EA45" s="1391"/>
    </row>
    <row r="46" spans="129:131">
      <c r="DY46" s="1390"/>
    </row>
    <row r="47" spans="129:131">
      <c r="DY47" s="1390"/>
    </row>
    <row r="48" spans="129:131">
      <c r="DY48" s="1390"/>
    </row>
    <row r="50" spans="7:8">
      <c r="G50" s="1392">
        <f ca="1">TODAY()</f>
        <v>46014</v>
      </c>
      <c r="H50" s="1270" t="s">
        <v>2009</v>
      </c>
    </row>
    <row r="51" spans="7:8">
      <c r="G51" s="1392">
        <f ca="1">TODAY()-1</f>
        <v>46013</v>
      </c>
      <c r="H51" s="1270" t="s">
        <v>2010</v>
      </c>
    </row>
    <row r="52" spans="7:8">
      <c r="G52" s="1392">
        <f ca="1">TODAY()-2</f>
        <v>46012</v>
      </c>
      <c r="H52" s="1270" t="s">
        <v>2011</v>
      </c>
    </row>
    <row r="53" spans="7:8">
      <c r="G53" s="1392">
        <f ca="1">TODAY()-3</f>
        <v>46011</v>
      </c>
      <c r="H53" s="1270" t="s">
        <v>2012</v>
      </c>
    </row>
    <row r="54" spans="7:8">
      <c r="G54" s="1392">
        <f ca="1">TODAY()-4</f>
        <v>46010</v>
      </c>
      <c r="H54" s="1270" t="s">
        <v>2013</v>
      </c>
    </row>
    <row r="55" spans="7:8">
      <c r="G55" s="1392">
        <f ca="1">TODAY()-5</f>
        <v>46009</v>
      </c>
      <c r="H55" s="1270" t="s">
        <v>2014</v>
      </c>
    </row>
  </sheetData>
  <mergeCells count="1">
    <mergeCell ref="G11:H11"/>
  </mergeCells>
  <phoneticPr fontId="5"/>
  <dataValidations count="2">
    <dataValidation type="list" allowBlank="1" showInputMessage="1" showErrorMessage="1"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xr:uid="{BFC62FF1-C3AE-4F36-96FE-B72050D000C0}">
      <formula1>$G$50:$G$55</formula1>
    </dataValidation>
    <dataValidation type="list" allowBlank="1" showInputMessage="1" showError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61C1C3B8-4F5E-49C9-B95A-0EC3A560126B}">
      <formula1>"1,2,3,4,5,6,7,8,9,A,B,C,D,E,F,G"</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507BC-0EF1-44F5-A0DC-973FD5D11515}">
  <sheetPr>
    <tabColor theme="1" tint="0.34998626667073579"/>
  </sheetPr>
  <dimension ref="A1:EA55"/>
  <sheetViews>
    <sheetView workbookViewId="0">
      <selection activeCell="M2" sqref="M2"/>
    </sheetView>
  </sheetViews>
  <sheetFormatPr defaultRowHeight="13.5"/>
  <cols>
    <col min="1" max="4" width="18.625" style="1270" bestFit="1" customWidth="1"/>
    <col min="5" max="5" width="19.375" style="1270" bestFit="1" customWidth="1"/>
    <col min="6" max="7" width="16.375" style="1270" bestFit="1" customWidth="1"/>
    <col min="8" max="9" width="23.875" style="1270" bestFit="1" customWidth="1"/>
    <col min="10" max="10" width="12.625" style="1270" bestFit="1" customWidth="1"/>
    <col min="11" max="11" width="15" style="1270" bestFit="1" customWidth="1"/>
    <col min="12" max="12" width="17.125" style="1270" bestFit="1" customWidth="1"/>
    <col min="13" max="13" width="21.625" style="1270" bestFit="1" customWidth="1"/>
    <col min="14" max="14" width="19.375" style="1270" bestFit="1" customWidth="1"/>
    <col min="15" max="15" width="32.75" style="1270" bestFit="1" customWidth="1"/>
    <col min="16" max="16" width="30.5" style="1270" bestFit="1" customWidth="1"/>
    <col min="17" max="18" width="19.375" style="1270" bestFit="1" customWidth="1"/>
    <col min="19" max="19" width="23.875" style="1270" bestFit="1" customWidth="1"/>
    <col min="20" max="20" width="19.375" style="1270" bestFit="1" customWidth="1"/>
    <col min="21" max="23" width="10.5" style="1270" bestFit="1" customWidth="1"/>
    <col min="24" max="25" width="26" style="1270" bestFit="1" customWidth="1"/>
    <col min="26" max="28" width="28.25" style="1270" bestFit="1" customWidth="1"/>
    <col min="29" max="29" width="15" style="1270" bestFit="1" customWidth="1"/>
    <col min="30" max="30" width="19.375" style="1270" bestFit="1" customWidth="1"/>
    <col min="31" max="31" width="26" style="1270" bestFit="1" customWidth="1"/>
    <col min="32" max="32" width="30.5" style="1270" bestFit="1" customWidth="1"/>
    <col min="33" max="33" width="23.875" style="1270" bestFit="1" customWidth="1"/>
    <col min="34" max="34" width="19.375" style="1270" bestFit="1" customWidth="1"/>
    <col min="35" max="36" width="23.875" style="1270" bestFit="1" customWidth="1"/>
    <col min="37" max="37" width="26" style="1270" bestFit="1" customWidth="1"/>
    <col min="38" max="38" width="30.5" style="1270" bestFit="1" customWidth="1"/>
    <col min="39" max="39" width="28.25" style="1270" bestFit="1" customWidth="1"/>
    <col min="40" max="40" width="30.5" style="1270" bestFit="1" customWidth="1"/>
    <col min="41" max="41" width="37.125" style="1270" bestFit="1" customWidth="1"/>
    <col min="42" max="42" width="30.5" style="1270" bestFit="1" customWidth="1"/>
    <col min="43" max="43" width="19.375" style="1270" bestFit="1" customWidth="1"/>
    <col min="44" max="44" width="15" style="1270" bestFit="1" customWidth="1"/>
    <col min="45" max="45" width="23.875" style="1270" bestFit="1" customWidth="1"/>
    <col min="46" max="46" width="30.5" style="1270" bestFit="1" customWidth="1"/>
    <col min="47" max="47" width="25.375" style="1270" bestFit="1" customWidth="1"/>
    <col min="48" max="48" width="27.625" style="1270" bestFit="1" customWidth="1"/>
    <col min="49" max="49" width="26.625" style="1270" bestFit="1" customWidth="1"/>
    <col min="50" max="50" width="35.5" style="1270" bestFit="1" customWidth="1"/>
    <col min="51" max="51" width="37.75" style="1270" bestFit="1" customWidth="1"/>
    <col min="52" max="52" width="23.875" style="1270" bestFit="1" customWidth="1"/>
    <col min="53" max="55" width="28.25" style="1270" bestFit="1" customWidth="1"/>
    <col min="56" max="56" width="23.875" style="1270" bestFit="1" customWidth="1"/>
    <col min="57" max="57" width="17.125" style="1270" bestFit="1" customWidth="1"/>
    <col min="58" max="61" width="21.625" style="1270" bestFit="1" customWidth="1"/>
    <col min="62" max="62" width="23.875" style="1270" bestFit="1" customWidth="1"/>
    <col min="63" max="66" width="32.75" style="1270" bestFit="1" customWidth="1"/>
    <col min="67" max="70" width="36" style="1270" bestFit="1" customWidth="1"/>
    <col min="71" max="74" width="32.75" style="1270" bestFit="1" customWidth="1"/>
    <col min="75" max="78" width="36" style="1270" bestFit="1" customWidth="1"/>
    <col min="79" max="79" width="23.875" style="1270" bestFit="1" customWidth="1"/>
    <col min="80" max="83" width="32.75" style="1270" bestFit="1" customWidth="1"/>
    <col min="84" max="85" width="26" style="1270" bestFit="1" customWidth="1"/>
    <col min="86" max="86" width="27.625" style="1270" bestFit="1" customWidth="1"/>
    <col min="87" max="87" width="32" style="1270" bestFit="1" customWidth="1"/>
    <col min="88" max="88" width="34.25" style="1270" bestFit="1" customWidth="1"/>
    <col min="89" max="89" width="35.625" style="1270" bestFit="1" customWidth="1"/>
    <col min="90" max="90" width="29.75" style="1270" bestFit="1" customWidth="1"/>
    <col min="91" max="91" width="14.125" style="1270" bestFit="1" customWidth="1"/>
    <col min="92" max="92" width="6.375" style="1270" bestFit="1" customWidth="1"/>
    <col min="93" max="93" width="8.125" style="1270" bestFit="1" customWidth="1"/>
    <col min="94" max="94" width="3.375" style="1270" bestFit="1" customWidth="1"/>
    <col min="95" max="95" width="23.875" style="1270" bestFit="1" customWidth="1"/>
    <col min="96" max="96" width="20.75" style="1270" bestFit="1" customWidth="1"/>
    <col min="97" max="97" width="27.5" style="1270" bestFit="1" customWidth="1"/>
    <col min="98" max="98" width="29.625" style="1270" bestFit="1" customWidth="1"/>
    <col min="99" max="100" width="16.375" style="1270" bestFit="1" customWidth="1"/>
    <col min="101" max="102" width="20.75" style="1270" bestFit="1" customWidth="1"/>
    <col min="103" max="103" width="16.375" style="1270" bestFit="1" customWidth="1"/>
    <col min="104" max="105" width="20.75" style="1270" bestFit="1" customWidth="1"/>
    <col min="106" max="106" width="16.375" style="1270" bestFit="1" customWidth="1"/>
    <col min="107" max="108" width="20.75" style="1270" bestFit="1" customWidth="1"/>
    <col min="109" max="110" width="15.625" style="1270" bestFit="1" customWidth="1"/>
    <col min="111" max="112" width="17.875" style="1270" bestFit="1" customWidth="1"/>
    <col min="113" max="114" width="15.625" style="1270" bestFit="1" customWidth="1"/>
    <col min="115" max="116" width="17.875" style="1270" bestFit="1" customWidth="1"/>
    <col min="117" max="118" width="15.625" style="1270" bestFit="1" customWidth="1"/>
    <col min="119" max="120" width="17.875" style="1270" bestFit="1" customWidth="1"/>
    <col min="121" max="121" width="20.75" style="1270" bestFit="1" customWidth="1"/>
    <col min="122" max="123" width="14.125" style="1270" bestFit="1" customWidth="1"/>
    <col min="124" max="124" width="16.375" style="1270" bestFit="1" customWidth="1"/>
    <col min="125" max="125" width="9.75" style="1270" bestFit="1" customWidth="1"/>
    <col min="126" max="126" width="9" style="1270"/>
    <col min="127" max="127" width="7.125" style="1270" bestFit="1" customWidth="1"/>
    <col min="128" max="128" width="9" style="1270"/>
    <col min="129" max="129" width="59.375" style="1270" bestFit="1" customWidth="1"/>
    <col min="130" max="130" width="45.5" style="1270" bestFit="1" customWidth="1"/>
    <col min="131" max="131" width="27.625" style="1270" bestFit="1" customWidth="1"/>
    <col min="132" max="132" width="11" style="1270" bestFit="1" customWidth="1"/>
    <col min="133" max="136" width="13" style="1270" bestFit="1" customWidth="1"/>
    <col min="137" max="137" width="14.375" style="1270" bestFit="1" customWidth="1"/>
    <col min="138" max="138" width="13" style="1270" bestFit="1" customWidth="1"/>
    <col min="139" max="140" width="18.125" style="1270" bestFit="1" customWidth="1"/>
    <col min="141" max="141" width="20.25" style="1270" bestFit="1" customWidth="1"/>
    <col min="142" max="142" width="17.625" style="1270" bestFit="1" customWidth="1"/>
    <col min="143" max="143" width="15.125" style="1270" bestFit="1" customWidth="1"/>
    <col min="144" max="144" width="21.375" style="1270" bestFit="1" customWidth="1"/>
    <col min="145" max="145" width="12.875" style="1270" bestFit="1" customWidth="1"/>
    <col min="146" max="146" width="13" style="1270" bestFit="1" customWidth="1"/>
    <col min="147" max="147" width="21.5" style="1270" bestFit="1" customWidth="1"/>
    <col min="148" max="149" width="13.125" style="1270" bestFit="1" customWidth="1"/>
    <col min="150" max="150" width="21.25" style="1270" bestFit="1" customWidth="1"/>
    <col min="151" max="151" width="17.375" style="1270" bestFit="1" customWidth="1"/>
    <col min="152" max="152" width="13.125" style="1270" bestFit="1" customWidth="1"/>
    <col min="153" max="153" width="15.125" style="1270" bestFit="1" customWidth="1"/>
    <col min="154" max="154" width="25.25" style="1270" bestFit="1" customWidth="1"/>
    <col min="155" max="155" width="18.875" style="1270" bestFit="1" customWidth="1"/>
    <col min="156" max="156" width="28" style="1270" bestFit="1" customWidth="1"/>
    <col min="157" max="157" width="26.75" style="1270" bestFit="1" customWidth="1"/>
    <col min="158" max="158" width="28"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90" customFormat="1" ht="12.75" customHeight="1">
      <c r="A1" s="1393" t="s">
        <v>2015</v>
      </c>
      <c r="B1" s="1393" t="s">
        <v>2016</v>
      </c>
      <c r="C1" s="1393" t="s">
        <v>2017</v>
      </c>
      <c r="D1" s="1393" t="s">
        <v>2018</v>
      </c>
      <c r="E1" s="1393" t="s">
        <v>2019</v>
      </c>
      <c r="F1" s="1393" t="s">
        <v>2020</v>
      </c>
      <c r="G1" s="1393" t="s">
        <v>2021</v>
      </c>
      <c r="H1" s="1393" t="s">
        <v>2022</v>
      </c>
      <c r="I1" s="1393" t="s">
        <v>2023</v>
      </c>
      <c r="J1" s="1393" t="s">
        <v>2024</v>
      </c>
      <c r="K1" s="1393" t="s">
        <v>2025</v>
      </c>
      <c r="L1" s="1393" t="s">
        <v>2026</v>
      </c>
      <c r="M1" s="1393" t="s">
        <v>2027</v>
      </c>
      <c r="N1" s="1393" t="s">
        <v>2028</v>
      </c>
      <c r="O1" s="1393" t="s">
        <v>2029</v>
      </c>
      <c r="P1" s="1393" t="s">
        <v>2030</v>
      </c>
      <c r="Q1" s="1393" t="s">
        <v>2031</v>
      </c>
      <c r="R1" s="1393" t="s">
        <v>2032</v>
      </c>
      <c r="S1" s="1393" t="s">
        <v>2033</v>
      </c>
      <c r="T1" s="1393" t="s">
        <v>2034</v>
      </c>
      <c r="U1" s="1393" t="s">
        <v>2035</v>
      </c>
      <c r="V1" s="1393" t="s">
        <v>2036</v>
      </c>
      <c r="W1" s="1393" t="s">
        <v>2037</v>
      </c>
      <c r="X1" s="1393" t="s">
        <v>2038</v>
      </c>
      <c r="Y1" s="1393" t="s">
        <v>2039</v>
      </c>
      <c r="Z1" s="1393" t="s">
        <v>2040</v>
      </c>
      <c r="AA1" s="1393" t="s">
        <v>2041</v>
      </c>
      <c r="AB1" s="1393" t="s">
        <v>2042</v>
      </c>
      <c r="AC1" s="1393" t="s">
        <v>2043</v>
      </c>
      <c r="AD1" s="1393" t="s">
        <v>2044</v>
      </c>
      <c r="AE1" s="1393" t="s">
        <v>2045</v>
      </c>
      <c r="AF1" s="1393" t="s">
        <v>2046</v>
      </c>
      <c r="AG1" s="1393" t="s">
        <v>2047</v>
      </c>
      <c r="AH1" s="1393" t="s">
        <v>2048</v>
      </c>
      <c r="AI1" s="1393" t="s">
        <v>2049</v>
      </c>
      <c r="AJ1" s="1393" t="s">
        <v>2050</v>
      </c>
      <c r="AK1" s="1393" t="s">
        <v>2051</v>
      </c>
      <c r="AL1" s="1393" t="s">
        <v>2052</v>
      </c>
      <c r="AM1" s="1393" t="s">
        <v>2053</v>
      </c>
      <c r="AN1" s="1393" t="s">
        <v>2054</v>
      </c>
      <c r="AO1" s="1393" t="s">
        <v>2055</v>
      </c>
      <c r="AP1" s="1393" t="s">
        <v>2056</v>
      </c>
      <c r="AQ1" s="1393" t="s">
        <v>2057</v>
      </c>
      <c r="AR1" s="1393" t="s">
        <v>2058</v>
      </c>
      <c r="AS1" s="1393" t="s">
        <v>2059</v>
      </c>
      <c r="AT1" s="1393" t="s">
        <v>2060</v>
      </c>
      <c r="AU1" s="1393" t="s">
        <v>2061</v>
      </c>
      <c r="AV1" s="1393" t="s">
        <v>2062</v>
      </c>
      <c r="AW1" s="1393" t="s">
        <v>2063</v>
      </c>
      <c r="AX1" s="1393" t="s">
        <v>2064</v>
      </c>
      <c r="AY1" s="1393" t="s">
        <v>2065</v>
      </c>
      <c r="AZ1" s="1393" t="s">
        <v>2066</v>
      </c>
      <c r="BA1" s="1393" t="s">
        <v>2067</v>
      </c>
      <c r="BB1" s="1393" t="s">
        <v>2068</v>
      </c>
      <c r="BC1" s="1393" t="s">
        <v>2069</v>
      </c>
      <c r="BD1" s="1393" t="s">
        <v>2070</v>
      </c>
      <c r="BE1" s="1393" t="s">
        <v>2071</v>
      </c>
      <c r="BF1" s="1393" t="s">
        <v>2072</v>
      </c>
      <c r="BG1" s="1393" t="s">
        <v>2073</v>
      </c>
      <c r="BH1" s="1393" t="s">
        <v>2074</v>
      </c>
      <c r="BI1" s="1393" t="s">
        <v>2075</v>
      </c>
      <c r="BJ1" s="1393" t="s">
        <v>2076</v>
      </c>
      <c r="BK1" s="1393" t="s">
        <v>2077</v>
      </c>
      <c r="BL1" s="1393" t="s">
        <v>2078</v>
      </c>
      <c r="BM1" s="1393" t="s">
        <v>2079</v>
      </c>
      <c r="BN1" s="1393" t="s">
        <v>2080</v>
      </c>
      <c r="BO1" s="1393" t="s">
        <v>2081</v>
      </c>
      <c r="BP1" s="1393" t="s">
        <v>2082</v>
      </c>
      <c r="BQ1" s="1393" t="s">
        <v>2083</v>
      </c>
      <c r="BR1" s="1393" t="s">
        <v>2084</v>
      </c>
      <c r="BS1" s="1393" t="s">
        <v>2085</v>
      </c>
      <c r="BT1" s="1393" t="s">
        <v>2086</v>
      </c>
      <c r="BU1" s="1393" t="s">
        <v>2087</v>
      </c>
      <c r="BV1" s="1393" t="s">
        <v>2088</v>
      </c>
      <c r="BW1" s="1393" t="s">
        <v>2089</v>
      </c>
      <c r="BX1" s="1393" t="s">
        <v>2090</v>
      </c>
      <c r="BY1" s="1393" t="s">
        <v>2091</v>
      </c>
      <c r="BZ1" s="1393" t="s">
        <v>2092</v>
      </c>
      <c r="CA1" s="1393" t="s">
        <v>2093</v>
      </c>
      <c r="CB1" s="1393" t="s">
        <v>2094</v>
      </c>
      <c r="CC1" s="1393" t="s">
        <v>2095</v>
      </c>
      <c r="CD1" s="1393" t="s">
        <v>2096</v>
      </c>
      <c r="CE1" s="1393" t="s">
        <v>2097</v>
      </c>
      <c r="CF1" s="1393" t="s">
        <v>2098</v>
      </c>
      <c r="CG1" s="1393" t="s">
        <v>2099</v>
      </c>
      <c r="CH1" s="1393" t="s">
        <v>2100</v>
      </c>
      <c r="CI1" s="1393" t="s">
        <v>2101</v>
      </c>
      <c r="CJ1" s="1393" t="s">
        <v>2102</v>
      </c>
      <c r="CK1" s="1393" t="s">
        <v>2103</v>
      </c>
      <c r="CL1" s="1393" t="s">
        <v>2104</v>
      </c>
    </row>
    <row r="2" spans="1:90" customFormat="1" ht="12.75" customHeight="1">
      <c r="A2" s="1415" t="str">
        <f>建築物データ!F2</f>
        <v>Ｓ００１００</v>
      </c>
      <c r="B2" s="1412" t="s">
        <v>867</v>
      </c>
      <c r="C2" s="1412"/>
      <c r="D2" s="1412" t="s">
        <v>867</v>
      </c>
      <c r="E2" s="1412" t="s">
        <v>867</v>
      </c>
      <c r="F2" s="1412" t="s">
        <v>867</v>
      </c>
      <c r="G2" s="1415" t="str">
        <f>IF(評価一覧表!AA10="■","有","無")</f>
        <v>無</v>
      </c>
      <c r="H2" s="1417" t="str">
        <f>評価一覧表!BC15</f>
        <v/>
      </c>
      <c r="I2" s="1416">
        <f>評価一覧表!BC16</f>
        <v>0</v>
      </c>
      <c r="J2" s="1415" t="str">
        <f>評価一覧表!BC17</f>
        <v>その他</v>
      </c>
      <c r="K2" s="1416">
        <f>評価一覧表!BC18</f>
        <v>0</v>
      </c>
      <c r="L2" s="1416">
        <f>評価一覧表!BC19</f>
        <v>0</v>
      </c>
      <c r="M2" s="1415" t="str">
        <f>評価一覧表!BR15</f>
        <v/>
      </c>
      <c r="N2" s="1415" t="str">
        <f>評価一覧表!BR16</f>
        <v/>
      </c>
      <c r="O2" s="1415" t="str">
        <f>評価一覧表!BR17</f>
        <v/>
      </c>
      <c r="P2" s="1415" t="str">
        <f>評価一覧表!BR18</f>
        <v/>
      </c>
      <c r="Q2" s="1415" t="str">
        <f>評価一覧表!BR19</f>
        <v/>
      </c>
      <c r="R2" s="1415" t="str">
        <f>評価一覧表!BR20</f>
        <v/>
      </c>
      <c r="S2" s="1415" t="str">
        <f>評価一覧表!CH15</f>
        <v/>
      </c>
      <c r="T2" s="1415" t="str">
        <f>評価一覧表!CH16</f>
        <v/>
      </c>
      <c r="U2" s="1415" t="str">
        <f>評価一覧表!CH17</f>
        <v/>
      </c>
      <c r="V2" s="1415" t="str">
        <f>評価一覧表!CH18</f>
        <v/>
      </c>
      <c r="W2" s="1415" t="str">
        <f>評価一覧表!CH19</f>
        <v/>
      </c>
      <c r="X2" s="1416"/>
      <c r="Y2" s="1413"/>
      <c r="Z2" s="1412" t="s">
        <v>867</v>
      </c>
      <c r="AA2" s="1412" t="s">
        <v>867</v>
      </c>
      <c r="AB2" s="1413"/>
      <c r="AC2" s="1412" t="s">
        <v>867</v>
      </c>
      <c r="AD2" s="1412" t="s">
        <v>867</v>
      </c>
      <c r="AE2" s="1413"/>
      <c r="AF2" s="1413"/>
      <c r="AG2" s="1413"/>
      <c r="AH2" s="1417">
        <f>評価一覧表!DL19</f>
        <v>0</v>
      </c>
      <c r="AI2" s="1417">
        <f>評価一覧表!AF35</f>
        <v>0</v>
      </c>
      <c r="AJ2" s="1413"/>
      <c r="AK2" s="1413"/>
      <c r="AL2" s="1412" t="s">
        <v>867</v>
      </c>
      <c r="AM2" s="1413"/>
      <c r="AN2" s="1412" t="s">
        <v>867</v>
      </c>
      <c r="AO2" s="1412" t="s">
        <v>867</v>
      </c>
      <c r="AP2" s="1412" t="s">
        <v>867</v>
      </c>
      <c r="AQ2" s="1417">
        <f>評価一覧表!AR35</f>
        <v>0</v>
      </c>
      <c r="AR2" s="1417">
        <f>評価一覧表!AS35</f>
        <v>0</v>
      </c>
      <c r="AS2" s="1416" t="str">
        <f>評価一覧表!AT35</f>
        <v/>
      </c>
      <c r="AT2" s="1416" t="str">
        <f>評価一覧表!AX35</f>
        <v/>
      </c>
      <c r="AU2" s="1417">
        <f>評価一覧表!BB35</f>
        <v>0</v>
      </c>
      <c r="AV2" s="1416" t="str">
        <f>評価一覧表!BD35</f>
        <v/>
      </c>
      <c r="AW2" s="1412" t="s">
        <v>867</v>
      </c>
      <c r="AX2" s="1413"/>
      <c r="AY2" s="1413"/>
      <c r="AZ2" s="1412" t="s">
        <v>867</v>
      </c>
      <c r="BA2" s="1412" t="s">
        <v>867</v>
      </c>
      <c r="BB2" s="1412" t="s">
        <v>867</v>
      </c>
      <c r="BC2" s="1412" t="s">
        <v>867</v>
      </c>
      <c r="BD2" s="1412" t="s">
        <v>867</v>
      </c>
      <c r="BE2" s="1413"/>
      <c r="BF2" s="1413"/>
      <c r="BG2" s="1413"/>
      <c r="BH2" s="1413"/>
      <c r="BI2" s="1413"/>
      <c r="BJ2" s="1413"/>
      <c r="BK2" s="1413"/>
      <c r="BL2" s="1413"/>
      <c r="BM2" s="1413"/>
      <c r="BN2" s="1413"/>
      <c r="BO2" s="1412" t="s">
        <v>867</v>
      </c>
      <c r="BP2" s="1412" t="s">
        <v>867</v>
      </c>
      <c r="BQ2" s="1412" t="s">
        <v>867</v>
      </c>
      <c r="BR2" s="1412" t="s">
        <v>867</v>
      </c>
      <c r="BS2" s="1413"/>
      <c r="BT2" s="1413"/>
      <c r="BU2" s="1413"/>
      <c r="BV2" s="1413"/>
      <c r="BW2" s="1412" t="s">
        <v>867</v>
      </c>
      <c r="BX2" s="1412" t="s">
        <v>867</v>
      </c>
      <c r="BY2" s="1412" t="s">
        <v>867</v>
      </c>
      <c r="BZ2" s="1412" t="s">
        <v>867</v>
      </c>
      <c r="CA2" s="1413"/>
      <c r="CB2" s="1413"/>
      <c r="CC2" s="1413"/>
      <c r="CD2" s="1413"/>
      <c r="CE2" s="1413"/>
      <c r="CF2" s="1413"/>
      <c r="CG2" s="1413"/>
      <c r="CH2" s="1412" t="s">
        <v>867</v>
      </c>
      <c r="CI2" s="1412" t="s">
        <v>867</v>
      </c>
      <c r="CJ2" s="1412" t="s">
        <v>867</v>
      </c>
      <c r="CK2" s="1412" t="s">
        <v>867</v>
      </c>
      <c r="CL2" s="1412" t="s">
        <v>867</v>
      </c>
    </row>
    <row r="5" spans="1:90">
      <c r="A5" s="1382"/>
    </row>
    <row r="8" spans="1:90" ht="15">
      <c r="J8" s="1383"/>
    </row>
    <row r="9" spans="1:90">
      <c r="G9" s="1388"/>
    </row>
    <row r="14" spans="1:90">
      <c r="G14" s="1388"/>
    </row>
    <row r="19" spans="129:131">
      <c r="EA19" s="1389" t="s">
        <v>867</v>
      </c>
    </row>
    <row r="20" spans="129:131">
      <c r="DY20" s="1390" t="s">
        <v>1940</v>
      </c>
      <c r="DZ20" s="1390" t="s">
        <v>1941</v>
      </c>
      <c r="EA20" s="1390" t="s">
        <v>1942</v>
      </c>
    </row>
    <row r="21" spans="129:131">
      <c r="DY21" s="1390" t="s">
        <v>1940</v>
      </c>
      <c r="DZ21" s="1390" t="s">
        <v>1941</v>
      </c>
      <c r="EA21" s="1390" t="s">
        <v>1942</v>
      </c>
    </row>
    <row r="22" spans="129:131">
      <c r="DY22" s="1390" t="s">
        <v>1940</v>
      </c>
      <c r="DZ22" s="1390" t="s">
        <v>1941</v>
      </c>
      <c r="EA22" s="1390" t="s">
        <v>1942</v>
      </c>
    </row>
    <row r="23" spans="129:131">
      <c r="DY23" s="1390" t="s">
        <v>1943</v>
      </c>
      <c r="DZ23" s="1390" t="s">
        <v>1944</v>
      </c>
      <c r="EA23" s="1390" t="s">
        <v>1945</v>
      </c>
    </row>
    <row r="24" spans="129:131">
      <c r="DY24" s="1390" t="s">
        <v>1946</v>
      </c>
      <c r="DZ24" s="1390" t="s">
        <v>1947</v>
      </c>
      <c r="EA24" s="1390" t="s">
        <v>1948</v>
      </c>
    </row>
    <row r="25" spans="129:131">
      <c r="DY25" s="1390" t="s">
        <v>1943</v>
      </c>
      <c r="DZ25" s="1390" t="s">
        <v>1944</v>
      </c>
      <c r="EA25" s="1390" t="s">
        <v>1945</v>
      </c>
    </row>
    <row r="26" spans="129:131">
      <c r="DY26" s="1390" t="s">
        <v>1949</v>
      </c>
      <c r="DZ26" s="1390" t="s">
        <v>1950</v>
      </c>
      <c r="EA26" s="1390" t="s">
        <v>1951</v>
      </c>
    </row>
    <row r="27" spans="129:131">
      <c r="DY27" s="1390" t="s">
        <v>1952</v>
      </c>
      <c r="DZ27" s="1390" t="s">
        <v>1953</v>
      </c>
      <c r="EA27" s="1390" t="s">
        <v>1954</v>
      </c>
    </row>
    <row r="28" spans="129:131">
      <c r="DY28" s="1390" t="s">
        <v>1955</v>
      </c>
      <c r="DZ28" s="1390" t="s">
        <v>1956</v>
      </c>
      <c r="EA28" s="1390" t="s">
        <v>1957</v>
      </c>
    </row>
    <row r="29" spans="129:131">
      <c r="DY29" s="1390" t="s">
        <v>1958</v>
      </c>
      <c r="DZ29" s="1390" t="s">
        <v>1959</v>
      </c>
      <c r="EA29" s="1390" t="s">
        <v>1960</v>
      </c>
    </row>
    <row r="30" spans="129:131">
      <c r="DY30" s="1390" t="s">
        <v>1961</v>
      </c>
      <c r="DZ30" s="1390" t="s">
        <v>1962</v>
      </c>
      <c r="EA30" s="1390" t="s">
        <v>1963</v>
      </c>
    </row>
    <row r="31" spans="129:131">
      <c r="DY31" s="1390" t="s">
        <v>1964</v>
      </c>
      <c r="DZ31" s="1390" t="s">
        <v>1965</v>
      </c>
      <c r="EA31" s="1390" t="s">
        <v>1966</v>
      </c>
    </row>
    <row r="32" spans="129:131">
      <c r="DY32" s="1390" t="s">
        <v>1967</v>
      </c>
      <c r="DZ32" s="1390" t="s">
        <v>1968</v>
      </c>
      <c r="EA32" s="1390" t="s">
        <v>1969</v>
      </c>
    </row>
    <row r="33" spans="129:131">
      <c r="DY33" s="1390" t="s">
        <v>1970</v>
      </c>
      <c r="DZ33" s="1390" t="s">
        <v>1971</v>
      </c>
      <c r="EA33" s="1390" t="s">
        <v>1972</v>
      </c>
    </row>
    <row r="34" spans="129:131">
      <c r="DY34" s="1390" t="s">
        <v>1973</v>
      </c>
      <c r="DZ34" s="1390" t="s">
        <v>1974</v>
      </c>
      <c r="EA34" s="1390" t="s">
        <v>1975</v>
      </c>
    </row>
    <row r="35" spans="129:131">
      <c r="DY35" s="1390" t="s">
        <v>1976</v>
      </c>
      <c r="DZ35" s="1390" t="s">
        <v>1977</v>
      </c>
      <c r="EA35" s="1390" t="s">
        <v>1978</v>
      </c>
    </row>
    <row r="36" spans="129:131">
      <c r="DY36" s="1390" t="s">
        <v>1979</v>
      </c>
      <c r="DZ36" s="1390" t="s">
        <v>1980</v>
      </c>
      <c r="EA36" s="1390" t="s">
        <v>1981</v>
      </c>
    </row>
    <row r="37" spans="129:131">
      <c r="DY37" s="1390" t="s">
        <v>1982</v>
      </c>
      <c r="DZ37" s="1390" t="s">
        <v>1983</v>
      </c>
      <c r="EA37" s="1390" t="s">
        <v>1984</v>
      </c>
    </row>
    <row r="38" spans="129:131">
      <c r="DY38" s="1390" t="s">
        <v>1985</v>
      </c>
      <c r="DZ38" s="1390" t="s">
        <v>1986</v>
      </c>
      <c r="EA38" s="1390" t="s">
        <v>1987</v>
      </c>
    </row>
    <row r="39" spans="129:131">
      <c r="DY39" s="1390" t="s">
        <v>1988</v>
      </c>
      <c r="DZ39" s="1390" t="s">
        <v>1989</v>
      </c>
      <c r="EA39" s="1390" t="s">
        <v>1990</v>
      </c>
    </row>
    <row r="40" spans="129:131">
      <c r="DY40" s="1390" t="s">
        <v>1991</v>
      </c>
      <c r="DZ40" s="1390" t="s">
        <v>1992</v>
      </c>
      <c r="EA40" s="1391" t="s">
        <v>1993</v>
      </c>
    </row>
    <row r="41" spans="129:131">
      <c r="DY41" s="1390" t="s">
        <v>1994</v>
      </c>
      <c r="DZ41" s="1390" t="s">
        <v>1995</v>
      </c>
      <c r="EA41" s="1391" t="s">
        <v>1996</v>
      </c>
    </row>
    <row r="42" spans="129:131">
      <c r="DY42" s="1390" t="s">
        <v>1997</v>
      </c>
      <c r="DZ42" s="1390" t="s">
        <v>1998</v>
      </c>
      <c r="EA42" s="1391" t="s">
        <v>1999</v>
      </c>
    </row>
    <row r="43" spans="129:131">
      <c r="DY43" s="1390" t="s">
        <v>2000</v>
      </c>
      <c r="DZ43" s="1390" t="s">
        <v>2001</v>
      </c>
      <c r="EA43" s="1391" t="s">
        <v>2002</v>
      </c>
    </row>
    <row r="44" spans="129:131">
      <c r="DY44" s="1390" t="s">
        <v>2003</v>
      </c>
      <c r="DZ44" s="1390" t="s">
        <v>2004</v>
      </c>
      <c r="EA44" s="1391" t="s">
        <v>2005</v>
      </c>
    </row>
    <row r="45" spans="129:131">
      <c r="DY45" s="1390" t="s">
        <v>2006</v>
      </c>
      <c r="DZ45" s="1390" t="s">
        <v>2007</v>
      </c>
      <c r="EA45" s="1391" t="s">
        <v>2008</v>
      </c>
    </row>
    <row r="46" spans="129:131">
      <c r="DY46" s="1390"/>
    </row>
    <row r="47" spans="129:131">
      <c r="DY47" s="1390"/>
    </row>
    <row r="48" spans="129:131">
      <c r="DY48" s="1390"/>
    </row>
    <row r="50" spans="7:8">
      <c r="G50" s="1392">
        <f ca="1">TODAY()</f>
        <v>46014</v>
      </c>
      <c r="H50" s="1270" t="s">
        <v>2009</v>
      </c>
    </row>
    <row r="51" spans="7:8">
      <c r="G51" s="1392">
        <f ca="1">TODAY()-1</f>
        <v>46013</v>
      </c>
      <c r="H51" s="1270" t="s">
        <v>2010</v>
      </c>
    </row>
    <row r="52" spans="7:8">
      <c r="G52" s="1392">
        <f ca="1">TODAY()-2</f>
        <v>46012</v>
      </c>
      <c r="H52" s="1270" t="s">
        <v>2011</v>
      </c>
    </row>
    <row r="53" spans="7:8">
      <c r="G53" s="1392">
        <f ca="1">TODAY()-3</f>
        <v>46011</v>
      </c>
      <c r="H53" s="1270" t="s">
        <v>2012</v>
      </c>
    </row>
    <row r="54" spans="7:8">
      <c r="G54" s="1392">
        <f ca="1">TODAY()-4</f>
        <v>46010</v>
      </c>
      <c r="H54" s="1270" t="s">
        <v>2013</v>
      </c>
    </row>
    <row r="55" spans="7:8">
      <c r="G55" s="1392">
        <f ca="1">TODAY()-5</f>
        <v>46009</v>
      </c>
      <c r="H55" s="1270" t="s">
        <v>2014</v>
      </c>
    </row>
  </sheetData>
  <phoneticPr fontId="5"/>
  <dataValidations count="2">
    <dataValidation type="list" allowBlank="1" showInputMessage="1" showErrorMessage="1" sqref="WVP98305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xr:uid="{A30FCE6E-9A5D-43DE-95AA-981669FF3103}">
      <formula1>"1,2,3,4,5,6,7,8,9,A,B,C,D,E,F,G"</formula1>
    </dataValidation>
    <dataValidation type="list" allowBlank="1" showInputMessage="1" showErrorMessage="1" sqref="WVO98305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xr:uid="{7F7E0DB0-F47C-4690-8431-D85FCF2AAD48}">
      <formula1>$G$50:$G$55</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C462E-4F07-4B9F-B729-E30ADEB94F3E}">
  <sheetPr>
    <tabColor rgb="FFFFCC99"/>
  </sheetPr>
  <dimension ref="B2:BY30"/>
  <sheetViews>
    <sheetView showGridLines="0" view="pageBreakPreview" zoomScale="140" zoomScaleNormal="145" zoomScaleSheetLayoutView="140" workbookViewId="0">
      <selection activeCell="H4" sqref="H4:BE4"/>
    </sheetView>
  </sheetViews>
  <sheetFormatPr defaultColWidth="1.625" defaultRowHeight="13.5" customHeight="1"/>
  <cols>
    <col min="1" max="58" width="1.625" style="15"/>
    <col min="59" max="99" width="5.625" style="15" customWidth="1"/>
    <col min="100" max="16384" width="1.625" style="15"/>
  </cols>
  <sheetData>
    <row r="2" spans="2:77" s="13" customFormat="1" ht="27.75" customHeight="1">
      <c r="B2" s="55" t="s">
        <v>343</v>
      </c>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row>
    <row r="3" spans="2:77" ht="13.5" customHeight="1">
      <c r="B3" s="58" t="s">
        <v>344</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row>
    <row r="4" spans="2:77" ht="13.5" customHeight="1">
      <c r="B4" s="62"/>
      <c r="C4" s="63"/>
      <c r="D4" s="63"/>
      <c r="E4" s="63"/>
      <c r="F4" s="63"/>
      <c r="G4" s="63"/>
      <c r="H4" s="1784"/>
      <c r="I4" s="1784"/>
      <c r="J4" s="1784"/>
      <c r="K4" s="1784"/>
      <c r="L4" s="1784"/>
      <c r="M4" s="1784"/>
      <c r="N4" s="1784"/>
      <c r="O4" s="1784"/>
      <c r="P4" s="1784"/>
      <c r="Q4" s="1784"/>
      <c r="R4" s="1784"/>
      <c r="S4" s="1784"/>
      <c r="T4" s="1784"/>
      <c r="U4" s="1784"/>
      <c r="V4" s="1784"/>
      <c r="W4" s="1784"/>
      <c r="X4" s="1784"/>
      <c r="Y4" s="1784"/>
      <c r="Z4" s="1784"/>
      <c r="AA4" s="1784"/>
      <c r="AB4" s="1784"/>
      <c r="AC4" s="1784"/>
      <c r="AD4" s="1784"/>
      <c r="AE4" s="1784"/>
      <c r="AF4" s="1784"/>
      <c r="AG4" s="1784"/>
      <c r="AH4" s="1784"/>
      <c r="AI4" s="1784"/>
      <c r="AJ4" s="1784"/>
      <c r="AK4" s="1784"/>
      <c r="AL4" s="1784"/>
      <c r="AM4" s="1784"/>
      <c r="AN4" s="1784"/>
      <c r="AO4" s="1784"/>
      <c r="AP4" s="1784"/>
      <c r="AQ4" s="1784"/>
      <c r="AR4" s="1784"/>
      <c r="AS4" s="1784"/>
      <c r="AT4" s="1784"/>
      <c r="AU4" s="1784"/>
      <c r="AV4" s="1784"/>
      <c r="AW4" s="1784"/>
      <c r="AX4" s="1784"/>
      <c r="AY4" s="1784"/>
      <c r="AZ4" s="1784"/>
      <c r="BA4" s="1784"/>
      <c r="BB4" s="1784"/>
      <c r="BC4" s="1784"/>
      <c r="BD4" s="1784"/>
      <c r="BE4" s="1785"/>
    </row>
    <row r="5" spans="2:77" ht="13.5" customHeight="1">
      <c r="B5" s="58" t="s">
        <v>345</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1"/>
    </row>
    <row r="6" spans="2:77" ht="13.5" customHeight="1">
      <c r="B6" s="1786"/>
      <c r="C6" s="1787"/>
      <c r="D6" s="1787"/>
      <c r="E6" s="1787"/>
      <c r="F6" s="1787"/>
      <c r="G6" s="1787"/>
      <c r="H6" s="1787"/>
      <c r="I6" s="1787"/>
      <c r="J6" s="1787"/>
      <c r="K6" s="1787"/>
      <c r="L6" s="1787"/>
      <c r="M6" s="1787"/>
      <c r="N6" s="1787"/>
      <c r="O6" s="1787"/>
      <c r="P6" s="1787"/>
      <c r="Q6" s="1787"/>
      <c r="R6" s="1787"/>
      <c r="S6" s="1787"/>
      <c r="T6" s="1787"/>
      <c r="U6" s="1787"/>
      <c r="V6" s="1787"/>
      <c r="W6" s="1787"/>
      <c r="X6" s="1787"/>
      <c r="Y6" s="1787"/>
      <c r="Z6" s="1787"/>
      <c r="AA6" s="1787"/>
      <c r="AB6" s="1787"/>
      <c r="AC6" s="1787"/>
      <c r="AD6" s="1787"/>
      <c r="AE6" s="1787"/>
      <c r="AF6" s="1787"/>
      <c r="AG6" s="1787"/>
      <c r="AH6" s="1787"/>
      <c r="AI6" s="1787"/>
      <c r="AJ6" s="1787"/>
      <c r="AK6" s="1787"/>
      <c r="AL6" s="1787"/>
      <c r="AM6" s="1787"/>
      <c r="AN6" s="1787"/>
      <c r="AO6" s="1787"/>
      <c r="AP6" s="1787"/>
      <c r="AQ6" s="1787"/>
      <c r="AR6" s="1787"/>
      <c r="AS6" s="1787"/>
      <c r="AT6" s="1787"/>
      <c r="AU6" s="1787"/>
      <c r="AV6" s="1787"/>
      <c r="AW6" s="1787"/>
      <c r="AX6" s="1787"/>
      <c r="AY6" s="1787"/>
      <c r="AZ6" s="1787"/>
      <c r="BA6" s="1787"/>
      <c r="BB6" s="1787"/>
      <c r="BC6" s="1787"/>
      <c r="BD6" s="1787"/>
      <c r="BE6" s="1788"/>
    </row>
    <row r="7" spans="2:77" ht="13.5" customHeight="1">
      <c r="B7" s="64" t="s">
        <v>346</v>
      </c>
      <c r="C7" s="65"/>
      <c r="D7" s="65"/>
      <c r="E7" s="65"/>
      <c r="F7" s="66"/>
      <c r="G7" s="65"/>
      <c r="H7" s="65"/>
      <c r="I7" s="65"/>
      <c r="J7" s="65"/>
      <c r="K7" s="65"/>
      <c r="L7" s="65"/>
      <c r="M7" s="65"/>
      <c r="N7" s="65"/>
      <c r="O7" s="65"/>
      <c r="P7" s="65"/>
      <c r="Q7" s="1789"/>
      <c r="R7" s="1790"/>
      <c r="S7" s="1790"/>
      <c r="T7" s="1790"/>
      <c r="U7" s="1790"/>
      <c r="V7" s="1790"/>
      <c r="W7" s="1790"/>
      <c r="X7" s="1790"/>
      <c r="Y7" s="1790"/>
      <c r="Z7" s="1790"/>
      <c r="AA7" s="1790"/>
      <c r="AB7" s="1790"/>
      <c r="AC7" s="1791"/>
      <c r="AD7" s="64" t="s">
        <v>347</v>
      </c>
      <c r="AE7" s="65"/>
      <c r="AF7" s="66"/>
      <c r="AG7" s="66"/>
      <c r="AH7" s="66"/>
      <c r="AI7" s="66"/>
      <c r="AJ7" s="66"/>
      <c r="AK7" s="66"/>
      <c r="AL7" s="66"/>
      <c r="AM7" s="66"/>
      <c r="AN7" s="66"/>
      <c r="AO7" s="66"/>
      <c r="AP7" s="66"/>
      <c r="AQ7" s="66"/>
      <c r="AR7" s="1792"/>
      <c r="AS7" s="1793"/>
      <c r="AT7" s="1793"/>
      <c r="AU7" s="1793"/>
      <c r="AV7" s="1793"/>
      <c r="AW7" s="1793"/>
      <c r="AX7" s="1793"/>
      <c r="AY7" s="1793"/>
      <c r="AZ7" s="1793"/>
      <c r="BA7" s="1793"/>
      <c r="BB7" s="1793"/>
      <c r="BC7" s="1793"/>
      <c r="BD7" s="1793"/>
      <c r="BE7" s="1794"/>
      <c r="BS7" s="15">
        <v>7</v>
      </c>
      <c r="BT7" s="15">
        <v>8</v>
      </c>
      <c r="BV7" s="14" t="s">
        <v>293</v>
      </c>
      <c r="BW7" s="14" t="s">
        <v>294</v>
      </c>
      <c r="BX7" s="14" t="s">
        <v>295</v>
      </c>
      <c r="BY7" s="14" t="s">
        <v>296</v>
      </c>
    </row>
    <row r="8" spans="2:77" ht="13.5" customHeight="1">
      <c r="B8" s="67" t="s">
        <v>348</v>
      </c>
      <c r="C8" s="68"/>
      <c r="D8" s="68"/>
      <c r="E8" s="68"/>
      <c r="F8" s="68"/>
      <c r="G8" s="68"/>
      <c r="H8" s="68"/>
      <c r="I8" s="68"/>
      <c r="J8" s="68"/>
      <c r="K8" s="68"/>
      <c r="L8" s="68"/>
      <c r="M8" s="68"/>
      <c r="N8" s="68"/>
      <c r="O8" s="1795"/>
      <c r="P8" s="1795"/>
      <c r="Q8" s="1795"/>
      <c r="R8" s="1795"/>
      <c r="S8" s="1795"/>
      <c r="T8" s="1795"/>
      <c r="U8" s="1795"/>
      <c r="V8" s="1795"/>
      <c r="W8" s="1795"/>
      <c r="X8" s="1795"/>
      <c r="Y8" s="1795"/>
      <c r="Z8" s="1795"/>
      <c r="AA8" s="1795"/>
      <c r="AB8" s="1795"/>
      <c r="AC8" s="1795"/>
      <c r="AD8" s="67" t="s">
        <v>349</v>
      </c>
      <c r="AE8" s="69"/>
      <c r="AF8" s="69"/>
      <c r="AG8" s="69"/>
      <c r="AH8" s="69"/>
      <c r="AI8" s="70"/>
      <c r="AJ8" s="67"/>
      <c r="AK8" s="71"/>
      <c r="AL8" s="1795"/>
      <c r="AM8" s="1795"/>
      <c r="AN8" s="1795"/>
      <c r="AO8" s="1795"/>
      <c r="AP8" s="1795"/>
      <c r="AQ8" s="1795"/>
      <c r="AR8" s="1795"/>
      <c r="AS8" s="1795"/>
      <c r="AT8" s="1795"/>
      <c r="AU8" s="1795"/>
      <c r="AV8" s="1795"/>
      <c r="AW8" s="1795"/>
      <c r="AX8" s="1795"/>
      <c r="AY8" s="1795"/>
      <c r="AZ8" s="1795"/>
      <c r="BA8" s="1795"/>
      <c r="BB8" s="1795"/>
      <c r="BC8" s="1795"/>
      <c r="BD8" s="1795"/>
      <c r="BE8" s="1796"/>
    </row>
    <row r="9" spans="2:77" ht="13.5" customHeight="1" thickBot="1">
      <c r="B9" s="58" t="s">
        <v>2257</v>
      </c>
      <c r="C9" s="60"/>
      <c r="D9" s="60"/>
      <c r="E9" s="60"/>
      <c r="F9" s="60"/>
      <c r="G9" s="60"/>
      <c r="H9" s="60"/>
      <c r="I9" s="60"/>
      <c r="J9" s="1797"/>
      <c r="K9" s="1797"/>
      <c r="L9" s="1797"/>
      <c r="M9" s="1797"/>
      <c r="N9" s="1797"/>
      <c r="O9" s="1797"/>
      <c r="P9" s="1797"/>
      <c r="Q9" s="1797"/>
      <c r="R9" s="1797"/>
      <c r="S9" s="1798"/>
      <c r="T9" s="1802" t="s">
        <v>350</v>
      </c>
      <c r="U9" s="1803"/>
      <c r="V9" s="1803"/>
      <c r="W9" s="1803"/>
      <c r="X9" s="1803"/>
      <c r="Y9" s="1803"/>
      <c r="Z9" s="1803"/>
      <c r="AA9" s="1803"/>
      <c r="AB9" s="1803"/>
      <c r="AC9" s="1799" t="str">
        <f>IF(事前シート!O44&lt;&gt;"",事前シート!O44,"")</f>
        <v/>
      </c>
      <c r="AD9" s="1800"/>
      <c r="AE9" s="1800"/>
      <c r="AF9" s="1800"/>
      <c r="AG9" s="1800"/>
      <c r="AH9" s="1800"/>
      <c r="AI9" s="1800"/>
      <c r="AJ9" s="1800"/>
      <c r="AK9" s="1800"/>
      <c r="AL9" s="1801"/>
      <c r="AM9" s="65" t="s">
        <v>351</v>
      </c>
      <c r="AN9" s="66"/>
      <c r="AO9" s="66"/>
      <c r="AP9" s="66"/>
      <c r="AQ9" s="66"/>
      <c r="AR9" s="66"/>
      <c r="AS9" s="1800"/>
      <c r="AT9" s="1800"/>
      <c r="AU9" s="1800"/>
      <c r="AV9" s="1800"/>
      <c r="AW9" s="1800"/>
      <c r="AX9" s="1800"/>
      <c r="AY9" s="1800"/>
      <c r="AZ9" s="1800"/>
      <c r="BA9" s="1800"/>
      <c r="BB9" s="1800"/>
      <c r="BC9" s="1800"/>
      <c r="BD9" s="1800"/>
      <c r="BE9" s="1801"/>
    </row>
    <row r="10" spans="2:77" ht="13.5" customHeight="1">
      <c r="B10" s="72" t="s">
        <v>2240</v>
      </c>
      <c r="C10" s="73"/>
      <c r="D10" s="73"/>
      <c r="E10" s="74"/>
      <c r="F10" s="74"/>
      <c r="G10" s="74"/>
      <c r="H10" s="74"/>
      <c r="I10" s="74"/>
      <c r="J10" s="74"/>
      <c r="K10" s="74"/>
      <c r="L10" s="74"/>
      <c r="M10" s="74"/>
      <c r="N10" s="74"/>
      <c r="O10" s="74"/>
      <c r="P10" s="74"/>
      <c r="Q10" s="74"/>
      <c r="R10" s="74"/>
      <c r="S10" s="74"/>
      <c r="T10" s="74"/>
      <c r="U10" s="74"/>
      <c r="V10" s="74"/>
      <c r="W10" s="74"/>
      <c r="X10" s="74"/>
      <c r="Y10" s="74"/>
      <c r="Z10" s="74"/>
      <c r="AA10" s="74"/>
      <c r="AB10" s="74"/>
      <c r="AC10" s="75"/>
      <c r="AD10" s="76" t="s">
        <v>298</v>
      </c>
      <c r="AE10" s="73"/>
      <c r="AF10" s="73"/>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7"/>
    </row>
    <row r="11" spans="2:77" ht="13.5" customHeight="1">
      <c r="B11" s="78"/>
      <c r="C11" s="58" t="s">
        <v>288</v>
      </c>
      <c r="D11" s="59"/>
      <c r="E11" s="59"/>
      <c r="F11" s="60"/>
      <c r="G11" s="59"/>
      <c r="H11" s="59"/>
      <c r="I11" s="59"/>
      <c r="J11" s="1782"/>
      <c r="K11" s="1782"/>
      <c r="L11" s="1782"/>
      <c r="M11" s="1782"/>
      <c r="N11" s="1782"/>
      <c r="O11" s="1782"/>
      <c r="P11" s="1782"/>
      <c r="Q11" s="1782"/>
      <c r="R11" s="1782"/>
      <c r="S11" s="1782"/>
      <c r="T11" s="1782"/>
      <c r="U11" s="1782"/>
      <c r="V11" s="1782"/>
      <c r="W11" s="1782"/>
      <c r="X11" s="1782"/>
      <c r="Y11" s="1782"/>
      <c r="Z11" s="1782"/>
      <c r="AA11" s="1782"/>
      <c r="AB11" s="1782"/>
      <c r="AC11" s="1783"/>
      <c r="AD11" s="78"/>
      <c r="AE11" s="58" t="s">
        <v>288</v>
      </c>
      <c r="AF11" s="59"/>
      <c r="AG11" s="59"/>
      <c r="AH11" s="60"/>
      <c r="AI11" s="59"/>
      <c r="AJ11" s="59"/>
      <c r="AK11" s="59"/>
      <c r="AL11" s="1782"/>
      <c r="AM11" s="1782"/>
      <c r="AN11" s="1782"/>
      <c r="AO11" s="1782"/>
      <c r="AP11" s="1782"/>
      <c r="AQ11" s="1782"/>
      <c r="AR11" s="1782"/>
      <c r="AS11" s="1782"/>
      <c r="AT11" s="1782"/>
      <c r="AU11" s="1782"/>
      <c r="AV11" s="1782"/>
      <c r="AW11" s="1782"/>
      <c r="AX11" s="1782"/>
      <c r="AY11" s="1782"/>
      <c r="AZ11" s="1782"/>
      <c r="BA11" s="1782"/>
      <c r="BB11" s="1782"/>
      <c r="BC11" s="1782"/>
      <c r="BD11" s="1782"/>
      <c r="BE11" s="1783"/>
    </row>
    <row r="12" spans="2:77" ht="13.5" customHeight="1">
      <c r="B12" s="78"/>
      <c r="C12" s="79" t="s">
        <v>289</v>
      </c>
      <c r="D12" s="80"/>
      <c r="E12" s="80"/>
      <c r="F12" s="80"/>
      <c r="G12" s="80"/>
      <c r="H12" s="80"/>
      <c r="I12" s="80"/>
      <c r="J12" s="1776"/>
      <c r="K12" s="1776"/>
      <c r="L12" s="1776"/>
      <c r="M12" s="1776"/>
      <c r="N12" s="1776"/>
      <c r="O12" s="1776"/>
      <c r="P12" s="1776"/>
      <c r="Q12" s="1776"/>
      <c r="R12" s="1776"/>
      <c r="S12" s="1776"/>
      <c r="T12" s="1776"/>
      <c r="U12" s="1776"/>
      <c r="V12" s="1776"/>
      <c r="W12" s="1776"/>
      <c r="X12" s="1776"/>
      <c r="Y12" s="1776"/>
      <c r="Z12" s="1776"/>
      <c r="AA12" s="1776"/>
      <c r="AB12" s="1776"/>
      <c r="AC12" s="1777"/>
      <c r="AD12" s="78"/>
      <c r="AE12" s="79" t="s">
        <v>289</v>
      </c>
      <c r="AF12" s="80"/>
      <c r="AG12" s="80"/>
      <c r="AH12" s="80"/>
      <c r="AI12" s="80"/>
      <c r="AJ12" s="80"/>
      <c r="AK12" s="80"/>
      <c r="AL12" s="1776"/>
      <c r="AM12" s="1776"/>
      <c r="AN12" s="1776"/>
      <c r="AO12" s="1776"/>
      <c r="AP12" s="1776"/>
      <c r="AQ12" s="1776"/>
      <c r="AR12" s="1776"/>
      <c r="AS12" s="1776"/>
      <c r="AT12" s="1776"/>
      <c r="AU12" s="1776"/>
      <c r="AV12" s="1776"/>
      <c r="AW12" s="1776"/>
      <c r="AX12" s="1776"/>
      <c r="AY12" s="1776"/>
      <c r="AZ12" s="1776"/>
      <c r="BA12" s="1776"/>
      <c r="BB12" s="1776"/>
      <c r="BC12" s="1776"/>
      <c r="BD12" s="1776"/>
      <c r="BE12" s="1777"/>
    </row>
    <row r="13" spans="2:77" ht="13.5" customHeight="1">
      <c r="B13" s="78"/>
      <c r="C13" s="81" t="s">
        <v>288</v>
      </c>
      <c r="D13" s="82"/>
      <c r="E13" s="82"/>
      <c r="F13" s="82"/>
      <c r="G13" s="82"/>
      <c r="H13" s="82"/>
      <c r="I13" s="82"/>
      <c r="J13" s="1774"/>
      <c r="K13" s="1774"/>
      <c r="L13" s="1774"/>
      <c r="M13" s="1774"/>
      <c r="N13" s="1774"/>
      <c r="O13" s="1774"/>
      <c r="P13" s="1774"/>
      <c r="Q13" s="1774"/>
      <c r="R13" s="1774"/>
      <c r="S13" s="1774"/>
      <c r="T13" s="1774"/>
      <c r="U13" s="1774"/>
      <c r="V13" s="1774"/>
      <c r="W13" s="1774"/>
      <c r="X13" s="1774"/>
      <c r="Y13" s="1774"/>
      <c r="Z13" s="1774"/>
      <c r="AA13" s="1774"/>
      <c r="AB13" s="1774"/>
      <c r="AC13" s="1775"/>
      <c r="AD13" s="78"/>
      <c r="AE13" s="81" t="s">
        <v>288</v>
      </c>
      <c r="AF13" s="82"/>
      <c r="AG13" s="82"/>
      <c r="AH13" s="82"/>
      <c r="AI13" s="82"/>
      <c r="AJ13" s="82"/>
      <c r="AK13" s="82"/>
      <c r="AL13" s="1774"/>
      <c r="AM13" s="1774"/>
      <c r="AN13" s="1774"/>
      <c r="AO13" s="1774"/>
      <c r="AP13" s="1774"/>
      <c r="AQ13" s="1774"/>
      <c r="AR13" s="1774"/>
      <c r="AS13" s="1774"/>
      <c r="AT13" s="1774"/>
      <c r="AU13" s="1774"/>
      <c r="AV13" s="1774"/>
      <c r="AW13" s="1774"/>
      <c r="AX13" s="1774"/>
      <c r="AY13" s="1774"/>
      <c r="AZ13" s="1774"/>
      <c r="BA13" s="1774"/>
      <c r="BB13" s="1774"/>
      <c r="BC13" s="1774"/>
      <c r="BD13" s="1774"/>
      <c r="BE13" s="1775"/>
    </row>
    <row r="14" spans="2:77" ht="13.5" customHeight="1">
      <c r="B14" s="78"/>
      <c r="C14" s="79" t="s">
        <v>28</v>
      </c>
      <c r="D14" s="80"/>
      <c r="E14" s="80"/>
      <c r="F14" s="80"/>
      <c r="G14" s="80"/>
      <c r="H14" s="80"/>
      <c r="I14" s="80"/>
      <c r="J14" s="1776"/>
      <c r="K14" s="1776"/>
      <c r="L14" s="1776"/>
      <c r="M14" s="1776"/>
      <c r="N14" s="1776"/>
      <c r="O14" s="1776"/>
      <c r="P14" s="1776"/>
      <c r="Q14" s="1776"/>
      <c r="R14" s="1776"/>
      <c r="S14" s="1776"/>
      <c r="T14" s="1776"/>
      <c r="U14" s="1776"/>
      <c r="V14" s="1776"/>
      <c r="W14" s="1776"/>
      <c r="X14" s="1776"/>
      <c r="Y14" s="1776"/>
      <c r="Z14" s="1776"/>
      <c r="AA14" s="1776"/>
      <c r="AB14" s="1776"/>
      <c r="AC14" s="1777"/>
      <c r="AD14" s="78"/>
      <c r="AE14" s="79" t="s">
        <v>28</v>
      </c>
      <c r="AF14" s="80"/>
      <c r="AG14" s="80"/>
      <c r="AH14" s="80"/>
      <c r="AI14" s="80"/>
      <c r="AJ14" s="80"/>
      <c r="AK14" s="80"/>
      <c r="AL14" s="1776"/>
      <c r="AM14" s="1776"/>
      <c r="AN14" s="1776"/>
      <c r="AO14" s="1776"/>
      <c r="AP14" s="1776"/>
      <c r="AQ14" s="1776"/>
      <c r="AR14" s="1776"/>
      <c r="AS14" s="1776"/>
      <c r="AT14" s="1776"/>
      <c r="AU14" s="1776"/>
      <c r="AV14" s="1776"/>
      <c r="AW14" s="1776"/>
      <c r="AX14" s="1776"/>
      <c r="AY14" s="1776"/>
      <c r="AZ14" s="1776"/>
      <c r="BA14" s="1776"/>
      <c r="BB14" s="1776"/>
      <c r="BC14" s="1776"/>
      <c r="BD14" s="1776"/>
      <c r="BE14" s="1777"/>
    </row>
    <row r="15" spans="2:77" ht="13.5" customHeight="1">
      <c r="B15" s="78"/>
      <c r="C15" s="62" t="s">
        <v>290</v>
      </c>
      <c r="D15" s="63"/>
      <c r="E15" s="63"/>
      <c r="F15" s="63"/>
      <c r="G15" s="63"/>
      <c r="H15" s="63"/>
      <c r="I15" s="63"/>
      <c r="J15" s="1772"/>
      <c r="K15" s="1772"/>
      <c r="L15" s="1772"/>
      <c r="M15" s="1772"/>
      <c r="N15" s="1772"/>
      <c r="O15" s="1772"/>
      <c r="P15" s="1772"/>
      <c r="Q15" s="1772"/>
      <c r="R15" s="1772"/>
      <c r="S15" s="1772"/>
      <c r="T15" s="1772"/>
      <c r="U15" s="1772"/>
      <c r="V15" s="1772"/>
      <c r="W15" s="1772"/>
      <c r="X15" s="1772"/>
      <c r="Y15" s="1772"/>
      <c r="Z15" s="1772"/>
      <c r="AA15" s="1772"/>
      <c r="AB15" s="1772"/>
      <c r="AC15" s="1773"/>
      <c r="AD15" s="78"/>
      <c r="AE15" s="62" t="s">
        <v>290</v>
      </c>
      <c r="AF15" s="63"/>
      <c r="AG15" s="63"/>
      <c r="AH15" s="63"/>
      <c r="AI15" s="63"/>
      <c r="AJ15" s="63"/>
      <c r="AK15" s="63"/>
      <c r="AL15" s="1772"/>
      <c r="AM15" s="1772"/>
      <c r="AN15" s="1772"/>
      <c r="AO15" s="1772"/>
      <c r="AP15" s="1772"/>
      <c r="AQ15" s="1772"/>
      <c r="AR15" s="1772"/>
      <c r="AS15" s="1772"/>
      <c r="AT15" s="1772"/>
      <c r="AU15" s="1772"/>
      <c r="AV15" s="1772"/>
      <c r="AW15" s="1772"/>
      <c r="AX15" s="1772"/>
      <c r="AY15" s="1772"/>
      <c r="AZ15" s="1772"/>
      <c r="BA15" s="1772"/>
      <c r="BB15" s="1772"/>
      <c r="BC15" s="1772"/>
      <c r="BD15" s="1772"/>
      <c r="BE15" s="1773"/>
    </row>
    <row r="16" spans="2:77" ht="13.5" customHeight="1">
      <c r="B16" s="78"/>
      <c r="C16" s="81" t="s">
        <v>288</v>
      </c>
      <c r="D16" s="82"/>
      <c r="E16" s="82"/>
      <c r="F16" s="82"/>
      <c r="G16" s="82"/>
      <c r="H16" s="82"/>
      <c r="I16" s="82"/>
      <c r="J16" s="1774"/>
      <c r="K16" s="1774"/>
      <c r="L16" s="1774"/>
      <c r="M16" s="1774"/>
      <c r="N16" s="1774"/>
      <c r="O16" s="1774"/>
      <c r="P16" s="1774"/>
      <c r="Q16" s="1774"/>
      <c r="R16" s="1774"/>
      <c r="S16" s="1774"/>
      <c r="T16" s="1774"/>
      <c r="U16" s="1774"/>
      <c r="V16" s="1774"/>
      <c r="W16" s="1774"/>
      <c r="X16" s="1774"/>
      <c r="Y16" s="1774"/>
      <c r="Z16" s="1774"/>
      <c r="AA16" s="1774"/>
      <c r="AB16" s="1774"/>
      <c r="AC16" s="1775"/>
      <c r="AD16" s="78"/>
      <c r="AE16" s="81" t="s">
        <v>288</v>
      </c>
      <c r="AF16" s="82"/>
      <c r="AG16" s="82"/>
      <c r="AH16" s="82"/>
      <c r="AI16" s="82"/>
      <c r="AJ16" s="82"/>
      <c r="AK16" s="82"/>
      <c r="AL16" s="1774"/>
      <c r="AM16" s="1774"/>
      <c r="AN16" s="1774"/>
      <c r="AO16" s="1774"/>
      <c r="AP16" s="1774"/>
      <c r="AQ16" s="1774"/>
      <c r="AR16" s="1774"/>
      <c r="AS16" s="1774"/>
      <c r="AT16" s="1774"/>
      <c r="AU16" s="1774"/>
      <c r="AV16" s="1774"/>
      <c r="AW16" s="1774"/>
      <c r="AX16" s="1774"/>
      <c r="AY16" s="1774"/>
      <c r="AZ16" s="1774"/>
      <c r="BA16" s="1774"/>
      <c r="BB16" s="1774"/>
      <c r="BC16" s="1774"/>
      <c r="BD16" s="1774"/>
      <c r="BE16" s="1775"/>
    </row>
    <row r="17" spans="2:57" ht="13.5" customHeight="1">
      <c r="B17" s="78"/>
      <c r="C17" s="79" t="s">
        <v>14</v>
      </c>
      <c r="D17" s="80"/>
      <c r="E17" s="80"/>
      <c r="F17" s="80"/>
      <c r="G17" s="80"/>
      <c r="H17" s="80"/>
      <c r="I17" s="80"/>
      <c r="J17" s="1776"/>
      <c r="K17" s="1776"/>
      <c r="L17" s="1776"/>
      <c r="M17" s="1776"/>
      <c r="N17" s="1776"/>
      <c r="O17" s="1776"/>
      <c r="P17" s="1776"/>
      <c r="Q17" s="1776"/>
      <c r="R17" s="1776"/>
      <c r="S17" s="1776"/>
      <c r="T17" s="1776"/>
      <c r="U17" s="1776"/>
      <c r="V17" s="1776"/>
      <c r="W17" s="1776"/>
      <c r="X17" s="1776"/>
      <c r="Y17" s="1776"/>
      <c r="Z17" s="1776"/>
      <c r="AA17" s="1776"/>
      <c r="AB17" s="1776"/>
      <c r="AC17" s="1777"/>
      <c r="AD17" s="78"/>
      <c r="AE17" s="79" t="s">
        <v>14</v>
      </c>
      <c r="AF17" s="80"/>
      <c r="AG17" s="80"/>
      <c r="AH17" s="80"/>
      <c r="AI17" s="80"/>
      <c r="AJ17" s="80"/>
      <c r="AK17" s="80"/>
      <c r="AL17" s="1776"/>
      <c r="AM17" s="1776"/>
      <c r="AN17" s="1776"/>
      <c r="AO17" s="1776"/>
      <c r="AP17" s="1776"/>
      <c r="AQ17" s="1776"/>
      <c r="AR17" s="1776"/>
      <c r="AS17" s="1776"/>
      <c r="AT17" s="1776"/>
      <c r="AU17" s="1776"/>
      <c r="AV17" s="1776"/>
      <c r="AW17" s="1776"/>
      <c r="AX17" s="1776"/>
      <c r="AY17" s="1776"/>
      <c r="AZ17" s="1776"/>
      <c r="BA17" s="1776"/>
      <c r="BB17" s="1776"/>
      <c r="BC17" s="1776"/>
      <c r="BD17" s="1776"/>
      <c r="BE17" s="1777"/>
    </row>
    <row r="18" spans="2:57" ht="13.5" customHeight="1">
      <c r="B18" s="78"/>
      <c r="C18" s="64" t="s">
        <v>291</v>
      </c>
      <c r="D18" s="65"/>
      <c r="E18" s="65"/>
      <c r="F18" s="65"/>
      <c r="G18" s="65"/>
      <c r="H18" s="65"/>
      <c r="I18" s="65"/>
      <c r="J18" s="1778"/>
      <c r="K18" s="1778"/>
      <c r="L18" s="1778"/>
      <c r="M18" s="1778"/>
      <c r="N18" s="1778"/>
      <c r="O18" s="1778"/>
      <c r="P18" s="1778"/>
      <c r="Q18" s="1778"/>
      <c r="R18" s="1778"/>
      <c r="S18" s="1778"/>
      <c r="T18" s="1778"/>
      <c r="U18" s="1778"/>
      <c r="V18" s="1778"/>
      <c r="W18" s="1778"/>
      <c r="X18" s="1778"/>
      <c r="Y18" s="1778"/>
      <c r="Z18" s="1778"/>
      <c r="AA18" s="1778"/>
      <c r="AB18" s="1778"/>
      <c r="AC18" s="1779"/>
      <c r="AD18" s="78"/>
      <c r="AE18" s="64" t="s">
        <v>291</v>
      </c>
      <c r="AF18" s="65"/>
      <c r="AG18" s="65"/>
      <c r="AH18" s="65"/>
      <c r="AI18" s="65"/>
      <c r="AJ18" s="65"/>
      <c r="AK18" s="65"/>
      <c r="AL18" s="1778"/>
      <c r="AM18" s="1778"/>
      <c r="AN18" s="1778"/>
      <c r="AO18" s="1778"/>
      <c r="AP18" s="1778"/>
      <c r="AQ18" s="1778"/>
      <c r="AR18" s="1778"/>
      <c r="AS18" s="1778"/>
      <c r="AT18" s="1778"/>
      <c r="AU18" s="1778"/>
      <c r="AV18" s="1778"/>
      <c r="AW18" s="1778"/>
      <c r="AX18" s="1778"/>
      <c r="AY18" s="1778"/>
      <c r="AZ18" s="1778"/>
      <c r="BA18" s="1778"/>
      <c r="BB18" s="1778"/>
      <c r="BC18" s="1778"/>
      <c r="BD18" s="1778"/>
      <c r="BE18" s="1779"/>
    </row>
    <row r="19" spans="2:57" ht="13.5" customHeight="1" thickBot="1">
      <c r="B19" s="83"/>
      <c r="C19" s="84" t="s">
        <v>292</v>
      </c>
      <c r="D19" s="85"/>
      <c r="E19" s="85"/>
      <c r="F19" s="85"/>
      <c r="G19" s="85"/>
      <c r="H19" s="85"/>
      <c r="I19" s="85"/>
      <c r="J19" s="1780"/>
      <c r="K19" s="1780"/>
      <c r="L19" s="1780"/>
      <c r="M19" s="1780"/>
      <c r="N19" s="1780"/>
      <c r="O19" s="1780"/>
      <c r="P19" s="1780"/>
      <c r="Q19" s="1780"/>
      <c r="R19" s="1780"/>
      <c r="S19" s="1780"/>
      <c r="T19" s="1780"/>
      <c r="U19" s="1780"/>
      <c r="V19" s="1780"/>
      <c r="W19" s="1780"/>
      <c r="X19" s="1780"/>
      <c r="Y19" s="1780"/>
      <c r="Z19" s="1780"/>
      <c r="AA19" s="1780"/>
      <c r="AB19" s="1780"/>
      <c r="AC19" s="1781"/>
      <c r="AD19" s="83"/>
      <c r="AE19" s="84" t="s">
        <v>292</v>
      </c>
      <c r="AF19" s="85"/>
      <c r="AG19" s="85"/>
      <c r="AH19" s="85"/>
      <c r="AI19" s="85"/>
      <c r="AJ19" s="85"/>
      <c r="AK19" s="85"/>
      <c r="AL19" s="1780"/>
      <c r="AM19" s="1780"/>
      <c r="AN19" s="1780"/>
      <c r="AO19" s="1780"/>
      <c r="AP19" s="1780"/>
      <c r="AQ19" s="1780"/>
      <c r="AR19" s="1780"/>
      <c r="AS19" s="1780"/>
      <c r="AT19" s="1780"/>
      <c r="AU19" s="1780"/>
      <c r="AV19" s="1780"/>
      <c r="AW19" s="1780"/>
      <c r="AX19" s="1780"/>
      <c r="AY19" s="1780"/>
      <c r="AZ19" s="1780"/>
      <c r="BA19" s="1780"/>
      <c r="BB19" s="1780"/>
      <c r="BC19" s="1780"/>
      <c r="BD19" s="1780"/>
      <c r="BE19" s="1781"/>
    </row>
    <row r="20" spans="2:57" ht="13.5" customHeight="1">
      <c r="B20" s="86" t="s">
        <v>352</v>
      </c>
      <c r="C20" s="73"/>
      <c r="D20" s="73"/>
      <c r="E20" s="74"/>
      <c r="F20" s="74"/>
      <c r="G20" s="74"/>
      <c r="H20" s="74"/>
      <c r="I20" s="74"/>
      <c r="J20" s="74"/>
      <c r="K20" s="74"/>
      <c r="L20" s="74"/>
      <c r="M20" s="74"/>
      <c r="N20" s="74"/>
      <c r="O20" s="74"/>
      <c r="P20" s="74"/>
      <c r="Q20" s="74"/>
      <c r="R20" s="74"/>
      <c r="S20" s="74"/>
      <c r="T20" s="74"/>
      <c r="U20" s="74"/>
      <c r="V20" s="74"/>
      <c r="W20" s="74"/>
      <c r="X20" s="74"/>
      <c r="Y20" s="74"/>
      <c r="Z20" s="74"/>
      <c r="AA20" s="74"/>
      <c r="AB20" s="74"/>
      <c r="AC20" s="75"/>
      <c r="AD20" s="63"/>
      <c r="AE20" s="63"/>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row>
    <row r="21" spans="2:57" ht="13.5" customHeight="1">
      <c r="B21" s="78"/>
      <c r="C21" s="58" t="s">
        <v>288</v>
      </c>
      <c r="D21" s="59"/>
      <c r="E21" s="59"/>
      <c r="F21" s="60"/>
      <c r="G21" s="59"/>
      <c r="H21" s="59"/>
      <c r="I21" s="59"/>
      <c r="J21" s="1782"/>
      <c r="K21" s="1782"/>
      <c r="L21" s="1782"/>
      <c r="M21" s="1782"/>
      <c r="N21" s="1782"/>
      <c r="O21" s="1782"/>
      <c r="P21" s="1782"/>
      <c r="Q21" s="1782"/>
      <c r="R21" s="1782"/>
      <c r="S21" s="1782"/>
      <c r="T21" s="1782"/>
      <c r="U21" s="1782"/>
      <c r="V21" s="1782"/>
      <c r="W21" s="1782"/>
      <c r="X21" s="1782"/>
      <c r="Y21" s="1782"/>
      <c r="Z21" s="1782"/>
      <c r="AA21" s="1782"/>
      <c r="AB21" s="1782"/>
      <c r="AC21" s="1783"/>
      <c r="AD21" s="63"/>
      <c r="AE21" s="63"/>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row>
    <row r="22" spans="2:57" ht="13.5" customHeight="1">
      <c r="B22" s="78"/>
      <c r="C22" s="79" t="s">
        <v>289</v>
      </c>
      <c r="D22" s="80"/>
      <c r="E22" s="80"/>
      <c r="F22" s="80"/>
      <c r="G22" s="80"/>
      <c r="H22" s="80"/>
      <c r="I22" s="80"/>
      <c r="J22" s="1776"/>
      <c r="K22" s="1776"/>
      <c r="L22" s="1776"/>
      <c r="M22" s="1776"/>
      <c r="N22" s="1776"/>
      <c r="O22" s="1776"/>
      <c r="P22" s="1776"/>
      <c r="Q22" s="1776"/>
      <c r="R22" s="1776"/>
      <c r="S22" s="1776"/>
      <c r="T22" s="1776"/>
      <c r="U22" s="1776"/>
      <c r="V22" s="1776"/>
      <c r="W22" s="1776"/>
      <c r="X22" s="1776"/>
      <c r="Y22" s="1776"/>
      <c r="Z22" s="1776"/>
      <c r="AA22" s="1776"/>
      <c r="AB22" s="1776"/>
      <c r="AC22" s="1777"/>
      <c r="AD22" s="63"/>
      <c r="AE22" s="63"/>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row>
    <row r="23" spans="2:57" ht="13.5" customHeight="1">
      <c r="B23" s="78"/>
      <c r="C23" s="81" t="s">
        <v>288</v>
      </c>
      <c r="D23" s="82"/>
      <c r="E23" s="82"/>
      <c r="F23" s="82"/>
      <c r="G23" s="82"/>
      <c r="H23" s="82"/>
      <c r="I23" s="82"/>
      <c r="J23" s="1774"/>
      <c r="K23" s="1774"/>
      <c r="L23" s="1774"/>
      <c r="M23" s="1774"/>
      <c r="N23" s="1774"/>
      <c r="O23" s="1774"/>
      <c r="P23" s="1774"/>
      <c r="Q23" s="1774"/>
      <c r="R23" s="1774"/>
      <c r="S23" s="1774"/>
      <c r="T23" s="1774"/>
      <c r="U23" s="1774"/>
      <c r="V23" s="1774"/>
      <c r="W23" s="1774"/>
      <c r="X23" s="1774"/>
      <c r="Y23" s="1774"/>
      <c r="Z23" s="1774"/>
      <c r="AA23" s="1774"/>
      <c r="AB23" s="1774"/>
      <c r="AC23" s="1775"/>
      <c r="AD23" s="63"/>
      <c r="AE23" s="63"/>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row>
    <row r="24" spans="2:57" ht="13.5" customHeight="1">
      <c r="B24" s="78"/>
      <c r="C24" s="79" t="s">
        <v>28</v>
      </c>
      <c r="D24" s="80"/>
      <c r="E24" s="80"/>
      <c r="F24" s="80"/>
      <c r="G24" s="80"/>
      <c r="H24" s="80"/>
      <c r="I24" s="80"/>
      <c r="J24" s="1776"/>
      <c r="K24" s="1776"/>
      <c r="L24" s="1776"/>
      <c r="M24" s="1776"/>
      <c r="N24" s="1776"/>
      <c r="O24" s="1776"/>
      <c r="P24" s="1776"/>
      <c r="Q24" s="1776"/>
      <c r="R24" s="1776"/>
      <c r="S24" s="1776"/>
      <c r="T24" s="1776"/>
      <c r="U24" s="1776"/>
      <c r="V24" s="1776"/>
      <c r="W24" s="1776"/>
      <c r="X24" s="1776"/>
      <c r="Y24" s="1776"/>
      <c r="Z24" s="1776"/>
      <c r="AA24" s="1776"/>
      <c r="AB24" s="1776"/>
      <c r="AC24" s="1777"/>
      <c r="AD24" s="63"/>
      <c r="AE24" s="63"/>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row>
    <row r="25" spans="2:57" ht="13.5" customHeight="1">
      <c r="B25" s="78"/>
      <c r="C25" s="62" t="s">
        <v>290</v>
      </c>
      <c r="D25" s="63"/>
      <c r="E25" s="63"/>
      <c r="F25" s="63"/>
      <c r="G25" s="63"/>
      <c r="H25" s="63"/>
      <c r="I25" s="63"/>
      <c r="J25" s="1772"/>
      <c r="K25" s="1772"/>
      <c r="L25" s="1772"/>
      <c r="M25" s="1772"/>
      <c r="N25" s="1772"/>
      <c r="O25" s="1772"/>
      <c r="P25" s="1772"/>
      <c r="Q25" s="1772"/>
      <c r="R25" s="1772"/>
      <c r="S25" s="1772"/>
      <c r="T25" s="1772"/>
      <c r="U25" s="1772"/>
      <c r="V25" s="1772"/>
      <c r="W25" s="1772"/>
      <c r="X25" s="1772"/>
      <c r="Y25" s="1772"/>
      <c r="Z25" s="1772"/>
      <c r="AA25" s="1772"/>
      <c r="AB25" s="1772"/>
      <c r="AC25" s="1773"/>
      <c r="AD25" s="63"/>
      <c r="AE25" s="63"/>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row>
    <row r="26" spans="2:57" ht="13.5" customHeight="1">
      <c r="B26" s="78"/>
      <c r="C26" s="81" t="s">
        <v>288</v>
      </c>
      <c r="D26" s="82"/>
      <c r="E26" s="82"/>
      <c r="F26" s="82"/>
      <c r="G26" s="82"/>
      <c r="H26" s="82"/>
      <c r="I26" s="82"/>
      <c r="J26" s="1774"/>
      <c r="K26" s="1774"/>
      <c r="L26" s="1774"/>
      <c r="M26" s="1774"/>
      <c r="N26" s="1774"/>
      <c r="O26" s="1774"/>
      <c r="P26" s="1774"/>
      <c r="Q26" s="1774"/>
      <c r="R26" s="1774"/>
      <c r="S26" s="1774"/>
      <c r="T26" s="1774"/>
      <c r="U26" s="1774"/>
      <c r="V26" s="1774"/>
      <c r="W26" s="1774"/>
      <c r="X26" s="1774"/>
      <c r="Y26" s="1774"/>
      <c r="Z26" s="1774"/>
      <c r="AA26" s="1774"/>
      <c r="AB26" s="1774"/>
      <c r="AC26" s="1775"/>
      <c r="AD26" s="63"/>
      <c r="AE26" s="63"/>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row>
    <row r="27" spans="2:57" ht="13.5" customHeight="1">
      <c r="B27" s="78"/>
      <c r="C27" s="79" t="s">
        <v>14</v>
      </c>
      <c r="D27" s="80"/>
      <c r="E27" s="80"/>
      <c r="F27" s="80"/>
      <c r="G27" s="80"/>
      <c r="H27" s="80"/>
      <c r="I27" s="80"/>
      <c r="J27" s="1776"/>
      <c r="K27" s="1776"/>
      <c r="L27" s="1776"/>
      <c r="M27" s="1776"/>
      <c r="N27" s="1776"/>
      <c r="O27" s="1776"/>
      <c r="P27" s="1776"/>
      <c r="Q27" s="1776"/>
      <c r="R27" s="1776"/>
      <c r="S27" s="1776"/>
      <c r="T27" s="1776"/>
      <c r="U27" s="1776"/>
      <c r="V27" s="1776"/>
      <c r="W27" s="1776"/>
      <c r="X27" s="1776"/>
      <c r="Y27" s="1776"/>
      <c r="Z27" s="1776"/>
      <c r="AA27" s="1776"/>
      <c r="AB27" s="1776"/>
      <c r="AC27" s="1777"/>
      <c r="AD27" s="63"/>
      <c r="AE27" s="63"/>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row>
    <row r="28" spans="2:57" ht="13.5" customHeight="1">
      <c r="B28" s="78"/>
      <c r="C28" s="64" t="s">
        <v>291</v>
      </c>
      <c r="D28" s="65"/>
      <c r="E28" s="65"/>
      <c r="F28" s="65"/>
      <c r="G28" s="65"/>
      <c r="H28" s="65"/>
      <c r="I28" s="65"/>
      <c r="J28" s="1778"/>
      <c r="K28" s="1778"/>
      <c r="L28" s="1778"/>
      <c r="M28" s="1778"/>
      <c r="N28" s="1778"/>
      <c r="O28" s="1778"/>
      <c r="P28" s="1778"/>
      <c r="Q28" s="1778"/>
      <c r="R28" s="1778"/>
      <c r="S28" s="1778"/>
      <c r="T28" s="1778"/>
      <c r="U28" s="1778"/>
      <c r="V28" s="1778"/>
      <c r="W28" s="1778"/>
      <c r="X28" s="1778"/>
      <c r="Y28" s="1778"/>
      <c r="Z28" s="1778"/>
      <c r="AA28" s="1778"/>
      <c r="AB28" s="1778"/>
      <c r="AC28" s="1779"/>
      <c r="AD28" s="63"/>
      <c r="AE28" s="63"/>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row>
    <row r="29" spans="2:57" ht="13.5" customHeight="1" thickBot="1">
      <c r="B29" s="83"/>
      <c r="C29" s="84" t="s">
        <v>292</v>
      </c>
      <c r="D29" s="85"/>
      <c r="E29" s="85"/>
      <c r="F29" s="85"/>
      <c r="G29" s="85"/>
      <c r="H29" s="85"/>
      <c r="I29" s="85"/>
      <c r="J29" s="1780"/>
      <c r="K29" s="1780"/>
      <c r="L29" s="1780"/>
      <c r="M29" s="1780"/>
      <c r="N29" s="1780"/>
      <c r="O29" s="1780"/>
      <c r="P29" s="1780"/>
      <c r="Q29" s="1780"/>
      <c r="R29" s="1780"/>
      <c r="S29" s="1780"/>
      <c r="T29" s="1780"/>
      <c r="U29" s="1780"/>
      <c r="V29" s="1780"/>
      <c r="W29" s="1780"/>
      <c r="X29" s="1780"/>
      <c r="Y29" s="1780"/>
      <c r="Z29" s="1780"/>
      <c r="AA29" s="1780"/>
      <c r="AB29" s="1780"/>
      <c r="AC29" s="1781"/>
      <c r="AD29" s="63"/>
      <c r="AE29" s="63"/>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row>
    <row r="30" spans="2:57" ht="13.5" customHeight="1">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sheetData>
  <protectedRanges>
    <protectedRange sqref="AY11:AY19 AB7 W11:W19 W21:W30 T21:T30 W3:W7 Y7 T11:T19 T3:T7 AV11:AV19 I7 L7" name="範囲1_1"/>
  </protectedRanges>
  <mergeCells count="37">
    <mergeCell ref="J12:AC12"/>
    <mergeCell ref="AL12:BE12"/>
    <mergeCell ref="H4:BE4"/>
    <mergeCell ref="B6:BE6"/>
    <mergeCell ref="Q7:AC7"/>
    <mergeCell ref="AR7:BE7"/>
    <mergeCell ref="O8:AC8"/>
    <mergeCell ref="AL8:BE8"/>
    <mergeCell ref="J9:S9"/>
    <mergeCell ref="AC9:AL9"/>
    <mergeCell ref="AS9:BE9"/>
    <mergeCell ref="J11:AC11"/>
    <mergeCell ref="AL11:BE11"/>
    <mergeCell ref="T9:AB9"/>
    <mergeCell ref="J13:AC13"/>
    <mergeCell ref="AL13:BE13"/>
    <mergeCell ref="J14:AC14"/>
    <mergeCell ref="AL14:BE14"/>
    <mergeCell ref="J15:AC15"/>
    <mergeCell ref="AL15:BE15"/>
    <mergeCell ref="J24:AC24"/>
    <mergeCell ref="J16:AC16"/>
    <mergeCell ref="AL16:BE16"/>
    <mergeCell ref="J17:AC17"/>
    <mergeCell ref="AL17:BE17"/>
    <mergeCell ref="J18:AC18"/>
    <mergeCell ref="AL18:BE18"/>
    <mergeCell ref="J19:AC19"/>
    <mergeCell ref="AL19:BE19"/>
    <mergeCell ref="J21:AC21"/>
    <mergeCell ref="J22:AC22"/>
    <mergeCell ref="J23:AC23"/>
    <mergeCell ref="J25:AC25"/>
    <mergeCell ref="J26:AC26"/>
    <mergeCell ref="J27:AC27"/>
    <mergeCell ref="J28:AC28"/>
    <mergeCell ref="J29:AC29"/>
  </mergeCells>
  <phoneticPr fontId="5"/>
  <dataValidations count="7">
    <dataValidation type="list" allowBlank="1" showInputMessage="1" showErrorMessage="1" sqref="O8:AC8" xr:uid="{9A6EF51D-E028-4748-8979-31C6DFBC50F5}">
      <formula1>"別棟ありで別棟も面積参入する,別棟ありで別棟は面積不算入,別棟なし"</formula1>
    </dataValidation>
    <dataValidation type="list" allowBlank="1" showInputMessage="1" showErrorMessage="1" sqref="AL8:BE8" xr:uid="{ABF71C5D-7359-428C-8734-F4015051DF54}">
      <formula1>"設計評価のみ（建設評価を受ける予定がない）,建設評価も受ける予定"</formula1>
    </dataValidation>
    <dataValidation type="list" allowBlank="1" showInputMessage="1" showErrorMessage="1" sqref="AC7:AC8 AB7:AB8 T7:AA8 Q7:S8" xr:uid="{49A9EF77-EA72-4329-B90B-384FB83A8A55}">
      <formula1>"居住専用,併用"</formula1>
    </dataValidation>
    <dataValidation imeMode="halfKatakana" allowBlank="1" showInputMessage="1" showErrorMessage="1" sqref="J11 J13 J16 AL11 AL13 AL16 J21 J23 J26" xr:uid="{D705724E-436A-4770-AA63-560A222DD7E5}"/>
    <dataValidation type="list" allowBlank="1" showInputMessage="1" showErrorMessage="1" sqref="AR7:AR9 AS7:BE8" xr:uid="{74ECF1EC-2951-4BB2-9B1F-331B02CC668C}">
      <formula1>$BV$7:$BY$7</formula1>
    </dataValidation>
    <dataValidation type="list" allowBlank="1" showInputMessage="1" showErrorMessage="1" sqref="H4:BE4" xr:uid="{1F57AC45-DAD8-4163-B73B-5675569CAC04}">
      <formula1>"設計住宅性能評価,変更設計住宅性能評価（直前の申請が当機関）,変更設計住宅性能評価（直前の申請は他機関）,再交付（設計住宅性能評価書）"</formula1>
    </dataValidation>
    <dataValidation type="list" allowBlank="1" showInputMessage="1" showErrorMessage="1" sqref="J9:S9" xr:uid="{859B25EB-D45C-4188-8A08-6EE828F6EA15}">
      <formula1>"新築,増築,改築"</formula1>
    </dataValidation>
  </dataValidations>
  <pageMargins left="0.78740157480314965" right="0.39370078740157483" top="0.70866141732283472" bottom="0.59055118110236227" header="0.31496062992125984" footer="0.23622047244094491"/>
  <pageSetup paperSize="9" scale="91" orientation="portrait" blackAndWhite="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06BB-DBE3-47A5-97CB-E11C59F619F3}">
  <dimension ref="A1:I6"/>
  <sheetViews>
    <sheetView workbookViewId="0">
      <selection activeCell="J1" sqref="J1"/>
    </sheetView>
  </sheetViews>
  <sheetFormatPr defaultRowHeight="13.5"/>
  <cols>
    <col min="1" max="1" width="12.5" style="1243" bestFit="1" customWidth="1"/>
    <col min="2" max="3" width="9" style="1243"/>
    <col min="4" max="4" width="13.875" style="1243" bestFit="1" customWidth="1"/>
    <col min="5" max="5" width="28.625" style="1243" bestFit="1" customWidth="1"/>
    <col min="6" max="7" width="9" style="1243"/>
    <col min="8" max="8" width="14.875" style="1243" bestFit="1" customWidth="1"/>
    <col min="9" max="16384" width="9" style="1243"/>
  </cols>
  <sheetData>
    <row r="1" spans="1:9">
      <c r="A1" s="1268" t="s">
        <v>1768</v>
      </c>
      <c r="B1" s="1268" t="s">
        <v>1769</v>
      </c>
      <c r="C1" s="1268" t="s">
        <v>1770</v>
      </c>
      <c r="D1" s="1268" t="s">
        <v>1771</v>
      </c>
      <c r="E1" s="1268" t="s">
        <v>1772</v>
      </c>
      <c r="F1" s="1268" t="s">
        <v>1773</v>
      </c>
      <c r="G1" s="1268" t="s">
        <v>1774</v>
      </c>
      <c r="H1" s="1268" t="s">
        <v>1775</v>
      </c>
      <c r="I1" s="1268" t="s">
        <v>1776</v>
      </c>
    </row>
    <row r="2" spans="1:9">
      <c r="A2" s="1269">
        <f>申込書!P18</f>
        <v>0</v>
      </c>
      <c r="B2" s="1269"/>
      <c r="C2" s="1269">
        <f>申込書!L18</f>
        <v>0</v>
      </c>
      <c r="D2" s="1269">
        <f>申込書!V18</f>
        <v>0</v>
      </c>
      <c r="E2" s="1269">
        <f>申込書!E18</f>
        <v>0</v>
      </c>
      <c r="F2" s="1269" t="s">
        <v>1777</v>
      </c>
      <c r="G2" s="1269" t="s">
        <v>1778</v>
      </c>
      <c r="H2" s="1269" t="s">
        <v>1779</v>
      </c>
      <c r="I2" s="1269" t="s">
        <v>1778</v>
      </c>
    </row>
    <row r="3" spans="1:9">
      <c r="A3" s="1269" t="str">
        <f>IF(RIGHT(申込書!C19,5)="（ゲスト）",申込書!P19,"")</f>
        <v/>
      </c>
      <c r="B3" s="1269"/>
      <c r="C3" s="1269" t="str">
        <f>IF(RIGHT(申込書!C19,5)="（ゲスト）",申込書!L19,"")</f>
        <v/>
      </c>
      <c r="D3" s="1269" t="str">
        <f>IF(RIGHT(申込書!C19,5)="（ゲスト）",申込書!V19,"")</f>
        <v/>
      </c>
      <c r="E3" s="1269" t="str">
        <f>IF(RIGHT(申込書!C19,5)="（ゲスト）",申込書!E19,"")</f>
        <v/>
      </c>
      <c r="F3" s="1269" t="str">
        <f>IF(RIGHT(申込書!C19,5)="（ゲスト）","jpn","")</f>
        <v/>
      </c>
      <c r="G3" s="1269" t="str">
        <f>IF(RIGHT(申込書!C19,5)="（ゲスト）","Y","")</f>
        <v/>
      </c>
      <c r="H3" s="1269" t="str">
        <f>IF(RIGHT(申込書!C19,5)="（ゲスト）","基本設定","")</f>
        <v/>
      </c>
      <c r="I3" s="1269" t="str">
        <f>IF(RIGHT(申込書!C19,5)="（ゲスト）","Y","")</f>
        <v/>
      </c>
    </row>
    <row r="4" spans="1:9">
      <c r="A4" s="1269" t="str">
        <f>IF(RIGHT(申込書!C20,5)="（ゲスト）",申込書!P20,"")</f>
        <v/>
      </c>
      <c r="B4" s="1269"/>
      <c r="C4" s="1269" t="str">
        <f>IF(RIGHT(申込書!C20,5)="（ゲスト）",申込書!L20,"")</f>
        <v/>
      </c>
      <c r="D4" s="1269" t="str">
        <f>IF(RIGHT(申込書!C20,5)="（ゲスト）",申込書!V20,"")</f>
        <v/>
      </c>
      <c r="E4" s="1269" t="str">
        <f>IF(RIGHT(申込書!C20,5)="（ゲスト）",申込書!E20,"")</f>
        <v/>
      </c>
      <c r="F4" s="1269" t="str">
        <f>IF(RIGHT(申込書!C20,5)="（ゲスト）","jpn","")</f>
        <v/>
      </c>
      <c r="G4" s="1269" t="str">
        <f>IF(RIGHT(申込書!C20,5)="（ゲスト）","Y","")</f>
        <v/>
      </c>
      <c r="H4" s="1269" t="str">
        <f>IF(RIGHT(申込書!C20,5)="（ゲスト）","基本設定","")</f>
        <v/>
      </c>
      <c r="I4" s="1269" t="str">
        <f>IF(RIGHT(申込書!C20,5)="（ゲスト）","Y","")</f>
        <v/>
      </c>
    </row>
    <row r="5" spans="1:9">
      <c r="A5" s="1269" t="str">
        <f>IF(RIGHT(申込書!C21,5)="（ゲスト）",申込書!P21,"")</f>
        <v/>
      </c>
      <c r="B5" s="1269"/>
      <c r="C5" s="1269" t="str">
        <f>IF(RIGHT(申込書!C21,5)="（ゲスト）",申込書!L21,"")</f>
        <v/>
      </c>
      <c r="D5" s="1269" t="str">
        <f>IF(RIGHT(申込書!C21,5)="（ゲスト）",申込書!V21,"")</f>
        <v/>
      </c>
      <c r="E5" s="1269" t="str">
        <f>IF(RIGHT(申込書!C21,5)="（ゲスト）",申込書!E21,"")</f>
        <v/>
      </c>
      <c r="F5" s="1269" t="str">
        <f>IF(RIGHT(申込書!C21,5)="（ゲスト）","jpn","")</f>
        <v/>
      </c>
      <c r="G5" s="1269" t="str">
        <f>IF(RIGHT(申込書!C21,5)="（ゲスト）","Y","")</f>
        <v/>
      </c>
      <c r="H5" s="1269" t="str">
        <f>IF(RIGHT(申込書!C21,5)="（ゲスト）","基本設定","")</f>
        <v/>
      </c>
      <c r="I5" s="1269" t="str">
        <f>IF(RIGHT(申込書!C21,5)="（ゲスト）","Y","")</f>
        <v/>
      </c>
    </row>
    <row r="6" spans="1:9">
      <c r="A6" s="1269" t="str">
        <f>IF(RIGHT(申込書!C22,5)="（ゲスト）",申込書!P22,"")</f>
        <v/>
      </c>
      <c r="B6" s="1269"/>
      <c r="C6" s="1269" t="str">
        <f>IF(RIGHT(申込書!C22,5)="（ゲスト）",申込書!L22,"")</f>
        <v/>
      </c>
      <c r="D6" s="1269" t="str">
        <f>IF(RIGHT(申込書!C22,5)="（ゲスト）",申込書!V22,"")</f>
        <v/>
      </c>
      <c r="E6" s="1269" t="str">
        <f>IF(RIGHT(申込書!C22,5)="（ゲスト）",申込書!E22,"")</f>
        <v/>
      </c>
      <c r="F6" s="1269" t="str">
        <f>IF(RIGHT(申込書!C22,5)="（ゲスト）","jpn","")</f>
        <v/>
      </c>
      <c r="G6" s="1269" t="str">
        <f>IF(RIGHT(申込書!C22,5)="（ゲスト）","Y","")</f>
        <v/>
      </c>
      <c r="H6" s="1269" t="str">
        <f>IF(RIGHT(申込書!C22,5)="（ゲスト）","基本設定","")</f>
        <v/>
      </c>
      <c r="I6" s="1269" t="str">
        <f>IF(RIGHT(申込書!C22,5)="（ゲスト）","Y","")</f>
        <v/>
      </c>
    </row>
  </sheetData>
  <phoneticPr fontId="5"/>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8058-B503-478A-BA49-2266ACB6E8DC}">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4" t="s">
        <v>2277</v>
      </c>
      <c r="B1" s="1424" t="s">
        <v>2278</v>
      </c>
      <c r="C1" s="1424" t="s">
        <v>2279</v>
      </c>
      <c r="D1" s="1424" t="s">
        <v>2280</v>
      </c>
      <c r="E1" s="1424" t="s">
        <v>2281</v>
      </c>
      <c r="F1" s="1424" t="s">
        <v>2282</v>
      </c>
      <c r="G1" s="1424" t="s">
        <v>2283</v>
      </c>
      <c r="H1" s="1424" t="s">
        <v>2284</v>
      </c>
      <c r="I1" s="1424" t="s">
        <v>2285</v>
      </c>
      <c r="J1" s="1424" t="s">
        <v>2286</v>
      </c>
      <c r="K1" s="1424" t="s">
        <v>2287</v>
      </c>
      <c r="L1" s="1424" t="s">
        <v>2288</v>
      </c>
      <c r="M1" s="1424" t="s">
        <v>2289</v>
      </c>
      <c r="N1" s="1424" t="s">
        <v>2290</v>
      </c>
      <c r="O1" s="1424" t="s">
        <v>2291</v>
      </c>
      <c r="P1" s="1424" t="s">
        <v>2292</v>
      </c>
      <c r="Q1" s="1424" t="s">
        <v>2293</v>
      </c>
      <c r="R1" s="1424" t="s">
        <v>2294</v>
      </c>
      <c r="S1" s="1424" t="s">
        <v>2295</v>
      </c>
      <c r="T1" s="1424" t="s">
        <v>2296</v>
      </c>
      <c r="U1" s="1424" t="s">
        <v>2297</v>
      </c>
      <c r="V1" s="1424" t="s">
        <v>2298</v>
      </c>
      <c r="W1" s="1424" t="s">
        <v>2299</v>
      </c>
      <c r="X1" s="1424" t="s">
        <v>2300</v>
      </c>
      <c r="Y1" s="1424" t="s">
        <v>2301</v>
      </c>
    </row>
    <row r="2" spans="1:25" s="1430" customFormat="1" ht="31.5" customHeight="1">
      <c r="A2" s="1425" t="str">
        <f>IF(申込書!V19="","",SUBSTITUTE(申込書!V19,"-",""))</f>
        <v/>
      </c>
      <c r="B2" s="1425">
        <f>申込書!L19</f>
        <v>0</v>
      </c>
      <c r="C2" s="1426"/>
      <c r="D2" s="1426"/>
      <c r="E2" s="1426"/>
      <c r="F2" s="1425">
        <f>申込書!E19</f>
        <v>0</v>
      </c>
      <c r="G2" s="1426" t="s">
        <v>867</v>
      </c>
      <c r="H2" s="1426"/>
      <c r="I2" s="1427"/>
      <c r="J2" s="1428" t="str">
        <f>IF(申込書!V19="","",申込書!V19)</f>
        <v/>
      </c>
      <c r="K2" s="1429" t="str">
        <f>IF(申込書!P19="","",申込書!P19)</f>
        <v/>
      </c>
    </row>
  </sheetData>
  <phoneticPr fontId="5"/>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BB638-19CF-4103-B6D5-F2829367399D}">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4" t="s">
        <v>2277</v>
      </c>
      <c r="B1" s="1424" t="s">
        <v>2278</v>
      </c>
      <c r="C1" s="1424" t="s">
        <v>2279</v>
      </c>
      <c r="D1" s="1424" t="s">
        <v>2280</v>
      </c>
      <c r="E1" s="1424" t="s">
        <v>2281</v>
      </c>
      <c r="F1" s="1424" t="s">
        <v>2282</v>
      </c>
      <c r="G1" s="1424" t="s">
        <v>2283</v>
      </c>
      <c r="H1" s="1424" t="s">
        <v>2284</v>
      </c>
      <c r="I1" s="1424" t="s">
        <v>2285</v>
      </c>
      <c r="J1" s="1424" t="s">
        <v>2286</v>
      </c>
      <c r="K1" s="1424" t="s">
        <v>2287</v>
      </c>
      <c r="L1" s="1424" t="s">
        <v>2288</v>
      </c>
      <c r="M1" s="1424" t="s">
        <v>2289</v>
      </c>
      <c r="N1" s="1424" t="s">
        <v>2290</v>
      </c>
      <c r="O1" s="1424" t="s">
        <v>2291</v>
      </c>
      <c r="P1" s="1424" t="s">
        <v>2292</v>
      </c>
      <c r="Q1" s="1424" t="s">
        <v>2293</v>
      </c>
      <c r="R1" s="1424" t="s">
        <v>2294</v>
      </c>
      <c r="S1" s="1424" t="s">
        <v>2295</v>
      </c>
      <c r="T1" s="1424" t="s">
        <v>2296</v>
      </c>
      <c r="U1" s="1424" t="s">
        <v>2297</v>
      </c>
      <c r="V1" s="1424" t="s">
        <v>2298</v>
      </c>
      <c r="W1" s="1424" t="s">
        <v>2299</v>
      </c>
      <c r="X1" s="1424" t="s">
        <v>2300</v>
      </c>
      <c r="Y1" s="1424" t="s">
        <v>2301</v>
      </c>
    </row>
    <row r="2" spans="1:25" s="1430" customFormat="1" ht="31.5" customHeight="1">
      <c r="A2" s="1425" t="str">
        <f>IF(申込書!V20="","",SUBSTITUTE(申込書!V20,"-",""))</f>
        <v/>
      </c>
      <c r="B2" s="1425">
        <f>申込書!L20</f>
        <v>0</v>
      </c>
      <c r="C2" s="1426"/>
      <c r="D2" s="1426"/>
      <c r="E2" s="1426"/>
      <c r="F2" s="1425">
        <f>申込書!E20</f>
        <v>0</v>
      </c>
      <c r="G2" s="1426" t="s">
        <v>867</v>
      </c>
      <c r="H2" s="1426"/>
      <c r="I2" s="1427"/>
      <c r="J2" s="1428" t="str">
        <f>IF(申込書!V20="","",申込書!V20)</f>
        <v/>
      </c>
      <c r="K2" s="1429" t="str">
        <f>IF(申込書!P20="","",申込書!P20)</f>
        <v/>
      </c>
    </row>
  </sheetData>
  <phoneticPr fontId="5"/>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132C6-FC00-479F-92BE-2731974A2213}">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4" t="s">
        <v>2277</v>
      </c>
      <c r="B1" s="1424" t="s">
        <v>2278</v>
      </c>
      <c r="C1" s="1424" t="s">
        <v>2279</v>
      </c>
      <c r="D1" s="1424" t="s">
        <v>2280</v>
      </c>
      <c r="E1" s="1424" t="s">
        <v>2281</v>
      </c>
      <c r="F1" s="1424" t="s">
        <v>2282</v>
      </c>
      <c r="G1" s="1424" t="s">
        <v>2283</v>
      </c>
      <c r="H1" s="1424" t="s">
        <v>2284</v>
      </c>
      <c r="I1" s="1424" t="s">
        <v>2285</v>
      </c>
      <c r="J1" s="1424" t="s">
        <v>2286</v>
      </c>
      <c r="K1" s="1424" t="s">
        <v>2287</v>
      </c>
      <c r="L1" s="1424" t="s">
        <v>2288</v>
      </c>
      <c r="M1" s="1424" t="s">
        <v>2289</v>
      </c>
      <c r="N1" s="1424" t="s">
        <v>2290</v>
      </c>
      <c r="O1" s="1424" t="s">
        <v>2291</v>
      </c>
      <c r="P1" s="1424" t="s">
        <v>2292</v>
      </c>
      <c r="Q1" s="1424" t="s">
        <v>2293</v>
      </c>
      <c r="R1" s="1424" t="s">
        <v>2294</v>
      </c>
      <c r="S1" s="1424" t="s">
        <v>2295</v>
      </c>
      <c r="T1" s="1424" t="s">
        <v>2296</v>
      </c>
      <c r="U1" s="1424" t="s">
        <v>2297</v>
      </c>
      <c r="V1" s="1424" t="s">
        <v>2298</v>
      </c>
      <c r="W1" s="1424" t="s">
        <v>2299</v>
      </c>
      <c r="X1" s="1424" t="s">
        <v>2300</v>
      </c>
      <c r="Y1" s="1424" t="s">
        <v>2301</v>
      </c>
    </row>
    <row r="2" spans="1:25" s="1430" customFormat="1" ht="31.5" customHeight="1">
      <c r="A2" s="1425" t="str">
        <f>IF(申込書!V21="","",SUBSTITUTE(申込書!V21,"-",""))</f>
        <v/>
      </c>
      <c r="B2" s="1425">
        <f>申込書!L21</f>
        <v>0</v>
      </c>
      <c r="C2" s="1426"/>
      <c r="D2" s="1426"/>
      <c r="E2" s="1426"/>
      <c r="F2" s="1425">
        <f>申込書!E21</f>
        <v>0</v>
      </c>
      <c r="G2" s="1426" t="s">
        <v>867</v>
      </c>
      <c r="H2" s="1426"/>
      <c r="I2" s="1427"/>
      <c r="J2" s="1428" t="str">
        <f>IF(申込書!V21="","",申込書!V21)</f>
        <v/>
      </c>
      <c r="K2" s="1429" t="str">
        <f>IF(申込書!P21="","",申込書!P21)</f>
        <v/>
      </c>
    </row>
  </sheetData>
  <phoneticPr fontId="5"/>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1B6FA-7769-43D4-A0C5-7C1BEF83F5DF}">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4" t="s">
        <v>2277</v>
      </c>
      <c r="B1" s="1424" t="s">
        <v>2278</v>
      </c>
      <c r="C1" s="1424" t="s">
        <v>2279</v>
      </c>
      <c r="D1" s="1424" t="s">
        <v>2280</v>
      </c>
      <c r="E1" s="1424" t="s">
        <v>2281</v>
      </c>
      <c r="F1" s="1424" t="s">
        <v>2282</v>
      </c>
      <c r="G1" s="1424" t="s">
        <v>2283</v>
      </c>
      <c r="H1" s="1424" t="s">
        <v>2284</v>
      </c>
      <c r="I1" s="1424" t="s">
        <v>2285</v>
      </c>
      <c r="J1" s="1424" t="s">
        <v>2286</v>
      </c>
      <c r="K1" s="1424" t="s">
        <v>2287</v>
      </c>
      <c r="L1" s="1424" t="s">
        <v>2288</v>
      </c>
      <c r="M1" s="1424" t="s">
        <v>2289</v>
      </c>
      <c r="N1" s="1424" t="s">
        <v>2290</v>
      </c>
      <c r="O1" s="1424" t="s">
        <v>2291</v>
      </c>
      <c r="P1" s="1424" t="s">
        <v>2292</v>
      </c>
      <c r="Q1" s="1424" t="s">
        <v>2293</v>
      </c>
      <c r="R1" s="1424" t="s">
        <v>2294</v>
      </c>
      <c r="S1" s="1424" t="s">
        <v>2295</v>
      </c>
      <c r="T1" s="1424" t="s">
        <v>2296</v>
      </c>
      <c r="U1" s="1424" t="s">
        <v>2297</v>
      </c>
      <c r="V1" s="1424" t="s">
        <v>2298</v>
      </c>
      <c r="W1" s="1424" t="s">
        <v>2299</v>
      </c>
      <c r="X1" s="1424" t="s">
        <v>2300</v>
      </c>
      <c r="Y1" s="1424" t="s">
        <v>2301</v>
      </c>
    </row>
    <row r="2" spans="1:25" s="1430" customFormat="1" ht="31.5" customHeight="1">
      <c r="A2" s="1425" t="str">
        <f>IF(申込書!V22="","",SUBSTITUTE(申込書!V22,"-",""))</f>
        <v/>
      </c>
      <c r="B2" s="1425">
        <f>申込書!L22</f>
        <v>0</v>
      </c>
      <c r="C2" s="1426"/>
      <c r="D2" s="1426"/>
      <c r="E2" s="1426"/>
      <c r="F2" s="1425">
        <f>申込書!E22</f>
        <v>0</v>
      </c>
      <c r="G2" s="1426" t="s">
        <v>867</v>
      </c>
      <c r="H2" s="1426"/>
      <c r="I2" s="1427"/>
      <c r="J2" s="1428" t="str">
        <f>IF(申込書!V22="","",申込書!V22)</f>
        <v/>
      </c>
      <c r="K2" s="1429" t="str">
        <f>IF(申込書!P22="","",申込書!P22)</f>
        <v/>
      </c>
    </row>
  </sheetData>
  <phoneticPr fontId="5"/>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C714-B82C-4928-A061-0AB1E355B409}">
  <dimension ref="B2:IF94"/>
  <sheetViews>
    <sheetView showGridLines="0" view="pageBreakPreview" zoomScale="80" zoomScaleNormal="85" zoomScaleSheetLayoutView="80" workbookViewId="0">
      <selection activeCell="H21" sqref="H21"/>
    </sheetView>
  </sheetViews>
  <sheetFormatPr defaultColWidth="2.75" defaultRowHeight="13.5"/>
  <cols>
    <col min="1" max="1" width="2.75" style="884"/>
    <col min="2" max="4" width="2.75" style="884" customWidth="1"/>
    <col min="5" max="10" width="2.75" style="902" customWidth="1"/>
    <col min="11" max="134" width="2.75" style="884" customWidth="1"/>
    <col min="135" max="136" width="2.75" style="909" customWidth="1"/>
    <col min="137" max="178" width="2.75" style="899" customWidth="1"/>
    <col min="179" max="180" width="2.75" style="884" customWidth="1"/>
    <col min="181" max="181" width="2.75" style="899" customWidth="1"/>
    <col min="182" max="200" width="2.75" style="899" hidden="1" customWidth="1"/>
    <col min="201" max="204" width="2.75" style="899" customWidth="1"/>
    <col min="205" max="16384" width="2.75" style="884"/>
  </cols>
  <sheetData>
    <row r="2" spans="2:240" s="733" customFormat="1" ht="18" customHeight="1">
      <c r="B2" s="2675" t="s">
        <v>859</v>
      </c>
      <c r="C2" s="2676"/>
      <c r="D2" s="2676"/>
      <c r="E2" s="2676"/>
      <c r="F2" s="2676"/>
      <c r="G2" s="2676"/>
      <c r="H2" s="2676"/>
      <c r="I2" s="2676"/>
      <c r="J2" s="2676"/>
      <c r="K2" s="2676"/>
      <c r="L2" s="2676"/>
      <c r="M2" s="2676"/>
      <c r="N2" s="2676"/>
      <c r="O2" s="2676"/>
      <c r="P2" s="2676"/>
      <c r="Q2" s="2676"/>
      <c r="R2" s="2676"/>
      <c r="S2" s="2676"/>
      <c r="T2" s="2676"/>
      <c r="U2" s="2676"/>
      <c r="V2" s="2676"/>
      <c r="W2" s="2676"/>
      <c r="X2" s="2676"/>
      <c r="Y2" s="2676"/>
      <c r="Z2" s="2676"/>
      <c r="AA2" s="2676"/>
      <c r="AB2" s="2676"/>
      <c r="AC2" s="2676"/>
      <c r="AD2" s="2676"/>
      <c r="AE2" s="2676"/>
      <c r="AF2" s="2676"/>
      <c r="AG2" s="2677"/>
      <c r="AI2" s="734" t="s">
        <v>1171</v>
      </c>
      <c r="AJ2" s="734"/>
      <c r="AK2" s="734"/>
      <c r="AL2" s="734"/>
      <c r="AM2" s="734"/>
      <c r="AN2" s="734"/>
      <c r="AO2" s="734"/>
      <c r="AP2" s="735"/>
      <c r="AQ2" s="735"/>
      <c r="AR2" s="736"/>
      <c r="AS2" s="735"/>
      <c r="AT2" s="735"/>
      <c r="AU2" s="735"/>
      <c r="AV2" s="735"/>
      <c r="AW2" s="735"/>
      <c r="AX2" s="735"/>
      <c r="AY2" s="735"/>
      <c r="AZ2" s="735"/>
      <c r="BA2" s="735"/>
      <c r="BB2" s="735"/>
      <c r="BC2" s="735"/>
      <c r="BD2" s="735"/>
      <c r="BE2" s="735"/>
      <c r="BF2" s="735"/>
      <c r="BG2" s="735"/>
      <c r="BH2" s="735"/>
      <c r="BI2" s="735"/>
      <c r="BJ2" s="735"/>
      <c r="BK2" s="735"/>
      <c r="BL2" s="735"/>
      <c r="BM2" s="735"/>
      <c r="BN2" s="735"/>
      <c r="BO2" s="734"/>
      <c r="BP2" s="734"/>
      <c r="BQ2" s="734"/>
      <c r="CA2" s="734"/>
      <c r="CB2" s="734"/>
      <c r="CC2" s="734"/>
      <c r="CD2" s="734"/>
      <c r="CE2" s="734"/>
      <c r="DP2" s="3101" t="s">
        <v>1172</v>
      </c>
      <c r="DQ2" s="3101"/>
      <c r="DR2" s="3101"/>
      <c r="DS2" s="3101"/>
      <c r="DT2" s="3101"/>
      <c r="DU2" s="3101"/>
      <c r="DV2" s="3101"/>
      <c r="DW2" s="3101"/>
      <c r="DX2" s="3101"/>
      <c r="DY2" s="3101"/>
      <c r="DZ2" s="3101"/>
      <c r="EA2" s="3101"/>
      <c r="EB2" s="3101"/>
      <c r="EC2" s="3101"/>
      <c r="ED2" s="3101"/>
      <c r="EE2" s="3101"/>
      <c r="EF2" s="3101"/>
      <c r="EG2" s="3101"/>
      <c r="EH2" s="3101"/>
      <c r="EI2" s="3101"/>
      <c r="EJ2" s="3101"/>
      <c r="FZ2" s="737" t="s">
        <v>65</v>
      </c>
      <c r="GA2" s="737"/>
      <c r="GB2" s="737"/>
      <c r="GC2" s="737"/>
      <c r="GD2" s="737"/>
      <c r="GF2" s="737"/>
      <c r="GG2" s="737"/>
      <c r="GH2" s="737"/>
      <c r="GI2" s="737" t="s">
        <v>70</v>
      </c>
      <c r="GJ2" s="737"/>
      <c r="GK2" s="737"/>
      <c r="GM2" s="737"/>
      <c r="GN2" s="737"/>
      <c r="GO2" s="737"/>
      <c r="GP2" s="737"/>
      <c r="GQ2" s="737"/>
      <c r="GR2" s="737" t="s">
        <v>1173</v>
      </c>
    </row>
    <row r="3" spans="2:240" s="733" customFormat="1" ht="18" customHeight="1">
      <c r="B3" s="2678"/>
      <c r="C3" s="2679"/>
      <c r="D3" s="2679"/>
      <c r="E3" s="2679"/>
      <c r="F3" s="2679"/>
      <c r="G3" s="2679"/>
      <c r="H3" s="2679"/>
      <c r="I3" s="2679"/>
      <c r="J3" s="2679"/>
      <c r="K3" s="2679"/>
      <c r="L3" s="2679"/>
      <c r="M3" s="2679"/>
      <c r="N3" s="2679"/>
      <c r="O3" s="2679"/>
      <c r="P3" s="2679"/>
      <c r="Q3" s="2679"/>
      <c r="R3" s="2679"/>
      <c r="S3" s="2679"/>
      <c r="T3" s="2679"/>
      <c r="U3" s="2679"/>
      <c r="V3" s="2679"/>
      <c r="W3" s="2679"/>
      <c r="X3" s="2679"/>
      <c r="Y3" s="2679"/>
      <c r="Z3" s="2679"/>
      <c r="AA3" s="2679"/>
      <c r="AB3" s="2679"/>
      <c r="AC3" s="2679"/>
      <c r="AD3" s="2679"/>
      <c r="AE3" s="2679"/>
      <c r="AF3" s="2679"/>
      <c r="AG3" s="2680"/>
      <c r="AI3" s="3137" t="s">
        <v>1174</v>
      </c>
      <c r="AJ3" s="3138"/>
      <c r="AK3" s="3138"/>
      <c r="AL3" s="3138"/>
      <c r="AM3" s="3138"/>
      <c r="AN3" s="3138"/>
      <c r="AO3" s="3138"/>
      <c r="AP3" s="3139"/>
      <c r="AQ3" s="3139"/>
      <c r="AR3" s="3139"/>
      <c r="AS3" s="3139"/>
      <c r="AT3" s="3139"/>
      <c r="AU3" s="3139"/>
      <c r="AV3" s="3139"/>
      <c r="AW3" s="3139"/>
      <c r="AX3" s="3139"/>
      <c r="AY3" s="3139"/>
      <c r="AZ3" s="3139"/>
      <c r="BA3" s="3139"/>
      <c r="BB3" s="3139"/>
      <c r="BC3" s="3139"/>
      <c r="BD3" s="3139"/>
      <c r="BE3" s="3139"/>
      <c r="BF3" s="3139"/>
      <c r="BG3" s="3139"/>
      <c r="BH3" s="3139"/>
      <c r="BI3" s="3139"/>
      <c r="BJ3" s="3139"/>
      <c r="BK3" s="3139"/>
      <c r="BL3" s="3139"/>
      <c r="BM3" s="3139"/>
      <c r="BN3" s="3139"/>
      <c r="BO3" s="3139"/>
      <c r="BP3" s="3139"/>
      <c r="BQ3" s="3140"/>
      <c r="BS3" s="3137" t="s">
        <v>1175</v>
      </c>
      <c r="BT3" s="3138"/>
      <c r="BU3" s="3138"/>
      <c r="BV3" s="3138"/>
      <c r="BW3" s="3138"/>
      <c r="BX3" s="3138"/>
      <c r="BY3" s="3141"/>
      <c r="BZ3" s="3141"/>
      <c r="CA3" s="3141"/>
      <c r="CB3" s="3141"/>
      <c r="CC3" s="3141"/>
      <c r="CD3" s="3141"/>
      <c r="CE3" s="3141"/>
      <c r="CF3" s="3141"/>
      <c r="CG3" s="3141"/>
      <c r="CH3" s="3141"/>
      <c r="CI3" s="3141"/>
      <c r="CJ3" s="3141"/>
      <c r="CK3" s="3141"/>
      <c r="CL3" s="3141"/>
      <c r="CM3" s="3141"/>
      <c r="CN3" s="3141"/>
      <c r="CO3" s="3141"/>
      <c r="CP3" s="3141"/>
      <c r="CQ3" s="3141"/>
      <c r="CR3" s="3141"/>
      <c r="CS3" s="3141"/>
      <c r="CT3" s="3141"/>
      <c r="CU3" s="3141"/>
      <c r="CV3" s="3141"/>
      <c r="CW3" s="3141"/>
      <c r="CX3" s="3141"/>
      <c r="CY3" s="3141"/>
      <c r="CZ3" s="3141"/>
      <c r="DA3" s="3142"/>
      <c r="DP3" s="3101"/>
      <c r="DQ3" s="3101"/>
      <c r="DR3" s="3101"/>
      <c r="DS3" s="3101"/>
      <c r="DT3" s="3101"/>
      <c r="DU3" s="3101"/>
      <c r="DV3" s="3101"/>
      <c r="DW3" s="3101"/>
      <c r="DX3" s="3101"/>
      <c r="DY3" s="3101"/>
      <c r="DZ3" s="3101"/>
      <c r="EA3" s="3101"/>
      <c r="EB3" s="3101"/>
      <c r="EC3" s="3101"/>
      <c r="ED3" s="3101"/>
      <c r="EE3" s="3101"/>
      <c r="EF3" s="3101"/>
      <c r="EG3" s="3101"/>
      <c r="EH3" s="3101"/>
      <c r="EI3" s="3101"/>
      <c r="EJ3" s="3101"/>
      <c r="FZ3" s="737" t="s">
        <v>66</v>
      </c>
      <c r="GA3" s="737"/>
      <c r="GB3" s="737"/>
      <c r="GC3" s="738"/>
      <c r="GD3" s="737"/>
      <c r="GF3" s="737"/>
      <c r="GG3" s="737"/>
      <c r="GH3" s="737"/>
      <c r="GI3" s="737" t="s">
        <v>71</v>
      </c>
      <c r="GJ3" s="737"/>
      <c r="GK3" s="739"/>
      <c r="GM3" s="737"/>
      <c r="GN3" s="739"/>
      <c r="GO3" s="740"/>
      <c r="GP3" s="737"/>
      <c r="GQ3" s="737"/>
      <c r="GR3" s="737" t="s">
        <v>1176</v>
      </c>
      <c r="HK3" s="737"/>
      <c r="HL3" s="737"/>
      <c r="HM3" s="737"/>
      <c r="HN3" s="737"/>
      <c r="HO3" s="737"/>
      <c r="HP3" s="737"/>
      <c r="HQ3" s="737"/>
      <c r="HR3" s="737"/>
      <c r="HS3" s="737"/>
      <c r="HT3" s="737"/>
      <c r="HU3" s="737"/>
      <c r="HV3" s="737"/>
      <c r="HW3" s="737"/>
      <c r="HX3" s="737"/>
      <c r="HY3" s="737"/>
      <c r="HZ3" s="737"/>
      <c r="IB3" s="737"/>
    </row>
    <row r="4" spans="2:240" s="733" customFormat="1" ht="18" customHeight="1" thickBot="1">
      <c r="B4" s="741" t="s">
        <v>124</v>
      </c>
      <c r="C4" s="3132" t="s">
        <v>16</v>
      </c>
      <c r="D4" s="3132"/>
      <c r="E4" s="3132"/>
      <c r="F4" s="3132"/>
      <c r="G4" s="3132"/>
      <c r="H4" s="3132"/>
      <c r="I4" s="3132"/>
      <c r="J4" s="3132"/>
      <c r="K4" s="3132"/>
      <c r="L4" s="742"/>
      <c r="O4" s="737" t="s">
        <v>1177</v>
      </c>
      <c r="P4" s="3133" t="s">
        <v>871</v>
      </c>
      <c r="Q4" s="3133"/>
      <c r="R4" s="3133"/>
      <c r="S4" s="3133"/>
      <c r="T4" s="3133"/>
      <c r="U4" s="3133"/>
      <c r="V4" s="3133"/>
      <c r="X4" s="734"/>
      <c r="AI4" s="3076" t="s">
        <v>1178</v>
      </c>
      <c r="AJ4" s="3077"/>
      <c r="AK4" s="3077"/>
      <c r="AL4" s="3077"/>
      <c r="AM4" s="3078"/>
      <c r="AN4" s="3117" t="s">
        <v>28</v>
      </c>
      <c r="AO4" s="3118"/>
      <c r="AP4" s="3083"/>
      <c r="AQ4" s="3083"/>
      <c r="AR4" s="3083"/>
      <c r="AS4" s="3083"/>
      <c r="AT4" s="3083"/>
      <c r="AU4" s="3083"/>
      <c r="AV4" s="3083"/>
      <c r="AW4" s="3083"/>
      <c r="AX4" s="3083"/>
      <c r="AY4" s="3083"/>
      <c r="AZ4" s="3083"/>
      <c r="BA4" s="3083"/>
      <c r="BB4" s="3083"/>
      <c r="BC4" s="3083"/>
      <c r="BD4" s="3083"/>
      <c r="BE4" s="3083"/>
      <c r="BF4" s="3083"/>
      <c r="BG4" s="3083"/>
      <c r="BH4" s="3083"/>
      <c r="BI4" s="3083"/>
      <c r="BJ4" s="3084" t="s">
        <v>1179</v>
      </c>
      <c r="BK4" s="3085"/>
      <c r="BL4" s="3083"/>
      <c r="BM4" s="3083"/>
      <c r="BN4" s="3083"/>
      <c r="BO4" s="3083"/>
      <c r="BP4" s="3083"/>
      <c r="BQ4" s="3102"/>
      <c r="BS4" s="3143" t="s">
        <v>1180</v>
      </c>
      <c r="BT4" s="3144"/>
      <c r="BU4" s="3144"/>
      <c r="BV4" s="3144"/>
      <c r="BW4" s="3144"/>
      <c r="BX4" s="3144"/>
      <c r="BY4" s="3145"/>
      <c r="BZ4" s="3145"/>
      <c r="CA4" s="3145"/>
      <c r="CB4" s="3145"/>
      <c r="CC4" s="3145"/>
      <c r="CD4" s="3145"/>
      <c r="CE4" s="3145"/>
      <c r="CF4" s="3145"/>
      <c r="CG4" s="3145"/>
      <c r="CH4" s="3145"/>
      <c r="CI4" s="3146"/>
      <c r="CJ4" s="3143" t="s">
        <v>1181</v>
      </c>
      <c r="CK4" s="3144"/>
      <c r="CL4" s="3144"/>
      <c r="CM4" s="3144"/>
      <c r="CN4" s="3144"/>
      <c r="CO4" s="3144"/>
      <c r="CP4" s="3147"/>
      <c r="CQ4" s="3147"/>
      <c r="CR4" s="3147"/>
      <c r="CS4" s="3147"/>
      <c r="CT4" s="3147"/>
      <c r="CU4" s="3147"/>
      <c r="CV4" s="3147"/>
      <c r="CW4" s="3147"/>
      <c r="CX4" s="3147"/>
      <c r="CY4" s="3147"/>
      <c r="CZ4" s="3147"/>
      <c r="DA4" s="743" t="s">
        <v>1182</v>
      </c>
      <c r="DC4" s="744" t="s">
        <v>1183</v>
      </c>
      <c r="FZ4" s="737" t="s">
        <v>1184</v>
      </c>
      <c r="GA4" s="737"/>
      <c r="GB4" s="737"/>
      <c r="GC4" s="738"/>
      <c r="GD4" s="737"/>
      <c r="GF4" s="737"/>
      <c r="GG4" s="737"/>
      <c r="GH4" s="737"/>
      <c r="GI4" s="737" t="s">
        <v>1185</v>
      </c>
      <c r="GJ4" s="737"/>
      <c r="GK4" s="737"/>
      <c r="GM4" s="737"/>
      <c r="GN4" s="737"/>
      <c r="GO4" s="737"/>
      <c r="GP4" s="737"/>
      <c r="GQ4" s="737"/>
      <c r="GR4" s="737" t="s">
        <v>1186</v>
      </c>
      <c r="HK4" s="737"/>
      <c r="HL4" s="737"/>
      <c r="HM4" s="737"/>
      <c r="HN4" s="737"/>
      <c r="HO4" s="737"/>
      <c r="HP4" s="737"/>
      <c r="HQ4" s="737"/>
      <c r="HR4" s="737"/>
      <c r="HS4" s="737"/>
      <c r="HT4" s="737"/>
      <c r="HU4" s="737"/>
      <c r="HV4" s="737"/>
      <c r="HW4" s="737"/>
      <c r="HX4" s="737"/>
      <c r="HY4" s="737"/>
      <c r="HZ4" s="737"/>
      <c r="IA4" s="737"/>
      <c r="IB4" s="737"/>
    </row>
    <row r="5" spans="2:240" s="733" customFormat="1" ht="18" customHeight="1" thickTop="1">
      <c r="C5" s="734"/>
      <c r="D5" s="745"/>
      <c r="E5" s="745"/>
      <c r="F5" s="746"/>
      <c r="G5" s="747"/>
      <c r="H5" s="747"/>
      <c r="I5" s="747"/>
      <c r="J5" s="747"/>
      <c r="K5" s="747"/>
      <c r="L5" s="747"/>
      <c r="M5" s="747"/>
      <c r="N5" s="748"/>
      <c r="X5" s="734"/>
      <c r="Z5" s="3070" t="s">
        <v>1187</v>
      </c>
      <c r="AA5" s="3071"/>
      <c r="AB5" s="3071"/>
      <c r="AC5" s="3071"/>
      <c r="AD5" s="3071"/>
      <c r="AE5" s="3071"/>
      <c r="AF5" s="3071"/>
      <c r="AG5" s="3072"/>
      <c r="AI5" s="3079"/>
      <c r="AJ5" s="3080"/>
      <c r="AK5" s="3080"/>
      <c r="AL5" s="3080"/>
      <c r="AM5" s="3081"/>
      <c r="AN5" s="3061" t="s">
        <v>14</v>
      </c>
      <c r="AO5" s="3061"/>
      <c r="AP5" s="749" t="s">
        <v>49</v>
      </c>
      <c r="AQ5" s="3062"/>
      <c r="AR5" s="3062"/>
      <c r="AS5" s="3063"/>
      <c r="AT5" s="3064"/>
      <c r="AU5" s="3064"/>
      <c r="AV5" s="3064"/>
      <c r="AW5" s="3064"/>
      <c r="AX5" s="3064"/>
      <c r="AY5" s="3064"/>
      <c r="AZ5" s="3064"/>
      <c r="BA5" s="3064"/>
      <c r="BB5" s="3064"/>
      <c r="BC5" s="3064"/>
      <c r="BD5" s="3064"/>
      <c r="BE5" s="3064"/>
      <c r="BF5" s="3064"/>
      <c r="BG5" s="3064"/>
      <c r="BH5" s="3064"/>
      <c r="BI5" s="3064"/>
      <c r="BJ5" s="3064"/>
      <c r="BK5" s="3064"/>
      <c r="BL5" s="3064"/>
      <c r="BM5" s="3064"/>
      <c r="BN5" s="3064"/>
      <c r="BO5" s="3064"/>
      <c r="BP5" s="3064"/>
      <c r="BQ5" s="3065"/>
      <c r="BS5" s="3073" t="s">
        <v>1188</v>
      </c>
      <c r="BT5" s="3074"/>
      <c r="BU5" s="3074"/>
      <c r="BV5" s="3074"/>
      <c r="BW5" s="3074"/>
      <c r="BX5" s="3074"/>
      <c r="BY5" s="3134"/>
      <c r="BZ5" s="3134"/>
      <c r="CA5" s="3134"/>
      <c r="CB5" s="3134"/>
      <c r="CC5" s="3134"/>
      <c r="CD5" s="3134"/>
      <c r="CE5" s="3134"/>
      <c r="CF5" s="3134"/>
      <c r="CG5" s="3134"/>
      <c r="CH5" s="3134"/>
      <c r="CI5" s="3135"/>
      <c r="CJ5" s="3073" t="s">
        <v>1189</v>
      </c>
      <c r="CK5" s="3074"/>
      <c r="CL5" s="3074"/>
      <c r="CM5" s="3074"/>
      <c r="CN5" s="3074"/>
      <c r="CO5" s="3074"/>
      <c r="CP5" s="3136"/>
      <c r="CQ5" s="3136"/>
      <c r="CR5" s="3136"/>
      <c r="CS5" s="3136"/>
      <c r="CT5" s="3136"/>
      <c r="CU5" s="3136"/>
      <c r="CV5" s="3136"/>
      <c r="CW5" s="3136"/>
      <c r="CX5" s="3136"/>
      <c r="CY5" s="3136"/>
      <c r="CZ5" s="3136"/>
      <c r="DA5" s="750" t="s">
        <v>1182</v>
      </c>
      <c r="DC5" s="3111" t="s">
        <v>1190</v>
      </c>
      <c r="DD5" s="3112"/>
      <c r="DE5" s="3112"/>
      <c r="DF5" s="3113"/>
      <c r="DG5" s="3117" t="s">
        <v>28</v>
      </c>
      <c r="DH5" s="3118"/>
      <c r="DI5" s="3083"/>
      <c r="DJ5" s="3083"/>
      <c r="DK5" s="3083"/>
      <c r="DL5" s="3083"/>
      <c r="DM5" s="3083"/>
      <c r="DN5" s="3083"/>
      <c r="DO5" s="3083"/>
      <c r="DP5" s="3083"/>
      <c r="DQ5" s="3083"/>
      <c r="DR5" s="3083"/>
      <c r="DS5" s="3083"/>
      <c r="DT5" s="3083"/>
      <c r="DU5" s="3083"/>
      <c r="DV5" s="3083"/>
      <c r="DW5" s="3083"/>
      <c r="DX5" s="3083"/>
      <c r="DY5" s="3083"/>
      <c r="DZ5" s="3083"/>
      <c r="EA5" s="3083"/>
      <c r="EB5" s="3125"/>
      <c r="EC5" s="3084" t="s">
        <v>1179</v>
      </c>
      <c r="ED5" s="3085"/>
      <c r="EE5" s="3083"/>
      <c r="EF5" s="3083"/>
      <c r="EG5" s="3083"/>
      <c r="EH5" s="3083"/>
      <c r="EI5" s="3083"/>
      <c r="EJ5" s="3102"/>
      <c r="FZ5" s="737" t="s">
        <v>1191</v>
      </c>
      <c r="GA5" s="737"/>
      <c r="GB5" s="737"/>
      <c r="GC5" s="738"/>
      <c r="GD5" s="751"/>
      <c r="GF5" s="751"/>
      <c r="GG5" s="751"/>
      <c r="GH5" s="751"/>
      <c r="GI5" s="737" t="s">
        <v>298</v>
      </c>
      <c r="GJ5" s="737"/>
      <c r="GK5" s="737"/>
      <c r="GM5" s="737"/>
      <c r="GN5" s="738"/>
      <c r="GO5" s="752"/>
      <c r="GP5" s="752"/>
      <c r="GQ5" s="752"/>
      <c r="GR5" s="737" t="s">
        <v>1192</v>
      </c>
      <c r="HK5" s="737"/>
      <c r="HL5" s="737"/>
      <c r="HM5" s="737"/>
      <c r="HN5" s="737"/>
      <c r="HO5" s="737"/>
      <c r="HP5" s="737"/>
      <c r="HQ5" s="737"/>
      <c r="HR5" s="737"/>
      <c r="HS5" s="737"/>
      <c r="HT5" s="737"/>
      <c r="HU5" s="737"/>
      <c r="HV5" s="737"/>
      <c r="HW5" s="737"/>
      <c r="HX5" s="737"/>
      <c r="HY5" s="737"/>
      <c r="HZ5" s="737"/>
      <c r="IA5" s="737"/>
      <c r="IB5" s="737"/>
    </row>
    <row r="6" spans="2:240" s="733" customFormat="1" ht="18" customHeight="1">
      <c r="B6" s="753"/>
      <c r="C6" s="754"/>
      <c r="D6" s="754"/>
      <c r="E6" s="754"/>
      <c r="F6" s="755"/>
      <c r="G6" s="756"/>
      <c r="H6" s="756"/>
      <c r="I6" s="756"/>
      <c r="J6" s="756"/>
      <c r="K6" s="756"/>
      <c r="L6" s="756"/>
      <c r="M6" s="756"/>
      <c r="N6" s="757"/>
      <c r="O6" s="758"/>
      <c r="P6" s="754"/>
      <c r="Q6" s="757"/>
      <c r="R6" s="758"/>
      <c r="S6" s="754"/>
      <c r="T6" s="754"/>
      <c r="U6" s="754"/>
      <c r="V6" s="754"/>
      <c r="X6" s="735"/>
      <c r="Z6" s="759"/>
      <c r="AA6" s="760" t="s">
        <v>4</v>
      </c>
      <c r="AB6" s="761" t="s">
        <v>1193</v>
      </c>
      <c r="AF6" s="762"/>
      <c r="AG6" s="763"/>
      <c r="AI6" s="3076" t="s">
        <v>1194</v>
      </c>
      <c r="AJ6" s="3077"/>
      <c r="AK6" s="3077"/>
      <c r="AL6" s="3077"/>
      <c r="AM6" s="3078"/>
      <c r="AN6" s="3082" t="s">
        <v>28</v>
      </c>
      <c r="AO6" s="3082"/>
      <c r="AP6" s="3083"/>
      <c r="AQ6" s="3083"/>
      <c r="AR6" s="3083"/>
      <c r="AS6" s="3083"/>
      <c r="AT6" s="3083"/>
      <c r="AU6" s="3083"/>
      <c r="AV6" s="3083"/>
      <c r="AW6" s="3083"/>
      <c r="AX6" s="3083"/>
      <c r="AY6" s="3083"/>
      <c r="AZ6" s="3083"/>
      <c r="BA6" s="3083"/>
      <c r="BB6" s="3083"/>
      <c r="BC6" s="3083"/>
      <c r="BD6" s="3083"/>
      <c r="BE6" s="3083"/>
      <c r="BF6" s="3083"/>
      <c r="BG6" s="3083"/>
      <c r="BH6" s="3083"/>
      <c r="BI6" s="3083"/>
      <c r="BJ6" s="3084" t="s">
        <v>1179</v>
      </c>
      <c r="BK6" s="3085"/>
      <c r="BL6" s="3083"/>
      <c r="BM6" s="3083"/>
      <c r="BN6" s="3083"/>
      <c r="BO6" s="3083"/>
      <c r="BP6" s="3083"/>
      <c r="BQ6" s="3102"/>
      <c r="BS6" s="3073" t="s">
        <v>1195</v>
      </c>
      <c r="BT6" s="3074"/>
      <c r="BU6" s="3074"/>
      <c r="BV6" s="3074"/>
      <c r="BW6" s="3074"/>
      <c r="BX6" s="3074"/>
      <c r="BY6" s="3103"/>
      <c r="BZ6" s="3103"/>
      <c r="CA6" s="3103"/>
      <c r="CB6" s="3103"/>
      <c r="CC6" s="3103"/>
      <c r="CD6" s="3103"/>
      <c r="CE6" s="3103"/>
      <c r="CF6" s="3103"/>
      <c r="CG6" s="3103"/>
      <c r="CH6" s="3103"/>
      <c r="CI6" s="3104"/>
      <c r="CJ6" s="3073" t="s">
        <v>1196</v>
      </c>
      <c r="CK6" s="3074"/>
      <c r="CL6" s="3074"/>
      <c r="CM6" s="3074"/>
      <c r="CN6" s="3074"/>
      <c r="CO6" s="3074"/>
      <c r="CP6" s="3103"/>
      <c r="CQ6" s="3103"/>
      <c r="CR6" s="3103"/>
      <c r="CS6" s="3103"/>
      <c r="CT6" s="3103"/>
      <c r="CU6" s="3103"/>
      <c r="CV6" s="3103"/>
      <c r="CW6" s="3103"/>
      <c r="CX6" s="3103"/>
      <c r="CY6" s="3103"/>
      <c r="CZ6" s="3103"/>
      <c r="DA6" s="3104"/>
      <c r="DC6" s="3114"/>
      <c r="DD6" s="3115"/>
      <c r="DE6" s="3115"/>
      <c r="DF6" s="3116"/>
      <c r="DG6" s="3127" t="s">
        <v>14</v>
      </c>
      <c r="DH6" s="3061"/>
      <c r="DI6" s="749" t="s">
        <v>49</v>
      </c>
      <c r="DJ6" s="3062"/>
      <c r="DK6" s="3062"/>
      <c r="DL6" s="3063"/>
      <c r="DM6" s="3119"/>
      <c r="DN6" s="3062"/>
      <c r="DO6" s="3062"/>
      <c r="DP6" s="3062"/>
      <c r="DQ6" s="3062"/>
      <c r="DR6" s="3062"/>
      <c r="DS6" s="3062"/>
      <c r="DT6" s="3062"/>
      <c r="DU6" s="3062"/>
      <c r="DV6" s="3062"/>
      <c r="DW6" s="3062"/>
      <c r="DX6" s="3062"/>
      <c r="DY6" s="3062"/>
      <c r="DZ6" s="3062"/>
      <c r="EA6" s="3062"/>
      <c r="EB6" s="3062"/>
      <c r="EC6" s="3062"/>
      <c r="ED6" s="3062"/>
      <c r="EE6" s="3062"/>
      <c r="EF6" s="3062"/>
      <c r="EG6" s="3062"/>
      <c r="EH6" s="3062"/>
      <c r="EI6" s="3062"/>
      <c r="EJ6" s="3120"/>
      <c r="EL6" s="3121" t="s">
        <v>1197</v>
      </c>
      <c r="EM6" s="3122"/>
      <c r="EN6" s="3122"/>
      <c r="EO6" s="3122"/>
      <c r="EP6" s="764" t="s">
        <v>1198</v>
      </c>
      <c r="EQ6" s="3123" t="s">
        <v>1199</v>
      </c>
      <c r="ER6" s="3123"/>
      <c r="ES6" s="3123"/>
      <c r="ET6" s="3123"/>
      <c r="EU6" s="3123"/>
      <c r="EV6" s="3123"/>
      <c r="EW6" s="3123"/>
      <c r="EX6" s="3123"/>
      <c r="EY6" s="3109"/>
      <c r="EZ6" s="3109"/>
      <c r="FA6" s="3109"/>
      <c r="FB6" s="3109"/>
      <c r="FC6" s="3124" t="s">
        <v>96</v>
      </c>
      <c r="FD6" s="3124"/>
      <c r="FE6" s="3109"/>
      <c r="FF6" s="3109"/>
      <c r="FG6" s="3109"/>
      <c r="FH6" s="3110"/>
      <c r="FZ6" s="737" t="s">
        <v>1200</v>
      </c>
      <c r="GA6" s="737"/>
      <c r="GB6" s="737"/>
      <c r="GC6" s="738"/>
      <c r="GD6" s="751"/>
      <c r="GF6" s="751"/>
      <c r="GG6" s="751"/>
      <c r="GH6" s="751"/>
      <c r="GI6" s="737" t="s">
        <v>1201</v>
      </c>
      <c r="GJ6" s="737"/>
      <c r="GK6" s="737"/>
      <c r="GM6" s="737"/>
      <c r="GN6" s="738"/>
      <c r="GO6" s="737"/>
      <c r="GP6" s="737"/>
      <c r="GQ6" s="737"/>
      <c r="GR6" s="737" t="s">
        <v>1202</v>
      </c>
      <c r="HK6" s="737"/>
      <c r="HL6" s="737"/>
      <c r="HM6" s="737"/>
      <c r="HN6" s="737"/>
      <c r="HO6" s="737"/>
      <c r="HP6" s="737"/>
      <c r="HQ6" s="737"/>
      <c r="HR6" s="737"/>
      <c r="HS6" s="737"/>
      <c r="HT6" s="737"/>
      <c r="HU6" s="737"/>
      <c r="HV6" s="737"/>
      <c r="HW6" s="737"/>
      <c r="HX6" s="737"/>
      <c r="HY6" s="737"/>
      <c r="HZ6" s="737"/>
      <c r="IA6" s="737"/>
      <c r="IB6" s="737"/>
    </row>
    <row r="7" spans="2:240" s="733" customFormat="1" ht="18" customHeight="1" thickBot="1">
      <c r="C7" s="765"/>
      <c r="D7" s="765"/>
      <c r="E7" s="765"/>
      <c r="F7" s="766"/>
      <c r="G7" s="765"/>
      <c r="H7" s="765"/>
      <c r="I7" s="765"/>
      <c r="J7" s="765"/>
      <c r="K7" s="765"/>
      <c r="L7" s="765"/>
      <c r="M7" s="765"/>
      <c r="N7" s="754"/>
      <c r="O7" s="754"/>
      <c r="P7" s="754"/>
      <c r="Q7" s="754"/>
      <c r="R7" s="754"/>
      <c r="S7" s="754"/>
      <c r="T7" s="754"/>
      <c r="U7" s="754"/>
      <c r="V7" s="754"/>
      <c r="X7" s="734"/>
      <c r="Z7" s="759"/>
      <c r="AA7" s="760" t="s">
        <v>4</v>
      </c>
      <c r="AB7" s="761" t="s">
        <v>1203</v>
      </c>
      <c r="AC7" s="767"/>
      <c r="AD7" s="767"/>
      <c r="AE7" s="767"/>
      <c r="AF7" s="767"/>
      <c r="AG7" s="768"/>
      <c r="AI7" s="3079"/>
      <c r="AJ7" s="3080"/>
      <c r="AK7" s="3080"/>
      <c r="AL7" s="3080"/>
      <c r="AM7" s="3081"/>
      <c r="AN7" s="3061" t="s">
        <v>14</v>
      </c>
      <c r="AO7" s="3061"/>
      <c r="AP7" s="749" t="s">
        <v>49</v>
      </c>
      <c r="AQ7" s="3062"/>
      <c r="AR7" s="3062"/>
      <c r="AS7" s="3063"/>
      <c r="AT7" s="3064"/>
      <c r="AU7" s="3064"/>
      <c r="AV7" s="3064"/>
      <c r="AW7" s="3064"/>
      <c r="AX7" s="3064"/>
      <c r="AY7" s="3064"/>
      <c r="AZ7" s="3064"/>
      <c r="BA7" s="3064"/>
      <c r="BB7" s="3064"/>
      <c r="BC7" s="3064"/>
      <c r="BD7" s="3064"/>
      <c r="BE7" s="3064"/>
      <c r="BF7" s="3064"/>
      <c r="BG7" s="3064"/>
      <c r="BH7" s="3064"/>
      <c r="BI7" s="3064"/>
      <c r="BJ7" s="3064"/>
      <c r="BK7" s="3064"/>
      <c r="BL7" s="3064"/>
      <c r="BM7" s="3064"/>
      <c r="BN7" s="3064"/>
      <c r="BO7" s="3064"/>
      <c r="BP7" s="3064"/>
      <c r="BQ7" s="3065"/>
      <c r="BS7" s="3073" t="s">
        <v>70</v>
      </c>
      <c r="BT7" s="3074"/>
      <c r="BU7" s="3074"/>
      <c r="BV7" s="3074"/>
      <c r="BW7" s="3074"/>
      <c r="BX7" s="3074"/>
      <c r="BY7" s="3103"/>
      <c r="BZ7" s="3103"/>
      <c r="CA7" s="3103"/>
      <c r="CB7" s="3103"/>
      <c r="CC7" s="3103"/>
      <c r="CD7" s="3103"/>
      <c r="CE7" s="3103"/>
      <c r="CF7" s="3103"/>
      <c r="CG7" s="3103"/>
      <c r="CH7" s="3103"/>
      <c r="CI7" s="3104"/>
      <c r="CJ7" s="3073" t="s">
        <v>1204</v>
      </c>
      <c r="CK7" s="3074"/>
      <c r="CL7" s="3074"/>
      <c r="CM7" s="3074"/>
      <c r="CN7" s="3074"/>
      <c r="CO7" s="3074"/>
      <c r="CP7" s="3103"/>
      <c r="CQ7" s="3103"/>
      <c r="CR7" s="3103"/>
      <c r="CS7" s="3103"/>
      <c r="CT7" s="3103"/>
      <c r="CU7" s="3103"/>
      <c r="CV7" s="3103"/>
      <c r="CW7" s="3103"/>
      <c r="CX7" s="3103"/>
      <c r="CY7" s="3103"/>
      <c r="CZ7" s="3103"/>
      <c r="DA7" s="3104"/>
      <c r="DC7" s="3111" t="s">
        <v>1205</v>
      </c>
      <c r="DD7" s="3112"/>
      <c r="DE7" s="3112"/>
      <c r="DF7" s="3113"/>
      <c r="DG7" s="3117" t="s">
        <v>28</v>
      </c>
      <c r="DH7" s="3118"/>
      <c r="DI7" s="3083"/>
      <c r="DJ7" s="3083"/>
      <c r="DK7" s="3083"/>
      <c r="DL7" s="3083"/>
      <c r="DM7" s="3083"/>
      <c r="DN7" s="3083"/>
      <c r="DO7" s="3083"/>
      <c r="DP7" s="3083"/>
      <c r="DQ7" s="3083"/>
      <c r="DR7" s="3083"/>
      <c r="DS7" s="3083"/>
      <c r="DT7" s="3083"/>
      <c r="DU7" s="3083"/>
      <c r="DV7" s="3083"/>
      <c r="DW7" s="3083"/>
      <c r="DX7" s="3083"/>
      <c r="DY7" s="3083"/>
      <c r="DZ7" s="3083"/>
      <c r="EA7" s="3083"/>
      <c r="EB7" s="3125"/>
      <c r="EC7" s="3084" t="s">
        <v>1179</v>
      </c>
      <c r="ED7" s="3085"/>
      <c r="EE7" s="3083"/>
      <c r="EF7" s="3083"/>
      <c r="EG7" s="3083"/>
      <c r="EH7" s="3083"/>
      <c r="EI7" s="3083"/>
      <c r="EJ7" s="3102"/>
      <c r="EL7" s="3128" t="s">
        <v>1206</v>
      </c>
      <c r="EM7" s="3129"/>
      <c r="EN7" s="3129"/>
      <c r="EO7" s="3129"/>
      <c r="EP7" s="769" t="s">
        <v>1198</v>
      </c>
      <c r="EQ7" s="3130"/>
      <c r="ER7" s="3130"/>
      <c r="ES7" s="3130"/>
      <c r="ET7" s="3130"/>
      <c r="EU7" s="3130"/>
      <c r="EV7" s="3130"/>
      <c r="EW7" s="3130"/>
      <c r="EX7" s="3130"/>
      <c r="EY7" s="3130"/>
      <c r="EZ7" s="3130"/>
      <c r="FA7" s="3130"/>
      <c r="FB7" s="3130"/>
      <c r="FC7" s="3130"/>
      <c r="FD7" s="3130"/>
      <c r="FE7" s="3130"/>
      <c r="FF7" s="3130"/>
      <c r="FG7" s="3130"/>
      <c r="FH7" s="3131"/>
      <c r="FZ7" s="737" t="s">
        <v>298</v>
      </c>
      <c r="GA7" s="737"/>
      <c r="GB7" s="737"/>
      <c r="GC7" s="737"/>
      <c r="GD7" s="737"/>
      <c r="GE7" s="767"/>
      <c r="GF7" s="738"/>
      <c r="GG7" s="751"/>
      <c r="GH7" s="751"/>
      <c r="GI7" s="737" t="s">
        <v>1207</v>
      </c>
      <c r="GJ7" s="751"/>
      <c r="GK7" s="751"/>
      <c r="GL7" s="767"/>
      <c r="GM7" s="737"/>
      <c r="GN7" s="737"/>
      <c r="GO7" s="737"/>
      <c r="GP7" s="737"/>
      <c r="GQ7" s="737"/>
      <c r="GR7" s="737" t="s">
        <v>1208</v>
      </c>
      <c r="GS7" s="767"/>
      <c r="GT7" s="767"/>
      <c r="GU7" s="767"/>
    </row>
    <row r="8" spans="2:240" s="733" customFormat="1" ht="18" customHeight="1" thickTop="1" thickBot="1">
      <c r="C8" s="765"/>
      <c r="D8" s="765"/>
      <c r="E8" s="765"/>
      <c r="F8" s="766"/>
      <c r="G8" s="770"/>
      <c r="H8" s="770"/>
      <c r="I8" s="770"/>
      <c r="J8" s="770"/>
      <c r="K8" s="770"/>
      <c r="L8" s="770"/>
      <c r="M8" s="754"/>
      <c r="N8" s="765"/>
      <c r="O8" s="765"/>
      <c r="P8" s="765"/>
      <c r="Q8" s="766"/>
      <c r="R8" s="771"/>
      <c r="S8" s="771"/>
      <c r="T8" s="771"/>
      <c r="U8" s="771"/>
      <c r="V8" s="771"/>
      <c r="X8" s="734"/>
      <c r="Z8" s="772"/>
      <c r="AA8" s="772"/>
      <c r="AB8" s="772"/>
      <c r="AC8" s="772"/>
      <c r="AD8" s="772"/>
      <c r="AE8" s="772"/>
      <c r="AF8" s="772"/>
      <c r="AG8" s="773"/>
      <c r="AI8" s="3076" t="s">
        <v>1209</v>
      </c>
      <c r="AJ8" s="3077"/>
      <c r="AK8" s="3077"/>
      <c r="AL8" s="3077"/>
      <c r="AM8" s="3078"/>
      <c r="AN8" s="3082" t="s">
        <v>28</v>
      </c>
      <c r="AO8" s="3082"/>
      <c r="AP8" s="3083"/>
      <c r="AQ8" s="3083"/>
      <c r="AR8" s="3083"/>
      <c r="AS8" s="3083"/>
      <c r="AT8" s="3083"/>
      <c r="AU8" s="3083"/>
      <c r="AV8" s="3083"/>
      <c r="AW8" s="3083"/>
      <c r="AX8" s="3083"/>
      <c r="AY8" s="3083"/>
      <c r="AZ8" s="3083"/>
      <c r="BA8" s="3083"/>
      <c r="BB8" s="3083"/>
      <c r="BC8" s="3083"/>
      <c r="BD8" s="3083"/>
      <c r="BE8" s="3083"/>
      <c r="BF8" s="3083"/>
      <c r="BG8" s="3083"/>
      <c r="BH8" s="3083"/>
      <c r="BI8" s="3083"/>
      <c r="BJ8" s="3084" t="s">
        <v>1179</v>
      </c>
      <c r="BK8" s="3085"/>
      <c r="BL8" s="3083"/>
      <c r="BM8" s="3083"/>
      <c r="BN8" s="3083"/>
      <c r="BO8" s="3083"/>
      <c r="BP8" s="3083"/>
      <c r="BQ8" s="3102"/>
      <c r="BS8" s="3073" t="s">
        <v>1210</v>
      </c>
      <c r="BT8" s="3074"/>
      <c r="BU8" s="3074"/>
      <c r="BV8" s="3074"/>
      <c r="BW8" s="3074"/>
      <c r="BX8" s="3074"/>
      <c r="BY8" s="3075"/>
      <c r="BZ8" s="3075"/>
      <c r="CA8" s="3075"/>
      <c r="CB8" s="3075"/>
      <c r="CC8" s="3075"/>
      <c r="CD8" s="3075"/>
      <c r="CE8" s="3075"/>
      <c r="CF8" s="3075"/>
      <c r="CG8" s="3075"/>
      <c r="CH8" s="3075"/>
      <c r="CI8" s="774" t="s">
        <v>5</v>
      </c>
      <c r="CJ8" s="3073" t="s">
        <v>1211</v>
      </c>
      <c r="CK8" s="3074"/>
      <c r="CL8" s="3074"/>
      <c r="CM8" s="3074"/>
      <c r="CN8" s="3074"/>
      <c r="CO8" s="3074"/>
      <c r="CP8" s="3103"/>
      <c r="CQ8" s="3103"/>
      <c r="CR8" s="3103"/>
      <c r="CS8" s="3103"/>
      <c r="CT8" s="3103"/>
      <c r="CU8" s="3103"/>
      <c r="CV8" s="3103"/>
      <c r="CW8" s="3103"/>
      <c r="CX8" s="3103"/>
      <c r="CY8" s="3103"/>
      <c r="CZ8" s="3103"/>
      <c r="DA8" s="3104"/>
      <c r="DC8" s="3114"/>
      <c r="DD8" s="3115"/>
      <c r="DE8" s="3115"/>
      <c r="DF8" s="3116"/>
      <c r="DG8" s="3127" t="s">
        <v>14</v>
      </c>
      <c r="DH8" s="3061"/>
      <c r="DI8" s="749" t="s">
        <v>49</v>
      </c>
      <c r="DJ8" s="3062"/>
      <c r="DK8" s="3062"/>
      <c r="DL8" s="3063"/>
      <c r="DM8" s="3119"/>
      <c r="DN8" s="3062"/>
      <c r="DO8" s="3062"/>
      <c r="DP8" s="3062"/>
      <c r="DQ8" s="3062"/>
      <c r="DR8" s="3062"/>
      <c r="DS8" s="3062"/>
      <c r="DT8" s="3062"/>
      <c r="DU8" s="3062"/>
      <c r="DV8" s="3062"/>
      <c r="DW8" s="3062"/>
      <c r="DX8" s="3062"/>
      <c r="DY8" s="3062"/>
      <c r="DZ8" s="3062"/>
      <c r="EA8" s="3062"/>
      <c r="EB8" s="3062"/>
      <c r="EC8" s="3062"/>
      <c r="ED8" s="3062"/>
      <c r="EE8" s="3062"/>
      <c r="EF8" s="3062"/>
      <c r="EG8" s="3062"/>
      <c r="EH8" s="3062"/>
      <c r="EI8" s="3062"/>
      <c r="EJ8" s="3120"/>
      <c r="EL8" s="3095" t="s">
        <v>1212</v>
      </c>
      <c r="EM8" s="3096"/>
      <c r="EN8" s="3096"/>
      <c r="EO8" s="3096"/>
      <c r="EP8" s="738" t="s">
        <v>1198</v>
      </c>
      <c r="EQ8" s="775" t="s">
        <v>1</v>
      </c>
      <c r="ER8" s="3126"/>
      <c r="ES8" s="3126"/>
      <c r="ET8" s="3126"/>
      <c r="EU8" s="3126"/>
      <c r="EV8" s="3126"/>
      <c r="EW8" s="3126"/>
      <c r="EX8" s="776" t="s">
        <v>2</v>
      </c>
      <c r="EY8" s="737"/>
      <c r="EZ8" s="3098" t="s">
        <v>1213</v>
      </c>
      <c r="FA8" s="3098"/>
      <c r="FB8" s="3098"/>
      <c r="FC8" s="752" t="s">
        <v>1198</v>
      </c>
      <c r="FD8" s="3099"/>
      <c r="FE8" s="3099"/>
      <c r="FF8" s="3099"/>
      <c r="FG8" s="3099"/>
      <c r="FH8" s="3100"/>
      <c r="FZ8" s="767"/>
      <c r="GA8" s="767"/>
      <c r="GB8" s="767"/>
      <c r="GC8" s="767"/>
      <c r="GD8" s="767"/>
      <c r="GE8" s="767"/>
      <c r="GF8" s="767"/>
      <c r="GG8" s="767"/>
      <c r="GH8" s="767"/>
      <c r="GI8" s="737" t="s">
        <v>1214</v>
      </c>
      <c r="GJ8" s="751"/>
      <c r="GK8" s="751"/>
      <c r="GL8" s="767"/>
      <c r="GM8" s="751"/>
      <c r="GN8" s="751"/>
      <c r="GO8" s="751"/>
      <c r="GP8" s="751"/>
      <c r="GQ8" s="751"/>
      <c r="GR8" s="737" t="s">
        <v>1215</v>
      </c>
      <c r="GS8" s="767"/>
      <c r="GT8" s="767"/>
      <c r="GU8" s="767"/>
    </row>
    <row r="9" spans="2:240" s="733" customFormat="1" ht="18" customHeight="1" thickTop="1">
      <c r="C9" s="754"/>
      <c r="D9" s="754"/>
      <c r="E9" s="754"/>
      <c r="F9" s="755"/>
      <c r="G9" s="777"/>
      <c r="H9" s="777"/>
      <c r="I9" s="777"/>
      <c r="J9" s="777"/>
      <c r="K9" s="777"/>
      <c r="L9" s="777"/>
      <c r="M9" s="754"/>
      <c r="N9" s="765"/>
      <c r="O9" s="765"/>
      <c r="P9" s="765"/>
      <c r="Q9" s="766"/>
      <c r="R9" s="765"/>
      <c r="S9" s="765"/>
      <c r="T9" s="765"/>
      <c r="U9" s="765"/>
      <c r="V9" s="765"/>
      <c r="X9" s="734"/>
      <c r="Z9" s="3070" t="s">
        <v>1216</v>
      </c>
      <c r="AA9" s="3071"/>
      <c r="AB9" s="3071"/>
      <c r="AC9" s="3071"/>
      <c r="AD9" s="3071"/>
      <c r="AE9" s="3071"/>
      <c r="AF9" s="3071"/>
      <c r="AG9" s="3072"/>
      <c r="AI9" s="3079"/>
      <c r="AJ9" s="3080"/>
      <c r="AK9" s="3080"/>
      <c r="AL9" s="3080"/>
      <c r="AM9" s="3081"/>
      <c r="AN9" s="3061" t="s">
        <v>14</v>
      </c>
      <c r="AO9" s="3061"/>
      <c r="AP9" s="749" t="s">
        <v>49</v>
      </c>
      <c r="AQ9" s="3062"/>
      <c r="AR9" s="3062"/>
      <c r="AS9" s="3063"/>
      <c r="AT9" s="3064"/>
      <c r="AU9" s="3064"/>
      <c r="AV9" s="3064"/>
      <c r="AW9" s="3064"/>
      <c r="AX9" s="3064"/>
      <c r="AY9" s="3064"/>
      <c r="AZ9" s="3064"/>
      <c r="BA9" s="3064"/>
      <c r="BB9" s="3064"/>
      <c r="BC9" s="3064"/>
      <c r="BD9" s="3064"/>
      <c r="BE9" s="3064"/>
      <c r="BF9" s="3064"/>
      <c r="BG9" s="3064"/>
      <c r="BH9" s="3064"/>
      <c r="BI9" s="3064"/>
      <c r="BJ9" s="3064"/>
      <c r="BK9" s="3064"/>
      <c r="BL9" s="3064"/>
      <c r="BM9" s="3064"/>
      <c r="BN9" s="3064"/>
      <c r="BO9" s="3064"/>
      <c r="BP9" s="3064"/>
      <c r="BQ9" s="3065"/>
      <c r="BS9" s="3073" t="s">
        <v>1217</v>
      </c>
      <c r="BT9" s="3074"/>
      <c r="BU9" s="3074"/>
      <c r="BV9" s="3074"/>
      <c r="BW9" s="3074"/>
      <c r="BX9" s="3074"/>
      <c r="BY9" s="3075"/>
      <c r="BZ9" s="3075"/>
      <c r="CA9" s="3075"/>
      <c r="CB9" s="3075"/>
      <c r="CC9" s="3075"/>
      <c r="CD9" s="3075"/>
      <c r="CE9" s="3075"/>
      <c r="CF9" s="3075"/>
      <c r="CG9" s="3075"/>
      <c r="CH9" s="3075"/>
      <c r="CI9" s="774" t="s">
        <v>5</v>
      </c>
      <c r="CJ9" s="3073" t="s">
        <v>1218</v>
      </c>
      <c r="CK9" s="3074"/>
      <c r="CL9" s="3074"/>
      <c r="CM9" s="3074"/>
      <c r="CN9" s="3074"/>
      <c r="CO9" s="3074"/>
      <c r="CP9" s="3103"/>
      <c r="CQ9" s="3103"/>
      <c r="CR9" s="3103"/>
      <c r="CS9" s="3103"/>
      <c r="CT9" s="3103"/>
      <c r="CU9" s="3103"/>
      <c r="CV9" s="3103"/>
      <c r="CW9" s="3103"/>
      <c r="CX9" s="3103"/>
      <c r="CY9" s="3103"/>
      <c r="CZ9" s="3103"/>
      <c r="DA9" s="3104"/>
      <c r="DC9" s="3105" t="s">
        <v>1219</v>
      </c>
      <c r="DD9" s="3106"/>
      <c r="DE9" s="3106"/>
      <c r="DF9" s="3106"/>
      <c r="DG9" s="3106"/>
      <c r="DH9" s="3106"/>
      <c r="DI9" s="3106"/>
      <c r="DJ9" s="3107"/>
      <c r="DK9" s="3107"/>
      <c r="DL9" s="3107"/>
      <c r="DM9" s="3107"/>
      <c r="DN9" s="3107"/>
      <c r="DO9" s="3107"/>
      <c r="DP9" s="3107"/>
      <c r="DQ9" s="3107"/>
      <c r="DR9" s="3107"/>
      <c r="DS9" s="3108"/>
      <c r="DT9" s="3105" t="s">
        <v>1220</v>
      </c>
      <c r="DU9" s="3106"/>
      <c r="DV9" s="3106"/>
      <c r="DW9" s="3106"/>
      <c r="DX9" s="3106"/>
      <c r="DY9" s="3106"/>
      <c r="DZ9" s="3106"/>
      <c r="EA9" s="3107"/>
      <c r="EB9" s="3107"/>
      <c r="EC9" s="3107"/>
      <c r="ED9" s="3107"/>
      <c r="EE9" s="3107"/>
      <c r="EF9" s="3107"/>
      <c r="EG9" s="3107"/>
      <c r="EH9" s="3107"/>
      <c r="EI9" s="3107"/>
      <c r="EJ9" s="3108"/>
      <c r="EL9" s="3095" t="s">
        <v>1221</v>
      </c>
      <c r="EM9" s="3096"/>
      <c r="EN9" s="3096"/>
      <c r="EO9" s="3096"/>
      <c r="EP9" s="738" t="s">
        <v>1198</v>
      </c>
      <c r="EQ9" s="3097"/>
      <c r="ER9" s="3097"/>
      <c r="ES9" s="3097"/>
      <c r="ET9" s="3097"/>
      <c r="EU9" s="3097"/>
      <c r="EV9" s="3097"/>
      <c r="EW9" s="3097"/>
      <c r="EX9" s="3097"/>
      <c r="EY9" s="737"/>
      <c r="EZ9" s="3098" t="s">
        <v>1222</v>
      </c>
      <c r="FA9" s="3098"/>
      <c r="FB9" s="3098"/>
      <c r="FC9" s="737" t="s">
        <v>1198</v>
      </c>
      <c r="FD9" s="3099"/>
      <c r="FE9" s="3099"/>
      <c r="FF9" s="3099"/>
      <c r="FG9" s="3099"/>
      <c r="FH9" s="3100"/>
      <c r="FZ9" s="767"/>
      <c r="GA9" s="767"/>
      <c r="GB9" s="767"/>
      <c r="GC9" s="767"/>
      <c r="GD9" s="767"/>
      <c r="GE9" s="767"/>
      <c r="GF9" s="767"/>
      <c r="GG9" s="767"/>
      <c r="GH9" s="767"/>
      <c r="GI9" s="737" t="s">
        <v>1223</v>
      </c>
      <c r="GJ9" s="776"/>
      <c r="GK9" s="776"/>
      <c r="GL9" s="767"/>
      <c r="GM9" s="776"/>
      <c r="GN9" s="776"/>
      <c r="GO9" s="776"/>
      <c r="GP9" s="776"/>
      <c r="GQ9" s="776"/>
      <c r="GR9" s="737" t="s">
        <v>1224</v>
      </c>
      <c r="GS9" s="767"/>
      <c r="GT9" s="767"/>
      <c r="GU9" s="767"/>
    </row>
    <row r="10" spans="2:240" s="733" customFormat="1" ht="18" customHeight="1">
      <c r="C10" s="778"/>
      <c r="D10" s="778"/>
      <c r="E10" s="778"/>
      <c r="F10" s="778"/>
      <c r="G10" s="778"/>
      <c r="H10" s="778"/>
      <c r="I10" s="778"/>
      <c r="J10" s="778"/>
      <c r="K10" s="778"/>
      <c r="L10" s="778"/>
      <c r="M10" s="779"/>
      <c r="N10" s="780"/>
      <c r="O10" s="780"/>
      <c r="P10" s="780"/>
      <c r="Q10" s="780"/>
      <c r="R10" s="780"/>
      <c r="S10" s="780"/>
      <c r="T10" s="780"/>
      <c r="U10" s="780"/>
      <c r="V10" s="780"/>
      <c r="X10" s="734"/>
      <c r="Z10" s="781"/>
      <c r="AA10" s="782" t="s">
        <v>4</v>
      </c>
      <c r="AB10" s="783" t="s">
        <v>1225</v>
      </c>
      <c r="AC10" s="784"/>
      <c r="AD10" s="784"/>
      <c r="AE10" s="784"/>
      <c r="AF10" s="784"/>
      <c r="AG10" s="785"/>
      <c r="AI10" s="3076" t="s">
        <v>1226</v>
      </c>
      <c r="AJ10" s="3077"/>
      <c r="AK10" s="3077"/>
      <c r="AL10" s="3077"/>
      <c r="AM10" s="3078"/>
      <c r="AN10" s="3082" t="s">
        <v>28</v>
      </c>
      <c r="AO10" s="3082"/>
      <c r="AP10" s="3083"/>
      <c r="AQ10" s="3083"/>
      <c r="AR10" s="3083"/>
      <c r="AS10" s="3083"/>
      <c r="AT10" s="3083"/>
      <c r="AU10" s="3083"/>
      <c r="AV10" s="3083"/>
      <c r="AW10" s="3083"/>
      <c r="AX10" s="3083"/>
      <c r="AY10" s="3083"/>
      <c r="AZ10" s="3083"/>
      <c r="BA10" s="3083"/>
      <c r="BB10" s="3083"/>
      <c r="BC10" s="3083"/>
      <c r="BD10" s="3083"/>
      <c r="BE10" s="3083"/>
      <c r="BF10" s="3083"/>
      <c r="BG10" s="3083"/>
      <c r="BH10" s="3083"/>
      <c r="BI10" s="3083"/>
      <c r="BJ10" s="3084" t="s">
        <v>1179</v>
      </c>
      <c r="BK10" s="3085"/>
      <c r="BL10" s="3083"/>
      <c r="BM10" s="3083"/>
      <c r="BN10" s="3083"/>
      <c r="BO10" s="3083"/>
      <c r="BP10" s="3083"/>
      <c r="BQ10" s="3102"/>
      <c r="BS10" s="3073" t="s">
        <v>1227</v>
      </c>
      <c r="BT10" s="3074"/>
      <c r="BU10" s="3074"/>
      <c r="BV10" s="3074"/>
      <c r="BW10" s="3074"/>
      <c r="BX10" s="3074"/>
      <c r="BY10" s="3075"/>
      <c r="BZ10" s="3075"/>
      <c r="CA10" s="3075"/>
      <c r="CB10" s="3075"/>
      <c r="CC10" s="3075"/>
      <c r="CD10" s="3075"/>
      <c r="CE10" s="3075"/>
      <c r="CF10" s="3075"/>
      <c r="CG10" s="3075"/>
      <c r="CH10" s="3075"/>
      <c r="CI10" s="774" t="s">
        <v>5</v>
      </c>
      <c r="CJ10" s="3091" t="s">
        <v>1228</v>
      </c>
      <c r="CK10" s="3092"/>
      <c r="CL10" s="3092"/>
      <c r="CM10" s="3092"/>
      <c r="CN10" s="3092"/>
      <c r="CO10" s="3092"/>
      <c r="CP10" s="786"/>
      <c r="CQ10" s="786"/>
      <c r="CR10" s="3092" t="s">
        <v>1229</v>
      </c>
      <c r="CS10" s="3092"/>
      <c r="CT10" s="3092"/>
      <c r="CU10" s="3092"/>
      <c r="CV10" s="3092"/>
      <c r="CW10" s="3093"/>
      <c r="CX10" s="3093"/>
      <c r="CY10" s="3093"/>
      <c r="CZ10" s="3093"/>
      <c r="DA10" s="787" t="s">
        <v>1230</v>
      </c>
      <c r="DC10" s="3076" t="s">
        <v>1231</v>
      </c>
      <c r="DD10" s="3077"/>
      <c r="DE10" s="3077"/>
      <c r="DF10" s="3078"/>
      <c r="DG10" s="788">
        <v>1</v>
      </c>
      <c r="DH10" s="3086"/>
      <c r="DI10" s="3086"/>
      <c r="DJ10" s="3086"/>
      <c r="DK10" s="3086"/>
      <c r="DL10" s="3086"/>
      <c r="DM10" s="789">
        <v>2</v>
      </c>
      <c r="DN10" s="3086"/>
      <c r="DO10" s="3086"/>
      <c r="DP10" s="3086"/>
      <c r="DQ10" s="3086"/>
      <c r="DR10" s="3086"/>
      <c r="DS10" s="789">
        <v>3</v>
      </c>
      <c r="DT10" s="3086"/>
      <c r="DU10" s="3086"/>
      <c r="DV10" s="3086"/>
      <c r="DW10" s="3086"/>
      <c r="DX10" s="3086"/>
      <c r="DY10" s="789">
        <v>4</v>
      </c>
      <c r="DZ10" s="3086"/>
      <c r="EA10" s="3086"/>
      <c r="EB10" s="3086"/>
      <c r="EC10" s="3086"/>
      <c r="ED10" s="3086"/>
      <c r="EE10" s="789">
        <v>5</v>
      </c>
      <c r="EF10" s="3087"/>
      <c r="EG10" s="3087"/>
      <c r="EH10" s="3087"/>
      <c r="EI10" s="3087"/>
      <c r="EJ10" s="3088"/>
      <c r="EL10" s="3089" t="s">
        <v>1232</v>
      </c>
      <c r="EM10" s="3090"/>
      <c r="EN10" s="3090"/>
      <c r="EO10" s="3090"/>
      <c r="EP10" s="3090"/>
      <c r="EQ10" s="3090"/>
      <c r="ER10" s="3090"/>
      <c r="ES10" s="3090"/>
      <c r="ET10" s="3090"/>
      <c r="EU10" s="3090"/>
      <c r="EV10" s="3090"/>
      <c r="EW10" s="3090"/>
      <c r="EX10" s="3090"/>
      <c r="EY10" s="790" t="s">
        <v>1198</v>
      </c>
      <c r="EZ10" s="790"/>
      <c r="FA10" s="790"/>
      <c r="FB10" s="790"/>
      <c r="FC10" s="790"/>
      <c r="FD10" s="790"/>
      <c r="FE10" s="790"/>
      <c r="FF10" s="790"/>
      <c r="FG10" s="737"/>
      <c r="FH10" s="791"/>
      <c r="FZ10" s="767"/>
      <c r="GA10" s="767"/>
      <c r="GB10" s="767"/>
      <c r="GC10" s="767"/>
      <c r="GD10" s="767"/>
      <c r="GE10" s="767"/>
      <c r="GF10" s="767"/>
      <c r="GG10" s="767"/>
      <c r="GH10" s="767"/>
      <c r="GI10" s="767"/>
      <c r="GJ10" s="737"/>
      <c r="GK10" s="737"/>
      <c r="GL10" s="737"/>
      <c r="GM10" s="776"/>
      <c r="GN10" s="776"/>
      <c r="GO10" s="776"/>
      <c r="GP10" s="776"/>
      <c r="GQ10" s="737"/>
      <c r="GR10" s="737" t="s">
        <v>1233</v>
      </c>
      <c r="GS10" s="767"/>
      <c r="GT10" s="767"/>
      <c r="GU10" s="767"/>
    </row>
    <row r="11" spans="2:240" s="733" customFormat="1" ht="18" customHeight="1" thickBot="1">
      <c r="C11" s="778"/>
      <c r="D11" s="778"/>
      <c r="E11" s="778"/>
      <c r="F11" s="778"/>
      <c r="G11" s="778"/>
      <c r="H11" s="778"/>
      <c r="I11" s="778"/>
      <c r="J11" s="778"/>
      <c r="K11" s="778"/>
      <c r="L11" s="778"/>
      <c r="M11" s="779"/>
      <c r="N11" s="780"/>
      <c r="O11" s="780"/>
      <c r="P11" s="780"/>
      <c r="Q11" s="780"/>
      <c r="R11" s="780"/>
      <c r="S11" s="780"/>
      <c r="T11" s="780"/>
      <c r="U11" s="780"/>
      <c r="V11" s="780"/>
      <c r="X11" s="792"/>
      <c r="Z11" s="793"/>
      <c r="AA11" s="794" t="s">
        <v>4</v>
      </c>
      <c r="AB11" s="795" t="s">
        <v>1234</v>
      </c>
      <c r="AC11" s="796"/>
      <c r="AD11" s="796"/>
      <c r="AE11" s="796"/>
      <c r="AF11" s="796"/>
      <c r="AG11" s="797"/>
      <c r="AI11" s="3079"/>
      <c r="AJ11" s="3080"/>
      <c r="AK11" s="3080"/>
      <c r="AL11" s="3080"/>
      <c r="AM11" s="3081"/>
      <c r="AN11" s="3061" t="s">
        <v>14</v>
      </c>
      <c r="AO11" s="3061"/>
      <c r="AP11" s="749" t="s">
        <v>49</v>
      </c>
      <c r="AQ11" s="3062"/>
      <c r="AR11" s="3062"/>
      <c r="AS11" s="3063"/>
      <c r="AT11" s="3064"/>
      <c r="AU11" s="3064"/>
      <c r="AV11" s="3064"/>
      <c r="AW11" s="3064"/>
      <c r="AX11" s="3064"/>
      <c r="AY11" s="3064"/>
      <c r="AZ11" s="3064"/>
      <c r="BA11" s="3064"/>
      <c r="BB11" s="3064"/>
      <c r="BC11" s="3064"/>
      <c r="BD11" s="3064"/>
      <c r="BE11" s="3064"/>
      <c r="BF11" s="3064"/>
      <c r="BG11" s="3064"/>
      <c r="BH11" s="3064"/>
      <c r="BI11" s="3064"/>
      <c r="BJ11" s="3064"/>
      <c r="BK11" s="3064"/>
      <c r="BL11" s="3064"/>
      <c r="BM11" s="3064"/>
      <c r="BN11" s="3064"/>
      <c r="BO11" s="3064"/>
      <c r="BP11" s="3064"/>
      <c r="BQ11" s="3065"/>
      <c r="BS11" s="3066" t="s">
        <v>1235</v>
      </c>
      <c r="BT11" s="3067"/>
      <c r="BU11" s="3067"/>
      <c r="BV11" s="3067"/>
      <c r="BW11" s="3067"/>
      <c r="BX11" s="3067"/>
      <c r="BY11" s="3068" t="s">
        <v>6</v>
      </c>
      <c r="BZ11" s="3068"/>
      <c r="CA11" s="3069"/>
      <c r="CB11" s="3069"/>
      <c r="CC11" s="798" t="s">
        <v>7</v>
      </c>
      <c r="CD11" s="799"/>
      <c r="CE11" s="3068" t="s">
        <v>1236</v>
      </c>
      <c r="CF11" s="3068"/>
      <c r="CG11" s="3069"/>
      <c r="CH11" s="3069"/>
      <c r="CI11" s="798" t="s">
        <v>7</v>
      </c>
      <c r="CJ11" s="800"/>
      <c r="CK11" s="801"/>
      <c r="CL11" s="801"/>
      <c r="CM11" s="802"/>
      <c r="CN11" s="803"/>
      <c r="CO11" s="802"/>
      <c r="CP11" s="803"/>
      <c r="CQ11" s="802"/>
      <c r="CR11" s="3080" t="s">
        <v>1237</v>
      </c>
      <c r="CS11" s="3080"/>
      <c r="CT11" s="3080"/>
      <c r="CU11" s="3080"/>
      <c r="CV11" s="3080"/>
      <c r="CW11" s="3094"/>
      <c r="CX11" s="3094"/>
      <c r="CY11" s="3094"/>
      <c r="CZ11" s="3094"/>
      <c r="DA11" s="804" t="s">
        <v>1230</v>
      </c>
      <c r="DC11" s="3079"/>
      <c r="DD11" s="3080"/>
      <c r="DE11" s="3080"/>
      <c r="DF11" s="3081"/>
      <c r="DG11" s="805">
        <v>6</v>
      </c>
      <c r="DH11" s="3057"/>
      <c r="DI11" s="3057"/>
      <c r="DJ11" s="3057"/>
      <c r="DK11" s="3057"/>
      <c r="DL11" s="3057"/>
      <c r="DM11" s="806">
        <v>7</v>
      </c>
      <c r="DN11" s="3057"/>
      <c r="DO11" s="3057"/>
      <c r="DP11" s="3057"/>
      <c r="DQ11" s="3057"/>
      <c r="DR11" s="3057"/>
      <c r="DS11" s="806">
        <v>8</v>
      </c>
      <c r="DT11" s="3057"/>
      <c r="DU11" s="3057"/>
      <c r="DV11" s="3057"/>
      <c r="DW11" s="3057"/>
      <c r="DX11" s="3057"/>
      <c r="DY11" s="806">
        <v>9</v>
      </c>
      <c r="DZ11" s="3057"/>
      <c r="EA11" s="3057"/>
      <c r="EB11" s="3057"/>
      <c r="EC11" s="3057"/>
      <c r="ED11" s="3057"/>
      <c r="EE11" s="806">
        <v>10</v>
      </c>
      <c r="EF11" s="3057"/>
      <c r="EG11" s="3057"/>
      <c r="EH11" s="3057"/>
      <c r="EI11" s="3057"/>
      <c r="EJ11" s="3058"/>
      <c r="EL11" s="3059" t="s">
        <v>1238</v>
      </c>
      <c r="EM11" s="3060"/>
      <c r="EN11" s="3060"/>
      <c r="EO11" s="3060"/>
      <c r="EP11" s="3060"/>
      <c r="EQ11" s="3060"/>
      <c r="ER11" s="3060"/>
      <c r="ES11" s="3060"/>
      <c r="ET11" s="3060"/>
      <c r="EU11" s="3060"/>
      <c r="EV11" s="3060"/>
      <c r="EW11" s="3060"/>
      <c r="EX11" s="3060"/>
      <c r="EY11" s="807" t="s">
        <v>1198</v>
      </c>
      <c r="EZ11" s="807"/>
      <c r="FA11" s="807"/>
      <c r="FB11" s="807"/>
      <c r="FC11" s="807"/>
      <c r="FD11" s="807"/>
      <c r="FE11" s="807"/>
      <c r="FF11" s="807"/>
      <c r="FG11" s="808"/>
      <c r="FH11" s="809"/>
      <c r="FZ11" s="767"/>
      <c r="GA11" s="767"/>
      <c r="GB11" s="767"/>
      <c r="GC11" s="767"/>
      <c r="GD11" s="767"/>
      <c r="GE11" s="767"/>
      <c r="GF11" s="767"/>
      <c r="GG11" s="767"/>
      <c r="GH11" s="767"/>
      <c r="GI11" s="767"/>
      <c r="GJ11" s="810"/>
      <c r="GK11" s="810"/>
      <c r="GL11" s="810"/>
      <c r="GM11" s="810"/>
      <c r="GN11" s="811"/>
      <c r="GO11" s="811"/>
      <c r="GP11" s="812"/>
      <c r="GQ11" s="812"/>
      <c r="GR11" s="737" t="s">
        <v>298</v>
      </c>
      <c r="GS11" s="737"/>
      <c r="GT11" s="737"/>
      <c r="GU11" s="737"/>
    </row>
    <row r="12" spans="2:240" s="767" customFormat="1" ht="6.75" customHeight="1" thickTop="1" thickBot="1">
      <c r="B12" s="813"/>
      <c r="C12" s="813"/>
      <c r="D12" s="813"/>
      <c r="E12" s="813"/>
      <c r="F12" s="813"/>
      <c r="G12" s="813"/>
      <c r="H12" s="813"/>
      <c r="I12" s="813"/>
      <c r="J12" s="813"/>
      <c r="K12" s="813"/>
      <c r="L12" s="814"/>
      <c r="M12" s="810"/>
      <c r="N12" s="810"/>
      <c r="O12" s="810"/>
      <c r="P12" s="810"/>
      <c r="Q12" s="810"/>
      <c r="R12" s="810"/>
      <c r="S12" s="810"/>
      <c r="T12" s="810"/>
      <c r="U12" s="810"/>
      <c r="V12" s="810"/>
      <c r="W12" s="810"/>
      <c r="X12" s="810"/>
      <c r="Y12" s="810"/>
      <c r="Z12" s="810"/>
      <c r="AA12" s="810"/>
      <c r="AB12" s="810"/>
      <c r="AC12" s="810"/>
      <c r="AD12" s="815"/>
      <c r="AG12" s="810"/>
      <c r="AH12" s="810"/>
      <c r="AI12" s="810"/>
      <c r="AJ12" s="810"/>
      <c r="AK12" s="810"/>
      <c r="AL12" s="810"/>
      <c r="AM12" s="810"/>
      <c r="AN12" s="810"/>
      <c r="AO12" s="810"/>
      <c r="AP12" s="810"/>
      <c r="AQ12" s="810"/>
      <c r="AR12" s="810"/>
      <c r="AS12" s="810"/>
      <c r="AT12" s="816"/>
      <c r="AU12" s="817"/>
      <c r="AV12" s="816"/>
      <c r="AW12" s="816"/>
      <c r="AX12" s="818"/>
      <c r="BC12" s="819"/>
      <c r="BD12" s="819"/>
      <c r="BE12" s="819"/>
      <c r="BF12" s="819"/>
      <c r="BG12" s="819"/>
      <c r="BH12" s="819"/>
      <c r="BI12" s="819"/>
      <c r="BJ12" s="819"/>
      <c r="BK12" s="819"/>
      <c r="BL12" s="819"/>
      <c r="BM12" s="819"/>
      <c r="BN12" s="819"/>
      <c r="BO12" s="819"/>
      <c r="BP12" s="819"/>
      <c r="BQ12" s="819"/>
      <c r="BR12" s="819"/>
      <c r="BS12" s="819"/>
      <c r="BT12" s="819"/>
      <c r="BU12" s="819"/>
      <c r="BV12" s="819"/>
      <c r="BW12" s="819"/>
      <c r="BX12" s="819"/>
      <c r="BY12" s="819"/>
      <c r="BZ12" s="819"/>
      <c r="CA12" s="819"/>
      <c r="CB12" s="819"/>
      <c r="CC12" s="819"/>
      <c r="CD12" s="819"/>
      <c r="CK12" s="814"/>
      <c r="CL12" s="814"/>
      <c r="CM12" s="814"/>
      <c r="CN12" s="814"/>
      <c r="CO12" s="814"/>
      <c r="CP12" s="814"/>
      <c r="CQ12" s="814"/>
      <c r="CR12" s="814"/>
      <c r="CS12" s="814"/>
      <c r="CT12" s="814"/>
      <c r="CU12" s="814"/>
      <c r="CV12" s="814"/>
      <c r="CW12" s="814"/>
      <c r="CX12" s="814"/>
      <c r="CY12" s="814"/>
      <c r="CZ12" s="814"/>
      <c r="DA12" s="814"/>
      <c r="DB12" s="814"/>
      <c r="DI12" s="820"/>
      <c r="DJ12" s="737"/>
      <c r="DK12" s="737"/>
      <c r="DL12" s="737"/>
      <c r="DM12" s="737"/>
      <c r="DN12" s="737"/>
      <c r="DO12" s="821"/>
      <c r="DP12" s="821"/>
      <c r="GA12" s="822"/>
      <c r="GB12" s="823"/>
      <c r="GC12" s="824"/>
      <c r="GD12" s="824"/>
      <c r="GE12" s="824"/>
      <c r="GF12" s="824"/>
      <c r="GG12" s="824"/>
      <c r="GH12" s="824"/>
      <c r="GI12" s="737"/>
      <c r="GJ12" s="737"/>
      <c r="GK12" s="737"/>
      <c r="GL12" s="737"/>
      <c r="GM12" s="737"/>
      <c r="GN12" s="737"/>
      <c r="GO12" s="776"/>
      <c r="GP12" s="776"/>
      <c r="GQ12" s="776"/>
      <c r="GR12" s="776"/>
      <c r="GS12" s="776"/>
      <c r="GT12" s="737"/>
      <c r="GU12" s="737"/>
    </row>
    <row r="13" spans="2:240" s="767" customFormat="1" ht="18" customHeight="1" thickTop="1">
      <c r="B13" s="3054" t="s">
        <v>367</v>
      </c>
      <c r="C13" s="3055"/>
      <c r="D13" s="3055"/>
      <c r="E13" s="3055"/>
      <c r="F13" s="3056"/>
      <c r="G13" s="825"/>
      <c r="H13" s="826" t="s">
        <v>1239</v>
      </c>
      <c r="I13" s="827"/>
      <c r="J13" s="827"/>
      <c r="K13" s="828"/>
      <c r="L13" s="828"/>
      <c r="M13" s="828"/>
      <c r="N13" s="828"/>
      <c r="O13" s="828"/>
      <c r="P13" s="828"/>
      <c r="Q13" s="828"/>
      <c r="R13" s="828"/>
      <c r="S13" s="828"/>
      <c r="T13" s="828"/>
      <c r="U13" s="828"/>
      <c r="V13" s="828"/>
      <c r="W13" s="828"/>
      <c r="X13" s="828"/>
      <c r="Y13" s="825"/>
      <c r="Z13" s="825"/>
      <c r="AA13" s="825"/>
      <c r="AB13" s="825"/>
      <c r="AC13" s="829"/>
      <c r="AE13" s="3054" t="s">
        <v>1240</v>
      </c>
      <c r="AF13" s="3055"/>
      <c r="AG13" s="3055"/>
      <c r="AH13" s="3055"/>
      <c r="AI13" s="3056"/>
      <c r="AJ13" s="825"/>
      <c r="AK13" s="825"/>
      <c r="AL13" s="825"/>
      <c r="AM13" s="827"/>
      <c r="AN13" s="830"/>
      <c r="AO13" s="827" t="s">
        <v>185</v>
      </c>
      <c r="AP13" s="827"/>
      <c r="AQ13" s="831"/>
      <c r="AR13" s="827" t="s">
        <v>1241</v>
      </c>
      <c r="AS13" s="827"/>
      <c r="AT13" s="827"/>
      <c r="AU13" s="827"/>
      <c r="AV13" s="827"/>
      <c r="AW13" s="827"/>
      <c r="AX13" s="827"/>
      <c r="AY13" s="827"/>
      <c r="AZ13" s="827"/>
      <c r="BA13" s="827"/>
      <c r="BB13" s="832"/>
      <c r="BC13" s="827"/>
      <c r="BD13" s="833"/>
      <c r="BE13" s="833"/>
      <c r="BF13" s="833"/>
      <c r="BG13" s="825"/>
      <c r="BH13" s="825"/>
      <c r="BI13" s="825"/>
      <c r="BJ13" s="825"/>
      <c r="BK13" s="825"/>
      <c r="BL13" s="825"/>
      <c r="BM13" s="833"/>
      <c r="BN13" s="833"/>
      <c r="BO13" s="833"/>
      <c r="BP13" s="833"/>
      <c r="BQ13" s="833"/>
      <c r="BR13" s="833"/>
      <c r="BS13" s="827"/>
      <c r="BT13" s="827"/>
      <c r="BU13" s="827"/>
      <c r="BV13" s="832"/>
      <c r="BW13" s="827"/>
      <c r="BX13" s="834"/>
      <c r="BY13" s="834"/>
      <c r="BZ13" s="827"/>
      <c r="CA13" s="827"/>
      <c r="CB13" s="827"/>
      <c r="CC13" s="827"/>
      <c r="CD13" s="827"/>
      <c r="CE13" s="835"/>
      <c r="CF13" s="835"/>
      <c r="CG13" s="835"/>
      <c r="CH13" s="835"/>
      <c r="CI13" s="836"/>
      <c r="CJ13" s="837"/>
      <c r="CK13" s="836"/>
      <c r="CL13" s="838"/>
      <c r="CM13" s="832"/>
      <c r="CN13" s="832"/>
      <c r="CO13" s="832"/>
      <c r="CP13" s="832"/>
      <c r="CQ13" s="832"/>
      <c r="CR13" s="827"/>
      <c r="CS13" s="832"/>
      <c r="CT13" s="832"/>
      <c r="CU13" s="832"/>
      <c r="CV13" s="832"/>
      <c r="CW13" s="832"/>
      <c r="CX13" s="832"/>
      <c r="CY13" s="832"/>
      <c r="CZ13" s="832"/>
      <c r="DA13" s="832"/>
      <c r="DB13" s="832"/>
      <c r="DC13" s="825"/>
      <c r="DD13" s="825"/>
      <c r="DE13" s="825"/>
      <c r="DF13" s="825"/>
      <c r="DG13" s="825"/>
      <c r="DH13" s="825"/>
      <c r="DI13" s="825"/>
      <c r="DJ13" s="825"/>
      <c r="DK13" s="825"/>
      <c r="DL13" s="825"/>
      <c r="DM13" s="825"/>
      <c r="DN13" s="825"/>
      <c r="DO13" s="825"/>
      <c r="DP13" s="825"/>
      <c r="DQ13" s="825"/>
      <c r="DR13" s="825"/>
      <c r="DS13" s="825"/>
      <c r="DT13" s="825"/>
      <c r="DU13" s="825"/>
      <c r="DV13" s="825"/>
      <c r="DW13" s="825"/>
      <c r="DX13" s="825"/>
      <c r="DY13" s="825"/>
      <c r="DZ13" s="825"/>
      <c r="EA13" s="825"/>
      <c r="EB13" s="825"/>
      <c r="EC13" s="825"/>
      <c r="ED13" s="825"/>
      <c r="EE13" s="825"/>
      <c r="EF13" s="825"/>
      <c r="EG13" s="825"/>
      <c r="EH13" s="825"/>
      <c r="EI13" s="825"/>
      <c r="EJ13" s="839"/>
    </row>
    <row r="14" spans="2:240" s="767" customFormat="1" ht="18" customHeight="1">
      <c r="B14" s="840" t="s">
        <v>4</v>
      </c>
      <c r="C14" s="841" t="s">
        <v>1242</v>
      </c>
      <c r="D14" s="842"/>
      <c r="E14" s="843"/>
      <c r="F14" s="843"/>
      <c r="G14" s="843"/>
      <c r="H14" s="844"/>
      <c r="I14" s="844"/>
      <c r="J14" s="845"/>
      <c r="K14" s="845"/>
      <c r="M14" s="846"/>
      <c r="N14" s="846"/>
      <c r="O14" s="846"/>
      <c r="P14" s="846"/>
      <c r="Q14" s="846"/>
      <c r="R14" s="846"/>
      <c r="S14" s="846"/>
      <c r="T14" s="846"/>
      <c r="U14" s="846"/>
      <c r="V14" s="846"/>
      <c r="W14" s="846"/>
      <c r="X14" s="846"/>
      <c r="AC14" s="847"/>
      <c r="AE14" s="781"/>
      <c r="AF14" s="848" t="s">
        <v>1243</v>
      </c>
      <c r="AG14" s="849"/>
      <c r="AI14" s="841"/>
      <c r="AJ14" s="850"/>
      <c r="AK14" s="850"/>
      <c r="AM14" s="844"/>
      <c r="AN14" s="844"/>
      <c r="AO14" s="844"/>
      <c r="AP14" s="844"/>
      <c r="AQ14" s="844"/>
      <c r="AR14" s="844"/>
      <c r="AS14" s="844"/>
      <c r="AT14" s="844"/>
      <c r="AU14" s="844"/>
      <c r="AV14" s="844"/>
      <c r="AW14" s="843"/>
      <c r="AX14" s="843"/>
      <c r="AY14" s="843"/>
      <c r="BC14" s="762"/>
      <c r="BD14" s="851"/>
      <c r="BG14" s="761" t="s">
        <v>1244</v>
      </c>
      <c r="BH14" s="851"/>
      <c r="BI14" s="851"/>
      <c r="BP14" s="851"/>
      <c r="BQ14" s="851"/>
      <c r="BR14" s="851"/>
      <c r="BS14" s="851"/>
      <c r="BT14" s="852"/>
      <c r="BZ14" s="761" t="s">
        <v>1245</v>
      </c>
      <c r="CB14" s="853"/>
      <c r="CD14" s="844"/>
      <c r="CE14" s="844"/>
      <c r="CK14" s="844"/>
      <c r="CP14" s="854" t="s">
        <v>1246</v>
      </c>
      <c r="DA14" s="844"/>
      <c r="DB14" s="844"/>
      <c r="DP14" s="855" t="s">
        <v>1247</v>
      </c>
      <c r="DR14" s="851"/>
      <c r="EJ14" s="768"/>
    </row>
    <row r="15" spans="2:240" s="767" customFormat="1" ht="18" customHeight="1">
      <c r="B15" s="856"/>
      <c r="AC15" s="768"/>
      <c r="AE15" s="857"/>
      <c r="AF15" s="858"/>
      <c r="AG15" s="761" t="s">
        <v>1248</v>
      </c>
      <c r="AI15" s="841"/>
      <c r="AJ15" s="734"/>
      <c r="AK15" s="734"/>
      <c r="AM15" s="844"/>
      <c r="AN15" s="844"/>
      <c r="AO15" s="844"/>
      <c r="AP15" s="844"/>
      <c r="AQ15" s="844"/>
      <c r="AR15" s="844"/>
      <c r="AS15" s="844"/>
      <c r="AT15" s="844"/>
      <c r="BA15" s="859" t="s">
        <v>1249</v>
      </c>
      <c r="BB15" s="860" t="s">
        <v>1250</v>
      </c>
      <c r="BC15" s="3045" t="str">
        <f>IF('構造（W）'!G7&lt;&gt;"",'構造（W）'!G7,IF('構造(RC・S)'!G6&lt;&gt;"",'構造(RC・S)'!G6,""))</f>
        <v/>
      </c>
      <c r="BD15" s="3046"/>
      <c r="BE15" s="3047"/>
      <c r="BH15" s="760" t="s">
        <v>4</v>
      </c>
      <c r="BI15" s="734" t="s">
        <v>1251</v>
      </c>
      <c r="BR15" s="3035"/>
      <c r="BS15" s="3036"/>
      <c r="BT15" s="3036"/>
      <c r="BU15" s="3036"/>
      <c r="BV15" s="3036"/>
      <c r="BW15" s="3037"/>
      <c r="BX15" s="861" t="s">
        <v>1252</v>
      </c>
      <c r="CA15" s="760" t="s">
        <v>4</v>
      </c>
      <c r="CB15" s="841" t="s">
        <v>1253</v>
      </c>
      <c r="CE15" s="841" t="s">
        <v>1254</v>
      </c>
      <c r="CH15" s="3038"/>
      <c r="CI15" s="3039"/>
      <c r="CJ15" s="3039"/>
      <c r="CK15" s="3039"/>
      <c r="CL15" s="3039"/>
      <c r="CM15" s="3039"/>
      <c r="CN15" s="3040"/>
      <c r="CP15" s="862"/>
      <c r="CQ15" s="761" t="s">
        <v>1255</v>
      </c>
      <c r="DJ15" s="859" t="s">
        <v>1256</v>
      </c>
      <c r="DK15" s="860" t="s">
        <v>1250</v>
      </c>
      <c r="DL15" s="3051"/>
      <c r="DM15" s="3052"/>
      <c r="DN15" s="3053"/>
      <c r="DP15" s="863"/>
      <c r="DQ15" s="761" t="s">
        <v>1257</v>
      </c>
      <c r="DR15" s="851"/>
      <c r="EE15" s="864"/>
      <c r="EF15" s="860" t="s">
        <v>1250</v>
      </c>
      <c r="EG15" s="3048"/>
      <c r="EH15" s="3049"/>
      <c r="EI15" s="3050"/>
      <c r="EJ15" s="768"/>
    </row>
    <row r="16" spans="2:240" s="767" customFormat="1" ht="18" customHeight="1">
      <c r="B16" s="840" t="s">
        <v>4</v>
      </c>
      <c r="C16" s="841" t="s">
        <v>1258</v>
      </c>
      <c r="D16" s="865"/>
      <c r="E16" s="846"/>
      <c r="F16" s="846"/>
      <c r="G16" s="846"/>
      <c r="H16" s="846"/>
      <c r="I16" s="846"/>
      <c r="J16" s="846"/>
      <c r="K16" s="866" t="s">
        <v>421</v>
      </c>
      <c r="L16" s="3044"/>
      <c r="M16" s="3044"/>
      <c r="N16" s="3044"/>
      <c r="O16" s="3044"/>
      <c r="P16" s="3044"/>
      <c r="Q16" s="3044"/>
      <c r="R16" s="3044"/>
      <c r="S16" s="3044"/>
      <c r="T16" s="3044"/>
      <c r="U16" s="3044"/>
      <c r="V16" s="3044"/>
      <c r="W16" s="3044"/>
      <c r="X16" s="3044"/>
      <c r="Y16" s="3044"/>
      <c r="Z16" s="3044"/>
      <c r="AA16" s="3044"/>
      <c r="AB16" s="3044"/>
      <c r="AC16" s="867" t="s">
        <v>964</v>
      </c>
      <c r="AE16" s="857"/>
      <c r="AF16" s="862"/>
      <c r="AG16" s="761" t="s">
        <v>1259</v>
      </c>
      <c r="AI16" s="841"/>
      <c r="AJ16" s="734"/>
      <c r="AK16" s="734"/>
      <c r="AM16" s="844"/>
      <c r="AN16" s="844"/>
      <c r="AO16" s="844"/>
      <c r="AP16" s="844"/>
      <c r="AQ16" s="844"/>
      <c r="AR16" s="844"/>
      <c r="AS16" s="844"/>
      <c r="AT16" s="844"/>
      <c r="BA16" s="859" t="s">
        <v>1249</v>
      </c>
      <c r="BB16" s="860" t="s">
        <v>1250</v>
      </c>
      <c r="BC16" s="3032" t="str">
        <f>IF('構造（W）'!G12&lt;&gt;"",'構造（W）'!G12,IF('構造(RC・S)'!G14&lt;&gt;"",'構造(RC・S)'!G14,""))</f>
        <v/>
      </c>
      <c r="BD16" s="3033"/>
      <c r="BE16" s="3034"/>
      <c r="BH16" s="760" t="s">
        <v>4</v>
      </c>
      <c r="BI16" s="841" t="s">
        <v>1260</v>
      </c>
      <c r="BR16" s="3035"/>
      <c r="BS16" s="3036"/>
      <c r="BT16" s="3036"/>
      <c r="BU16" s="3036"/>
      <c r="BV16" s="3036"/>
      <c r="BW16" s="3037"/>
      <c r="BX16" s="861" t="s">
        <v>1261</v>
      </c>
      <c r="CA16" s="738"/>
      <c r="CB16" s="868"/>
      <c r="CE16" s="841" t="s">
        <v>1262</v>
      </c>
      <c r="CH16" s="3038"/>
      <c r="CI16" s="3039"/>
      <c r="CJ16" s="3039"/>
      <c r="CK16" s="3039"/>
      <c r="CL16" s="3039"/>
      <c r="CM16" s="3039"/>
      <c r="CN16" s="3040"/>
      <c r="CP16" s="862"/>
      <c r="CQ16" s="761" t="s">
        <v>1263</v>
      </c>
      <c r="DJ16" s="859" t="s">
        <v>1256</v>
      </c>
      <c r="DK16" s="869" t="s">
        <v>1264</v>
      </c>
      <c r="DL16" s="3051"/>
      <c r="DM16" s="3052"/>
      <c r="DN16" s="3053"/>
      <c r="DP16" s="853"/>
      <c r="DQ16" s="761" t="s">
        <v>1265</v>
      </c>
      <c r="DR16" s="843"/>
      <c r="EE16" s="859" t="s">
        <v>1256</v>
      </c>
      <c r="EF16" s="860" t="s">
        <v>1250</v>
      </c>
      <c r="EG16" s="3041"/>
      <c r="EH16" s="3042"/>
      <c r="EI16" s="3043"/>
      <c r="EJ16" s="768"/>
      <c r="GW16" s="845"/>
      <c r="GX16" s="845"/>
      <c r="GY16" s="845"/>
      <c r="IF16" s="776"/>
    </row>
    <row r="17" spans="2:240" s="767" customFormat="1" ht="18" customHeight="1">
      <c r="B17" s="856"/>
      <c r="AC17" s="768"/>
      <c r="AE17" s="870"/>
      <c r="AF17" s="858"/>
      <c r="AG17" s="761" t="s">
        <v>1266</v>
      </c>
      <c r="AI17" s="841"/>
      <c r="AM17" s="762"/>
      <c r="AN17" s="762"/>
      <c r="AO17" s="762"/>
      <c r="AP17" s="762"/>
      <c r="AQ17" s="762"/>
      <c r="AR17" s="762"/>
      <c r="AS17" s="762"/>
      <c r="AT17" s="762"/>
      <c r="BA17" s="762"/>
      <c r="BB17" s="843"/>
      <c r="BC17" s="3045"/>
      <c r="BD17" s="3046"/>
      <c r="BE17" s="3047"/>
      <c r="BH17" s="760" t="s">
        <v>4</v>
      </c>
      <c r="BI17" s="761" t="s">
        <v>1267</v>
      </c>
      <c r="BR17" s="3035"/>
      <c r="BS17" s="3036"/>
      <c r="BT17" s="3036"/>
      <c r="BU17" s="3036"/>
      <c r="BV17" s="3036"/>
      <c r="BW17" s="3037"/>
      <c r="BX17" s="861" t="s">
        <v>1252</v>
      </c>
      <c r="CA17" s="760" t="s">
        <v>4</v>
      </c>
      <c r="CB17" s="761" t="s">
        <v>1268</v>
      </c>
      <c r="CE17" s="761" t="s">
        <v>1269</v>
      </c>
      <c r="CH17" s="3038"/>
      <c r="CI17" s="3039"/>
      <c r="CJ17" s="3039"/>
      <c r="CK17" s="3039"/>
      <c r="CL17" s="3039"/>
      <c r="CM17" s="3039"/>
      <c r="CN17" s="3040"/>
      <c r="EJ17" s="768"/>
      <c r="GR17" s="737"/>
      <c r="GS17" s="845"/>
      <c r="GT17" s="845"/>
      <c r="GU17" s="845"/>
      <c r="GV17" s="845"/>
      <c r="GW17" s="845"/>
      <c r="GX17" s="845"/>
      <c r="GY17" s="845"/>
      <c r="IF17" s="737"/>
    </row>
    <row r="18" spans="2:240" s="767" customFormat="1" ht="18" customHeight="1">
      <c r="B18" s="840" t="s">
        <v>4</v>
      </c>
      <c r="C18" s="841" t="s">
        <v>1270</v>
      </c>
      <c r="D18" s="871"/>
      <c r="E18" s="872"/>
      <c r="F18" s="873"/>
      <c r="G18" s="873"/>
      <c r="H18" s="873"/>
      <c r="I18" s="873"/>
      <c r="J18" s="873"/>
      <c r="K18" s="866" t="s">
        <v>421</v>
      </c>
      <c r="L18" s="3044"/>
      <c r="M18" s="3044"/>
      <c r="N18" s="3044"/>
      <c r="O18" s="3044"/>
      <c r="P18" s="3044"/>
      <c r="Q18" s="3044"/>
      <c r="R18" s="3044"/>
      <c r="S18" s="3044"/>
      <c r="T18" s="3044"/>
      <c r="U18" s="3044"/>
      <c r="V18" s="3044"/>
      <c r="W18" s="3044"/>
      <c r="X18" s="3044"/>
      <c r="Y18" s="3044"/>
      <c r="Z18" s="3044"/>
      <c r="AA18" s="3044"/>
      <c r="AB18" s="3044"/>
      <c r="AC18" s="874" t="s">
        <v>964</v>
      </c>
      <c r="AE18" s="870"/>
      <c r="AF18" s="862"/>
      <c r="AG18" s="761" t="s">
        <v>1271</v>
      </c>
      <c r="AI18" s="841"/>
      <c r="AM18" s="844"/>
      <c r="AN18" s="844"/>
      <c r="AO18" s="844"/>
      <c r="AP18" s="844"/>
      <c r="AQ18" s="844"/>
      <c r="AR18" s="844"/>
      <c r="AS18" s="844"/>
      <c r="AT18" s="844"/>
      <c r="BA18" s="844"/>
      <c r="BB18" s="860" t="s">
        <v>1272</v>
      </c>
      <c r="BC18" s="3032"/>
      <c r="BD18" s="3033"/>
      <c r="BE18" s="3034"/>
      <c r="BH18" s="760" t="s">
        <v>4</v>
      </c>
      <c r="BI18" s="761" t="s">
        <v>1273</v>
      </c>
      <c r="BR18" s="3035"/>
      <c r="BS18" s="3036"/>
      <c r="BT18" s="3036"/>
      <c r="BU18" s="3036"/>
      <c r="BV18" s="3036"/>
      <c r="BW18" s="3037"/>
      <c r="BX18" s="861" t="s">
        <v>1261</v>
      </c>
      <c r="CB18" s="851"/>
      <c r="CC18" s="843"/>
      <c r="CD18" s="875"/>
      <c r="CE18" s="841" t="s">
        <v>1274</v>
      </c>
      <c r="CH18" s="3038"/>
      <c r="CI18" s="3039"/>
      <c r="CJ18" s="3039"/>
      <c r="CK18" s="3039"/>
      <c r="CL18" s="3039"/>
      <c r="CM18" s="3039"/>
      <c r="CN18" s="3039"/>
      <c r="CO18" s="3039"/>
      <c r="CP18" s="3039"/>
      <c r="CQ18" s="3039"/>
      <c r="CR18" s="3039"/>
      <c r="CS18" s="3040"/>
      <c r="CT18" s="876" t="s">
        <v>1275</v>
      </c>
      <c r="DC18" s="855" t="s">
        <v>1276</v>
      </c>
      <c r="DF18" s="877"/>
      <c r="DJ18" s="851"/>
      <c r="DK18" s="851"/>
      <c r="DL18" s="824"/>
      <c r="DM18" s="824"/>
      <c r="DN18" s="824"/>
      <c r="DQ18" s="761" t="s">
        <v>1277</v>
      </c>
      <c r="EB18" s="760" t="s">
        <v>31</v>
      </c>
      <c r="EC18" s="841" t="s">
        <v>1278</v>
      </c>
      <c r="EJ18" s="768"/>
    </row>
    <row r="19" spans="2:240" s="767" customFormat="1" ht="18" customHeight="1">
      <c r="B19" s="856"/>
      <c r="AC19" s="768"/>
      <c r="AE19" s="878"/>
      <c r="AF19" s="862"/>
      <c r="AG19" s="761" t="s">
        <v>1279</v>
      </c>
      <c r="AI19" s="841"/>
      <c r="AN19" s="844"/>
      <c r="AO19" s="844"/>
      <c r="AP19" s="844"/>
      <c r="AQ19" s="844"/>
      <c r="AR19" s="844"/>
      <c r="AS19" s="844"/>
      <c r="AT19" s="844"/>
      <c r="BA19" s="859" t="s">
        <v>1280</v>
      </c>
      <c r="BB19" s="860" t="s">
        <v>1272</v>
      </c>
      <c r="BC19" s="3032"/>
      <c r="BD19" s="3033"/>
      <c r="BE19" s="3034"/>
      <c r="BH19" s="760" t="s">
        <v>4</v>
      </c>
      <c r="BI19" s="879" t="s">
        <v>1281</v>
      </c>
      <c r="BR19" s="3035"/>
      <c r="BS19" s="3036"/>
      <c r="BT19" s="3036"/>
      <c r="BU19" s="3036"/>
      <c r="BV19" s="3036"/>
      <c r="BW19" s="3036"/>
      <c r="BX19" s="3036"/>
      <c r="BY19" s="3036"/>
      <c r="BZ19" s="3036"/>
      <c r="CA19" s="3036"/>
      <c r="CB19" s="3036"/>
      <c r="CC19" s="3037"/>
      <c r="CD19" s="875"/>
      <c r="CE19" s="841" t="s">
        <v>457</v>
      </c>
      <c r="CH19" s="3038"/>
      <c r="CI19" s="3039"/>
      <c r="CJ19" s="3039"/>
      <c r="CK19" s="3039"/>
      <c r="CL19" s="3039"/>
      <c r="CM19" s="3039"/>
      <c r="CN19" s="3039"/>
      <c r="CO19" s="3039"/>
      <c r="CP19" s="3039"/>
      <c r="CQ19" s="3039"/>
      <c r="CR19" s="3039"/>
      <c r="CS19" s="3040"/>
      <c r="CT19" s="876" t="s">
        <v>1182</v>
      </c>
      <c r="DC19" s="858"/>
      <c r="DD19" s="761" t="s">
        <v>1282</v>
      </c>
      <c r="DF19" s="853"/>
      <c r="DJ19" s="843"/>
      <c r="DK19" s="860" t="s">
        <v>1250</v>
      </c>
      <c r="DL19" s="3041"/>
      <c r="DM19" s="3042"/>
      <c r="DN19" s="3043"/>
      <c r="DU19" s="760" t="s">
        <v>4</v>
      </c>
      <c r="DV19" s="841" t="s">
        <v>1283</v>
      </c>
      <c r="EF19" s="760" t="s">
        <v>4</v>
      </c>
      <c r="EG19" s="841" t="s">
        <v>1284</v>
      </c>
      <c r="EJ19" s="768"/>
    </row>
    <row r="20" spans="2:240" s="767" customFormat="1" ht="18" customHeight="1">
      <c r="B20" s="840" t="s">
        <v>4</v>
      </c>
      <c r="C20" s="841" t="s">
        <v>1285</v>
      </c>
      <c r="D20" s="871"/>
      <c r="E20" s="846"/>
      <c r="F20" s="846"/>
      <c r="G20" s="846"/>
      <c r="H20" s="846"/>
      <c r="I20" s="846"/>
      <c r="J20" s="846"/>
      <c r="K20" s="866" t="s">
        <v>421</v>
      </c>
      <c r="L20" s="3044"/>
      <c r="M20" s="3044"/>
      <c r="N20" s="3044"/>
      <c r="O20" s="3044"/>
      <c r="P20" s="3044"/>
      <c r="Q20" s="3044"/>
      <c r="R20" s="3044"/>
      <c r="S20" s="3044"/>
      <c r="T20" s="3044"/>
      <c r="U20" s="3044"/>
      <c r="V20" s="3044"/>
      <c r="W20" s="3044"/>
      <c r="X20" s="3044"/>
      <c r="Y20" s="3044"/>
      <c r="Z20" s="3044"/>
      <c r="AA20" s="3044"/>
      <c r="AB20" s="3044"/>
      <c r="AC20" s="867" t="s">
        <v>964</v>
      </c>
      <c r="AE20" s="880"/>
      <c r="AF20" s="881"/>
      <c r="AG20" s="882"/>
      <c r="AH20" s="762"/>
      <c r="AI20" s="845"/>
      <c r="AM20" s="853"/>
      <c r="AN20" s="853"/>
      <c r="AO20" s="853"/>
      <c r="AP20" s="853"/>
      <c r="AQ20" s="853"/>
      <c r="AR20" s="853"/>
      <c r="AS20" s="853"/>
      <c r="AT20" s="853"/>
      <c r="AU20" s="853"/>
      <c r="AV20" s="853"/>
      <c r="AW20" s="853"/>
      <c r="AX20" s="853"/>
      <c r="AY20" s="853"/>
      <c r="BA20" s="853"/>
      <c r="BD20" s="853"/>
      <c r="BE20" s="853"/>
      <c r="BH20" s="760" t="s">
        <v>4</v>
      </c>
      <c r="BI20" s="879" t="s">
        <v>1286</v>
      </c>
      <c r="BR20" s="3035"/>
      <c r="BS20" s="3036"/>
      <c r="BT20" s="3036"/>
      <c r="BU20" s="3036"/>
      <c r="BV20" s="3036"/>
      <c r="BW20" s="3036"/>
      <c r="BX20" s="3036"/>
      <c r="BY20" s="3036"/>
      <c r="BZ20" s="3036"/>
      <c r="CA20" s="3036"/>
      <c r="CB20" s="3036"/>
      <c r="CC20" s="3037"/>
      <c r="CD20" s="877"/>
      <c r="CE20" s="877"/>
      <c r="CF20" s="877"/>
      <c r="CG20" s="877"/>
      <c r="CH20" s="877"/>
      <c r="CI20" s="877"/>
      <c r="CJ20" s="877"/>
      <c r="CK20" s="877"/>
      <c r="CL20" s="877"/>
      <c r="CM20" s="853"/>
      <c r="DU20" s="760" t="s">
        <v>4</v>
      </c>
      <c r="DV20" s="841" t="s">
        <v>1287</v>
      </c>
      <c r="DX20" s="822"/>
      <c r="EB20" s="760" t="s">
        <v>4</v>
      </c>
      <c r="EC20" s="841" t="s">
        <v>405</v>
      </c>
      <c r="EJ20" s="768"/>
    </row>
    <row r="21" spans="2:240" ht="6" customHeight="1" thickBot="1">
      <c r="B21" s="793"/>
      <c r="C21" s="796"/>
      <c r="D21" s="796"/>
      <c r="E21" s="883"/>
      <c r="F21" s="883"/>
      <c r="G21" s="883"/>
      <c r="H21" s="883"/>
      <c r="I21" s="883"/>
      <c r="J21" s="883"/>
      <c r="K21" s="796"/>
      <c r="L21" s="796"/>
      <c r="M21" s="796"/>
      <c r="N21" s="796"/>
      <c r="O21" s="796"/>
      <c r="P21" s="796"/>
      <c r="Q21" s="796"/>
      <c r="R21" s="796"/>
      <c r="S21" s="796"/>
      <c r="T21" s="796"/>
      <c r="U21" s="796"/>
      <c r="V21" s="796"/>
      <c r="W21" s="796"/>
      <c r="X21" s="796"/>
      <c r="Y21" s="796"/>
      <c r="Z21" s="796"/>
      <c r="AA21" s="796"/>
      <c r="AB21" s="796"/>
      <c r="AC21" s="797"/>
      <c r="AE21" s="885"/>
      <c r="AF21" s="886"/>
      <c r="AG21" s="887"/>
      <c r="AH21" s="888"/>
      <c r="AI21" s="886"/>
      <c r="AJ21" s="796"/>
      <c r="AK21" s="796"/>
      <c r="AL21" s="796"/>
      <c r="AM21" s="889"/>
      <c r="AN21" s="889"/>
      <c r="AO21" s="889"/>
      <c r="AP21" s="889"/>
      <c r="AQ21" s="889"/>
      <c r="AR21" s="889"/>
      <c r="AS21" s="889"/>
      <c r="AT21" s="887"/>
      <c r="AU21" s="887"/>
      <c r="AV21" s="887"/>
      <c r="AW21" s="887"/>
      <c r="AX21" s="887"/>
      <c r="AY21" s="887"/>
      <c r="AZ21" s="887"/>
      <c r="BA21" s="887"/>
      <c r="BB21" s="887"/>
      <c r="BC21" s="887"/>
      <c r="BD21" s="887"/>
      <c r="BE21" s="887"/>
      <c r="BF21" s="887"/>
      <c r="BG21" s="887"/>
      <c r="BH21" s="887"/>
      <c r="BI21" s="887"/>
      <c r="BJ21" s="796"/>
      <c r="BK21" s="796"/>
      <c r="BL21" s="796"/>
      <c r="BM21" s="796"/>
      <c r="BN21" s="796"/>
      <c r="BO21" s="796"/>
      <c r="BP21" s="796"/>
      <c r="BQ21" s="890"/>
      <c r="BR21" s="890"/>
      <c r="BS21" s="890"/>
      <c r="BT21" s="890"/>
      <c r="BU21" s="890"/>
      <c r="BV21" s="891"/>
      <c r="BW21" s="891"/>
      <c r="BX21" s="796"/>
      <c r="BY21" s="796"/>
      <c r="BZ21" s="796"/>
      <c r="CA21" s="796"/>
      <c r="CB21" s="796"/>
      <c r="CC21" s="796"/>
      <c r="CD21" s="891"/>
      <c r="CE21" s="891"/>
      <c r="CF21" s="891"/>
      <c r="CG21" s="891"/>
      <c r="CH21" s="891"/>
      <c r="CI21" s="891"/>
      <c r="CJ21" s="891"/>
      <c r="CK21" s="887"/>
      <c r="CL21" s="887"/>
      <c r="CM21" s="891"/>
      <c r="CN21" s="891"/>
      <c r="CO21" s="890"/>
      <c r="CP21" s="892"/>
      <c r="CQ21" s="892"/>
      <c r="CR21" s="892"/>
      <c r="CS21" s="892"/>
      <c r="CT21" s="893"/>
      <c r="CU21" s="894"/>
      <c r="CV21" s="894"/>
      <c r="CW21" s="890"/>
      <c r="CX21" s="892"/>
      <c r="CY21" s="887"/>
      <c r="CZ21" s="887"/>
      <c r="DA21" s="887"/>
      <c r="DB21" s="887"/>
      <c r="DC21" s="796"/>
      <c r="DD21" s="796"/>
      <c r="DE21" s="796"/>
      <c r="DF21" s="796"/>
      <c r="DG21" s="796"/>
      <c r="DH21" s="796"/>
      <c r="DI21" s="796"/>
      <c r="DJ21" s="796"/>
      <c r="DK21" s="796"/>
      <c r="DL21" s="796"/>
      <c r="DM21" s="796"/>
      <c r="DN21" s="796"/>
      <c r="DO21" s="796"/>
      <c r="DP21" s="796"/>
      <c r="DQ21" s="796"/>
      <c r="DR21" s="887"/>
      <c r="DS21" s="887"/>
      <c r="DT21" s="887"/>
      <c r="DU21" s="887"/>
      <c r="DV21" s="887"/>
      <c r="DW21" s="887"/>
      <c r="DX21" s="895"/>
      <c r="DY21" s="896"/>
      <c r="DZ21" s="896"/>
      <c r="EA21" s="887"/>
      <c r="EB21" s="887"/>
      <c r="EC21" s="892"/>
      <c r="ED21" s="892"/>
      <c r="EE21" s="892"/>
      <c r="EF21" s="892"/>
      <c r="EG21" s="890"/>
      <c r="EH21" s="897"/>
      <c r="EI21" s="897"/>
      <c r="EJ21" s="898"/>
    </row>
    <row r="22" spans="2:240" ht="18" customHeight="1" thickTop="1">
      <c r="B22" s="900"/>
      <c r="C22" s="901"/>
      <c r="D22" s="901"/>
      <c r="E22" s="901"/>
      <c r="I22" s="903" t="s">
        <v>1288</v>
      </c>
      <c r="J22" s="901"/>
      <c r="L22" s="904"/>
      <c r="M22" s="904"/>
      <c r="N22" s="904"/>
      <c r="O22" s="904"/>
      <c r="P22" s="904"/>
      <c r="Q22" s="904"/>
      <c r="R22" s="904"/>
      <c r="S22" s="904"/>
      <c r="T22" s="904"/>
      <c r="U22" s="904"/>
      <c r="V22" s="904"/>
      <c r="W22" s="904"/>
      <c r="X22" s="904"/>
      <c r="Y22" s="904"/>
      <c r="Z22" s="904"/>
      <c r="AA22" s="904"/>
      <c r="AB22" s="904"/>
      <c r="AC22" s="904"/>
      <c r="AD22" s="904"/>
      <c r="AE22" s="903" t="s">
        <v>1289</v>
      </c>
      <c r="AJ22" s="900"/>
      <c r="AL22" s="905"/>
      <c r="AM22" s="905"/>
      <c r="AN22" s="905"/>
      <c r="AO22" s="905"/>
      <c r="AP22" s="905"/>
      <c r="AQ22" s="906"/>
      <c r="AR22" s="905"/>
      <c r="AS22" s="907"/>
      <c r="AT22" s="907"/>
      <c r="AW22" s="907"/>
      <c r="AX22" s="907"/>
      <c r="AY22" s="907"/>
      <c r="AZ22" s="907"/>
      <c r="BA22" s="907"/>
      <c r="BB22" s="903" t="s">
        <v>1290</v>
      </c>
      <c r="CO22" s="903" t="s">
        <v>1291</v>
      </c>
      <c r="CQ22" s="908"/>
      <c r="DZ22" s="909"/>
      <c r="EA22" s="909"/>
      <c r="EB22" s="899"/>
      <c r="EC22" s="899"/>
      <c r="ED22" s="899"/>
      <c r="EE22" s="899"/>
      <c r="EF22" s="899"/>
      <c r="EG22" s="884"/>
      <c r="EH22" s="884"/>
      <c r="FP22" s="884"/>
      <c r="FQ22" s="884"/>
      <c r="FR22" s="884"/>
      <c r="FS22" s="884"/>
      <c r="FT22" s="884"/>
      <c r="FU22" s="884"/>
      <c r="FV22" s="884"/>
      <c r="FY22" s="884"/>
      <c r="FZ22" s="884"/>
      <c r="GA22" s="884"/>
      <c r="GB22" s="884"/>
      <c r="GC22" s="884"/>
      <c r="GD22" s="884"/>
      <c r="GE22" s="884"/>
      <c r="GF22" s="884"/>
      <c r="GG22" s="884"/>
      <c r="GH22" s="884"/>
      <c r="GI22" s="884"/>
      <c r="GJ22" s="884"/>
      <c r="GK22" s="884"/>
      <c r="GL22" s="884"/>
      <c r="GM22" s="884"/>
      <c r="GN22" s="884"/>
      <c r="GO22" s="884"/>
      <c r="GP22" s="884"/>
      <c r="GQ22" s="884"/>
      <c r="GR22" s="884"/>
      <c r="GS22" s="884"/>
      <c r="GT22" s="884"/>
      <c r="GU22" s="884"/>
      <c r="GV22" s="884"/>
    </row>
    <row r="23" spans="2:240" ht="18" customHeight="1" thickBot="1">
      <c r="B23" s="900"/>
      <c r="C23" s="901"/>
      <c r="D23" s="901"/>
      <c r="E23" s="901"/>
      <c r="J23" s="901"/>
      <c r="K23" s="903" t="s">
        <v>1292</v>
      </c>
      <c r="L23" s="904"/>
      <c r="M23" s="904"/>
      <c r="N23" s="904"/>
      <c r="O23" s="904"/>
      <c r="P23" s="904"/>
      <c r="Q23" s="904"/>
      <c r="R23" s="904"/>
      <c r="S23" s="904"/>
      <c r="T23" s="904"/>
      <c r="U23" s="904"/>
      <c r="V23" s="904"/>
      <c r="W23" s="904"/>
      <c r="X23" s="904"/>
      <c r="Y23" s="904"/>
      <c r="Z23" s="904"/>
      <c r="AA23" s="904"/>
      <c r="AB23" s="904"/>
      <c r="AC23" s="904"/>
      <c r="AD23" s="904"/>
      <c r="AF23" s="903" t="s">
        <v>1293</v>
      </c>
      <c r="AJ23" s="900"/>
      <c r="AL23" s="905"/>
      <c r="AM23" s="905"/>
      <c r="AN23" s="905"/>
      <c r="AO23" s="905"/>
      <c r="AP23" s="905"/>
      <c r="AQ23" s="906"/>
      <c r="AR23" s="908" t="s">
        <v>1294</v>
      </c>
      <c r="AS23" s="907"/>
      <c r="AT23" s="907"/>
      <c r="AV23" s="906"/>
      <c r="AW23" s="907"/>
      <c r="AX23" s="907"/>
      <c r="AY23" s="907"/>
      <c r="AZ23" s="907"/>
      <c r="BA23" s="907"/>
      <c r="BH23" s="767"/>
      <c r="BI23" s="767"/>
      <c r="BJ23" s="767"/>
      <c r="BK23" s="767"/>
      <c r="BL23" s="767"/>
      <c r="BM23" s="767"/>
      <c r="BN23" s="767"/>
      <c r="BO23" s="767"/>
      <c r="BP23" s="767"/>
      <c r="BQ23" s="767"/>
      <c r="BR23" s="767"/>
      <c r="BS23" s="767"/>
      <c r="BT23" s="767"/>
      <c r="BU23" s="767"/>
      <c r="BV23" s="767"/>
      <c r="BW23" s="767"/>
      <c r="BX23" s="767"/>
      <c r="BY23" s="767"/>
      <c r="CD23" s="903" t="s">
        <v>1295</v>
      </c>
      <c r="CG23" s="767"/>
      <c r="CH23" s="767"/>
      <c r="CI23" s="767"/>
      <c r="CJ23" s="767"/>
      <c r="CK23" s="810"/>
      <c r="CL23" s="767"/>
      <c r="CM23" s="767"/>
      <c r="CO23" s="903"/>
      <c r="CP23" s="906"/>
      <c r="CR23" s="810"/>
      <c r="CS23" s="810"/>
      <c r="CT23" s="810"/>
      <c r="CW23" s="810"/>
      <c r="CX23" s="810"/>
      <c r="CY23" s="810"/>
      <c r="CZ23" s="903" t="s">
        <v>1296</v>
      </c>
      <c r="DA23" s="901"/>
      <c r="DB23" s="810"/>
      <c r="DC23" s="910"/>
      <c r="DD23" s="911"/>
      <c r="EB23" s="912"/>
      <c r="EE23" s="884"/>
      <c r="EF23" s="884"/>
      <c r="EG23" s="884"/>
      <c r="EH23" s="884"/>
      <c r="EI23" s="884"/>
      <c r="EJ23" s="913" t="s">
        <v>1297</v>
      </c>
      <c r="FP23" s="884"/>
      <c r="FQ23" s="884"/>
      <c r="FR23" s="884"/>
      <c r="FS23" s="884"/>
      <c r="FT23" s="884"/>
      <c r="FU23" s="884"/>
      <c r="FV23" s="884"/>
      <c r="FY23" s="884"/>
      <c r="FZ23" s="884"/>
      <c r="GA23" s="884"/>
      <c r="GB23" s="884"/>
      <c r="GC23" s="884"/>
      <c r="GD23" s="884"/>
      <c r="GE23" s="884"/>
      <c r="GF23" s="884"/>
      <c r="GG23" s="884"/>
      <c r="GH23" s="884"/>
      <c r="GI23" s="884"/>
      <c r="GJ23" s="884"/>
      <c r="GK23" s="884"/>
      <c r="GL23" s="884"/>
      <c r="GM23" s="884"/>
      <c r="GN23" s="884"/>
      <c r="GO23" s="884"/>
      <c r="GP23" s="884"/>
      <c r="GQ23" s="884"/>
      <c r="GR23" s="884"/>
      <c r="GS23" s="884"/>
      <c r="GT23" s="884"/>
      <c r="GU23" s="884"/>
      <c r="GV23" s="884"/>
    </row>
    <row r="24" spans="2:240" s="767" customFormat="1" ht="18" customHeight="1">
      <c r="B24" s="3019" t="s">
        <v>1298</v>
      </c>
      <c r="C24" s="3020"/>
      <c r="D24" s="3020"/>
      <c r="E24" s="3020"/>
      <c r="F24" s="3020"/>
      <c r="G24" s="3020"/>
      <c r="H24" s="3020"/>
      <c r="I24" s="3021"/>
      <c r="J24" s="3025" t="s">
        <v>1299</v>
      </c>
      <c r="K24" s="3006"/>
      <c r="L24" s="3006"/>
      <c r="M24" s="3006"/>
      <c r="N24" s="3006"/>
      <c r="O24" s="3006"/>
      <c r="P24" s="3006"/>
      <c r="Q24" s="3006"/>
      <c r="R24" s="3006"/>
      <c r="S24" s="3006"/>
      <c r="T24" s="3006"/>
      <c r="U24" s="3006"/>
      <c r="V24" s="3006"/>
      <c r="W24" s="3006"/>
      <c r="X24" s="3006"/>
      <c r="Y24" s="3006"/>
      <c r="Z24" s="3006"/>
      <c r="AA24" s="3006"/>
      <c r="AB24" s="3006"/>
      <c r="AC24" s="3006"/>
      <c r="AD24" s="3006"/>
      <c r="AE24" s="3007"/>
      <c r="AF24" s="3027" t="s">
        <v>1300</v>
      </c>
      <c r="AG24" s="3028"/>
      <c r="AH24" s="3028"/>
      <c r="AI24" s="3028"/>
      <c r="AJ24" s="3028"/>
      <c r="AK24" s="3028"/>
      <c r="AL24" s="3028"/>
      <c r="AM24" s="3028"/>
      <c r="AN24" s="3028"/>
      <c r="AO24" s="3028"/>
      <c r="AP24" s="3028"/>
      <c r="AQ24" s="3002"/>
      <c r="AR24" s="3001" t="s">
        <v>1301</v>
      </c>
      <c r="AS24" s="3028"/>
      <c r="AT24" s="3028"/>
      <c r="AU24" s="3028"/>
      <c r="AV24" s="3028"/>
      <c r="AW24" s="3028"/>
      <c r="AX24" s="3028"/>
      <c r="AY24" s="3028"/>
      <c r="AZ24" s="3028"/>
      <c r="BA24" s="3028"/>
      <c r="BB24" s="3028"/>
      <c r="BC24" s="3028"/>
      <c r="BD24" s="3028"/>
      <c r="BE24" s="3028"/>
      <c r="BF24" s="3028"/>
      <c r="BG24" s="3028"/>
      <c r="BH24" s="3027" t="s">
        <v>1302</v>
      </c>
      <c r="BI24" s="3028"/>
      <c r="BJ24" s="3028"/>
      <c r="BK24" s="3028"/>
      <c r="BL24" s="3028"/>
      <c r="BM24" s="3028"/>
      <c r="BN24" s="3028"/>
      <c r="BO24" s="3028"/>
      <c r="BP24" s="3028"/>
      <c r="BQ24" s="3028"/>
      <c r="BR24" s="3028"/>
      <c r="BS24" s="3028"/>
      <c r="BT24" s="3028"/>
      <c r="BU24" s="3028"/>
      <c r="BV24" s="3028"/>
      <c r="BW24" s="3028"/>
      <c r="BX24" s="3028"/>
      <c r="BY24" s="3028"/>
      <c r="BZ24" s="3028"/>
      <c r="CA24" s="3002"/>
      <c r="CB24" s="3005" t="s">
        <v>1303</v>
      </c>
      <c r="CC24" s="3006"/>
      <c r="CD24" s="3006"/>
      <c r="CE24" s="3006"/>
      <c r="CF24" s="3006"/>
      <c r="CG24" s="3006"/>
      <c r="CH24" s="3006"/>
      <c r="CI24" s="3006"/>
      <c r="CJ24" s="3006"/>
      <c r="CK24" s="3006"/>
      <c r="CL24" s="3006"/>
      <c r="CM24" s="3007"/>
      <c r="CN24" s="3001" t="s">
        <v>1304</v>
      </c>
      <c r="CO24" s="3002"/>
      <c r="CP24" s="3005" t="s">
        <v>1305</v>
      </c>
      <c r="CQ24" s="3006"/>
      <c r="CR24" s="3006"/>
      <c r="CS24" s="3006"/>
      <c r="CT24" s="3006"/>
      <c r="CU24" s="3006"/>
      <c r="CV24" s="3006"/>
      <c r="CW24" s="3006"/>
      <c r="CX24" s="3006"/>
      <c r="CY24" s="3006"/>
      <c r="CZ24" s="3006"/>
      <c r="DA24" s="3006"/>
      <c r="DB24" s="3006"/>
      <c r="DC24" s="3006"/>
      <c r="DD24" s="3006"/>
      <c r="DE24" s="3006"/>
      <c r="DF24" s="3006"/>
      <c r="DG24" s="3007"/>
      <c r="DH24" s="3005" t="s">
        <v>1306</v>
      </c>
      <c r="DI24" s="3006"/>
      <c r="DJ24" s="3006"/>
      <c r="DK24" s="3006"/>
      <c r="DL24" s="3006"/>
      <c r="DM24" s="3006"/>
      <c r="DN24" s="3006"/>
      <c r="DO24" s="3006"/>
      <c r="DP24" s="3006"/>
      <c r="DQ24" s="3006"/>
      <c r="DR24" s="3006"/>
      <c r="DS24" s="3006"/>
      <c r="DT24" s="3006"/>
      <c r="DU24" s="3006"/>
      <c r="DV24" s="3006"/>
      <c r="DW24" s="3006"/>
      <c r="DX24" s="3006"/>
      <c r="DY24" s="3006"/>
      <c r="DZ24" s="3006"/>
      <c r="EA24" s="3006"/>
      <c r="EB24" s="3006"/>
      <c r="EC24" s="3006"/>
      <c r="ED24" s="3006"/>
      <c r="EE24" s="3006"/>
      <c r="EF24" s="3006"/>
      <c r="EG24" s="3006"/>
      <c r="EH24" s="3006"/>
      <c r="EI24" s="3006"/>
      <c r="EJ24" s="3011"/>
    </row>
    <row r="25" spans="2:240" s="767" customFormat="1" ht="18" customHeight="1" thickBot="1">
      <c r="B25" s="3022"/>
      <c r="C25" s="3023"/>
      <c r="D25" s="3023"/>
      <c r="E25" s="3023"/>
      <c r="F25" s="3023"/>
      <c r="G25" s="3023"/>
      <c r="H25" s="3023"/>
      <c r="I25" s="3024"/>
      <c r="J25" s="3026"/>
      <c r="K25" s="3009"/>
      <c r="L25" s="3009"/>
      <c r="M25" s="3009"/>
      <c r="N25" s="3009"/>
      <c r="O25" s="3009"/>
      <c r="P25" s="3009"/>
      <c r="Q25" s="3009"/>
      <c r="R25" s="3009"/>
      <c r="S25" s="3009"/>
      <c r="T25" s="3009"/>
      <c r="U25" s="3009"/>
      <c r="V25" s="3009"/>
      <c r="W25" s="3009"/>
      <c r="X25" s="3009"/>
      <c r="Y25" s="3009"/>
      <c r="Z25" s="3009"/>
      <c r="AA25" s="3009"/>
      <c r="AB25" s="3009"/>
      <c r="AC25" s="3009"/>
      <c r="AD25" s="3009"/>
      <c r="AE25" s="3010"/>
      <c r="AF25" s="3003"/>
      <c r="AG25" s="3029"/>
      <c r="AH25" s="3029"/>
      <c r="AI25" s="3029"/>
      <c r="AJ25" s="3029"/>
      <c r="AK25" s="3029"/>
      <c r="AL25" s="3029"/>
      <c r="AM25" s="3029"/>
      <c r="AN25" s="3029"/>
      <c r="AO25" s="3029"/>
      <c r="AP25" s="3029"/>
      <c r="AQ25" s="3004"/>
      <c r="AR25" s="3030"/>
      <c r="AS25" s="3031"/>
      <c r="AT25" s="3031"/>
      <c r="AU25" s="3031"/>
      <c r="AV25" s="3031"/>
      <c r="AW25" s="3031"/>
      <c r="AX25" s="3031"/>
      <c r="AY25" s="3031"/>
      <c r="AZ25" s="3031"/>
      <c r="BA25" s="3031"/>
      <c r="BB25" s="3031"/>
      <c r="BC25" s="3031"/>
      <c r="BD25" s="3031"/>
      <c r="BE25" s="3031"/>
      <c r="BF25" s="3031"/>
      <c r="BG25" s="3031"/>
      <c r="BH25" s="3003"/>
      <c r="BI25" s="3029"/>
      <c r="BJ25" s="3029"/>
      <c r="BK25" s="3029"/>
      <c r="BL25" s="3029"/>
      <c r="BM25" s="3029"/>
      <c r="BN25" s="3029"/>
      <c r="BO25" s="3029"/>
      <c r="BP25" s="3029"/>
      <c r="BQ25" s="3029"/>
      <c r="BR25" s="3029"/>
      <c r="BS25" s="3029"/>
      <c r="BT25" s="3029"/>
      <c r="BU25" s="3029"/>
      <c r="BV25" s="3029"/>
      <c r="BW25" s="3029"/>
      <c r="BX25" s="3029"/>
      <c r="BY25" s="3029"/>
      <c r="BZ25" s="3029"/>
      <c r="CA25" s="3004"/>
      <c r="CB25" s="3008"/>
      <c r="CC25" s="3009"/>
      <c r="CD25" s="3009"/>
      <c r="CE25" s="3009"/>
      <c r="CF25" s="3009"/>
      <c r="CG25" s="3009"/>
      <c r="CH25" s="3009"/>
      <c r="CI25" s="3009"/>
      <c r="CJ25" s="3009"/>
      <c r="CK25" s="3009"/>
      <c r="CL25" s="3009"/>
      <c r="CM25" s="3010"/>
      <c r="CN25" s="3003"/>
      <c r="CO25" s="3004"/>
      <c r="CP25" s="3008"/>
      <c r="CQ25" s="3009"/>
      <c r="CR25" s="3009"/>
      <c r="CS25" s="3009"/>
      <c r="CT25" s="3009"/>
      <c r="CU25" s="3009"/>
      <c r="CV25" s="3009"/>
      <c r="CW25" s="3009"/>
      <c r="CX25" s="3009"/>
      <c r="CY25" s="3009"/>
      <c r="CZ25" s="3009"/>
      <c r="DA25" s="3009"/>
      <c r="DB25" s="3009"/>
      <c r="DC25" s="3009"/>
      <c r="DD25" s="3009"/>
      <c r="DE25" s="3009"/>
      <c r="DF25" s="3009"/>
      <c r="DG25" s="3010"/>
      <c r="DH25" s="3008"/>
      <c r="DI25" s="3009"/>
      <c r="DJ25" s="3009"/>
      <c r="DK25" s="3009"/>
      <c r="DL25" s="3009"/>
      <c r="DM25" s="3009"/>
      <c r="DN25" s="3009"/>
      <c r="DO25" s="3009"/>
      <c r="DP25" s="3009"/>
      <c r="DQ25" s="3009"/>
      <c r="DR25" s="3009"/>
      <c r="DS25" s="3009"/>
      <c r="DT25" s="3009"/>
      <c r="DU25" s="3009"/>
      <c r="DV25" s="3009"/>
      <c r="DW25" s="3009"/>
      <c r="DX25" s="3009"/>
      <c r="DY25" s="3009"/>
      <c r="DZ25" s="3009"/>
      <c r="EA25" s="3009"/>
      <c r="EB25" s="3009"/>
      <c r="EC25" s="3009"/>
      <c r="ED25" s="3009"/>
      <c r="EE25" s="3009"/>
      <c r="EF25" s="3009"/>
      <c r="EG25" s="3009"/>
      <c r="EH25" s="3009"/>
      <c r="EI25" s="3009"/>
      <c r="EJ25" s="3012"/>
    </row>
    <row r="26" spans="2:240" s="767" customFormat="1" ht="18" customHeight="1">
      <c r="B26" s="914"/>
      <c r="C26" s="915"/>
      <c r="D26" s="916" t="s">
        <v>185</v>
      </c>
      <c r="E26" s="916"/>
      <c r="F26" s="917"/>
      <c r="G26" s="916" t="s">
        <v>1241</v>
      </c>
      <c r="H26" s="916"/>
      <c r="I26" s="918"/>
      <c r="J26" s="919">
        <v>1</v>
      </c>
      <c r="K26" s="920">
        <v>2</v>
      </c>
      <c r="L26" s="2992" t="s">
        <v>1307</v>
      </c>
      <c r="M26" s="2993"/>
      <c r="N26" s="2993"/>
      <c r="O26" s="2993"/>
      <c r="P26" s="2993"/>
      <c r="Q26" s="2993"/>
      <c r="R26" s="2993"/>
      <c r="S26" s="2993"/>
      <c r="T26" s="2993"/>
      <c r="U26" s="2994"/>
      <c r="V26" s="2992" t="s">
        <v>1308</v>
      </c>
      <c r="W26" s="2993"/>
      <c r="X26" s="2993"/>
      <c r="Y26" s="2993"/>
      <c r="Z26" s="2993"/>
      <c r="AA26" s="2993"/>
      <c r="AB26" s="2993"/>
      <c r="AC26" s="2993"/>
      <c r="AD26" s="2994"/>
      <c r="AE26" s="920">
        <v>7</v>
      </c>
      <c r="AF26" s="921">
        <v>1</v>
      </c>
      <c r="AG26" s="2992" t="s">
        <v>1309</v>
      </c>
      <c r="AH26" s="2993"/>
      <c r="AI26" s="2993"/>
      <c r="AJ26" s="2993"/>
      <c r="AK26" s="2993"/>
      <c r="AL26" s="2993"/>
      <c r="AM26" s="2993"/>
      <c r="AN26" s="2993"/>
      <c r="AO26" s="2993"/>
      <c r="AP26" s="2993"/>
      <c r="AQ26" s="2994"/>
      <c r="AR26" s="3013" t="s">
        <v>1310</v>
      </c>
      <c r="AS26" s="3014"/>
      <c r="AT26" s="3014"/>
      <c r="AU26" s="3014"/>
      <c r="AV26" s="3014"/>
      <c r="AW26" s="3014"/>
      <c r="AX26" s="3014"/>
      <c r="AY26" s="3014"/>
      <c r="AZ26" s="3014"/>
      <c r="BA26" s="3015"/>
      <c r="BB26" s="3013" t="s">
        <v>1311</v>
      </c>
      <c r="BC26" s="3014"/>
      <c r="BD26" s="3014"/>
      <c r="BE26" s="3014"/>
      <c r="BF26" s="3014"/>
      <c r="BG26" s="3015"/>
      <c r="BH26" s="2964" t="s">
        <v>1312</v>
      </c>
      <c r="BI26" s="2965"/>
      <c r="BJ26" s="2965"/>
      <c r="BK26" s="2965"/>
      <c r="BL26" s="2965"/>
      <c r="BM26" s="2965"/>
      <c r="BN26" s="2966"/>
      <c r="BO26" s="3016" t="s">
        <v>1313</v>
      </c>
      <c r="BP26" s="3017"/>
      <c r="BQ26" s="3017"/>
      <c r="BR26" s="3017"/>
      <c r="BS26" s="3017"/>
      <c r="BT26" s="3017"/>
      <c r="BU26" s="3017"/>
      <c r="BV26" s="3017"/>
      <c r="BW26" s="3017"/>
      <c r="BX26" s="3017"/>
      <c r="BY26" s="3017"/>
      <c r="BZ26" s="3017"/>
      <c r="CA26" s="3018"/>
      <c r="CB26" s="2990">
        <v>1</v>
      </c>
      <c r="CC26" s="2991"/>
      <c r="CD26" s="2992" t="s">
        <v>1314</v>
      </c>
      <c r="CE26" s="2993"/>
      <c r="CF26" s="2993"/>
      <c r="CG26" s="2993"/>
      <c r="CH26" s="2993"/>
      <c r="CI26" s="2993"/>
      <c r="CJ26" s="2993"/>
      <c r="CK26" s="2993"/>
      <c r="CL26" s="2993"/>
      <c r="CM26" s="2994"/>
      <c r="CN26" s="920">
        <v>1</v>
      </c>
      <c r="CO26" s="925">
        <v>2</v>
      </c>
      <c r="CP26" s="2967" t="s">
        <v>1315</v>
      </c>
      <c r="CQ26" s="2977"/>
      <c r="CR26" s="2977"/>
      <c r="CS26" s="2977"/>
      <c r="CT26" s="2977"/>
      <c r="CU26" s="2977"/>
      <c r="CV26" s="2977"/>
      <c r="CW26" s="2977"/>
      <c r="CX26" s="2977"/>
      <c r="CY26" s="2977"/>
      <c r="CZ26" s="2977"/>
      <c r="DA26" s="2977"/>
      <c r="DB26" s="2977"/>
      <c r="DC26" s="2977"/>
      <c r="DD26" s="2977"/>
      <c r="DE26" s="2977"/>
      <c r="DF26" s="2977"/>
      <c r="DG26" s="2968"/>
      <c r="DH26" s="2995" t="s">
        <v>1316</v>
      </c>
      <c r="DI26" s="2996"/>
      <c r="DJ26" s="2996"/>
      <c r="DK26" s="2996"/>
      <c r="DL26" s="2996"/>
      <c r="DM26" s="2996"/>
      <c r="DN26" s="2996"/>
      <c r="DO26" s="2996"/>
      <c r="DP26" s="2996"/>
      <c r="DQ26" s="2996"/>
      <c r="DR26" s="2996"/>
      <c r="DS26" s="2997"/>
      <c r="DT26" s="2995" t="s">
        <v>1317</v>
      </c>
      <c r="DU26" s="2996"/>
      <c r="DV26" s="2996"/>
      <c r="DW26" s="2996"/>
      <c r="DX26" s="2996"/>
      <c r="DY26" s="2996"/>
      <c r="DZ26" s="2996"/>
      <c r="EA26" s="2996"/>
      <c r="EB26" s="2996"/>
      <c r="EC26" s="2996"/>
      <c r="ED26" s="2996"/>
      <c r="EE26" s="2997"/>
      <c r="EF26" s="926">
        <v>3</v>
      </c>
      <c r="EG26" s="2998" t="s">
        <v>1318</v>
      </c>
      <c r="EH26" s="2999"/>
      <c r="EI26" s="2999"/>
      <c r="EJ26" s="3000"/>
    </row>
    <row r="27" spans="2:240" s="767" customFormat="1" ht="18" customHeight="1">
      <c r="B27" s="927"/>
      <c r="C27" s="928"/>
      <c r="D27" s="928"/>
      <c r="E27" s="928"/>
      <c r="F27" s="928"/>
      <c r="G27" s="928"/>
      <c r="H27" s="928"/>
      <c r="I27" s="918"/>
      <c r="J27" s="929"/>
      <c r="K27" s="930"/>
      <c r="L27" s="931"/>
      <c r="M27" s="2974" t="s">
        <v>1026</v>
      </c>
      <c r="N27" s="2975"/>
      <c r="O27" s="2975"/>
      <c r="P27" s="2975"/>
      <c r="Q27" s="2976"/>
      <c r="R27" s="2967" t="s">
        <v>1027</v>
      </c>
      <c r="S27" s="2977"/>
      <c r="T27" s="2977"/>
      <c r="U27" s="2968"/>
      <c r="V27" s="922"/>
      <c r="W27" s="923"/>
      <c r="X27" s="923"/>
      <c r="Y27" s="923"/>
      <c r="Z27" s="923"/>
      <c r="AA27" s="923"/>
      <c r="AB27" s="923"/>
      <c r="AC27" s="923"/>
      <c r="AD27" s="924"/>
      <c r="AE27" s="932"/>
      <c r="AF27" s="933"/>
      <c r="AG27" s="922"/>
      <c r="AH27" s="923"/>
      <c r="AI27" s="923"/>
      <c r="AJ27" s="923"/>
      <c r="AK27" s="934"/>
      <c r="AL27" s="934"/>
      <c r="AM27" s="934"/>
      <c r="AN27" s="935" t="s">
        <v>4</v>
      </c>
      <c r="AO27" s="936" t="s">
        <v>485</v>
      </c>
      <c r="AP27" s="937"/>
      <c r="AQ27" s="938"/>
      <c r="AR27" s="2978"/>
      <c r="AS27" s="2979"/>
      <c r="AT27" s="2979"/>
      <c r="AU27" s="2979"/>
      <c r="AV27" s="2979"/>
      <c r="AW27" s="2979"/>
      <c r="AX27" s="2979"/>
      <c r="AY27" s="2979"/>
      <c r="AZ27" s="2979"/>
      <c r="BA27" s="2980"/>
      <c r="BB27" s="2981"/>
      <c r="BC27" s="2982"/>
      <c r="BD27" s="2982"/>
      <c r="BE27" s="2982"/>
      <c r="BF27" s="2982"/>
      <c r="BG27" s="2983"/>
      <c r="BH27" s="2964" t="s">
        <v>1319</v>
      </c>
      <c r="BI27" s="2965"/>
      <c r="BJ27" s="2966"/>
      <c r="BK27" s="2964" t="s">
        <v>377</v>
      </c>
      <c r="BL27" s="2965"/>
      <c r="BM27" s="2965"/>
      <c r="BN27" s="2966"/>
      <c r="BO27" s="2964" t="s">
        <v>1320</v>
      </c>
      <c r="BP27" s="2965"/>
      <c r="BQ27" s="2965"/>
      <c r="BR27" s="2966"/>
      <c r="BS27" s="939" t="s">
        <v>1321</v>
      </c>
      <c r="BT27" s="940"/>
      <c r="BU27" s="940"/>
      <c r="BV27" s="939" t="s">
        <v>1033</v>
      </c>
      <c r="BW27" s="940"/>
      <c r="BX27" s="940"/>
      <c r="BY27" s="939" t="s">
        <v>1034</v>
      </c>
      <c r="BZ27" s="940"/>
      <c r="CA27" s="941"/>
      <c r="CB27" s="922"/>
      <c r="CC27" s="942"/>
      <c r="CD27" s="943"/>
      <c r="CE27" s="944"/>
      <c r="CF27" s="944"/>
      <c r="CG27" s="944"/>
      <c r="CH27" s="944"/>
      <c r="CI27" s="944"/>
      <c r="CJ27" s="944"/>
      <c r="CK27" s="944"/>
      <c r="CL27" s="944"/>
      <c r="CM27" s="945"/>
      <c r="CN27" s="946"/>
      <c r="CO27" s="947"/>
      <c r="CP27" s="2967" t="s">
        <v>1322</v>
      </c>
      <c r="CQ27" s="2968"/>
      <c r="CR27" s="2969" t="s">
        <v>1323</v>
      </c>
      <c r="CS27" s="2970"/>
      <c r="CT27" s="2970"/>
      <c r="CU27" s="2971"/>
      <c r="CV27" s="2969" t="s">
        <v>1324</v>
      </c>
      <c r="CW27" s="2970"/>
      <c r="CX27" s="2970"/>
      <c r="CY27" s="2971"/>
      <c r="CZ27" s="2964" t="s">
        <v>1325</v>
      </c>
      <c r="DA27" s="2972"/>
      <c r="DB27" s="2972"/>
      <c r="DC27" s="2973"/>
      <c r="DD27" s="2964" t="s">
        <v>1326</v>
      </c>
      <c r="DE27" s="2972"/>
      <c r="DF27" s="2972"/>
      <c r="DG27" s="2972"/>
      <c r="DH27" s="948" t="s">
        <v>4</v>
      </c>
      <c r="DI27" s="2957" t="s">
        <v>1327</v>
      </c>
      <c r="DJ27" s="2957"/>
      <c r="DK27" s="2957"/>
      <c r="DL27" s="2957"/>
      <c r="DM27" s="2958"/>
      <c r="DN27" s="948" t="s">
        <v>4</v>
      </c>
      <c r="DO27" s="2957" t="s">
        <v>1328</v>
      </c>
      <c r="DP27" s="2957"/>
      <c r="DQ27" s="2957"/>
      <c r="DR27" s="2957"/>
      <c r="DS27" s="2958"/>
      <c r="DT27" s="948" t="s">
        <v>4</v>
      </c>
      <c r="DU27" s="2957" t="s">
        <v>1327</v>
      </c>
      <c r="DV27" s="2957"/>
      <c r="DW27" s="2957"/>
      <c r="DX27" s="2957"/>
      <c r="DY27" s="2958"/>
      <c r="DZ27" s="948" t="s">
        <v>4</v>
      </c>
      <c r="EA27" s="2959" t="s">
        <v>1329</v>
      </c>
      <c r="EB27" s="2959"/>
      <c r="EC27" s="2959"/>
      <c r="ED27" s="2959"/>
      <c r="EE27" s="2960"/>
      <c r="EF27" s="949"/>
      <c r="EG27" s="950"/>
      <c r="EH27" s="951"/>
      <c r="EI27" s="951"/>
      <c r="EJ27" s="952"/>
    </row>
    <row r="28" spans="2:240" ht="18" customHeight="1">
      <c r="B28" s="953"/>
      <c r="C28" s="954"/>
      <c r="D28" s="954"/>
      <c r="E28" s="955"/>
      <c r="F28" s="956"/>
      <c r="G28" s="957"/>
      <c r="H28" s="958"/>
      <c r="I28" s="959"/>
      <c r="J28" s="2961" t="s">
        <v>1330</v>
      </c>
      <c r="K28" s="2890" t="s">
        <v>1331</v>
      </c>
      <c r="L28" s="2890" t="s">
        <v>1028</v>
      </c>
      <c r="M28" s="2893" t="s">
        <v>1332</v>
      </c>
      <c r="N28" s="2894" t="s">
        <v>1333</v>
      </c>
      <c r="O28" s="2894" t="s">
        <v>1334</v>
      </c>
      <c r="P28" s="2894" t="s">
        <v>1335</v>
      </c>
      <c r="Q28" s="2918" t="s">
        <v>405</v>
      </c>
      <c r="R28" s="2893" t="s">
        <v>1336</v>
      </c>
      <c r="S28" s="2894" t="s">
        <v>1337</v>
      </c>
      <c r="T28" s="2894" t="s">
        <v>405</v>
      </c>
      <c r="U28" s="2918" t="s">
        <v>1338</v>
      </c>
      <c r="V28" s="2890" t="s">
        <v>1339</v>
      </c>
      <c r="W28" s="2893" t="s">
        <v>1340</v>
      </c>
      <c r="X28" s="2894" t="s">
        <v>1341</v>
      </c>
      <c r="Y28" s="2912" t="s">
        <v>1342</v>
      </c>
      <c r="Z28" s="2924"/>
      <c r="AA28" s="2913"/>
      <c r="AB28" s="2948" t="s">
        <v>1343</v>
      </c>
      <c r="AC28" s="2949"/>
      <c r="AD28" s="2950"/>
      <c r="AE28" s="2890" t="s">
        <v>1344</v>
      </c>
      <c r="AF28" s="2930" t="s">
        <v>1345</v>
      </c>
      <c r="AG28" s="2933" t="s">
        <v>1346</v>
      </c>
      <c r="AH28" s="2934"/>
      <c r="AI28" s="2935"/>
      <c r="AJ28" s="2937" t="s">
        <v>1347</v>
      </c>
      <c r="AK28" s="2938"/>
      <c r="AL28" s="2938"/>
      <c r="AM28" s="2938"/>
      <c r="AN28" s="2938"/>
      <c r="AO28" s="2939"/>
      <c r="AP28" s="2940" t="s">
        <v>1348</v>
      </c>
      <c r="AQ28" s="2941"/>
      <c r="AR28" s="2942" t="s">
        <v>1349</v>
      </c>
      <c r="AS28" s="2945" t="s">
        <v>1350</v>
      </c>
      <c r="AT28" s="2926" t="s">
        <v>1351</v>
      </c>
      <c r="AU28" s="2926"/>
      <c r="AV28" s="2926"/>
      <c r="AW28" s="2926"/>
      <c r="AX28" s="2984" t="s">
        <v>1352</v>
      </c>
      <c r="AY28" s="2985"/>
      <c r="AZ28" s="2985"/>
      <c r="BA28" s="2986"/>
      <c r="BB28" s="2942" t="s">
        <v>1353</v>
      </c>
      <c r="BC28" s="2945" t="s">
        <v>1350</v>
      </c>
      <c r="BD28" s="2926" t="s">
        <v>1354</v>
      </c>
      <c r="BE28" s="2926"/>
      <c r="BF28" s="2926"/>
      <c r="BG28" s="2927"/>
      <c r="BH28" s="2893" t="s">
        <v>1067</v>
      </c>
      <c r="BI28" s="2894" t="s">
        <v>1355</v>
      </c>
      <c r="BJ28" s="2918" t="s">
        <v>1069</v>
      </c>
      <c r="BK28" s="2922" t="s">
        <v>1356</v>
      </c>
      <c r="BL28" s="2923"/>
      <c r="BM28" s="2922" t="s">
        <v>1357</v>
      </c>
      <c r="BN28" s="2923"/>
      <c r="BO28" s="2893" t="s">
        <v>1072</v>
      </c>
      <c r="BP28" s="2912" t="s">
        <v>1358</v>
      </c>
      <c r="BQ28" s="2924"/>
      <c r="BR28" s="2916"/>
      <c r="BS28" s="2893" t="s">
        <v>1028</v>
      </c>
      <c r="BT28" s="2894" t="s">
        <v>1072</v>
      </c>
      <c r="BU28" s="2918" t="s">
        <v>1074</v>
      </c>
      <c r="BV28" s="2893" t="s">
        <v>1028</v>
      </c>
      <c r="BW28" s="2894" t="s">
        <v>1072</v>
      </c>
      <c r="BX28" s="2918" t="s">
        <v>1074</v>
      </c>
      <c r="BY28" s="2893" t="s">
        <v>1028</v>
      </c>
      <c r="BZ28" s="2894" t="s">
        <v>1072</v>
      </c>
      <c r="CA28" s="2918" t="s">
        <v>1074</v>
      </c>
      <c r="CB28" s="2919" t="s">
        <v>1359</v>
      </c>
      <c r="CC28" s="2916"/>
      <c r="CD28" s="2919" t="s">
        <v>1360</v>
      </c>
      <c r="CE28" s="2913"/>
      <c r="CF28" s="2912" t="s">
        <v>1361</v>
      </c>
      <c r="CG28" s="2913"/>
      <c r="CH28" s="2912" t="s">
        <v>1362</v>
      </c>
      <c r="CI28" s="2913"/>
      <c r="CJ28" s="2912" t="s">
        <v>1363</v>
      </c>
      <c r="CK28" s="2913"/>
      <c r="CL28" s="2912" t="s">
        <v>1080</v>
      </c>
      <c r="CM28" s="2916"/>
      <c r="CN28" s="2890" t="s">
        <v>1364</v>
      </c>
      <c r="CO28" s="2890" t="s">
        <v>1365</v>
      </c>
      <c r="CP28" s="2890" t="s">
        <v>1366</v>
      </c>
      <c r="CQ28" s="2900" t="s">
        <v>937</v>
      </c>
      <c r="CR28" s="2903" t="s">
        <v>1367</v>
      </c>
      <c r="CS28" s="2904"/>
      <c r="CT28" s="2904"/>
      <c r="CU28" s="2905"/>
      <c r="CV28" s="2906" t="s">
        <v>1368</v>
      </c>
      <c r="CW28" s="2904"/>
      <c r="CX28" s="2904"/>
      <c r="CY28" s="2907"/>
      <c r="CZ28" s="2908" t="s">
        <v>1369</v>
      </c>
      <c r="DA28" s="2909"/>
      <c r="DB28" s="2909"/>
      <c r="DC28" s="2910"/>
      <c r="DD28" s="2903" t="s">
        <v>1370</v>
      </c>
      <c r="DE28" s="2904"/>
      <c r="DF28" s="2904"/>
      <c r="DG28" s="2905"/>
      <c r="DH28" s="2887" t="s">
        <v>1371</v>
      </c>
      <c r="DI28" s="2911"/>
      <c r="DJ28" s="2911"/>
      <c r="DK28" s="2887" t="s">
        <v>1372</v>
      </c>
      <c r="DL28" s="2898"/>
      <c r="DM28" s="2899"/>
      <c r="DN28" s="2887" t="s">
        <v>1373</v>
      </c>
      <c r="DO28" s="2888"/>
      <c r="DP28" s="2889"/>
      <c r="DQ28" s="2887" t="s">
        <v>1374</v>
      </c>
      <c r="DR28" s="2888"/>
      <c r="DS28" s="2889"/>
      <c r="DT28" s="2887" t="s">
        <v>1373</v>
      </c>
      <c r="DU28" s="2888"/>
      <c r="DV28" s="2889"/>
      <c r="DW28" s="2887" t="s">
        <v>1374</v>
      </c>
      <c r="DX28" s="2888"/>
      <c r="DY28" s="2889"/>
      <c r="DZ28" s="2887" t="s">
        <v>1373</v>
      </c>
      <c r="EA28" s="2888"/>
      <c r="EB28" s="2889"/>
      <c r="EC28" s="2887" t="s">
        <v>1374</v>
      </c>
      <c r="ED28" s="2888"/>
      <c r="EE28" s="2889"/>
      <c r="EF28" s="2890" t="s">
        <v>1375</v>
      </c>
      <c r="EG28" s="2893" t="s">
        <v>1376</v>
      </c>
      <c r="EH28" s="2894" t="s">
        <v>1377</v>
      </c>
      <c r="EI28" s="2894" t="s">
        <v>1378</v>
      </c>
      <c r="EJ28" s="2895" t="s">
        <v>1379</v>
      </c>
      <c r="EK28" s="884"/>
      <c r="EL28" s="884"/>
      <c r="EM28" s="884"/>
      <c r="EN28" s="884"/>
      <c r="EO28" s="884"/>
      <c r="EP28" s="884"/>
      <c r="EQ28" s="884"/>
      <c r="ER28" s="884"/>
      <c r="ES28" s="884"/>
      <c r="ET28" s="884"/>
      <c r="EU28" s="884"/>
      <c r="EV28" s="884"/>
      <c r="EW28" s="884"/>
      <c r="EX28" s="884"/>
      <c r="EY28" s="884"/>
      <c r="EZ28" s="884"/>
      <c r="FA28" s="884"/>
      <c r="FB28" s="884"/>
      <c r="FC28" s="884"/>
      <c r="FD28" s="884"/>
      <c r="FE28" s="884"/>
      <c r="FF28" s="884"/>
      <c r="FG28" s="884"/>
      <c r="FH28" s="884"/>
      <c r="FI28" s="884"/>
      <c r="FJ28" s="884"/>
      <c r="FK28" s="884"/>
      <c r="FL28" s="884"/>
      <c r="FM28" s="884"/>
      <c r="FN28" s="884"/>
      <c r="FO28" s="884"/>
      <c r="FP28" s="884"/>
      <c r="FQ28" s="884"/>
      <c r="FR28" s="884"/>
      <c r="FS28" s="884"/>
      <c r="FT28" s="884"/>
      <c r="FU28" s="884"/>
      <c r="FV28" s="884"/>
      <c r="FW28" s="899"/>
      <c r="FX28" s="899"/>
      <c r="GU28" s="884"/>
      <c r="GV28" s="884"/>
    </row>
    <row r="29" spans="2:240" ht="18" customHeight="1">
      <c r="B29" s="2859" t="s">
        <v>1380</v>
      </c>
      <c r="C29" s="2860"/>
      <c r="D29" s="2861"/>
      <c r="E29" s="2865" t="s">
        <v>1381</v>
      </c>
      <c r="F29" s="2866"/>
      <c r="G29" s="2865" t="s">
        <v>1382</v>
      </c>
      <c r="H29" s="2866"/>
      <c r="I29" s="2869" t="s">
        <v>7</v>
      </c>
      <c r="J29" s="2962"/>
      <c r="K29" s="2891"/>
      <c r="L29" s="2891"/>
      <c r="M29" s="2848"/>
      <c r="N29" s="2851"/>
      <c r="O29" s="2851"/>
      <c r="P29" s="2851"/>
      <c r="Q29" s="2854"/>
      <c r="R29" s="2848"/>
      <c r="S29" s="2851"/>
      <c r="T29" s="2851"/>
      <c r="U29" s="2854"/>
      <c r="V29" s="2891"/>
      <c r="W29" s="2848"/>
      <c r="X29" s="2851"/>
      <c r="Y29" s="2857"/>
      <c r="Z29" s="2879"/>
      <c r="AA29" s="2914"/>
      <c r="AB29" s="2951"/>
      <c r="AC29" s="2952"/>
      <c r="AD29" s="2953"/>
      <c r="AE29" s="2891"/>
      <c r="AF29" s="2931"/>
      <c r="AG29" s="2874"/>
      <c r="AH29" s="2875"/>
      <c r="AI29" s="2936"/>
      <c r="AJ29" s="2871" t="s">
        <v>1383</v>
      </c>
      <c r="AK29" s="2872"/>
      <c r="AL29" s="2873"/>
      <c r="AM29" s="2856" t="s">
        <v>1384</v>
      </c>
      <c r="AN29" s="2877"/>
      <c r="AO29" s="2878"/>
      <c r="AP29" s="2847" t="s">
        <v>1100</v>
      </c>
      <c r="AQ29" s="2853" t="s">
        <v>1385</v>
      </c>
      <c r="AR29" s="2943"/>
      <c r="AS29" s="2946"/>
      <c r="AT29" s="2926"/>
      <c r="AU29" s="2926"/>
      <c r="AV29" s="2926"/>
      <c r="AW29" s="2926"/>
      <c r="AX29" s="2987"/>
      <c r="AY29" s="2988"/>
      <c r="AZ29" s="2988"/>
      <c r="BA29" s="2989"/>
      <c r="BB29" s="2943"/>
      <c r="BC29" s="2946"/>
      <c r="BD29" s="2926"/>
      <c r="BE29" s="2926"/>
      <c r="BF29" s="2926"/>
      <c r="BG29" s="2927"/>
      <c r="BH29" s="2848"/>
      <c r="BI29" s="2851"/>
      <c r="BJ29" s="2854"/>
      <c r="BK29" s="2847" t="s">
        <v>1339</v>
      </c>
      <c r="BL29" s="2853" t="s">
        <v>1386</v>
      </c>
      <c r="BM29" s="2847" t="s">
        <v>1339</v>
      </c>
      <c r="BN29" s="2853" t="s">
        <v>1386</v>
      </c>
      <c r="BO29" s="2848"/>
      <c r="BP29" s="2857"/>
      <c r="BQ29" s="2879"/>
      <c r="BR29" s="2880"/>
      <c r="BS29" s="2848"/>
      <c r="BT29" s="2851"/>
      <c r="BU29" s="2854"/>
      <c r="BV29" s="2848"/>
      <c r="BW29" s="2851"/>
      <c r="BX29" s="2854"/>
      <c r="BY29" s="2848"/>
      <c r="BZ29" s="2851"/>
      <c r="CA29" s="2854"/>
      <c r="CB29" s="2920"/>
      <c r="CC29" s="2880"/>
      <c r="CD29" s="2920"/>
      <c r="CE29" s="2914"/>
      <c r="CF29" s="2857"/>
      <c r="CG29" s="2914"/>
      <c r="CH29" s="2857"/>
      <c r="CI29" s="2914"/>
      <c r="CJ29" s="2857"/>
      <c r="CK29" s="2914"/>
      <c r="CL29" s="2857"/>
      <c r="CM29" s="2880"/>
      <c r="CN29" s="2891"/>
      <c r="CO29" s="2891"/>
      <c r="CP29" s="2891"/>
      <c r="CQ29" s="2901"/>
      <c r="CR29" s="2847" t="s">
        <v>1387</v>
      </c>
      <c r="CS29" s="2850" t="s">
        <v>1388</v>
      </c>
      <c r="CT29" s="2850" t="s">
        <v>298</v>
      </c>
      <c r="CU29" s="2853" t="s">
        <v>1389</v>
      </c>
      <c r="CV29" s="2847" t="s">
        <v>1387</v>
      </c>
      <c r="CW29" s="2850" t="s">
        <v>1388</v>
      </c>
      <c r="CX29" s="2850" t="s">
        <v>298</v>
      </c>
      <c r="CY29" s="2853" t="s">
        <v>1389</v>
      </c>
      <c r="CZ29" s="2847" t="s">
        <v>1387</v>
      </c>
      <c r="DA29" s="2850" t="s">
        <v>1388</v>
      </c>
      <c r="DB29" s="2850" t="s">
        <v>298</v>
      </c>
      <c r="DC29" s="2853" t="s">
        <v>1389</v>
      </c>
      <c r="DD29" s="2847" t="s">
        <v>1387</v>
      </c>
      <c r="DE29" s="2850" t="s">
        <v>1388</v>
      </c>
      <c r="DF29" s="2850" t="s">
        <v>298</v>
      </c>
      <c r="DG29" s="2856" t="s">
        <v>1389</v>
      </c>
      <c r="DH29" s="2847" t="s">
        <v>1339</v>
      </c>
      <c r="DI29" s="2850" t="s">
        <v>1390</v>
      </c>
      <c r="DJ29" s="2853" t="s">
        <v>1391</v>
      </c>
      <c r="DK29" s="2847" t="s">
        <v>1339</v>
      </c>
      <c r="DL29" s="2850" t="s">
        <v>1390</v>
      </c>
      <c r="DM29" s="2853" t="s">
        <v>1391</v>
      </c>
      <c r="DN29" s="2847" t="s">
        <v>1339</v>
      </c>
      <c r="DO29" s="2850" t="s">
        <v>1390</v>
      </c>
      <c r="DP29" s="2853" t="s">
        <v>1391</v>
      </c>
      <c r="DQ29" s="2847" t="s">
        <v>1339</v>
      </c>
      <c r="DR29" s="2850" t="s">
        <v>1390</v>
      </c>
      <c r="DS29" s="2853" t="s">
        <v>1391</v>
      </c>
      <c r="DT29" s="2847" t="s">
        <v>1339</v>
      </c>
      <c r="DU29" s="2850" t="s">
        <v>1390</v>
      </c>
      <c r="DV29" s="2853" t="s">
        <v>1391</v>
      </c>
      <c r="DW29" s="2847" t="s">
        <v>1339</v>
      </c>
      <c r="DX29" s="2850" t="s">
        <v>1390</v>
      </c>
      <c r="DY29" s="2853" t="s">
        <v>1391</v>
      </c>
      <c r="DZ29" s="2847" t="s">
        <v>1339</v>
      </c>
      <c r="EA29" s="2850" t="s">
        <v>1390</v>
      </c>
      <c r="EB29" s="2853" t="s">
        <v>1391</v>
      </c>
      <c r="EC29" s="2847" t="s">
        <v>1339</v>
      </c>
      <c r="ED29" s="2850" t="s">
        <v>1390</v>
      </c>
      <c r="EE29" s="2853" t="s">
        <v>1391</v>
      </c>
      <c r="EF29" s="2891"/>
      <c r="EG29" s="2848"/>
      <c r="EH29" s="2851"/>
      <c r="EI29" s="2851"/>
      <c r="EJ29" s="2896"/>
      <c r="EK29" s="884"/>
      <c r="EL29" s="884"/>
      <c r="EM29" s="884"/>
      <c r="EN29" s="884"/>
      <c r="EO29" s="884"/>
      <c r="EP29" s="884"/>
      <c r="EQ29" s="884"/>
      <c r="ER29" s="884"/>
      <c r="ES29" s="884"/>
      <c r="ET29" s="884"/>
      <c r="EU29" s="884"/>
      <c r="EV29" s="884"/>
      <c r="EW29" s="884"/>
      <c r="EX29" s="884"/>
      <c r="EY29" s="884"/>
      <c r="EZ29" s="884"/>
      <c r="FA29" s="884"/>
      <c r="FB29" s="884"/>
      <c r="FC29" s="884"/>
      <c r="FD29" s="884"/>
      <c r="FE29" s="884"/>
      <c r="FF29" s="884"/>
      <c r="FG29" s="884"/>
      <c r="FH29" s="884"/>
      <c r="FI29" s="884"/>
      <c r="FJ29" s="884"/>
      <c r="FK29" s="884"/>
      <c r="FL29" s="884"/>
      <c r="FM29" s="884"/>
      <c r="FN29" s="884"/>
      <c r="FO29" s="884"/>
      <c r="FP29" s="884"/>
      <c r="FQ29" s="884"/>
      <c r="FR29" s="884"/>
      <c r="FS29" s="884"/>
      <c r="FT29" s="884"/>
      <c r="FU29" s="884"/>
      <c r="FV29" s="884"/>
      <c r="FW29" s="899"/>
      <c r="FX29" s="899"/>
      <c r="GU29" s="884"/>
      <c r="GV29" s="884"/>
    </row>
    <row r="30" spans="2:240" ht="18" customHeight="1">
      <c r="B30" s="2859"/>
      <c r="C30" s="2860"/>
      <c r="D30" s="2861"/>
      <c r="E30" s="2865"/>
      <c r="F30" s="2866"/>
      <c r="G30" s="2865"/>
      <c r="H30" s="2866"/>
      <c r="I30" s="2869"/>
      <c r="J30" s="2962"/>
      <c r="K30" s="2891"/>
      <c r="L30" s="2891"/>
      <c r="M30" s="2848"/>
      <c r="N30" s="2851"/>
      <c r="O30" s="2851"/>
      <c r="P30" s="2851"/>
      <c r="Q30" s="2854"/>
      <c r="R30" s="2848"/>
      <c r="S30" s="2851"/>
      <c r="T30" s="2851"/>
      <c r="U30" s="2854"/>
      <c r="V30" s="2891"/>
      <c r="W30" s="2848"/>
      <c r="X30" s="2851"/>
      <c r="Y30" s="2857"/>
      <c r="Z30" s="2879"/>
      <c r="AA30" s="2914"/>
      <c r="AB30" s="2951"/>
      <c r="AC30" s="2952"/>
      <c r="AD30" s="2953"/>
      <c r="AE30" s="2891"/>
      <c r="AF30" s="2931"/>
      <c r="AG30" s="2874"/>
      <c r="AH30" s="2875"/>
      <c r="AI30" s="2936"/>
      <c r="AJ30" s="2874"/>
      <c r="AK30" s="2875"/>
      <c r="AL30" s="2876"/>
      <c r="AM30" s="2857"/>
      <c r="AN30" s="2879"/>
      <c r="AO30" s="2880"/>
      <c r="AP30" s="2848"/>
      <c r="AQ30" s="2854"/>
      <c r="AR30" s="2943"/>
      <c r="AS30" s="2946"/>
      <c r="AT30" s="960"/>
      <c r="AU30" s="961"/>
      <c r="AV30" s="961"/>
      <c r="AW30" s="961"/>
      <c r="AX30" s="2987"/>
      <c r="AY30" s="2988"/>
      <c r="AZ30" s="2988"/>
      <c r="BA30" s="2989"/>
      <c r="BB30" s="2943"/>
      <c r="BC30" s="2946"/>
      <c r="BD30" s="2926"/>
      <c r="BE30" s="2926"/>
      <c r="BF30" s="2926"/>
      <c r="BG30" s="2927"/>
      <c r="BH30" s="2848"/>
      <c r="BI30" s="2851"/>
      <c r="BJ30" s="2854"/>
      <c r="BK30" s="2848"/>
      <c r="BL30" s="2854"/>
      <c r="BM30" s="2848"/>
      <c r="BN30" s="2854"/>
      <c r="BO30" s="2848"/>
      <c r="BP30" s="2857"/>
      <c r="BQ30" s="2879"/>
      <c r="BR30" s="2880"/>
      <c r="BS30" s="2848"/>
      <c r="BT30" s="2851"/>
      <c r="BU30" s="2854"/>
      <c r="BV30" s="2848"/>
      <c r="BW30" s="2851"/>
      <c r="BX30" s="2854"/>
      <c r="BY30" s="2848"/>
      <c r="BZ30" s="2851"/>
      <c r="CA30" s="2854"/>
      <c r="CB30" s="2920"/>
      <c r="CC30" s="2880"/>
      <c r="CD30" s="2920"/>
      <c r="CE30" s="2914"/>
      <c r="CF30" s="2857"/>
      <c r="CG30" s="2914"/>
      <c r="CH30" s="2857"/>
      <c r="CI30" s="2914"/>
      <c r="CJ30" s="2857"/>
      <c r="CK30" s="2914"/>
      <c r="CL30" s="2857"/>
      <c r="CM30" s="2880"/>
      <c r="CN30" s="2891"/>
      <c r="CO30" s="2891"/>
      <c r="CP30" s="2891"/>
      <c r="CQ30" s="2901"/>
      <c r="CR30" s="2848"/>
      <c r="CS30" s="2851"/>
      <c r="CT30" s="2851"/>
      <c r="CU30" s="2854"/>
      <c r="CV30" s="2848"/>
      <c r="CW30" s="2851"/>
      <c r="CX30" s="2851"/>
      <c r="CY30" s="2854"/>
      <c r="CZ30" s="2848"/>
      <c r="DA30" s="2851"/>
      <c r="DB30" s="2851"/>
      <c r="DC30" s="2854"/>
      <c r="DD30" s="2848"/>
      <c r="DE30" s="2851"/>
      <c r="DF30" s="2851"/>
      <c r="DG30" s="2857"/>
      <c r="DH30" s="2848"/>
      <c r="DI30" s="2851"/>
      <c r="DJ30" s="2854"/>
      <c r="DK30" s="2848"/>
      <c r="DL30" s="2851"/>
      <c r="DM30" s="2854"/>
      <c r="DN30" s="2848"/>
      <c r="DO30" s="2851"/>
      <c r="DP30" s="2854"/>
      <c r="DQ30" s="2848"/>
      <c r="DR30" s="2851"/>
      <c r="DS30" s="2854"/>
      <c r="DT30" s="2848"/>
      <c r="DU30" s="2851"/>
      <c r="DV30" s="2854"/>
      <c r="DW30" s="2848"/>
      <c r="DX30" s="2851"/>
      <c r="DY30" s="2854"/>
      <c r="DZ30" s="2848"/>
      <c r="EA30" s="2851"/>
      <c r="EB30" s="2854"/>
      <c r="EC30" s="2848"/>
      <c r="ED30" s="2851"/>
      <c r="EE30" s="2854"/>
      <c r="EF30" s="2891"/>
      <c r="EG30" s="2848"/>
      <c r="EH30" s="2851"/>
      <c r="EI30" s="2851"/>
      <c r="EJ30" s="2896"/>
      <c r="EK30" s="884"/>
      <c r="EL30" s="884"/>
      <c r="EM30" s="884"/>
      <c r="EN30" s="884"/>
      <c r="EO30" s="884"/>
      <c r="EP30" s="884"/>
      <c r="EQ30" s="884"/>
      <c r="ER30" s="884"/>
      <c r="ES30" s="884"/>
      <c r="ET30" s="884"/>
      <c r="EU30" s="884"/>
      <c r="EV30" s="884"/>
      <c r="EW30" s="884"/>
      <c r="EX30" s="884"/>
      <c r="EY30" s="884"/>
      <c r="EZ30" s="884"/>
      <c r="FA30" s="884"/>
      <c r="FB30" s="884"/>
      <c r="FC30" s="884"/>
      <c r="FD30" s="884"/>
      <c r="FE30" s="884"/>
      <c r="FF30" s="884"/>
      <c r="FG30" s="884"/>
      <c r="FH30" s="884"/>
      <c r="FI30" s="884"/>
      <c r="FJ30" s="884"/>
      <c r="FK30" s="884"/>
      <c r="FL30" s="884"/>
      <c r="FM30" s="884"/>
      <c r="FN30" s="884"/>
      <c r="FO30" s="884"/>
      <c r="FP30" s="884"/>
      <c r="FQ30" s="884"/>
      <c r="FR30" s="884"/>
      <c r="FS30" s="884"/>
      <c r="FT30" s="884"/>
      <c r="FU30" s="884"/>
      <c r="FV30" s="884"/>
      <c r="FW30" s="899"/>
      <c r="FX30" s="899"/>
      <c r="GU30" s="884"/>
      <c r="GV30" s="884"/>
    </row>
    <row r="31" spans="2:240" ht="18" customHeight="1">
      <c r="B31" s="2859"/>
      <c r="C31" s="2860"/>
      <c r="D31" s="2861"/>
      <c r="E31" s="2865"/>
      <c r="F31" s="2866"/>
      <c r="G31" s="2865"/>
      <c r="H31" s="2866"/>
      <c r="I31" s="2869"/>
      <c r="J31" s="2962"/>
      <c r="K31" s="2891"/>
      <c r="L31" s="2891"/>
      <c r="M31" s="2848"/>
      <c r="N31" s="2851"/>
      <c r="O31" s="2851"/>
      <c r="P31" s="2851"/>
      <c r="Q31" s="2854"/>
      <c r="R31" s="2848"/>
      <c r="S31" s="2851"/>
      <c r="T31" s="2851"/>
      <c r="U31" s="2854"/>
      <c r="V31" s="2891"/>
      <c r="W31" s="2848"/>
      <c r="X31" s="2851"/>
      <c r="Y31" s="2857"/>
      <c r="Z31" s="2879"/>
      <c r="AA31" s="2914"/>
      <c r="AB31" s="2951"/>
      <c r="AC31" s="2952"/>
      <c r="AD31" s="2953"/>
      <c r="AE31" s="2891"/>
      <c r="AF31" s="2931"/>
      <c r="AG31" s="2874"/>
      <c r="AH31" s="2875"/>
      <c r="AI31" s="2936"/>
      <c r="AJ31" s="2874"/>
      <c r="AK31" s="2875"/>
      <c r="AL31" s="2876"/>
      <c r="AM31" s="2857"/>
      <c r="AN31" s="2879"/>
      <c r="AO31" s="2880"/>
      <c r="AP31" s="2848"/>
      <c r="AQ31" s="2854"/>
      <c r="AR31" s="2943"/>
      <c r="AS31" s="2946"/>
      <c r="AT31" s="960"/>
      <c r="AU31" s="961"/>
      <c r="AV31" s="961"/>
      <c r="AW31" s="961"/>
      <c r="AX31" s="962"/>
      <c r="AY31" s="961"/>
      <c r="AZ31" s="961"/>
      <c r="BA31" s="963"/>
      <c r="BB31" s="2943"/>
      <c r="BC31" s="2946"/>
      <c r="BD31" s="960"/>
      <c r="BE31" s="961"/>
      <c r="BF31" s="961"/>
      <c r="BG31" s="964"/>
      <c r="BH31" s="2848"/>
      <c r="BI31" s="2851"/>
      <c r="BJ31" s="2854"/>
      <c r="BK31" s="2848"/>
      <c r="BL31" s="2854"/>
      <c r="BM31" s="2848"/>
      <c r="BN31" s="2854"/>
      <c r="BO31" s="2848"/>
      <c r="BP31" s="2857"/>
      <c r="BQ31" s="2879"/>
      <c r="BR31" s="2880"/>
      <c r="BS31" s="2848"/>
      <c r="BT31" s="2851"/>
      <c r="BU31" s="2854"/>
      <c r="BV31" s="2848"/>
      <c r="BW31" s="2851"/>
      <c r="BX31" s="2854"/>
      <c r="BY31" s="2848"/>
      <c r="BZ31" s="2851"/>
      <c r="CA31" s="2854"/>
      <c r="CB31" s="2920"/>
      <c r="CC31" s="2880"/>
      <c r="CD31" s="2920"/>
      <c r="CE31" s="2914"/>
      <c r="CF31" s="2857"/>
      <c r="CG31" s="2914"/>
      <c r="CH31" s="2857"/>
      <c r="CI31" s="2914"/>
      <c r="CJ31" s="2857"/>
      <c r="CK31" s="2914"/>
      <c r="CL31" s="2857"/>
      <c r="CM31" s="2880"/>
      <c r="CN31" s="2891"/>
      <c r="CO31" s="2891"/>
      <c r="CP31" s="2891"/>
      <c r="CQ31" s="2901"/>
      <c r="CR31" s="2848"/>
      <c r="CS31" s="2851"/>
      <c r="CT31" s="2851"/>
      <c r="CU31" s="2854"/>
      <c r="CV31" s="2848"/>
      <c r="CW31" s="2851"/>
      <c r="CX31" s="2851"/>
      <c r="CY31" s="2854"/>
      <c r="CZ31" s="2848"/>
      <c r="DA31" s="2851"/>
      <c r="DB31" s="2851"/>
      <c r="DC31" s="2854"/>
      <c r="DD31" s="2848"/>
      <c r="DE31" s="2851"/>
      <c r="DF31" s="2851"/>
      <c r="DG31" s="2857"/>
      <c r="DH31" s="2848"/>
      <c r="DI31" s="2851"/>
      <c r="DJ31" s="2854"/>
      <c r="DK31" s="2848"/>
      <c r="DL31" s="2851"/>
      <c r="DM31" s="2854"/>
      <c r="DN31" s="2848"/>
      <c r="DO31" s="2851"/>
      <c r="DP31" s="2854"/>
      <c r="DQ31" s="2848"/>
      <c r="DR31" s="2851"/>
      <c r="DS31" s="2854"/>
      <c r="DT31" s="2848"/>
      <c r="DU31" s="2851"/>
      <c r="DV31" s="2854"/>
      <c r="DW31" s="2848"/>
      <c r="DX31" s="2851"/>
      <c r="DY31" s="2854"/>
      <c r="DZ31" s="2848"/>
      <c r="EA31" s="2851"/>
      <c r="EB31" s="2854"/>
      <c r="EC31" s="2848"/>
      <c r="ED31" s="2851"/>
      <c r="EE31" s="2854"/>
      <c r="EF31" s="2891"/>
      <c r="EG31" s="2848"/>
      <c r="EH31" s="2851"/>
      <c r="EI31" s="2851"/>
      <c r="EJ31" s="2896"/>
      <c r="EK31" s="884"/>
      <c r="EL31" s="884"/>
      <c r="EM31" s="884"/>
      <c r="EN31" s="884"/>
      <c r="EO31" s="884"/>
      <c r="EP31" s="884"/>
      <c r="EQ31" s="884"/>
      <c r="ER31" s="884"/>
      <c r="ES31" s="884"/>
      <c r="ET31" s="884"/>
      <c r="EU31" s="884"/>
      <c r="EV31" s="884"/>
      <c r="EW31" s="884"/>
      <c r="EX31" s="884"/>
      <c r="EY31" s="884"/>
      <c r="EZ31" s="884"/>
      <c r="FA31" s="884"/>
      <c r="FB31" s="884"/>
      <c r="FC31" s="884"/>
      <c r="FD31" s="884"/>
      <c r="FE31" s="884"/>
      <c r="FF31" s="884"/>
      <c r="FG31" s="884"/>
      <c r="FH31" s="884"/>
      <c r="FI31" s="884"/>
      <c r="FJ31" s="884"/>
      <c r="FK31" s="884"/>
      <c r="FL31" s="884"/>
      <c r="FM31" s="884"/>
      <c r="FN31" s="884"/>
      <c r="FO31" s="884"/>
      <c r="FP31" s="884"/>
      <c r="FQ31" s="884"/>
      <c r="FR31" s="884"/>
      <c r="FS31" s="884"/>
      <c r="FT31" s="884"/>
      <c r="FU31" s="884"/>
      <c r="FV31" s="884"/>
      <c r="FW31" s="899"/>
      <c r="FX31" s="899"/>
      <c r="GU31" s="884"/>
      <c r="GV31" s="884"/>
    </row>
    <row r="32" spans="2:240" ht="18" customHeight="1">
      <c r="B32" s="2859"/>
      <c r="C32" s="2860"/>
      <c r="D32" s="2861"/>
      <c r="E32" s="2865"/>
      <c r="F32" s="2866"/>
      <c r="G32" s="2865"/>
      <c r="H32" s="2866"/>
      <c r="I32" s="2869"/>
      <c r="J32" s="2962"/>
      <c r="K32" s="2891"/>
      <c r="L32" s="2891"/>
      <c r="M32" s="2848"/>
      <c r="N32" s="2851"/>
      <c r="O32" s="2851"/>
      <c r="P32" s="2851"/>
      <c r="Q32" s="2854"/>
      <c r="R32" s="2848"/>
      <c r="S32" s="2851"/>
      <c r="T32" s="2851"/>
      <c r="U32" s="2854"/>
      <c r="V32" s="2891"/>
      <c r="W32" s="2848"/>
      <c r="X32" s="2851"/>
      <c r="Y32" s="2857"/>
      <c r="Z32" s="2879"/>
      <c r="AA32" s="2914"/>
      <c r="AB32" s="2951"/>
      <c r="AC32" s="2952"/>
      <c r="AD32" s="2953"/>
      <c r="AE32" s="2891"/>
      <c r="AF32" s="2931"/>
      <c r="AG32" s="2874"/>
      <c r="AH32" s="2875"/>
      <c r="AI32" s="2936"/>
      <c r="AJ32" s="2874"/>
      <c r="AK32" s="2875"/>
      <c r="AL32" s="2876"/>
      <c r="AM32" s="2857"/>
      <c r="AN32" s="2879"/>
      <c r="AO32" s="2880"/>
      <c r="AP32" s="2848"/>
      <c r="AQ32" s="2854"/>
      <c r="AR32" s="2943"/>
      <c r="AS32" s="2946"/>
      <c r="AT32" s="960"/>
      <c r="AU32" s="961"/>
      <c r="AV32" s="961"/>
      <c r="AW32" s="961"/>
      <c r="AX32" s="962"/>
      <c r="AY32" s="961"/>
      <c r="AZ32" s="961"/>
      <c r="BA32" s="963"/>
      <c r="BB32" s="2943"/>
      <c r="BC32" s="2946"/>
      <c r="BD32" s="960"/>
      <c r="BE32" s="961"/>
      <c r="BF32" s="961"/>
      <c r="BG32" s="964"/>
      <c r="BH32" s="2848"/>
      <c r="BI32" s="2851"/>
      <c r="BJ32" s="2854"/>
      <c r="BK32" s="2848"/>
      <c r="BL32" s="2854"/>
      <c r="BM32" s="2848"/>
      <c r="BN32" s="2854"/>
      <c r="BO32" s="2848"/>
      <c r="BP32" s="2857"/>
      <c r="BQ32" s="2879"/>
      <c r="BR32" s="2880"/>
      <c r="BS32" s="2848"/>
      <c r="BT32" s="2851"/>
      <c r="BU32" s="2854"/>
      <c r="BV32" s="2848"/>
      <c r="BW32" s="2851"/>
      <c r="BX32" s="2854"/>
      <c r="BY32" s="2848"/>
      <c r="BZ32" s="2851"/>
      <c r="CA32" s="2854"/>
      <c r="CB32" s="2920"/>
      <c r="CC32" s="2880"/>
      <c r="CD32" s="2920"/>
      <c r="CE32" s="2914"/>
      <c r="CF32" s="2857"/>
      <c r="CG32" s="2914"/>
      <c r="CH32" s="2857"/>
      <c r="CI32" s="2914"/>
      <c r="CJ32" s="2857"/>
      <c r="CK32" s="2914"/>
      <c r="CL32" s="2857"/>
      <c r="CM32" s="2880"/>
      <c r="CN32" s="2891"/>
      <c r="CO32" s="2891"/>
      <c r="CP32" s="2891"/>
      <c r="CQ32" s="2901"/>
      <c r="CR32" s="2848"/>
      <c r="CS32" s="2851"/>
      <c r="CT32" s="2851"/>
      <c r="CU32" s="2854"/>
      <c r="CV32" s="2848"/>
      <c r="CW32" s="2851"/>
      <c r="CX32" s="2851"/>
      <c r="CY32" s="2854"/>
      <c r="CZ32" s="2848"/>
      <c r="DA32" s="2851"/>
      <c r="DB32" s="2851"/>
      <c r="DC32" s="2854"/>
      <c r="DD32" s="2848"/>
      <c r="DE32" s="2851"/>
      <c r="DF32" s="2851"/>
      <c r="DG32" s="2857"/>
      <c r="DH32" s="2848"/>
      <c r="DI32" s="2851"/>
      <c r="DJ32" s="2854"/>
      <c r="DK32" s="2848"/>
      <c r="DL32" s="2851"/>
      <c r="DM32" s="2854"/>
      <c r="DN32" s="2848"/>
      <c r="DO32" s="2851"/>
      <c r="DP32" s="2854"/>
      <c r="DQ32" s="2848"/>
      <c r="DR32" s="2851"/>
      <c r="DS32" s="2854"/>
      <c r="DT32" s="2848"/>
      <c r="DU32" s="2851"/>
      <c r="DV32" s="2854"/>
      <c r="DW32" s="2848"/>
      <c r="DX32" s="2851"/>
      <c r="DY32" s="2854"/>
      <c r="DZ32" s="2848"/>
      <c r="EA32" s="2851"/>
      <c r="EB32" s="2854"/>
      <c r="EC32" s="2848"/>
      <c r="ED32" s="2851"/>
      <c r="EE32" s="2854"/>
      <c r="EF32" s="2891"/>
      <c r="EG32" s="2848"/>
      <c r="EH32" s="2851"/>
      <c r="EI32" s="2851"/>
      <c r="EJ32" s="2896"/>
      <c r="EK32" s="884"/>
      <c r="EL32" s="884"/>
      <c r="EM32" s="884"/>
      <c r="EN32" s="884"/>
      <c r="EO32" s="884"/>
      <c r="EP32" s="884"/>
      <c r="EQ32" s="884"/>
      <c r="ER32" s="884"/>
      <c r="ES32" s="884"/>
      <c r="ET32" s="884"/>
      <c r="EU32" s="884"/>
      <c r="EV32" s="884"/>
      <c r="EW32" s="884"/>
      <c r="EX32" s="884"/>
      <c r="EY32" s="884"/>
      <c r="EZ32" s="884"/>
      <c r="FA32" s="884"/>
      <c r="FB32" s="884"/>
      <c r="FC32" s="884"/>
      <c r="FD32" s="884"/>
      <c r="FE32" s="884"/>
      <c r="FF32" s="884"/>
      <c r="FG32" s="884"/>
      <c r="FH32" s="884"/>
      <c r="FI32" s="884"/>
      <c r="FJ32" s="884"/>
      <c r="FK32" s="884"/>
      <c r="FL32" s="884"/>
      <c r="FM32" s="884"/>
      <c r="FN32" s="884"/>
      <c r="FO32" s="884"/>
      <c r="FP32" s="884"/>
      <c r="FQ32" s="884"/>
      <c r="FR32" s="884"/>
      <c r="FS32" s="884"/>
      <c r="FT32" s="884"/>
      <c r="FU32" s="884"/>
      <c r="FV32" s="884"/>
      <c r="FW32" s="899"/>
      <c r="FX32" s="899"/>
      <c r="GU32" s="884"/>
      <c r="GV32" s="884"/>
    </row>
    <row r="33" spans="2:204" ht="18" customHeight="1">
      <c r="B33" s="2859"/>
      <c r="C33" s="2860"/>
      <c r="D33" s="2861"/>
      <c r="E33" s="2865"/>
      <c r="F33" s="2866"/>
      <c r="G33" s="2865"/>
      <c r="H33" s="2866"/>
      <c r="I33" s="2869"/>
      <c r="J33" s="2962"/>
      <c r="K33" s="2891"/>
      <c r="L33" s="2891"/>
      <c r="M33" s="2848"/>
      <c r="N33" s="2851"/>
      <c r="O33" s="2851"/>
      <c r="P33" s="2851"/>
      <c r="Q33" s="2854"/>
      <c r="R33" s="2848"/>
      <c r="S33" s="2851"/>
      <c r="T33" s="2851"/>
      <c r="U33" s="2854"/>
      <c r="V33" s="2891"/>
      <c r="W33" s="2848"/>
      <c r="X33" s="2851"/>
      <c r="Y33" s="2857"/>
      <c r="Z33" s="2879"/>
      <c r="AA33" s="2914"/>
      <c r="AB33" s="2951"/>
      <c r="AC33" s="2952"/>
      <c r="AD33" s="2953"/>
      <c r="AE33" s="2891"/>
      <c r="AF33" s="2931"/>
      <c r="AG33" s="2874"/>
      <c r="AH33" s="2875"/>
      <c r="AI33" s="2936"/>
      <c r="AJ33" s="2874"/>
      <c r="AK33" s="2875"/>
      <c r="AL33" s="2876"/>
      <c r="AM33" s="2857"/>
      <c r="AN33" s="2879"/>
      <c r="AO33" s="2880"/>
      <c r="AP33" s="2848"/>
      <c r="AQ33" s="2854"/>
      <c r="AR33" s="2943"/>
      <c r="AS33" s="2946"/>
      <c r="AT33" s="960"/>
      <c r="AU33" s="961"/>
      <c r="AV33" s="961"/>
      <c r="AW33" s="961"/>
      <c r="AX33" s="962"/>
      <c r="AY33" s="961"/>
      <c r="AZ33" s="961"/>
      <c r="BA33" s="963"/>
      <c r="BB33" s="2943"/>
      <c r="BC33" s="2946"/>
      <c r="BD33" s="960"/>
      <c r="BE33" s="961"/>
      <c r="BF33" s="961"/>
      <c r="BG33" s="963"/>
      <c r="BH33" s="2848"/>
      <c r="BI33" s="2851"/>
      <c r="BJ33" s="2854"/>
      <c r="BK33" s="2848"/>
      <c r="BL33" s="2854"/>
      <c r="BM33" s="2848"/>
      <c r="BN33" s="2854"/>
      <c r="BO33" s="2848"/>
      <c r="BP33" s="2857"/>
      <c r="BQ33" s="2879"/>
      <c r="BR33" s="2880"/>
      <c r="BS33" s="2848"/>
      <c r="BT33" s="2851"/>
      <c r="BU33" s="2854"/>
      <c r="BV33" s="2848"/>
      <c r="BW33" s="2851"/>
      <c r="BX33" s="2854"/>
      <c r="BY33" s="2848"/>
      <c r="BZ33" s="2851"/>
      <c r="CA33" s="2854"/>
      <c r="CB33" s="2920"/>
      <c r="CC33" s="2880"/>
      <c r="CD33" s="2920"/>
      <c r="CE33" s="2914"/>
      <c r="CF33" s="2857"/>
      <c r="CG33" s="2914"/>
      <c r="CH33" s="2857"/>
      <c r="CI33" s="2914"/>
      <c r="CJ33" s="2857"/>
      <c r="CK33" s="2914"/>
      <c r="CL33" s="2857"/>
      <c r="CM33" s="2880"/>
      <c r="CN33" s="2891"/>
      <c r="CO33" s="2891"/>
      <c r="CP33" s="2891"/>
      <c r="CQ33" s="2901"/>
      <c r="CR33" s="2848"/>
      <c r="CS33" s="2851"/>
      <c r="CT33" s="2851"/>
      <c r="CU33" s="2854"/>
      <c r="CV33" s="2848"/>
      <c r="CW33" s="2851"/>
      <c r="CX33" s="2851"/>
      <c r="CY33" s="2854"/>
      <c r="CZ33" s="2848"/>
      <c r="DA33" s="2851"/>
      <c r="DB33" s="2851"/>
      <c r="DC33" s="2854"/>
      <c r="DD33" s="2848"/>
      <c r="DE33" s="2851"/>
      <c r="DF33" s="2851"/>
      <c r="DG33" s="2857"/>
      <c r="DH33" s="2848"/>
      <c r="DI33" s="2851"/>
      <c r="DJ33" s="2854"/>
      <c r="DK33" s="2848"/>
      <c r="DL33" s="2851"/>
      <c r="DM33" s="2854"/>
      <c r="DN33" s="2848"/>
      <c r="DO33" s="2851"/>
      <c r="DP33" s="2854"/>
      <c r="DQ33" s="2848"/>
      <c r="DR33" s="2851"/>
      <c r="DS33" s="2854"/>
      <c r="DT33" s="2848"/>
      <c r="DU33" s="2851"/>
      <c r="DV33" s="2854"/>
      <c r="DW33" s="2848"/>
      <c r="DX33" s="2851"/>
      <c r="DY33" s="2854"/>
      <c r="DZ33" s="2848"/>
      <c r="EA33" s="2851"/>
      <c r="EB33" s="2854"/>
      <c r="EC33" s="2848"/>
      <c r="ED33" s="2851"/>
      <c r="EE33" s="2854"/>
      <c r="EF33" s="2891"/>
      <c r="EG33" s="2848"/>
      <c r="EH33" s="2851"/>
      <c r="EI33" s="2851"/>
      <c r="EJ33" s="2896"/>
      <c r="EK33" s="884"/>
      <c r="EL33" s="884"/>
      <c r="EM33" s="884"/>
      <c r="EN33" s="884"/>
      <c r="EO33" s="884"/>
      <c r="EP33" s="884"/>
      <c r="EQ33" s="884"/>
      <c r="ER33" s="884"/>
      <c r="ES33" s="884"/>
      <c r="ET33" s="884"/>
      <c r="EU33" s="884"/>
      <c r="EV33" s="884"/>
      <c r="EW33" s="884"/>
      <c r="EX33" s="884"/>
      <c r="EY33" s="884"/>
      <c r="EZ33" s="884"/>
      <c r="FA33" s="884"/>
      <c r="FB33" s="884"/>
      <c r="FC33" s="884"/>
      <c r="FD33" s="884"/>
      <c r="FE33" s="884"/>
      <c r="FF33" s="884"/>
      <c r="FG33" s="884"/>
      <c r="FH33" s="884"/>
      <c r="FI33" s="884"/>
      <c r="FJ33" s="884"/>
      <c r="FK33" s="884"/>
      <c r="FL33" s="884"/>
      <c r="FM33" s="884"/>
      <c r="FN33" s="884"/>
      <c r="FO33" s="884"/>
      <c r="FP33" s="884"/>
      <c r="FQ33" s="884"/>
      <c r="FR33" s="884"/>
      <c r="FS33" s="884"/>
      <c r="FT33" s="884"/>
      <c r="FU33" s="884"/>
      <c r="FV33" s="884"/>
      <c r="FW33" s="899"/>
      <c r="FX33" s="899"/>
      <c r="GU33" s="884"/>
      <c r="GV33" s="884"/>
    </row>
    <row r="34" spans="2:204" ht="18" customHeight="1">
      <c r="B34" s="2862"/>
      <c r="C34" s="2863"/>
      <c r="D34" s="2864"/>
      <c r="E34" s="2867"/>
      <c r="F34" s="2868"/>
      <c r="G34" s="2867"/>
      <c r="H34" s="2868"/>
      <c r="I34" s="2870"/>
      <c r="J34" s="2963"/>
      <c r="K34" s="2892"/>
      <c r="L34" s="2892"/>
      <c r="M34" s="2849"/>
      <c r="N34" s="2852"/>
      <c r="O34" s="2852"/>
      <c r="P34" s="2852"/>
      <c r="Q34" s="2855"/>
      <c r="R34" s="2849"/>
      <c r="S34" s="2852"/>
      <c r="T34" s="2852"/>
      <c r="U34" s="2855"/>
      <c r="V34" s="2892"/>
      <c r="W34" s="2849"/>
      <c r="X34" s="2852"/>
      <c r="Y34" s="2858"/>
      <c r="Z34" s="2925"/>
      <c r="AA34" s="2915"/>
      <c r="AB34" s="2954"/>
      <c r="AC34" s="2955"/>
      <c r="AD34" s="2956"/>
      <c r="AE34" s="2892"/>
      <c r="AF34" s="2932"/>
      <c r="AG34" s="2881" t="s">
        <v>1392</v>
      </c>
      <c r="AH34" s="2882"/>
      <c r="AI34" s="2883"/>
      <c r="AJ34" s="2884" t="s">
        <v>1392</v>
      </c>
      <c r="AK34" s="2885"/>
      <c r="AL34" s="2886"/>
      <c r="AM34" s="2857"/>
      <c r="AN34" s="2879"/>
      <c r="AO34" s="2880"/>
      <c r="AP34" s="2848"/>
      <c r="AQ34" s="2854"/>
      <c r="AR34" s="2944"/>
      <c r="AS34" s="2947"/>
      <c r="AT34" s="2928" t="s">
        <v>1393</v>
      </c>
      <c r="AU34" s="2928"/>
      <c r="AV34" s="2928"/>
      <c r="AW34" s="2928"/>
      <c r="AX34" s="962"/>
      <c r="AY34" s="961"/>
      <c r="AZ34" s="961"/>
      <c r="BA34" s="963"/>
      <c r="BB34" s="2944"/>
      <c r="BC34" s="2947"/>
      <c r="BD34" s="2928" t="s">
        <v>1394</v>
      </c>
      <c r="BE34" s="2928"/>
      <c r="BF34" s="2928"/>
      <c r="BG34" s="2929"/>
      <c r="BH34" s="2849"/>
      <c r="BI34" s="2852"/>
      <c r="BJ34" s="2855"/>
      <c r="BK34" s="2849"/>
      <c r="BL34" s="2855"/>
      <c r="BM34" s="2849"/>
      <c r="BN34" s="2855"/>
      <c r="BO34" s="2849"/>
      <c r="BP34" s="2858"/>
      <c r="BQ34" s="2925"/>
      <c r="BR34" s="2917"/>
      <c r="BS34" s="2849"/>
      <c r="BT34" s="2852"/>
      <c r="BU34" s="2855"/>
      <c r="BV34" s="2849"/>
      <c r="BW34" s="2852"/>
      <c r="BX34" s="2855"/>
      <c r="BY34" s="2849"/>
      <c r="BZ34" s="2852"/>
      <c r="CA34" s="2855"/>
      <c r="CB34" s="2921"/>
      <c r="CC34" s="2917"/>
      <c r="CD34" s="2921"/>
      <c r="CE34" s="2915"/>
      <c r="CF34" s="2858"/>
      <c r="CG34" s="2915"/>
      <c r="CH34" s="2858"/>
      <c r="CI34" s="2915"/>
      <c r="CJ34" s="2858"/>
      <c r="CK34" s="2915"/>
      <c r="CL34" s="2858"/>
      <c r="CM34" s="2917"/>
      <c r="CN34" s="2892"/>
      <c r="CO34" s="2892"/>
      <c r="CP34" s="2892"/>
      <c r="CQ34" s="2902"/>
      <c r="CR34" s="2849"/>
      <c r="CS34" s="2852"/>
      <c r="CT34" s="2852"/>
      <c r="CU34" s="2855"/>
      <c r="CV34" s="2849"/>
      <c r="CW34" s="2852"/>
      <c r="CX34" s="2852"/>
      <c r="CY34" s="2855"/>
      <c r="CZ34" s="2849"/>
      <c r="DA34" s="2852"/>
      <c r="DB34" s="2852"/>
      <c r="DC34" s="2855"/>
      <c r="DD34" s="2849"/>
      <c r="DE34" s="2852"/>
      <c r="DF34" s="2852"/>
      <c r="DG34" s="2858"/>
      <c r="DH34" s="2849"/>
      <c r="DI34" s="2852"/>
      <c r="DJ34" s="2855"/>
      <c r="DK34" s="2849"/>
      <c r="DL34" s="2852"/>
      <c r="DM34" s="2855"/>
      <c r="DN34" s="2849"/>
      <c r="DO34" s="2852"/>
      <c r="DP34" s="2855"/>
      <c r="DQ34" s="2849"/>
      <c r="DR34" s="2852"/>
      <c r="DS34" s="2855"/>
      <c r="DT34" s="2849"/>
      <c r="DU34" s="2852"/>
      <c r="DV34" s="2855"/>
      <c r="DW34" s="2849"/>
      <c r="DX34" s="2852"/>
      <c r="DY34" s="2855"/>
      <c r="DZ34" s="2849"/>
      <c r="EA34" s="2852"/>
      <c r="EB34" s="2855"/>
      <c r="EC34" s="2849"/>
      <c r="ED34" s="2852"/>
      <c r="EE34" s="2855"/>
      <c r="EF34" s="2892"/>
      <c r="EG34" s="2849"/>
      <c r="EH34" s="2852"/>
      <c r="EI34" s="2852"/>
      <c r="EJ34" s="2897"/>
      <c r="EK34" s="884"/>
      <c r="EL34" s="884"/>
      <c r="EM34" s="884"/>
      <c r="EN34" s="884"/>
      <c r="EO34" s="884"/>
      <c r="EP34" s="884"/>
      <c r="EQ34" s="884"/>
      <c r="ER34" s="884"/>
      <c r="ES34" s="884"/>
      <c r="ET34" s="884"/>
      <c r="EU34" s="884"/>
      <c r="EV34" s="884"/>
      <c r="EW34" s="884"/>
      <c r="EX34" s="884"/>
      <c r="EY34" s="884"/>
      <c r="EZ34" s="884"/>
      <c r="FA34" s="884"/>
      <c r="FB34" s="884"/>
      <c r="FC34" s="884"/>
      <c r="FD34" s="884"/>
      <c r="FE34" s="884"/>
      <c r="FF34" s="884"/>
      <c r="FG34" s="884"/>
      <c r="FH34" s="884"/>
      <c r="FI34" s="884"/>
      <c r="FJ34" s="884"/>
      <c r="FK34" s="884"/>
      <c r="FL34" s="884"/>
      <c r="FM34" s="884"/>
      <c r="FN34" s="884"/>
      <c r="FO34" s="884"/>
      <c r="FP34" s="884"/>
      <c r="FQ34" s="884"/>
      <c r="FR34" s="884"/>
      <c r="FS34" s="884"/>
      <c r="FT34" s="884"/>
      <c r="FU34" s="884"/>
      <c r="FV34" s="884"/>
      <c r="FW34" s="899"/>
      <c r="FX34" s="899"/>
      <c r="GU34" s="884"/>
      <c r="GV34" s="884"/>
    </row>
    <row r="35" spans="2:204" s="767" customFormat="1" ht="18" customHeight="1">
      <c r="B35" s="2846" t="s">
        <v>1111</v>
      </c>
      <c r="C35" s="2835"/>
      <c r="D35" s="2837"/>
      <c r="E35" s="2836"/>
      <c r="F35" s="2837"/>
      <c r="G35" s="2836"/>
      <c r="H35" s="2837"/>
      <c r="I35" s="965"/>
      <c r="J35" s="966"/>
      <c r="K35" s="967"/>
      <c r="L35" s="968"/>
      <c r="M35" s="969"/>
      <c r="N35" s="970"/>
      <c r="O35" s="970"/>
      <c r="P35" s="970"/>
      <c r="Q35" s="971"/>
      <c r="R35" s="969"/>
      <c r="S35" s="970"/>
      <c r="T35" s="971"/>
      <c r="U35" s="970"/>
      <c r="V35" s="967"/>
      <c r="W35" s="972"/>
      <c r="X35" s="970"/>
      <c r="Y35" s="2840"/>
      <c r="Z35" s="2839"/>
      <c r="AA35" s="2845"/>
      <c r="AB35" s="2840"/>
      <c r="AC35" s="2839"/>
      <c r="AD35" s="2841"/>
      <c r="AE35" s="967"/>
      <c r="AF35" s="974"/>
      <c r="AG35" s="2838"/>
      <c r="AH35" s="2839"/>
      <c r="AI35" s="2841"/>
      <c r="AJ35" s="2838"/>
      <c r="AK35" s="2839"/>
      <c r="AL35" s="2839"/>
      <c r="AM35" s="2840"/>
      <c r="AN35" s="2839"/>
      <c r="AO35" s="2841"/>
      <c r="AP35" s="969"/>
      <c r="AQ35" s="975"/>
      <c r="AR35" s="976"/>
      <c r="AS35" s="977"/>
      <c r="AT35" s="2842"/>
      <c r="AU35" s="2842"/>
      <c r="AV35" s="2842"/>
      <c r="AW35" s="2842"/>
      <c r="AX35" s="2843"/>
      <c r="AY35" s="2842"/>
      <c r="AZ35" s="2842"/>
      <c r="BA35" s="2844"/>
      <c r="BB35" s="976"/>
      <c r="BC35" s="977"/>
      <c r="BD35" s="2842"/>
      <c r="BE35" s="2842"/>
      <c r="BF35" s="2842"/>
      <c r="BG35" s="2844"/>
      <c r="BH35" s="969"/>
      <c r="BI35" s="970"/>
      <c r="BJ35" s="971"/>
      <c r="BK35" s="969"/>
      <c r="BL35" s="975"/>
      <c r="BM35" s="969"/>
      <c r="BN35" s="975"/>
      <c r="BO35" s="969"/>
      <c r="BP35" s="2840"/>
      <c r="BQ35" s="2839"/>
      <c r="BR35" s="2845"/>
      <c r="BS35" s="969"/>
      <c r="BT35" s="970"/>
      <c r="BU35" s="970"/>
      <c r="BV35" s="969"/>
      <c r="BW35" s="970"/>
      <c r="BX35" s="970"/>
      <c r="BY35" s="969"/>
      <c r="BZ35" s="970"/>
      <c r="CA35" s="970"/>
      <c r="CB35" s="2833"/>
      <c r="CC35" s="2834"/>
      <c r="CD35" s="2833"/>
      <c r="CE35" s="2835"/>
      <c r="CF35" s="2836"/>
      <c r="CG35" s="2837"/>
      <c r="CH35" s="2836"/>
      <c r="CI35" s="2837"/>
      <c r="CJ35" s="2836"/>
      <c r="CK35" s="2837"/>
      <c r="CL35" s="2836"/>
      <c r="CM35" s="2834"/>
      <c r="CN35" s="967"/>
      <c r="CO35" s="967"/>
      <c r="CP35" s="967"/>
      <c r="CQ35" s="978"/>
      <c r="CR35" s="972"/>
      <c r="CS35" s="970"/>
      <c r="CT35" s="970"/>
      <c r="CU35" s="979"/>
      <c r="CV35" s="969"/>
      <c r="CW35" s="970"/>
      <c r="CX35" s="970"/>
      <c r="CY35" s="979"/>
      <c r="CZ35" s="969"/>
      <c r="DA35" s="970"/>
      <c r="DB35" s="970"/>
      <c r="DC35" s="979"/>
      <c r="DD35" s="969"/>
      <c r="DE35" s="970"/>
      <c r="DF35" s="970"/>
      <c r="DG35" s="979"/>
      <c r="DH35" s="968"/>
      <c r="DI35" s="970"/>
      <c r="DJ35" s="971"/>
      <c r="DK35" s="969"/>
      <c r="DL35" s="970"/>
      <c r="DM35" s="970"/>
      <c r="DN35" s="969"/>
      <c r="DO35" s="971"/>
      <c r="DP35" s="971"/>
      <c r="DQ35" s="969"/>
      <c r="DR35" s="970"/>
      <c r="DS35" s="971"/>
      <c r="DT35" s="969"/>
      <c r="DU35" s="970"/>
      <c r="DV35" s="971"/>
      <c r="DW35" s="969"/>
      <c r="DX35" s="970"/>
      <c r="DY35" s="973"/>
      <c r="DZ35" s="969"/>
      <c r="EA35" s="970"/>
      <c r="EB35" s="971"/>
      <c r="EC35" s="969"/>
      <c r="ED35" s="980"/>
      <c r="EE35" s="981"/>
      <c r="EF35" s="967"/>
      <c r="EG35" s="973"/>
      <c r="EH35" s="970"/>
      <c r="EI35" s="970"/>
      <c r="EJ35" s="982"/>
    </row>
    <row r="36" spans="2:204" ht="18" customHeight="1">
      <c r="B36" s="2846" t="s">
        <v>1112</v>
      </c>
      <c r="C36" s="2835"/>
      <c r="D36" s="2837"/>
      <c r="E36" s="2836"/>
      <c r="F36" s="2837"/>
      <c r="G36" s="2836"/>
      <c r="H36" s="2837"/>
      <c r="I36" s="965"/>
      <c r="J36" s="966"/>
      <c r="K36" s="967"/>
      <c r="L36" s="968"/>
      <c r="M36" s="969"/>
      <c r="N36" s="970"/>
      <c r="O36" s="970"/>
      <c r="P36" s="970"/>
      <c r="Q36" s="971"/>
      <c r="R36" s="969"/>
      <c r="S36" s="970"/>
      <c r="T36" s="971"/>
      <c r="U36" s="970"/>
      <c r="V36" s="967"/>
      <c r="W36" s="972"/>
      <c r="X36" s="970"/>
      <c r="Y36" s="2840"/>
      <c r="Z36" s="2839"/>
      <c r="AA36" s="2845"/>
      <c r="AB36" s="2840"/>
      <c r="AC36" s="2839"/>
      <c r="AD36" s="2841"/>
      <c r="AE36" s="967"/>
      <c r="AF36" s="974"/>
      <c r="AG36" s="2838"/>
      <c r="AH36" s="2839"/>
      <c r="AI36" s="2841"/>
      <c r="AJ36" s="2838"/>
      <c r="AK36" s="2839"/>
      <c r="AL36" s="2839"/>
      <c r="AM36" s="2840"/>
      <c r="AN36" s="2839"/>
      <c r="AO36" s="2841"/>
      <c r="AP36" s="969"/>
      <c r="AQ36" s="975"/>
      <c r="AR36" s="976"/>
      <c r="AS36" s="977"/>
      <c r="AT36" s="2842"/>
      <c r="AU36" s="2842"/>
      <c r="AV36" s="2842"/>
      <c r="AW36" s="2842"/>
      <c r="AX36" s="2843"/>
      <c r="AY36" s="2842"/>
      <c r="AZ36" s="2842"/>
      <c r="BA36" s="2844"/>
      <c r="BB36" s="976"/>
      <c r="BC36" s="977"/>
      <c r="BD36" s="2842"/>
      <c r="BE36" s="2842"/>
      <c r="BF36" s="2842"/>
      <c r="BG36" s="2844"/>
      <c r="BH36" s="969"/>
      <c r="BI36" s="970"/>
      <c r="BJ36" s="971"/>
      <c r="BK36" s="969"/>
      <c r="BL36" s="975"/>
      <c r="BM36" s="969"/>
      <c r="BN36" s="975"/>
      <c r="BO36" s="969"/>
      <c r="BP36" s="2840"/>
      <c r="BQ36" s="2839"/>
      <c r="BR36" s="2845"/>
      <c r="BS36" s="969"/>
      <c r="BT36" s="970"/>
      <c r="BU36" s="970"/>
      <c r="BV36" s="969"/>
      <c r="BW36" s="970"/>
      <c r="BX36" s="970"/>
      <c r="BY36" s="969"/>
      <c r="BZ36" s="970"/>
      <c r="CA36" s="970"/>
      <c r="CB36" s="2833"/>
      <c r="CC36" s="2834"/>
      <c r="CD36" s="2833"/>
      <c r="CE36" s="2835"/>
      <c r="CF36" s="2836"/>
      <c r="CG36" s="2837"/>
      <c r="CH36" s="2836"/>
      <c r="CI36" s="2837"/>
      <c r="CJ36" s="2836"/>
      <c r="CK36" s="2837"/>
      <c r="CL36" s="2836"/>
      <c r="CM36" s="2834"/>
      <c r="CN36" s="967"/>
      <c r="CO36" s="967"/>
      <c r="CP36" s="967"/>
      <c r="CQ36" s="978"/>
      <c r="CR36" s="972"/>
      <c r="CS36" s="970"/>
      <c r="CT36" s="970"/>
      <c r="CU36" s="979"/>
      <c r="CV36" s="969"/>
      <c r="CW36" s="970"/>
      <c r="CX36" s="970"/>
      <c r="CY36" s="979"/>
      <c r="CZ36" s="969"/>
      <c r="DA36" s="970"/>
      <c r="DB36" s="970"/>
      <c r="DC36" s="979"/>
      <c r="DD36" s="969"/>
      <c r="DE36" s="970"/>
      <c r="DF36" s="970"/>
      <c r="DG36" s="979"/>
      <c r="DH36" s="968"/>
      <c r="DI36" s="970"/>
      <c r="DJ36" s="971"/>
      <c r="DK36" s="969"/>
      <c r="DL36" s="970"/>
      <c r="DM36" s="970"/>
      <c r="DN36" s="969"/>
      <c r="DO36" s="971"/>
      <c r="DP36" s="971"/>
      <c r="DQ36" s="969"/>
      <c r="DR36" s="970"/>
      <c r="DS36" s="971"/>
      <c r="DT36" s="969"/>
      <c r="DU36" s="970"/>
      <c r="DV36" s="971"/>
      <c r="DW36" s="969"/>
      <c r="DX36" s="970"/>
      <c r="DY36" s="973"/>
      <c r="DZ36" s="969"/>
      <c r="EA36" s="970"/>
      <c r="EB36" s="971"/>
      <c r="EC36" s="969"/>
      <c r="ED36" s="980"/>
      <c r="EE36" s="981"/>
      <c r="EF36" s="967"/>
      <c r="EG36" s="973"/>
      <c r="EH36" s="970"/>
      <c r="EI36" s="970"/>
      <c r="EJ36" s="982"/>
    </row>
    <row r="37" spans="2:204" ht="18" customHeight="1">
      <c r="B37" s="2846" t="s">
        <v>1113</v>
      </c>
      <c r="C37" s="2835"/>
      <c r="D37" s="2837"/>
      <c r="E37" s="2836"/>
      <c r="F37" s="2837"/>
      <c r="G37" s="2836"/>
      <c r="H37" s="2837"/>
      <c r="I37" s="965"/>
      <c r="J37" s="966"/>
      <c r="K37" s="967"/>
      <c r="L37" s="968"/>
      <c r="M37" s="969"/>
      <c r="N37" s="970"/>
      <c r="O37" s="970"/>
      <c r="P37" s="970"/>
      <c r="Q37" s="971"/>
      <c r="R37" s="969"/>
      <c r="S37" s="970"/>
      <c r="T37" s="971"/>
      <c r="U37" s="970"/>
      <c r="V37" s="967"/>
      <c r="W37" s="972"/>
      <c r="X37" s="970"/>
      <c r="Y37" s="2840"/>
      <c r="Z37" s="2839"/>
      <c r="AA37" s="2845"/>
      <c r="AB37" s="2840"/>
      <c r="AC37" s="2839"/>
      <c r="AD37" s="2841"/>
      <c r="AE37" s="967"/>
      <c r="AF37" s="974"/>
      <c r="AG37" s="2838"/>
      <c r="AH37" s="2839"/>
      <c r="AI37" s="2841"/>
      <c r="AJ37" s="2838"/>
      <c r="AK37" s="2839"/>
      <c r="AL37" s="2839"/>
      <c r="AM37" s="2840"/>
      <c r="AN37" s="2839"/>
      <c r="AO37" s="2841"/>
      <c r="AP37" s="969"/>
      <c r="AQ37" s="975"/>
      <c r="AR37" s="976"/>
      <c r="AS37" s="977"/>
      <c r="AT37" s="2842"/>
      <c r="AU37" s="2842"/>
      <c r="AV37" s="2842"/>
      <c r="AW37" s="2842"/>
      <c r="AX37" s="2843"/>
      <c r="AY37" s="2842"/>
      <c r="AZ37" s="2842"/>
      <c r="BA37" s="2844"/>
      <c r="BB37" s="976"/>
      <c r="BC37" s="977"/>
      <c r="BD37" s="2842"/>
      <c r="BE37" s="2842"/>
      <c r="BF37" s="2842"/>
      <c r="BG37" s="2844"/>
      <c r="BH37" s="969"/>
      <c r="BI37" s="970"/>
      <c r="BJ37" s="971"/>
      <c r="BK37" s="969"/>
      <c r="BL37" s="975"/>
      <c r="BM37" s="969"/>
      <c r="BN37" s="975"/>
      <c r="BO37" s="969"/>
      <c r="BP37" s="2840"/>
      <c r="BQ37" s="2839"/>
      <c r="BR37" s="2845"/>
      <c r="BS37" s="969"/>
      <c r="BT37" s="970"/>
      <c r="BU37" s="970"/>
      <c r="BV37" s="969"/>
      <c r="BW37" s="970"/>
      <c r="BX37" s="970"/>
      <c r="BY37" s="969"/>
      <c r="BZ37" s="970"/>
      <c r="CA37" s="970"/>
      <c r="CB37" s="2833"/>
      <c r="CC37" s="2834"/>
      <c r="CD37" s="2833"/>
      <c r="CE37" s="2835"/>
      <c r="CF37" s="2836"/>
      <c r="CG37" s="2837"/>
      <c r="CH37" s="2836"/>
      <c r="CI37" s="2837"/>
      <c r="CJ37" s="2836"/>
      <c r="CK37" s="2837"/>
      <c r="CL37" s="2836"/>
      <c r="CM37" s="2834"/>
      <c r="CN37" s="967"/>
      <c r="CO37" s="967"/>
      <c r="CP37" s="967"/>
      <c r="CQ37" s="978"/>
      <c r="CR37" s="972"/>
      <c r="CS37" s="970"/>
      <c r="CT37" s="970"/>
      <c r="CU37" s="979"/>
      <c r="CV37" s="969"/>
      <c r="CW37" s="970"/>
      <c r="CX37" s="970"/>
      <c r="CY37" s="979"/>
      <c r="CZ37" s="969"/>
      <c r="DA37" s="970"/>
      <c r="DB37" s="970"/>
      <c r="DC37" s="979"/>
      <c r="DD37" s="969"/>
      <c r="DE37" s="970"/>
      <c r="DF37" s="970"/>
      <c r="DG37" s="979"/>
      <c r="DH37" s="968"/>
      <c r="DI37" s="970"/>
      <c r="DJ37" s="971"/>
      <c r="DK37" s="969"/>
      <c r="DL37" s="970"/>
      <c r="DM37" s="970"/>
      <c r="DN37" s="969"/>
      <c r="DO37" s="971"/>
      <c r="DP37" s="971"/>
      <c r="DQ37" s="969"/>
      <c r="DR37" s="970"/>
      <c r="DS37" s="971"/>
      <c r="DT37" s="969"/>
      <c r="DU37" s="970"/>
      <c r="DV37" s="971"/>
      <c r="DW37" s="969"/>
      <c r="DX37" s="970"/>
      <c r="DY37" s="973"/>
      <c r="DZ37" s="969"/>
      <c r="EA37" s="970"/>
      <c r="EB37" s="971"/>
      <c r="EC37" s="969"/>
      <c r="ED37" s="980"/>
      <c r="EE37" s="981"/>
      <c r="EF37" s="967"/>
      <c r="EG37" s="973"/>
      <c r="EH37" s="970"/>
      <c r="EI37" s="970"/>
      <c r="EJ37" s="982"/>
      <c r="EK37" s="884"/>
      <c r="EL37" s="884"/>
      <c r="EM37" s="884"/>
      <c r="EN37" s="884"/>
      <c r="EO37" s="884"/>
      <c r="EP37" s="884"/>
      <c r="EQ37" s="884"/>
      <c r="ER37" s="884"/>
      <c r="ES37" s="884"/>
      <c r="ET37" s="884"/>
      <c r="EU37" s="884"/>
      <c r="EV37" s="884"/>
      <c r="EW37" s="884"/>
      <c r="EX37" s="884"/>
      <c r="EY37" s="884"/>
      <c r="EZ37" s="884"/>
      <c r="FA37" s="884"/>
      <c r="FB37" s="884"/>
      <c r="FC37" s="884"/>
      <c r="FD37" s="884"/>
      <c r="FE37" s="884"/>
      <c r="FF37" s="884"/>
      <c r="FG37" s="884"/>
      <c r="FH37" s="884"/>
      <c r="FI37" s="884"/>
      <c r="FJ37" s="884"/>
      <c r="FK37" s="884"/>
      <c r="FL37" s="884"/>
      <c r="FM37" s="884"/>
      <c r="FN37" s="884"/>
      <c r="FO37" s="884"/>
      <c r="FP37" s="884"/>
      <c r="FQ37" s="884"/>
      <c r="FR37" s="884"/>
      <c r="FS37" s="884"/>
      <c r="FT37" s="884"/>
      <c r="FU37" s="884"/>
      <c r="FV37" s="884"/>
    </row>
    <row r="38" spans="2:204" ht="18" customHeight="1">
      <c r="B38" s="2846" t="s">
        <v>1395</v>
      </c>
      <c r="C38" s="2835"/>
      <c r="D38" s="2837"/>
      <c r="E38" s="2836"/>
      <c r="F38" s="2837"/>
      <c r="G38" s="2836"/>
      <c r="H38" s="2837"/>
      <c r="I38" s="965"/>
      <c r="J38" s="966"/>
      <c r="K38" s="967"/>
      <c r="L38" s="968"/>
      <c r="M38" s="969"/>
      <c r="N38" s="970"/>
      <c r="O38" s="970"/>
      <c r="P38" s="970"/>
      <c r="Q38" s="971"/>
      <c r="R38" s="969"/>
      <c r="S38" s="970"/>
      <c r="T38" s="971"/>
      <c r="U38" s="970"/>
      <c r="V38" s="967"/>
      <c r="W38" s="972"/>
      <c r="X38" s="970"/>
      <c r="Y38" s="2840"/>
      <c r="Z38" s="2839"/>
      <c r="AA38" s="2845"/>
      <c r="AB38" s="2840"/>
      <c r="AC38" s="2839"/>
      <c r="AD38" s="2841"/>
      <c r="AE38" s="967"/>
      <c r="AF38" s="974"/>
      <c r="AG38" s="2838"/>
      <c r="AH38" s="2839"/>
      <c r="AI38" s="2841"/>
      <c r="AJ38" s="2838"/>
      <c r="AK38" s="2839"/>
      <c r="AL38" s="2839"/>
      <c r="AM38" s="2840"/>
      <c r="AN38" s="2839"/>
      <c r="AO38" s="2841"/>
      <c r="AP38" s="969"/>
      <c r="AQ38" s="975"/>
      <c r="AR38" s="976"/>
      <c r="AS38" s="977"/>
      <c r="AT38" s="2842"/>
      <c r="AU38" s="2842"/>
      <c r="AV38" s="2842"/>
      <c r="AW38" s="2842"/>
      <c r="AX38" s="2843"/>
      <c r="AY38" s="2842"/>
      <c r="AZ38" s="2842"/>
      <c r="BA38" s="2844"/>
      <c r="BB38" s="976"/>
      <c r="BC38" s="977"/>
      <c r="BD38" s="2842"/>
      <c r="BE38" s="2842"/>
      <c r="BF38" s="2842"/>
      <c r="BG38" s="2844"/>
      <c r="BH38" s="969"/>
      <c r="BI38" s="970"/>
      <c r="BJ38" s="971"/>
      <c r="BK38" s="969"/>
      <c r="BL38" s="975"/>
      <c r="BM38" s="969"/>
      <c r="BN38" s="975"/>
      <c r="BO38" s="969"/>
      <c r="BP38" s="2840"/>
      <c r="BQ38" s="2839"/>
      <c r="BR38" s="2845"/>
      <c r="BS38" s="969"/>
      <c r="BT38" s="970"/>
      <c r="BU38" s="970"/>
      <c r="BV38" s="969"/>
      <c r="BW38" s="970"/>
      <c r="BX38" s="970"/>
      <c r="BY38" s="969"/>
      <c r="BZ38" s="970"/>
      <c r="CA38" s="970"/>
      <c r="CB38" s="2833"/>
      <c r="CC38" s="2834"/>
      <c r="CD38" s="2833"/>
      <c r="CE38" s="2835"/>
      <c r="CF38" s="2836"/>
      <c r="CG38" s="2837"/>
      <c r="CH38" s="2836"/>
      <c r="CI38" s="2837"/>
      <c r="CJ38" s="2836"/>
      <c r="CK38" s="2837"/>
      <c r="CL38" s="2836"/>
      <c r="CM38" s="2834"/>
      <c r="CN38" s="967"/>
      <c r="CO38" s="967"/>
      <c r="CP38" s="967"/>
      <c r="CQ38" s="978"/>
      <c r="CR38" s="972"/>
      <c r="CS38" s="970"/>
      <c r="CT38" s="970"/>
      <c r="CU38" s="979"/>
      <c r="CV38" s="969"/>
      <c r="CW38" s="970"/>
      <c r="CX38" s="970"/>
      <c r="CY38" s="979"/>
      <c r="CZ38" s="969"/>
      <c r="DA38" s="970"/>
      <c r="DB38" s="970"/>
      <c r="DC38" s="979"/>
      <c r="DD38" s="969"/>
      <c r="DE38" s="970"/>
      <c r="DF38" s="970"/>
      <c r="DG38" s="979"/>
      <c r="DH38" s="968"/>
      <c r="DI38" s="970"/>
      <c r="DJ38" s="971"/>
      <c r="DK38" s="969"/>
      <c r="DL38" s="970"/>
      <c r="DM38" s="970"/>
      <c r="DN38" s="969"/>
      <c r="DO38" s="971"/>
      <c r="DP38" s="971"/>
      <c r="DQ38" s="969"/>
      <c r="DR38" s="970"/>
      <c r="DS38" s="971"/>
      <c r="DT38" s="969"/>
      <c r="DU38" s="970"/>
      <c r="DV38" s="971"/>
      <c r="DW38" s="969"/>
      <c r="DX38" s="970"/>
      <c r="DY38" s="973"/>
      <c r="DZ38" s="969"/>
      <c r="EA38" s="970"/>
      <c r="EB38" s="971"/>
      <c r="EC38" s="969"/>
      <c r="ED38" s="980"/>
      <c r="EE38" s="981"/>
      <c r="EF38" s="967"/>
      <c r="EG38" s="973"/>
      <c r="EH38" s="970"/>
      <c r="EI38" s="970"/>
      <c r="EJ38" s="982"/>
    </row>
    <row r="39" spans="2:204" ht="18" customHeight="1">
      <c r="B39" s="2846" t="s">
        <v>1115</v>
      </c>
      <c r="C39" s="2835"/>
      <c r="D39" s="2837"/>
      <c r="E39" s="2836"/>
      <c r="F39" s="2837"/>
      <c r="G39" s="2836"/>
      <c r="H39" s="2837"/>
      <c r="I39" s="965"/>
      <c r="J39" s="966"/>
      <c r="K39" s="967"/>
      <c r="L39" s="968"/>
      <c r="M39" s="969"/>
      <c r="N39" s="970"/>
      <c r="O39" s="970"/>
      <c r="P39" s="970"/>
      <c r="Q39" s="971"/>
      <c r="R39" s="969"/>
      <c r="S39" s="970"/>
      <c r="T39" s="971"/>
      <c r="U39" s="970"/>
      <c r="V39" s="967"/>
      <c r="W39" s="972"/>
      <c r="X39" s="970"/>
      <c r="Y39" s="2840"/>
      <c r="Z39" s="2839"/>
      <c r="AA39" s="2845"/>
      <c r="AB39" s="2840"/>
      <c r="AC39" s="2839"/>
      <c r="AD39" s="2841"/>
      <c r="AE39" s="967"/>
      <c r="AF39" s="974"/>
      <c r="AG39" s="2838"/>
      <c r="AH39" s="2839"/>
      <c r="AI39" s="2841"/>
      <c r="AJ39" s="2838"/>
      <c r="AK39" s="2839"/>
      <c r="AL39" s="2839"/>
      <c r="AM39" s="2840"/>
      <c r="AN39" s="2839"/>
      <c r="AO39" s="2841"/>
      <c r="AP39" s="969"/>
      <c r="AQ39" s="975"/>
      <c r="AR39" s="976"/>
      <c r="AS39" s="977"/>
      <c r="AT39" s="2842"/>
      <c r="AU39" s="2842"/>
      <c r="AV39" s="2842"/>
      <c r="AW39" s="2842"/>
      <c r="AX39" s="2843"/>
      <c r="AY39" s="2842"/>
      <c r="AZ39" s="2842"/>
      <c r="BA39" s="2844"/>
      <c r="BB39" s="976"/>
      <c r="BC39" s="977"/>
      <c r="BD39" s="2842"/>
      <c r="BE39" s="2842"/>
      <c r="BF39" s="2842"/>
      <c r="BG39" s="2844"/>
      <c r="BH39" s="969"/>
      <c r="BI39" s="970"/>
      <c r="BJ39" s="971"/>
      <c r="BK39" s="969"/>
      <c r="BL39" s="975"/>
      <c r="BM39" s="969"/>
      <c r="BN39" s="975"/>
      <c r="BO39" s="969"/>
      <c r="BP39" s="2840"/>
      <c r="BQ39" s="2839"/>
      <c r="BR39" s="2845"/>
      <c r="BS39" s="969"/>
      <c r="BT39" s="970"/>
      <c r="BU39" s="970"/>
      <c r="BV39" s="969"/>
      <c r="BW39" s="970"/>
      <c r="BX39" s="970"/>
      <c r="BY39" s="969"/>
      <c r="BZ39" s="970"/>
      <c r="CA39" s="970"/>
      <c r="CB39" s="2833"/>
      <c r="CC39" s="2834"/>
      <c r="CD39" s="2833"/>
      <c r="CE39" s="2835"/>
      <c r="CF39" s="2836"/>
      <c r="CG39" s="2837"/>
      <c r="CH39" s="2836"/>
      <c r="CI39" s="2837"/>
      <c r="CJ39" s="2836"/>
      <c r="CK39" s="2837"/>
      <c r="CL39" s="2836"/>
      <c r="CM39" s="2834"/>
      <c r="CN39" s="967"/>
      <c r="CO39" s="967"/>
      <c r="CP39" s="967"/>
      <c r="CQ39" s="978"/>
      <c r="CR39" s="972"/>
      <c r="CS39" s="970"/>
      <c r="CT39" s="970"/>
      <c r="CU39" s="979"/>
      <c r="CV39" s="969"/>
      <c r="CW39" s="970"/>
      <c r="CX39" s="970"/>
      <c r="CY39" s="979"/>
      <c r="CZ39" s="969"/>
      <c r="DA39" s="970"/>
      <c r="DB39" s="970"/>
      <c r="DC39" s="979"/>
      <c r="DD39" s="969"/>
      <c r="DE39" s="970"/>
      <c r="DF39" s="970"/>
      <c r="DG39" s="979"/>
      <c r="DH39" s="968"/>
      <c r="DI39" s="970"/>
      <c r="DJ39" s="971"/>
      <c r="DK39" s="969"/>
      <c r="DL39" s="970"/>
      <c r="DM39" s="970"/>
      <c r="DN39" s="969"/>
      <c r="DO39" s="971"/>
      <c r="DP39" s="971"/>
      <c r="DQ39" s="969"/>
      <c r="DR39" s="970"/>
      <c r="DS39" s="971"/>
      <c r="DT39" s="969"/>
      <c r="DU39" s="970"/>
      <c r="DV39" s="971"/>
      <c r="DW39" s="969"/>
      <c r="DX39" s="970"/>
      <c r="DY39" s="973"/>
      <c r="DZ39" s="969"/>
      <c r="EA39" s="970"/>
      <c r="EB39" s="971"/>
      <c r="EC39" s="969"/>
      <c r="ED39" s="980"/>
      <c r="EE39" s="981"/>
      <c r="EF39" s="967"/>
      <c r="EG39" s="973"/>
      <c r="EH39" s="970"/>
      <c r="EI39" s="970"/>
      <c r="EJ39" s="982"/>
    </row>
    <row r="40" spans="2:204" ht="18" customHeight="1">
      <c r="B40" s="2846" t="s">
        <v>1116</v>
      </c>
      <c r="C40" s="2835"/>
      <c r="D40" s="2837"/>
      <c r="E40" s="2836"/>
      <c r="F40" s="2837"/>
      <c r="G40" s="2836"/>
      <c r="H40" s="2837"/>
      <c r="I40" s="965"/>
      <c r="J40" s="966"/>
      <c r="K40" s="967"/>
      <c r="L40" s="968"/>
      <c r="M40" s="969"/>
      <c r="N40" s="970"/>
      <c r="O40" s="970"/>
      <c r="P40" s="970"/>
      <c r="Q40" s="971"/>
      <c r="R40" s="969"/>
      <c r="S40" s="970"/>
      <c r="T40" s="971"/>
      <c r="U40" s="970"/>
      <c r="V40" s="967"/>
      <c r="W40" s="972"/>
      <c r="X40" s="970"/>
      <c r="Y40" s="2840"/>
      <c r="Z40" s="2839"/>
      <c r="AA40" s="2845"/>
      <c r="AB40" s="2840"/>
      <c r="AC40" s="2839"/>
      <c r="AD40" s="2841"/>
      <c r="AE40" s="967"/>
      <c r="AF40" s="974"/>
      <c r="AG40" s="2838"/>
      <c r="AH40" s="2839"/>
      <c r="AI40" s="2841"/>
      <c r="AJ40" s="2838"/>
      <c r="AK40" s="2839"/>
      <c r="AL40" s="2839"/>
      <c r="AM40" s="2840"/>
      <c r="AN40" s="2839"/>
      <c r="AO40" s="2841"/>
      <c r="AP40" s="969"/>
      <c r="AQ40" s="975"/>
      <c r="AR40" s="976"/>
      <c r="AS40" s="977"/>
      <c r="AT40" s="2842"/>
      <c r="AU40" s="2842"/>
      <c r="AV40" s="2842"/>
      <c r="AW40" s="2842"/>
      <c r="AX40" s="2843"/>
      <c r="AY40" s="2842"/>
      <c r="AZ40" s="2842"/>
      <c r="BA40" s="2844"/>
      <c r="BB40" s="976"/>
      <c r="BC40" s="977"/>
      <c r="BD40" s="2842"/>
      <c r="BE40" s="2842"/>
      <c r="BF40" s="2842"/>
      <c r="BG40" s="2844"/>
      <c r="BH40" s="969"/>
      <c r="BI40" s="970"/>
      <c r="BJ40" s="971"/>
      <c r="BK40" s="969"/>
      <c r="BL40" s="975"/>
      <c r="BM40" s="969"/>
      <c r="BN40" s="975"/>
      <c r="BO40" s="969"/>
      <c r="BP40" s="2840"/>
      <c r="BQ40" s="2839"/>
      <c r="BR40" s="2845"/>
      <c r="BS40" s="969"/>
      <c r="BT40" s="970"/>
      <c r="BU40" s="970"/>
      <c r="BV40" s="969"/>
      <c r="BW40" s="970"/>
      <c r="BX40" s="970"/>
      <c r="BY40" s="969"/>
      <c r="BZ40" s="970"/>
      <c r="CA40" s="970"/>
      <c r="CB40" s="2833"/>
      <c r="CC40" s="2834"/>
      <c r="CD40" s="2833"/>
      <c r="CE40" s="2835"/>
      <c r="CF40" s="2836"/>
      <c r="CG40" s="2837"/>
      <c r="CH40" s="2836"/>
      <c r="CI40" s="2837"/>
      <c r="CJ40" s="2836"/>
      <c r="CK40" s="2837"/>
      <c r="CL40" s="2836"/>
      <c r="CM40" s="2834"/>
      <c r="CN40" s="967"/>
      <c r="CO40" s="967"/>
      <c r="CP40" s="967"/>
      <c r="CQ40" s="978"/>
      <c r="CR40" s="972"/>
      <c r="CS40" s="970"/>
      <c r="CT40" s="970"/>
      <c r="CU40" s="979"/>
      <c r="CV40" s="969"/>
      <c r="CW40" s="970"/>
      <c r="CX40" s="970"/>
      <c r="CY40" s="979"/>
      <c r="CZ40" s="969"/>
      <c r="DA40" s="970"/>
      <c r="DB40" s="970"/>
      <c r="DC40" s="979"/>
      <c r="DD40" s="969"/>
      <c r="DE40" s="970"/>
      <c r="DF40" s="970"/>
      <c r="DG40" s="979"/>
      <c r="DH40" s="968"/>
      <c r="DI40" s="970"/>
      <c r="DJ40" s="971"/>
      <c r="DK40" s="969"/>
      <c r="DL40" s="970"/>
      <c r="DM40" s="970"/>
      <c r="DN40" s="969"/>
      <c r="DO40" s="971"/>
      <c r="DP40" s="971"/>
      <c r="DQ40" s="969"/>
      <c r="DR40" s="970"/>
      <c r="DS40" s="971"/>
      <c r="DT40" s="969"/>
      <c r="DU40" s="970"/>
      <c r="DV40" s="971"/>
      <c r="DW40" s="969"/>
      <c r="DX40" s="970"/>
      <c r="DY40" s="973"/>
      <c r="DZ40" s="969"/>
      <c r="EA40" s="970"/>
      <c r="EB40" s="971"/>
      <c r="EC40" s="969"/>
      <c r="ED40" s="980"/>
      <c r="EE40" s="981"/>
      <c r="EF40" s="967"/>
      <c r="EG40" s="973"/>
      <c r="EH40" s="970"/>
      <c r="EI40" s="970"/>
      <c r="EJ40" s="982"/>
    </row>
    <row r="41" spans="2:204" ht="18" customHeight="1">
      <c r="B41" s="2846" t="s">
        <v>1117</v>
      </c>
      <c r="C41" s="2835"/>
      <c r="D41" s="2837"/>
      <c r="E41" s="2836"/>
      <c r="F41" s="2837"/>
      <c r="G41" s="2836"/>
      <c r="H41" s="2837"/>
      <c r="I41" s="965"/>
      <c r="J41" s="966"/>
      <c r="K41" s="967"/>
      <c r="L41" s="968"/>
      <c r="M41" s="969"/>
      <c r="N41" s="970"/>
      <c r="O41" s="970"/>
      <c r="P41" s="970"/>
      <c r="Q41" s="971"/>
      <c r="R41" s="969"/>
      <c r="S41" s="970"/>
      <c r="T41" s="971"/>
      <c r="U41" s="970"/>
      <c r="V41" s="967"/>
      <c r="W41" s="972"/>
      <c r="X41" s="970"/>
      <c r="Y41" s="2840"/>
      <c r="Z41" s="2839"/>
      <c r="AA41" s="2845"/>
      <c r="AB41" s="2840"/>
      <c r="AC41" s="2839"/>
      <c r="AD41" s="2841"/>
      <c r="AE41" s="967"/>
      <c r="AF41" s="974"/>
      <c r="AG41" s="2838"/>
      <c r="AH41" s="2839"/>
      <c r="AI41" s="2841"/>
      <c r="AJ41" s="2838"/>
      <c r="AK41" s="2839"/>
      <c r="AL41" s="2839"/>
      <c r="AM41" s="2840"/>
      <c r="AN41" s="2839"/>
      <c r="AO41" s="2841"/>
      <c r="AP41" s="969"/>
      <c r="AQ41" s="975"/>
      <c r="AR41" s="976"/>
      <c r="AS41" s="977"/>
      <c r="AT41" s="2842"/>
      <c r="AU41" s="2842"/>
      <c r="AV41" s="2842"/>
      <c r="AW41" s="2842"/>
      <c r="AX41" s="2843"/>
      <c r="AY41" s="2842"/>
      <c r="AZ41" s="2842"/>
      <c r="BA41" s="2844"/>
      <c r="BB41" s="976"/>
      <c r="BC41" s="977"/>
      <c r="BD41" s="2842"/>
      <c r="BE41" s="2842"/>
      <c r="BF41" s="2842"/>
      <c r="BG41" s="2844"/>
      <c r="BH41" s="969"/>
      <c r="BI41" s="970"/>
      <c r="BJ41" s="971"/>
      <c r="BK41" s="969"/>
      <c r="BL41" s="975"/>
      <c r="BM41" s="969"/>
      <c r="BN41" s="975"/>
      <c r="BO41" s="969"/>
      <c r="BP41" s="2840"/>
      <c r="BQ41" s="2839"/>
      <c r="BR41" s="2845"/>
      <c r="BS41" s="969"/>
      <c r="BT41" s="970"/>
      <c r="BU41" s="970"/>
      <c r="BV41" s="969"/>
      <c r="BW41" s="970"/>
      <c r="BX41" s="970"/>
      <c r="BY41" s="969"/>
      <c r="BZ41" s="970"/>
      <c r="CA41" s="970"/>
      <c r="CB41" s="2833"/>
      <c r="CC41" s="2834"/>
      <c r="CD41" s="2833"/>
      <c r="CE41" s="2835"/>
      <c r="CF41" s="2836"/>
      <c r="CG41" s="2837"/>
      <c r="CH41" s="2836"/>
      <c r="CI41" s="2837"/>
      <c r="CJ41" s="2836"/>
      <c r="CK41" s="2837"/>
      <c r="CL41" s="2836"/>
      <c r="CM41" s="2834"/>
      <c r="CN41" s="967"/>
      <c r="CO41" s="967"/>
      <c r="CP41" s="967"/>
      <c r="CQ41" s="978"/>
      <c r="CR41" s="972"/>
      <c r="CS41" s="970"/>
      <c r="CT41" s="970"/>
      <c r="CU41" s="979"/>
      <c r="CV41" s="969"/>
      <c r="CW41" s="970"/>
      <c r="CX41" s="970"/>
      <c r="CY41" s="979"/>
      <c r="CZ41" s="969"/>
      <c r="DA41" s="970"/>
      <c r="DB41" s="970"/>
      <c r="DC41" s="979"/>
      <c r="DD41" s="969"/>
      <c r="DE41" s="970"/>
      <c r="DF41" s="970"/>
      <c r="DG41" s="979"/>
      <c r="DH41" s="968"/>
      <c r="DI41" s="970"/>
      <c r="DJ41" s="971"/>
      <c r="DK41" s="969"/>
      <c r="DL41" s="970"/>
      <c r="DM41" s="970"/>
      <c r="DN41" s="969"/>
      <c r="DO41" s="971"/>
      <c r="DP41" s="971"/>
      <c r="DQ41" s="969"/>
      <c r="DR41" s="970"/>
      <c r="DS41" s="971"/>
      <c r="DT41" s="969"/>
      <c r="DU41" s="970"/>
      <c r="DV41" s="971"/>
      <c r="DW41" s="969"/>
      <c r="DX41" s="970"/>
      <c r="DY41" s="973"/>
      <c r="DZ41" s="969"/>
      <c r="EA41" s="970"/>
      <c r="EB41" s="971"/>
      <c r="EC41" s="969"/>
      <c r="ED41" s="980"/>
      <c r="EE41" s="981"/>
      <c r="EF41" s="967"/>
      <c r="EG41" s="973"/>
      <c r="EH41" s="970"/>
      <c r="EI41" s="970"/>
      <c r="EJ41" s="982"/>
    </row>
    <row r="42" spans="2:204" ht="18" customHeight="1">
      <c r="B42" s="2846" t="s">
        <v>1118</v>
      </c>
      <c r="C42" s="2835"/>
      <c r="D42" s="2837"/>
      <c r="E42" s="2836"/>
      <c r="F42" s="2837"/>
      <c r="G42" s="2836"/>
      <c r="H42" s="2837"/>
      <c r="I42" s="965"/>
      <c r="J42" s="966"/>
      <c r="K42" s="967"/>
      <c r="L42" s="968"/>
      <c r="M42" s="969"/>
      <c r="N42" s="970"/>
      <c r="O42" s="970"/>
      <c r="P42" s="970"/>
      <c r="Q42" s="971"/>
      <c r="R42" s="969"/>
      <c r="S42" s="970"/>
      <c r="T42" s="971"/>
      <c r="U42" s="970"/>
      <c r="V42" s="967"/>
      <c r="W42" s="972"/>
      <c r="X42" s="970"/>
      <c r="Y42" s="2840"/>
      <c r="Z42" s="2839"/>
      <c r="AA42" s="2845"/>
      <c r="AB42" s="2840"/>
      <c r="AC42" s="2839"/>
      <c r="AD42" s="2841"/>
      <c r="AE42" s="967"/>
      <c r="AF42" s="974"/>
      <c r="AG42" s="2838"/>
      <c r="AH42" s="2839"/>
      <c r="AI42" s="2841"/>
      <c r="AJ42" s="2838"/>
      <c r="AK42" s="2839"/>
      <c r="AL42" s="2839"/>
      <c r="AM42" s="2840"/>
      <c r="AN42" s="2839"/>
      <c r="AO42" s="2841"/>
      <c r="AP42" s="969"/>
      <c r="AQ42" s="975"/>
      <c r="AR42" s="976"/>
      <c r="AS42" s="977"/>
      <c r="AT42" s="2842"/>
      <c r="AU42" s="2842"/>
      <c r="AV42" s="2842"/>
      <c r="AW42" s="2842"/>
      <c r="AX42" s="2843"/>
      <c r="AY42" s="2842"/>
      <c r="AZ42" s="2842"/>
      <c r="BA42" s="2844"/>
      <c r="BB42" s="976"/>
      <c r="BC42" s="977"/>
      <c r="BD42" s="2842"/>
      <c r="BE42" s="2842"/>
      <c r="BF42" s="2842"/>
      <c r="BG42" s="2844"/>
      <c r="BH42" s="969"/>
      <c r="BI42" s="970"/>
      <c r="BJ42" s="971"/>
      <c r="BK42" s="969"/>
      <c r="BL42" s="975"/>
      <c r="BM42" s="969"/>
      <c r="BN42" s="975"/>
      <c r="BO42" s="969"/>
      <c r="BP42" s="2840"/>
      <c r="BQ42" s="2839"/>
      <c r="BR42" s="2845"/>
      <c r="BS42" s="969"/>
      <c r="BT42" s="970"/>
      <c r="BU42" s="970"/>
      <c r="BV42" s="969"/>
      <c r="BW42" s="970"/>
      <c r="BX42" s="970"/>
      <c r="BY42" s="969"/>
      <c r="BZ42" s="970"/>
      <c r="CA42" s="970"/>
      <c r="CB42" s="2833"/>
      <c r="CC42" s="2834"/>
      <c r="CD42" s="2833"/>
      <c r="CE42" s="2835"/>
      <c r="CF42" s="2836"/>
      <c r="CG42" s="2837"/>
      <c r="CH42" s="2836"/>
      <c r="CI42" s="2837"/>
      <c r="CJ42" s="2836"/>
      <c r="CK42" s="2837"/>
      <c r="CL42" s="2836"/>
      <c r="CM42" s="2834"/>
      <c r="CN42" s="967"/>
      <c r="CO42" s="967"/>
      <c r="CP42" s="967"/>
      <c r="CQ42" s="978"/>
      <c r="CR42" s="972"/>
      <c r="CS42" s="970"/>
      <c r="CT42" s="970"/>
      <c r="CU42" s="979"/>
      <c r="CV42" s="969"/>
      <c r="CW42" s="970"/>
      <c r="CX42" s="970"/>
      <c r="CY42" s="979"/>
      <c r="CZ42" s="969"/>
      <c r="DA42" s="970"/>
      <c r="DB42" s="970"/>
      <c r="DC42" s="979"/>
      <c r="DD42" s="969"/>
      <c r="DE42" s="970"/>
      <c r="DF42" s="970"/>
      <c r="DG42" s="979"/>
      <c r="DH42" s="968"/>
      <c r="DI42" s="970"/>
      <c r="DJ42" s="971"/>
      <c r="DK42" s="969"/>
      <c r="DL42" s="970"/>
      <c r="DM42" s="970"/>
      <c r="DN42" s="969"/>
      <c r="DO42" s="971"/>
      <c r="DP42" s="971"/>
      <c r="DQ42" s="969"/>
      <c r="DR42" s="970"/>
      <c r="DS42" s="971"/>
      <c r="DT42" s="969"/>
      <c r="DU42" s="970"/>
      <c r="DV42" s="971"/>
      <c r="DW42" s="969"/>
      <c r="DX42" s="970"/>
      <c r="DY42" s="973"/>
      <c r="DZ42" s="969"/>
      <c r="EA42" s="970"/>
      <c r="EB42" s="971"/>
      <c r="EC42" s="969"/>
      <c r="ED42" s="980"/>
      <c r="EE42" s="981"/>
      <c r="EF42" s="967"/>
      <c r="EG42" s="973"/>
      <c r="EH42" s="970"/>
      <c r="EI42" s="970"/>
      <c r="EJ42" s="982"/>
    </row>
    <row r="43" spans="2:204" ht="18" customHeight="1">
      <c r="B43" s="2846" t="s">
        <v>1119</v>
      </c>
      <c r="C43" s="2835"/>
      <c r="D43" s="2837"/>
      <c r="E43" s="2836"/>
      <c r="F43" s="2837"/>
      <c r="G43" s="2836"/>
      <c r="H43" s="2837"/>
      <c r="I43" s="965"/>
      <c r="J43" s="966"/>
      <c r="K43" s="967"/>
      <c r="L43" s="968"/>
      <c r="M43" s="969"/>
      <c r="N43" s="970"/>
      <c r="O43" s="970"/>
      <c r="P43" s="970"/>
      <c r="Q43" s="971"/>
      <c r="R43" s="969"/>
      <c r="S43" s="970"/>
      <c r="T43" s="971"/>
      <c r="U43" s="970"/>
      <c r="V43" s="967"/>
      <c r="W43" s="972"/>
      <c r="X43" s="970"/>
      <c r="Y43" s="2840"/>
      <c r="Z43" s="2839"/>
      <c r="AA43" s="2845"/>
      <c r="AB43" s="2840"/>
      <c r="AC43" s="2839"/>
      <c r="AD43" s="2841"/>
      <c r="AE43" s="967"/>
      <c r="AF43" s="974"/>
      <c r="AG43" s="2838"/>
      <c r="AH43" s="2839"/>
      <c r="AI43" s="2841"/>
      <c r="AJ43" s="2838"/>
      <c r="AK43" s="2839"/>
      <c r="AL43" s="2839"/>
      <c r="AM43" s="2840"/>
      <c r="AN43" s="2839"/>
      <c r="AO43" s="2841"/>
      <c r="AP43" s="969"/>
      <c r="AQ43" s="975"/>
      <c r="AR43" s="976"/>
      <c r="AS43" s="977"/>
      <c r="AT43" s="2842"/>
      <c r="AU43" s="2842"/>
      <c r="AV43" s="2842"/>
      <c r="AW43" s="2842"/>
      <c r="AX43" s="2843"/>
      <c r="AY43" s="2842"/>
      <c r="AZ43" s="2842"/>
      <c r="BA43" s="2844"/>
      <c r="BB43" s="976"/>
      <c r="BC43" s="977"/>
      <c r="BD43" s="2842"/>
      <c r="BE43" s="2842"/>
      <c r="BF43" s="2842"/>
      <c r="BG43" s="2844"/>
      <c r="BH43" s="969"/>
      <c r="BI43" s="970"/>
      <c r="BJ43" s="971"/>
      <c r="BK43" s="969"/>
      <c r="BL43" s="975"/>
      <c r="BM43" s="969"/>
      <c r="BN43" s="975"/>
      <c r="BO43" s="969"/>
      <c r="BP43" s="2840"/>
      <c r="BQ43" s="2839"/>
      <c r="BR43" s="2845"/>
      <c r="BS43" s="969"/>
      <c r="BT43" s="970"/>
      <c r="BU43" s="970"/>
      <c r="BV43" s="969"/>
      <c r="BW43" s="970"/>
      <c r="BX43" s="970"/>
      <c r="BY43" s="969"/>
      <c r="BZ43" s="970"/>
      <c r="CA43" s="970"/>
      <c r="CB43" s="2833"/>
      <c r="CC43" s="2834"/>
      <c r="CD43" s="2833"/>
      <c r="CE43" s="2835"/>
      <c r="CF43" s="2836"/>
      <c r="CG43" s="2837"/>
      <c r="CH43" s="2836"/>
      <c r="CI43" s="2837"/>
      <c r="CJ43" s="2836"/>
      <c r="CK43" s="2837"/>
      <c r="CL43" s="2836"/>
      <c r="CM43" s="2834"/>
      <c r="CN43" s="967"/>
      <c r="CO43" s="967"/>
      <c r="CP43" s="967"/>
      <c r="CQ43" s="978"/>
      <c r="CR43" s="972"/>
      <c r="CS43" s="970"/>
      <c r="CT43" s="970"/>
      <c r="CU43" s="979"/>
      <c r="CV43" s="969"/>
      <c r="CW43" s="970"/>
      <c r="CX43" s="970"/>
      <c r="CY43" s="979"/>
      <c r="CZ43" s="969"/>
      <c r="DA43" s="970"/>
      <c r="DB43" s="970"/>
      <c r="DC43" s="979"/>
      <c r="DD43" s="969"/>
      <c r="DE43" s="970"/>
      <c r="DF43" s="970"/>
      <c r="DG43" s="979"/>
      <c r="DH43" s="968"/>
      <c r="DI43" s="970"/>
      <c r="DJ43" s="971"/>
      <c r="DK43" s="969"/>
      <c r="DL43" s="970"/>
      <c r="DM43" s="970"/>
      <c r="DN43" s="969"/>
      <c r="DO43" s="971"/>
      <c r="DP43" s="971"/>
      <c r="DQ43" s="969"/>
      <c r="DR43" s="970"/>
      <c r="DS43" s="971"/>
      <c r="DT43" s="969"/>
      <c r="DU43" s="970"/>
      <c r="DV43" s="971"/>
      <c r="DW43" s="969"/>
      <c r="DX43" s="970"/>
      <c r="DY43" s="973"/>
      <c r="DZ43" s="969"/>
      <c r="EA43" s="970"/>
      <c r="EB43" s="971"/>
      <c r="EC43" s="969"/>
      <c r="ED43" s="980"/>
      <c r="EE43" s="981"/>
      <c r="EF43" s="967"/>
      <c r="EG43" s="973"/>
      <c r="EH43" s="970"/>
      <c r="EI43" s="970"/>
      <c r="EJ43" s="982"/>
    </row>
    <row r="44" spans="2:204" ht="18" customHeight="1">
      <c r="B44" s="2846" t="s">
        <v>1120</v>
      </c>
      <c r="C44" s="2835"/>
      <c r="D44" s="2837"/>
      <c r="E44" s="2836"/>
      <c r="F44" s="2837"/>
      <c r="G44" s="2836"/>
      <c r="H44" s="2837"/>
      <c r="I44" s="965"/>
      <c r="J44" s="966"/>
      <c r="K44" s="967"/>
      <c r="L44" s="968"/>
      <c r="M44" s="969"/>
      <c r="N44" s="970"/>
      <c r="O44" s="970"/>
      <c r="P44" s="970"/>
      <c r="Q44" s="971"/>
      <c r="R44" s="969"/>
      <c r="S44" s="970"/>
      <c r="T44" s="971"/>
      <c r="U44" s="970"/>
      <c r="V44" s="967"/>
      <c r="W44" s="972"/>
      <c r="X44" s="970"/>
      <c r="Y44" s="2840"/>
      <c r="Z44" s="2839"/>
      <c r="AA44" s="2845"/>
      <c r="AB44" s="2840"/>
      <c r="AC44" s="2839"/>
      <c r="AD44" s="2841"/>
      <c r="AE44" s="967"/>
      <c r="AF44" s="974"/>
      <c r="AG44" s="2838"/>
      <c r="AH44" s="2839"/>
      <c r="AI44" s="2841"/>
      <c r="AJ44" s="2838"/>
      <c r="AK44" s="2839"/>
      <c r="AL44" s="2839"/>
      <c r="AM44" s="2840"/>
      <c r="AN44" s="2839"/>
      <c r="AO44" s="2841"/>
      <c r="AP44" s="969"/>
      <c r="AQ44" s="975"/>
      <c r="AR44" s="976"/>
      <c r="AS44" s="977"/>
      <c r="AT44" s="2842"/>
      <c r="AU44" s="2842"/>
      <c r="AV44" s="2842"/>
      <c r="AW44" s="2842"/>
      <c r="AX44" s="2843"/>
      <c r="AY44" s="2842"/>
      <c r="AZ44" s="2842"/>
      <c r="BA44" s="2844"/>
      <c r="BB44" s="976"/>
      <c r="BC44" s="977"/>
      <c r="BD44" s="2842"/>
      <c r="BE44" s="2842"/>
      <c r="BF44" s="2842"/>
      <c r="BG44" s="2844"/>
      <c r="BH44" s="969"/>
      <c r="BI44" s="970"/>
      <c r="BJ44" s="971"/>
      <c r="BK44" s="969"/>
      <c r="BL44" s="975"/>
      <c r="BM44" s="969"/>
      <c r="BN44" s="975"/>
      <c r="BO44" s="969"/>
      <c r="BP44" s="2840"/>
      <c r="BQ44" s="2839"/>
      <c r="BR44" s="2845"/>
      <c r="BS44" s="969"/>
      <c r="BT44" s="970"/>
      <c r="BU44" s="970"/>
      <c r="BV44" s="969"/>
      <c r="BW44" s="970"/>
      <c r="BX44" s="970"/>
      <c r="BY44" s="969"/>
      <c r="BZ44" s="970"/>
      <c r="CA44" s="970"/>
      <c r="CB44" s="2833"/>
      <c r="CC44" s="2834"/>
      <c r="CD44" s="2833"/>
      <c r="CE44" s="2835"/>
      <c r="CF44" s="2836"/>
      <c r="CG44" s="2837"/>
      <c r="CH44" s="2836"/>
      <c r="CI44" s="2837"/>
      <c r="CJ44" s="2836"/>
      <c r="CK44" s="2837"/>
      <c r="CL44" s="2836"/>
      <c r="CM44" s="2834"/>
      <c r="CN44" s="967"/>
      <c r="CO44" s="967"/>
      <c r="CP44" s="967"/>
      <c r="CQ44" s="978"/>
      <c r="CR44" s="972"/>
      <c r="CS44" s="970"/>
      <c r="CT44" s="970"/>
      <c r="CU44" s="979"/>
      <c r="CV44" s="969"/>
      <c r="CW44" s="970"/>
      <c r="CX44" s="970"/>
      <c r="CY44" s="979"/>
      <c r="CZ44" s="969"/>
      <c r="DA44" s="970"/>
      <c r="DB44" s="970"/>
      <c r="DC44" s="979"/>
      <c r="DD44" s="969"/>
      <c r="DE44" s="970"/>
      <c r="DF44" s="970"/>
      <c r="DG44" s="979"/>
      <c r="DH44" s="968"/>
      <c r="DI44" s="970"/>
      <c r="DJ44" s="971"/>
      <c r="DK44" s="969"/>
      <c r="DL44" s="970"/>
      <c r="DM44" s="970"/>
      <c r="DN44" s="969"/>
      <c r="DO44" s="971"/>
      <c r="DP44" s="971"/>
      <c r="DQ44" s="969"/>
      <c r="DR44" s="970"/>
      <c r="DS44" s="971"/>
      <c r="DT44" s="969"/>
      <c r="DU44" s="970"/>
      <c r="DV44" s="971"/>
      <c r="DW44" s="969"/>
      <c r="DX44" s="970"/>
      <c r="DY44" s="973"/>
      <c r="DZ44" s="969"/>
      <c r="EA44" s="970"/>
      <c r="EB44" s="971"/>
      <c r="EC44" s="969"/>
      <c r="ED44" s="980"/>
      <c r="EE44" s="981"/>
      <c r="EF44" s="967"/>
      <c r="EG44" s="973"/>
      <c r="EH44" s="970"/>
      <c r="EI44" s="970"/>
      <c r="EJ44" s="982"/>
    </row>
    <row r="45" spans="2:204" ht="18" customHeight="1">
      <c r="B45" s="2846" t="s">
        <v>1121</v>
      </c>
      <c r="C45" s="2835"/>
      <c r="D45" s="2837"/>
      <c r="E45" s="2836"/>
      <c r="F45" s="2837"/>
      <c r="G45" s="2836"/>
      <c r="H45" s="2837"/>
      <c r="I45" s="965"/>
      <c r="J45" s="966"/>
      <c r="K45" s="967"/>
      <c r="L45" s="968"/>
      <c r="M45" s="969"/>
      <c r="N45" s="970"/>
      <c r="O45" s="970"/>
      <c r="P45" s="970"/>
      <c r="Q45" s="971"/>
      <c r="R45" s="969"/>
      <c r="S45" s="970"/>
      <c r="T45" s="971"/>
      <c r="U45" s="970"/>
      <c r="V45" s="967"/>
      <c r="W45" s="972"/>
      <c r="X45" s="970"/>
      <c r="Y45" s="2840"/>
      <c r="Z45" s="2839"/>
      <c r="AA45" s="2845"/>
      <c r="AB45" s="2840"/>
      <c r="AC45" s="2839"/>
      <c r="AD45" s="2841"/>
      <c r="AE45" s="967"/>
      <c r="AF45" s="974"/>
      <c r="AG45" s="2838"/>
      <c r="AH45" s="2839"/>
      <c r="AI45" s="2841"/>
      <c r="AJ45" s="2838"/>
      <c r="AK45" s="2839"/>
      <c r="AL45" s="2839"/>
      <c r="AM45" s="2840"/>
      <c r="AN45" s="2839"/>
      <c r="AO45" s="2841"/>
      <c r="AP45" s="969"/>
      <c r="AQ45" s="975"/>
      <c r="AR45" s="976"/>
      <c r="AS45" s="977"/>
      <c r="AT45" s="2842"/>
      <c r="AU45" s="2842"/>
      <c r="AV45" s="2842"/>
      <c r="AW45" s="2842"/>
      <c r="AX45" s="2843"/>
      <c r="AY45" s="2842"/>
      <c r="AZ45" s="2842"/>
      <c r="BA45" s="2844"/>
      <c r="BB45" s="976"/>
      <c r="BC45" s="977"/>
      <c r="BD45" s="2842"/>
      <c r="BE45" s="2842"/>
      <c r="BF45" s="2842"/>
      <c r="BG45" s="2844"/>
      <c r="BH45" s="969"/>
      <c r="BI45" s="970"/>
      <c r="BJ45" s="971"/>
      <c r="BK45" s="969"/>
      <c r="BL45" s="975"/>
      <c r="BM45" s="969"/>
      <c r="BN45" s="975"/>
      <c r="BO45" s="969"/>
      <c r="BP45" s="2840"/>
      <c r="BQ45" s="2839"/>
      <c r="BR45" s="2845"/>
      <c r="BS45" s="969"/>
      <c r="BT45" s="970"/>
      <c r="BU45" s="970"/>
      <c r="BV45" s="969"/>
      <c r="BW45" s="970"/>
      <c r="BX45" s="970"/>
      <c r="BY45" s="969"/>
      <c r="BZ45" s="970"/>
      <c r="CA45" s="970"/>
      <c r="CB45" s="2833"/>
      <c r="CC45" s="2834"/>
      <c r="CD45" s="2833"/>
      <c r="CE45" s="2835"/>
      <c r="CF45" s="2836"/>
      <c r="CG45" s="2837"/>
      <c r="CH45" s="2836"/>
      <c r="CI45" s="2837"/>
      <c r="CJ45" s="2836"/>
      <c r="CK45" s="2837"/>
      <c r="CL45" s="2836"/>
      <c r="CM45" s="2834"/>
      <c r="CN45" s="967"/>
      <c r="CO45" s="967"/>
      <c r="CP45" s="967"/>
      <c r="CQ45" s="978"/>
      <c r="CR45" s="972"/>
      <c r="CS45" s="970"/>
      <c r="CT45" s="970"/>
      <c r="CU45" s="979"/>
      <c r="CV45" s="969"/>
      <c r="CW45" s="970"/>
      <c r="CX45" s="970"/>
      <c r="CY45" s="979"/>
      <c r="CZ45" s="969"/>
      <c r="DA45" s="970"/>
      <c r="DB45" s="970"/>
      <c r="DC45" s="979"/>
      <c r="DD45" s="969"/>
      <c r="DE45" s="970"/>
      <c r="DF45" s="970"/>
      <c r="DG45" s="979"/>
      <c r="DH45" s="968"/>
      <c r="DI45" s="970"/>
      <c r="DJ45" s="971"/>
      <c r="DK45" s="969"/>
      <c r="DL45" s="970"/>
      <c r="DM45" s="970"/>
      <c r="DN45" s="969"/>
      <c r="DO45" s="971"/>
      <c r="DP45" s="971"/>
      <c r="DQ45" s="969"/>
      <c r="DR45" s="970"/>
      <c r="DS45" s="971"/>
      <c r="DT45" s="969"/>
      <c r="DU45" s="970"/>
      <c r="DV45" s="971"/>
      <c r="DW45" s="969"/>
      <c r="DX45" s="970"/>
      <c r="DY45" s="973"/>
      <c r="DZ45" s="969"/>
      <c r="EA45" s="970"/>
      <c r="EB45" s="971"/>
      <c r="EC45" s="969"/>
      <c r="ED45" s="980"/>
      <c r="EE45" s="981"/>
      <c r="EF45" s="967"/>
      <c r="EG45" s="973"/>
      <c r="EH45" s="970"/>
      <c r="EI45" s="970"/>
      <c r="EJ45" s="982"/>
    </row>
    <row r="46" spans="2:204" ht="18" customHeight="1">
      <c r="B46" s="2846" t="s">
        <v>1122</v>
      </c>
      <c r="C46" s="2835"/>
      <c r="D46" s="2837"/>
      <c r="E46" s="2836"/>
      <c r="F46" s="2837"/>
      <c r="G46" s="2836"/>
      <c r="H46" s="2837"/>
      <c r="I46" s="965"/>
      <c r="J46" s="966"/>
      <c r="K46" s="967"/>
      <c r="L46" s="968"/>
      <c r="M46" s="969"/>
      <c r="N46" s="970"/>
      <c r="O46" s="970"/>
      <c r="P46" s="970"/>
      <c r="Q46" s="971"/>
      <c r="R46" s="969"/>
      <c r="S46" s="970"/>
      <c r="T46" s="971"/>
      <c r="U46" s="970"/>
      <c r="V46" s="967"/>
      <c r="W46" s="972"/>
      <c r="X46" s="970"/>
      <c r="Y46" s="2840"/>
      <c r="Z46" s="2839"/>
      <c r="AA46" s="2845"/>
      <c r="AB46" s="2840"/>
      <c r="AC46" s="2839"/>
      <c r="AD46" s="2841"/>
      <c r="AE46" s="967"/>
      <c r="AF46" s="974"/>
      <c r="AG46" s="2838"/>
      <c r="AH46" s="2839"/>
      <c r="AI46" s="2841"/>
      <c r="AJ46" s="2838"/>
      <c r="AK46" s="2839"/>
      <c r="AL46" s="2839"/>
      <c r="AM46" s="2840"/>
      <c r="AN46" s="2839"/>
      <c r="AO46" s="2841"/>
      <c r="AP46" s="969"/>
      <c r="AQ46" s="975"/>
      <c r="AR46" s="976"/>
      <c r="AS46" s="977"/>
      <c r="AT46" s="2842"/>
      <c r="AU46" s="2842"/>
      <c r="AV46" s="2842"/>
      <c r="AW46" s="2842"/>
      <c r="AX46" s="2843"/>
      <c r="AY46" s="2842"/>
      <c r="AZ46" s="2842"/>
      <c r="BA46" s="2844"/>
      <c r="BB46" s="976"/>
      <c r="BC46" s="977"/>
      <c r="BD46" s="2842"/>
      <c r="BE46" s="2842"/>
      <c r="BF46" s="2842"/>
      <c r="BG46" s="2844"/>
      <c r="BH46" s="969"/>
      <c r="BI46" s="970"/>
      <c r="BJ46" s="971"/>
      <c r="BK46" s="969"/>
      <c r="BL46" s="975"/>
      <c r="BM46" s="969"/>
      <c r="BN46" s="975"/>
      <c r="BO46" s="969"/>
      <c r="BP46" s="2840"/>
      <c r="BQ46" s="2839"/>
      <c r="BR46" s="2845"/>
      <c r="BS46" s="969"/>
      <c r="BT46" s="970"/>
      <c r="BU46" s="970"/>
      <c r="BV46" s="969"/>
      <c r="BW46" s="970"/>
      <c r="BX46" s="970"/>
      <c r="BY46" s="969"/>
      <c r="BZ46" s="970"/>
      <c r="CA46" s="970"/>
      <c r="CB46" s="2833"/>
      <c r="CC46" s="2834"/>
      <c r="CD46" s="2833"/>
      <c r="CE46" s="2835"/>
      <c r="CF46" s="2836"/>
      <c r="CG46" s="2837"/>
      <c r="CH46" s="2836"/>
      <c r="CI46" s="2837"/>
      <c r="CJ46" s="2836"/>
      <c r="CK46" s="2837"/>
      <c r="CL46" s="2836"/>
      <c r="CM46" s="2834"/>
      <c r="CN46" s="967"/>
      <c r="CO46" s="967"/>
      <c r="CP46" s="967"/>
      <c r="CQ46" s="978"/>
      <c r="CR46" s="972"/>
      <c r="CS46" s="970"/>
      <c r="CT46" s="970"/>
      <c r="CU46" s="979"/>
      <c r="CV46" s="969"/>
      <c r="CW46" s="970"/>
      <c r="CX46" s="970"/>
      <c r="CY46" s="979"/>
      <c r="CZ46" s="969"/>
      <c r="DA46" s="970"/>
      <c r="DB46" s="970"/>
      <c r="DC46" s="979"/>
      <c r="DD46" s="969"/>
      <c r="DE46" s="970"/>
      <c r="DF46" s="970"/>
      <c r="DG46" s="979"/>
      <c r="DH46" s="968"/>
      <c r="DI46" s="970"/>
      <c r="DJ46" s="971"/>
      <c r="DK46" s="969"/>
      <c r="DL46" s="970"/>
      <c r="DM46" s="970"/>
      <c r="DN46" s="969"/>
      <c r="DO46" s="971"/>
      <c r="DP46" s="971"/>
      <c r="DQ46" s="969"/>
      <c r="DR46" s="970"/>
      <c r="DS46" s="971"/>
      <c r="DT46" s="969"/>
      <c r="DU46" s="970"/>
      <c r="DV46" s="971"/>
      <c r="DW46" s="969"/>
      <c r="DX46" s="970"/>
      <c r="DY46" s="973"/>
      <c r="DZ46" s="969"/>
      <c r="EA46" s="970"/>
      <c r="EB46" s="971"/>
      <c r="EC46" s="969"/>
      <c r="ED46" s="980"/>
      <c r="EE46" s="981"/>
      <c r="EF46" s="967"/>
      <c r="EG46" s="973"/>
      <c r="EH46" s="970"/>
      <c r="EI46" s="970"/>
      <c r="EJ46" s="982"/>
    </row>
    <row r="47" spans="2:204" ht="18" customHeight="1">
      <c r="B47" s="2846" t="s">
        <v>1123</v>
      </c>
      <c r="C47" s="2835"/>
      <c r="D47" s="2837"/>
      <c r="E47" s="2836"/>
      <c r="F47" s="2837"/>
      <c r="G47" s="2836"/>
      <c r="H47" s="2837"/>
      <c r="I47" s="965"/>
      <c r="J47" s="966"/>
      <c r="K47" s="967"/>
      <c r="L47" s="968"/>
      <c r="M47" s="969"/>
      <c r="N47" s="970"/>
      <c r="O47" s="970"/>
      <c r="P47" s="970"/>
      <c r="Q47" s="971"/>
      <c r="R47" s="969"/>
      <c r="S47" s="970"/>
      <c r="T47" s="971"/>
      <c r="U47" s="970"/>
      <c r="V47" s="967"/>
      <c r="W47" s="972"/>
      <c r="X47" s="970"/>
      <c r="Y47" s="2840"/>
      <c r="Z47" s="2839"/>
      <c r="AA47" s="2845"/>
      <c r="AB47" s="2840"/>
      <c r="AC47" s="2839"/>
      <c r="AD47" s="2841"/>
      <c r="AE47" s="967"/>
      <c r="AF47" s="974"/>
      <c r="AG47" s="2838"/>
      <c r="AH47" s="2839"/>
      <c r="AI47" s="2841"/>
      <c r="AJ47" s="2838"/>
      <c r="AK47" s="2839"/>
      <c r="AL47" s="2839"/>
      <c r="AM47" s="2840"/>
      <c r="AN47" s="2839"/>
      <c r="AO47" s="2841"/>
      <c r="AP47" s="969"/>
      <c r="AQ47" s="975"/>
      <c r="AR47" s="976"/>
      <c r="AS47" s="977"/>
      <c r="AT47" s="2842"/>
      <c r="AU47" s="2842"/>
      <c r="AV47" s="2842"/>
      <c r="AW47" s="2842"/>
      <c r="AX47" s="2843"/>
      <c r="AY47" s="2842"/>
      <c r="AZ47" s="2842"/>
      <c r="BA47" s="2844"/>
      <c r="BB47" s="976"/>
      <c r="BC47" s="977"/>
      <c r="BD47" s="2842"/>
      <c r="BE47" s="2842"/>
      <c r="BF47" s="2842"/>
      <c r="BG47" s="2844"/>
      <c r="BH47" s="969"/>
      <c r="BI47" s="970"/>
      <c r="BJ47" s="971"/>
      <c r="BK47" s="969"/>
      <c r="BL47" s="975"/>
      <c r="BM47" s="969"/>
      <c r="BN47" s="975"/>
      <c r="BO47" s="969"/>
      <c r="BP47" s="2840"/>
      <c r="BQ47" s="2839"/>
      <c r="BR47" s="2845"/>
      <c r="BS47" s="969"/>
      <c r="BT47" s="970"/>
      <c r="BU47" s="970"/>
      <c r="BV47" s="969"/>
      <c r="BW47" s="970"/>
      <c r="BX47" s="970"/>
      <c r="BY47" s="969"/>
      <c r="BZ47" s="970"/>
      <c r="CA47" s="970"/>
      <c r="CB47" s="2833"/>
      <c r="CC47" s="2834"/>
      <c r="CD47" s="2833"/>
      <c r="CE47" s="2835"/>
      <c r="CF47" s="2836"/>
      <c r="CG47" s="2837"/>
      <c r="CH47" s="2836"/>
      <c r="CI47" s="2837"/>
      <c r="CJ47" s="2836"/>
      <c r="CK47" s="2837"/>
      <c r="CL47" s="2836"/>
      <c r="CM47" s="2834"/>
      <c r="CN47" s="967"/>
      <c r="CO47" s="967"/>
      <c r="CP47" s="967"/>
      <c r="CQ47" s="978"/>
      <c r="CR47" s="972"/>
      <c r="CS47" s="970"/>
      <c r="CT47" s="970"/>
      <c r="CU47" s="979"/>
      <c r="CV47" s="969"/>
      <c r="CW47" s="970"/>
      <c r="CX47" s="970"/>
      <c r="CY47" s="979"/>
      <c r="CZ47" s="969"/>
      <c r="DA47" s="970"/>
      <c r="DB47" s="970"/>
      <c r="DC47" s="979"/>
      <c r="DD47" s="969"/>
      <c r="DE47" s="970"/>
      <c r="DF47" s="970"/>
      <c r="DG47" s="979"/>
      <c r="DH47" s="968"/>
      <c r="DI47" s="970"/>
      <c r="DJ47" s="971"/>
      <c r="DK47" s="969"/>
      <c r="DL47" s="970"/>
      <c r="DM47" s="970"/>
      <c r="DN47" s="969"/>
      <c r="DO47" s="971"/>
      <c r="DP47" s="971"/>
      <c r="DQ47" s="969"/>
      <c r="DR47" s="970"/>
      <c r="DS47" s="971"/>
      <c r="DT47" s="969"/>
      <c r="DU47" s="970"/>
      <c r="DV47" s="971"/>
      <c r="DW47" s="969"/>
      <c r="DX47" s="970"/>
      <c r="DY47" s="973"/>
      <c r="DZ47" s="969"/>
      <c r="EA47" s="970"/>
      <c r="EB47" s="971"/>
      <c r="EC47" s="969"/>
      <c r="ED47" s="980"/>
      <c r="EE47" s="981"/>
      <c r="EF47" s="967"/>
      <c r="EG47" s="973"/>
      <c r="EH47" s="970"/>
      <c r="EI47" s="970"/>
      <c r="EJ47" s="982"/>
    </row>
    <row r="48" spans="2:204" ht="18" customHeight="1">
      <c r="B48" s="2846" t="s">
        <v>1124</v>
      </c>
      <c r="C48" s="2835"/>
      <c r="D48" s="2837"/>
      <c r="E48" s="2836"/>
      <c r="F48" s="2837"/>
      <c r="G48" s="2836"/>
      <c r="H48" s="2837"/>
      <c r="I48" s="965"/>
      <c r="J48" s="966"/>
      <c r="K48" s="967"/>
      <c r="L48" s="968"/>
      <c r="M48" s="969"/>
      <c r="N48" s="970"/>
      <c r="O48" s="970"/>
      <c r="P48" s="970"/>
      <c r="Q48" s="971"/>
      <c r="R48" s="969"/>
      <c r="S48" s="970"/>
      <c r="T48" s="971"/>
      <c r="U48" s="970"/>
      <c r="V48" s="967"/>
      <c r="W48" s="972"/>
      <c r="X48" s="970"/>
      <c r="Y48" s="2840"/>
      <c r="Z48" s="2839"/>
      <c r="AA48" s="2845"/>
      <c r="AB48" s="2840"/>
      <c r="AC48" s="2839"/>
      <c r="AD48" s="2841"/>
      <c r="AE48" s="967"/>
      <c r="AF48" s="974"/>
      <c r="AG48" s="2838"/>
      <c r="AH48" s="2839"/>
      <c r="AI48" s="2841"/>
      <c r="AJ48" s="2838"/>
      <c r="AK48" s="2839"/>
      <c r="AL48" s="2839"/>
      <c r="AM48" s="2840"/>
      <c r="AN48" s="2839"/>
      <c r="AO48" s="2841"/>
      <c r="AP48" s="969"/>
      <c r="AQ48" s="975"/>
      <c r="AR48" s="976"/>
      <c r="AS48" s="977"/>
      <c r="AT48" s="2842"/>
      <c r="AU48" s="2842"/>
      <c r="AV48" s="2842"/>
      <c r="AW48" s="2842"/>
      <c r="AX48" s="2843"/>
      <c r="AY48" s="2842"/>
      <c r="AZ48" s="2842"/>
      <c r="BA48" s="2844"/>
      <c r="BB48" s="976"/>
      <c r="BC48" s="977"/>
      <c r="BD48" s="2842"/>
      <c r="BE48" s="2842"/>
      <c r="BF48" s="2842"/>
      <c r="BG48" s="2844"/>
      <c r="BH48" s="969"/>
      <c r="BI48" s="970"/>
      <c r="BJ48" s="971"/>
      <c r="BK48" s="969"/>
      <c r="BL48" s="975"/>
      <c r="BM48" s="969"/>
      <c r="BN48" s="975"/>
      <c r="BO48" s="969"/>
      <c r="BP48" s="2840"/>
      <c r="BQ48" s="2839"/>
      <c r="BR48" s="2845"/>
      <c r="BS48" s="969"/>
      <c r="BT48" s="970"/>
      <c r="BU48" s="970"/>
      <c r="BV48" s="969"/>
      <c r="BW48" s="970"/>
      <c r="BX48" s="970"/>
      <c r="BY48" s="969"/>
      <c r="BZ48" s="970"/>
      <c r="CA48" s="970"/>
      <c r="CB48" s="2833"/>
      <c r="CC48" s="2834"/>
      <c r="CD48" s="2833"/>
      <c r="CE48" s="2835"/>
      <c r="CF48" s="2836"/>
      <c r="CG48" s="2837"/>
      <c r="CH48" s="2836"/>
      <c r="CI48" s="2837"/>
      <c r="CJ48" s="2836"/>
      <c r="CK48" s="2837"/>
      <c r="CL48" s="2836"/>
      <c r="CM48" s="2834"/>
      <c r="CN48" s="967"/>
      <c r="CO48" s="967"/>
      <c r="CP48" s="967"/>
      <c r="CQ48" s="978"/>
      <c r="CR48" s="972"/>
      <c r="CS48" s="970"/>
      <c r="CT48" s="970"/>
      <c r="CU48" s="979"/>
      <c r="CV48" s="969"/>
      <c r="CW48" s="970"/>
      <c r="CX48" s="970"/>
      <c r="CY48" s="979"/>
      <c r="CZ48" s="969"/>
      <c r="DA48" s="970"/>
      <c r="DB48" s="970"/>
      <c r="DC48" s="979"/>
      <c r="DD48" s="969"/>
      <c r="DE48" s="970"/>
      <c r="DF48" s="970"/>
      <c r="DG48" s="979"/>
      <c r="DH48" s="968"/>
      <c r="DI48" s="970"/>
      <c r="DJ48" s="971"/>
      <c r="DK48" s="969"/>
      <c r="DL48" s="970"/>
      <c r="DM48" s="970"/>
      <c r="DN48" s="969"/>
      <c r="DO48" s="971"/>
      <c r="DP48" s="971"/>
      <c r="DQ48" s="969"/>
      <c r="DR48" s="970"/>
      <c r="DS48" s="971"/>
      <c r="DT48" s="969"/>
      <c r="DU48" s="970"/>
      <c r="DV48" s="971"/>
      <c r="DW48" s="969"/>
      <c r="DX48" s="970"/>
      <c r="DY48" s="973"/>
      <c r="DZ48" s="969"/>
      <c r="EA48" s="970"/>
      <c r="EB48" s="971"/>
      <c r="EC48" s="969"/>
      <c r="ED48" s="980"/>
      <c r="EE48" s="981"/>
      <c r="EF48" s="967"/>
      <c r="EG48" s="973"/>
      <c r="EH48" s="970"/>
      <c r="EI48" s="970"/>
      <c r="EJ48" s="982"/>
    </row>
    <row r="49" spans="2:140" ht="18" customHeight="1">
      <c r="B49" s="2846" t="s">
        <v>1125</v>
      </c>
      <c r="C49" s="2835"/>
      <c r="D49" s="2837"/>
      <c r="E49" s="2836"/>
      <c r="F49" s="2837"/>
      <c r="G49" s="2836"/>
      <c r="H49" s="2837"/>
      <c r="I49" s="965"/>
      <c r="J49" s="966"/>
      <c r="K49" s="967"/>
      <c r="L49" s="968"/>
      <c r="M49" s="969"/>
      <c r="N49" s="970"/>
      <c r="O49" s="970"/>
      <c r="P49" s="970"/>
      <c r="Q49" s="971"/>
      <c r="R49" s="969"/>
      <c r="S49" s="970"/>
      <c r="T49" s="971"/>
      <c r="U49" s="970"/>
      <c r="V49" s="967"/>
      <c r="W49" s="972"/>
      <c r="X49" s="970"/>
      <c r="Y49" s="2840"/>
      <c r="Z49" s="2839"/>
      <c r="AA49" s="2845"/>
      <c r="AB49" s="2840"/>
      <c r="AC49" s="2839"/>
      <c r="AD49" s="2841"/>
      <c r="AE49" s="967"/>
      <c r="AF49" s="974"/>
      <c r="AG49" s="2838"/>
      <c r="AH49" s="2839"/>
      <c r="AI49" s="2841"/>
      <c r="AJ49" s="2838"/>
      <c r="AK49" s="2839"/>
      <c r="AL49" s="2839"/>
      <c r="AM49" s="2840"/>
      <c r="AN49" s="2839"/>
      <c r="AO49" s="2841"/>
      <c r="AP49" s="969"/>
      <c r="AQ49" s="975"/>
      <c r="AR49" s="976"/>
      <c r="AS49" s="977"/>
      <c r="AT49" s="2842"/>
      <c r="AU49" s="2842"/>
      <c r="AV49" s="2842"/>
      <c r="AW49" s="2842"/>
      <c r="AX49" s="2843"/>
      <c r="AY49" s="2842"/>
      <c r="AZ49" s="2842"/>
      <c r="BA49" s="2844"/>
      <c r="BB49" s="976"/>
      <c r="BC49" s="977"/>
      <c r="BD49" s="2842"/>
      <c r="BE49" s="2842"/>
      <c r="BF49" s="2842"/>
      <c r="BG49" s="2844"/>
      <c r="BH49" s="969"/>
      <c r="BI49" s="970"/>
      <c r="BJ49" s="971"/>
      <c r="BK49" s="969"/>
      <c r="BL49" s="975"/>
      <c r="BM49" s="969"/>
      <c r="BN49" s="975"/>
      <c r="BO49" s="969"/>
      <c r="BP49" s="2840"/>
      <c r="BQ49" s="2839"/>
      <c r="BR49" s="2845"/>
      <c r="BS49" s="969"/>
      <c r="BT49" s="970"/>
      <c r="BU49" s="970"/>
      <c r="BV49" s="969"/>
      <c r="BW49" s="970"/>
      <c r="BX49" s="970"/>
      <c r="BY49" s="969"/>
      <c r="BZ49" s="970"/>
      <c r="CA49" s="970"/>
      <c r="CB49" s="2833"/>
      <c r="CC49" s="2834"/>
      <c r="CD49" s="2833"/>
      <c r="CE49" s="2835"/>
      <c r="CF49" s="2836"/>
      <c r="CG49" s="2837"/>
      <c r="CH49" s="2836"/>
      <c r="CI49" s="2837"/>
      <c r="CJ49" s="2836"/>
      <c r="CK49" s="2837"/>
      <c r="CL49" s="2836"/>
      <c r="CM49" s="2834"/>
      <c r="CN49" s="967"/>
      <c r="CO49" s="967"/>
      <c r="CP49" s="967"/>
      <c r="CQ49" s="978"/>
      <c r="CR49" s="972"/>
      <c r="CS49" s="970"/>
      <c r="CT49" s="970"/>
      <c r="CU49" s="979"/>
      <c r="CV49" s="969"/>
      <c r="CW49" s="970"/>
      <c r="CX49" s="970"/>
      <c r="CY49" s="979"/>
      <c r="CZ49" s="969"/>
      <c r="DA49" s="970"/>
      <c r="DB49" s="970"/>
      <c r="DC49" s="979"/>
      <c r="DD49" s="969"/>
      <c r="DE49" s="970"/>
      <c r="DF49" s="970"/>
      <c r="DG49" s="979"/>
      <c r="DH49" s="968"/>
      <c r="DI49" s="970"/>
      <c r="DJ49" s="971"/>
      <c r="DK49" s="969"/>
      <c r="DL49" s="970"/>
      <c r="DM49" s="970"/>
      <c r="DN49" s="969"/>
      <c r="DO49" s="971"/>
      <c r="DP49" s="971"/>
      <c r="DQ49" s="969"/>
      <c r="DR49" s="970"/>
      <c r="DS49" s="971"/>
      <c r="DT49" s="969"/>
      <c r="DU49" s="970"/>
      <c r="DV49" s="971"/>
      <c r="DW49" s="969"/>
      <c r="DX49" s="970"/>
      <c r="DY49" s="973"/>
      <c r="DZ49" s="969"/>
      <c r="EA49" s="970"/>
      <c r="EB49" s="971"/>
      <c r="EC49" s="969"/>
      <c r="ED49" s="980"/>
      <c r="EE49" s="981"/>
      <c r="EF49" s="967"/>
      <c r="EG49" s="973"/>
      <c r="EH49" s="970"/>
      <c r="EI49" s="970"/>
      <c r="EJ49" s="982"/>
    </row>
    <row r="50" spans="2:140" ht="18" customHeight="1">
      <c r="B50" s="2846" t="s">
        <v>1126</v>
      </c>
      <c r="C50" s="2835"/>
      <c r="D50" s="2837"/>
      <c r="E50" s="2836"/>
      <c r="F50" s="2837"/>
      <c r="G50" s="2836"/>
      <c r="H50" s="2837"/>
      <c r="I50" s="965"/>
      <c r="J50" s="966"/>
      <c r="K50" s="967"/>
      <c r="L50" s="968"/>
      <c r="M50" s="969"/>
      <c r="N50" s="970"/>
      <c r="O50" s="970"/>
      <c r="P50" s="970"/>
      <c r="Q50" s="971"/>
      <c r="R50" s="969"/>
      <c r="S50" s="970"/>
      <c r="T50" s="971"/>
      <c r="U50" s="970"/>
      <c r="V50" s="967"/>
      <c r="W50" s="972"/>
      <c r="X50" s="970"/>
      <c r="Y50" s="2840"/>
      <c r="Z50" s="2839"/>
      <c r="AA50" s="2845"/>
      <c r="AB50" s="2840"/>
      <c r="AC50" s="2839"/>
      <c r="AD50" s="2841"/>
      <c r="AE50" s="967"/>
      <c r="AF50" s="974"/>
      <c r="AG50" s="2838"/>
      <c r="AH50" s="2839"/>
      <c r="AI50" s="2841"/>
      <c r="AJ50" s="2838"/>
      <c r="AK50" s="2839"/>
      <c r="AL50" s="2839"/>
      <c r="AM50" s="2840"/>
      <c r="AN50" s="2839"/>
      <c r="AO50" s="2841"/>
      <c r="AP50" s="969"/>
      <c r="AQ50" s="975"/>
      <c r="AR50" s="976"/>
      <c r="AS50" s="977"/>
      <c r="AT50" s="2842"/>
      <c r="AU50" s="2842"/>
      <c r="AV50" s="2842"/>
      <c r="AW50" s="2842"/>
      <c r="AX50" s="2843"/>
      <c r="AY50" s="2842"/>
      <c r="AZ50" s="2842"/>
      <c r="BA50" s="2844"/>
      <c r="BB50" s="976"/>
      <c r="BC50" s="977"/>
      <c r="BD50" s="2842"/>
      <c r="BE50" s="2842"/>
      <c r="BF50" s="2842"/>
      <c r="BG50" s="2844"/>
      <c r="BH50" s="969"/>
      <c r="BI50" s="970"/>
      <c r="BJ50" s="971"/>
      <c r="BK50" s="969"/>
      <c r="BL50" s="975"/>
      <c r="BM50" s="969"/>
      <c r="BN50" s="975"/>
      <c r="BO50" s="969"/>
      <c r="BP50" s="2840"/>
      <c r="BQ50" s="2839"/>
      <c r="BR50" s="2845"/>
      <c r="BS50" s="969"/>
      <c r="BT50" s="970"/>
      <c r="BU50" s="970"/>
      <c r="BV50" s="969"/>
      <c r="BW50" s="970"/>
      <c r="BX50" s="970"/>
      <c r="BY50" s="969"/>
      <c r="BZ50" s="970"/>
      <c r="CA50" s="970"/>
      <c r="CB50" s="2833"/>
      <c r="CC50" s="2834"/>
      <c r="CD50" s="2833"/>
      <c r="CE50" s="2835"/>
      <c r="CF50" s="2836"/>
      <c r="CG50" s="2837"/>
      <c r="CH50" s="2836"/>
      <c r="CI50" s="2837"/>
      <c r="CJ50" s="2836"/>
      <c r="CK50" s="2837"/>
      <c r="CL50" s="2836"/>
      <c r="CM50" s="2834"/>
      <c r="CN50" s="967"/>
      <c r="CO50" s="967"/>
      <c r="CP50" s="967"/>
      <c r="CQ50" s="978"/>
      <c r="CR50" s="972"/>
      <c r="CS50" s="970"/>
      <c r="CT50" s="970"/>
      <c r="CU50" s="979"/>
      <c r="CV50" s="969"/>
      <c r="CW50" s="970"/>
      <c r="CX50" s="970"/>
      <c r="CY50" s="979"/>
      <c r="CZ50" s="969"/>
      <c r="DA50" s="970"/>
      <c r="DB50" s="970"/>
      <c r="DC50" s="979"/>
      <c r="DD50" s="969"/>
      <c r="DE50" s="970"/>
      <c r="DF50" s="970"/>
      <c r="DG50" s="979"/>
      <c r="DH50" s="968"/>
      <c r="DI50" s="970"/>
      <c r="DJ50" s="971"/>
      <c r="DK50" s="969"/>
      <c r="DL50" s="970"/>
      <c r="DM50" s="970"/>
      <c r="DN50" s="969"/>
      <c r="DO50" s="971"/>
      <c r="DP50" s="971"/>
      <c r="DQ50" s="969"/>
      <c r="DR50" s="970"/>
      <c r="DS50" s="971"/>
      <c r="DT50" s="969"/>
      <c r="DU50" s="970"/>
      <c r="DV50" s="971"/>
      <c r="DW50" s="969"/>
      <c r="DX50" s="970"/>
      <c r="DY50" s="973"/>
      <c r="DZ50" s="969"/>
      <c r="EA50" s="970"/>
      <c r="EB50" s="971"/>
      <c r="EC50" s="969"/>
      <c r="ED50" s="980"/>
      <c r="EE50" s="981"/>
      <c r="EF50" s="967"/>
      <c r="EG50" s="973"/>
      <c r="EH50" s="970"/>
      <c r="EI50" s="970"/>
      <c r="EJ50" s="982"/>
    </row>
    <row r="51" spans="2:140" ht="18" customHeight="1">
      <c r="B51" s="2846" t="s">
        <v>1127</v>
      </c>
      <c r="C51" s="2835"/>
      <c r="D51" s="2837"/>
      <c r="E51" s="2836"/>
      <c r="F51" s="2837"/>
      <c r="G51" s="2836"/>
      <c r="H51" s="2837"/>
      <c r="I51" s="965"/>
      <c r="J51" s="966"/>
      <c r="K51" s="967"/>
      <c r="L51" s="968"/>
      <c r="M51" s="969"/>
      <c r="N51" s="970"/>
      <c r="O51" s="970"/>
      <c r="P51" s="970"/>
      <c r="Q51" s="971"/>
      <c r="R51" s="969"/>
      <c r="S51" s="970"/>
      <c r="T51" s="971"/>
      <c r="U51" s="970"/>
      <c r="V51" s="967"/>
      <c r="W51" s="972"/>
      <c r="X51" s="970"/>
      <c r="Y51" s="2840"/>
      <c r="Z51" s="2839"/>
      <c r="AA51" s="2845"/>
      <c r="AB51" s="2840"/>
      <c r="AC51" s="2839"/>
      <c r="AD51" s="2841"/>
      <c r="AE51" s="967"/>
      <c r="AF51" s="974"/>
      <c r="AG51" s="2838"/>
      <c r="AH51" s="2839"/>
      <c r="AI51" s="2841"/>
      <c r="AJ51" s="2838"/>
      <c r="AK51" s="2839"/>
      <c r="AL51" s="2839"/>
      <c r="AM51" s="2840"/>
      <c r="AN51" s="2839"/>
      <c r="AO51" s="2841"/>
      <c r="AP51" s="969"/>
      <c r="AQ51" s="975"/>
      <c r="AR51" s="976"/>
      <c r="AS51" s="977"/>
      <c r="AT51" s="2842"/>
      <c r="AU51" s="2842"/>
      <c r="AV51" s="2842"/>
      <c r="AW51" s="2842"/>
      <c r="AX51" s="2843"/>
      <c r="AY51" s="2842"/>
      <c r="AZ51" s="2842"/>
      <c r="BA51" s="2844"/>
      <c r="BB51" s="976"/>
      <c r="BC51" s="977"/>
      <c r="BD51" s="2842"/>
      <c r="BE51" s="2842"/>
      <c r="BF51" s="2842"/>
      <c r="BG51" s="2844"/>
      <c r="BH51" s="969"/>
      <c r="BI51" s="970"/>
      <c r="BJ51" s="971"/>
      <c r="BK51" s="969"/>
      <c r="BL51" s="975"/>
      <c r="BM51" s="969"/>
      <c r="BN51" s="975"/>
      <c r="BO51" s="969"/>
      <c r="BP51" s="2840"/>
      <c r="BQ51" s="2839"/>
      <c r="BR51" s="2845"/>
      <c r="BS51" s="969"/>
      <c r="BT51" s="970"/>
      <c r="BU51" s="970"/>
      <c r="BV51" s="969"/>
      <c r="BW51" s="970"/>
      <c r="BX51" s="970"/>
      <c r="BY51" s="969"/>
      <c r="BZ51" s="970"/>
      <c r="CA51" s="970"/>
      <c r="CB51" s="2833"/>
      <c r="CC51" s="2834"/>
      <c r="CD51" s="2833"/>
      <c r="CE51" s="2835"/>
      <c r="CF51" s="2836"/>
      <c r="CG51" s="2837"/>
      <c r="CH51" s="2836"/>
      <c r="CI51" s="2837"/>
      <c r="CJ51" s="2836"/>
      <c r="CK51" s="2837"/>
      <c r="CL51" s="2836"/>
      <c r="CM51" s="2834"/>
      <c r="CN51" s="967"/>
      <c r="CO51" s="967"/>
      <c r="CP51" s="967"/>
      <c r="CQ51" s="978"/>
      <c r="CR51" s="972"/>
      <c r="CS51" s="970"/>
      <c r="CT51" s="970"/>
      <c r="CU51" s="979"/>
      <c r="CV51" s="969"/>
      <c r="CW51" s="970"/>
      <c r="CX51" s="970"/>
      <c r="CY51" s="979"/>
      <c r="CZ51" s="969"/>
      <c r="DA51" s="970"/>
      <c r="DB51" s="970"/>
      <c r="DC51" s="979"/>
      <c r="DD51" s="969"/>
      <c r="DE51" s="970"/>
      <c r="DF51" s="970"/>
      <c r="DG51" s="979"/>
      <c r="DH51" s="968"/>
      <c r="DI51" s="970"/>
      <c r="DJ51" s="971"/>
      <c r="DK51" s="969"/>
      <c r="DL51" s="970"/>
      <c r="DM51" s="970"/>
      <c r="DN51" s="969"/>
      <c r="DO51" s="971"/>
      <c r="DP51" s="971"/>
      <c r="DQ51" s="969"/>
      <c r="DR51" s="970"/>
      <c r="DS51" s="971"/>
      <c r="DT51" s="969"/>
      <c r="DU51" s="970"/>
      <c r="DV51" s="971"/>
      <c r="DW51" s="969"/>
      <c r="DX51" s="970"/>
      <c r="DY51" s="973"/>
      <c r="DZ51" s="969"/>
      <c r="EA51" s="970"/>
      <c r="EB51" s="971"/>
      <c r="EC51" s="969"/>
      <c r="ED51" s="980"/>
      <c r="EE51" s="981"/>
      <c r="EF51" s="967"/>
      <c r="EG51" s="973"/>
      <c r="EH51" s="970"/>
      <c r="EI51" s="970"/>
      <c r="EJ51" s="982"/>
    </row>
    <row r="52" spans="2:140" ht="18" customHeight="1">
      <c r="B52" s="2846" t="s">
        <v>1128</v>
      </c>
      <c r="C52" s="2835"/>
      <c r="D52" s="2837"/>
      <c r="E52" s="2836"/>
      <c r="F52" s="2837"/>
      <c r="G52" s="2836"/>
      <c r="H52" s="2837"/>
      <c r="I52" s="965"/>
      <c r="J52" s="966"/>
      <c r="K52" s="967"/>
      <c r="L52" s="968"/>
      <c r="M52" s="969"/>
      <c r="N52" s="970"/>
      <c r="O52" s="970"/>
      <c r="P52" s="970"/>
      <c r="Q52" s="971"/>
      <c r="R52" s="969"/>
      <c r="S52" s="970"/>
      <c r="T52" s="971"/>
      <c r="U52" s="970"/>
      <c r="V52" s="967"/>
      <c r="W52" s="972"/>
      <c r="X52" s="970"/>
      <c r="Y52" s="2840"/>
      <c r="Z52" s="2839"/>
      <c r="AA52" s="2845"/>
      <c r="AB52" s="2840"/>
      <c r="AC52" s="2839"/>
      <c r="AD52" s="2841"/>
      <c r="AE52" s="967"/>
      <c r="AF52" s="974"/>
      <c r="AG52" s="2838"/>
      <c r="AH52" s="2839"/>
      <c r="AI52" s="2841"/>
      <c r="AJ52" s="2838"/>
      <c r="AK52" s="2839"/>
      <c r="AL52" s="2839"/>
      <c r="AM52" s="2840"/>
      <c r="AN52" s="2839"/>
      <c r="AO52" s="2841"/>
      <c r="AP52" s="969"/>
      <c r="AQ52" s="975"/>
      <c r="AR52" s="976"/>
      <c r="AS52" s="977"/>
      <c r="AT52" s="2842"/>
      <c r="AU52" s="2842"/>
      <c r="AV52" s="2842"/>
      <c r="AW52" s="2842"/>
      <c r="AX52" s="2843"/>
      <c r="AY52" s="2842"/>
      <c r="AZ52" s="2842"/>
      <c r="BA52" s="2844"/>
      <c r="BB52" s="976"/>
      <c r="BC52" s="977"/>
      <c r="BD52" s="2842"/>
      <c r="BE52" s="2842"/>
      <c r="BF52" s="2842"/>
      <c r="BG52" s="2844"/>
      <c r="BH52" s="969"/>
      <c r="BI52" s="970"/>
      <c r="BJ52" s="971"/>
      <c r="BK52" s="969"/>
      <c r="BL52" s="975"/>
      <c r="BM52" s="969"/>
      <c r="BN52" s="975"/>
      <c r="BO52" s="969"/>
      <c r="BP52" s="2840"/>
      <c r="BQ52" s="2839"/>
      <c r="BR52" s="2845"/>
      <c r="BS52" s="969"/>
      <c r="BT52" s="970"/>
      <c r="BU52" s="970"/>
      <c r="BV52" s="969"/>
      <c r="BW52" s="970"/>
      <c r="BX52" s="970"/>
      <c r="BY52" s="969"/>
      <c r="BZ52" s="970"/>
      <c r="CA52" s="970"/>
      <c r="CB52" s="2833"/>
      <c r="CC52" s="2834"/>
      <c r="CD52" s="2833"/>
      <c r="CE52" s="2835"/>
      <c r="CF52" s="2836"/>
      <c r="CG52" s="2837"/>
      <c r="CH52" s="2836"/>
      <c r="CI52" s="2837"/>
      <c r="CJ52" s="2836"/>
      <c r="CK52" s="2837"/>
      <c r="CL52" s="2836"/>
      <c r="CM52" s="2834"/>
      <c r="CN52" s="967"/>
      <c r="CO52" s="967"/>
      <c r="CP52" s="967"/>
      <c r="CQ52" s="978"/>
      <c r="CR52" s="972"/>
      <c r="CS52" s="970"/>
      <c r="CT52" s="970"/>
      <c r="CU52" s="979"/>
      <c r="CV52" s="969"/>
      <c r="CW52" s="970"/>
      <c r="CX52" s="970"/>
      <c r="CY52" s="979"/>
      <c r="CZ52" s="969"/>
      <c r="DA52" s="970"/>
      <c r="DB52" s="970"/>
      <c r="DC52" s="979"/>
      <c r="DD52" s="969"/>
      <c r="DE52" s="970"/>
      <c r="DF52" s="970"/>
      <c r="DG52" s="979"/>
      <c r="DH52" s="968"/>
      <c r="DI52" s="970"/>
      <c r="DJ52" s="971"/>
      <c r="DK52" s="969"/>
      <c r="DL52" s="970"/>
      <c r="DM52" s="970"/>
      <c r="DN52" s="969"/>
      <c r="DO52" s="971"/>
      <c r="DP52" s="971"/>
      <c r="DQ52" s="969"/>
      <c r="DR52" s="970"/>
      <c r="DS52" s="971"/>
      <c r="DT52" s="969"/>
      <c r="DU52" s="970"/>
      <c r="DV52" s="971"/>
      <c r="DW52" s="969"/>
      <c r="DX52" s="970"/>
      <c r="DY52" s="973"/>
      <c r="DZ52" s="969"/>
      <c r="EA52" s="970"/>
      <c r="EB52" s="971"/>
      <c r="EC52" s="969"/>
      <c r="ED52" s="980"/>
      <c r="EE52" s="981"/>
      <c r="EF52" s="967"/>
      <c r="EG52" s="973"/>
      <c r="EH52" s="970"/>
      <c r="EI52" s="970"/>
      <c r="EJ52" s="982"/>
    </row>
    <row r="53" spans="2:140" ht="18" customHeight="1">
      <c r="B53" s="2846" t="s">
        <v>1129</v>
      </c>
      <c r="C53" s="2835"/>
      <c r="D53" s="2837"/>
      <c r="E53" s="2836"/>
      <c r="F53" s="2837"/>
      <c r="G53" s="2836"/>
      <c r="H53" s="2837"/>
      <c r="I53" s="965"/>
      <c r="J53" s="966"/>
      <c r="K53" s="967"/>
      <c r="L53" s="968"/>
      <c r="M53" s="969"/>
      <c r="N53" s="970"/>
      <c r="O53" s="970"/>
      <c r="P53" s="970"/>
      <c r="Q53" s="971"/>
      <c r="R53" s="969"/>
      <c r="S53" s="970"/>
      <c r="T53" s="971"/>
      <c r="U53" s="970"/>
      <c r="V53" s="967"/>
      <c r="W53" s="972"/>
      <c r="X53" s="970"/>
      <c r="Y53" s="2840"/>
      <c r="Z53" s="2839"/>
      <c r="AA53" s="2845"/>
      <c r="AB53" s="2840"/>
      <c r="AC53" s="2839"/>
      <c r="AD53" s="2841"/>
      <c r="AE53" s="967"/>
      <c r="AF53" s="974"/>
      <c r="AG53" s="2838"/>
      <c r="AH53" s="2839"/>
      <c r="AI53" s="2841"/>
      <c r="AJ53" s="2838"/>
      <c r="AK53" s="2839"/>
      <c r="AL53" s="2839"/>
      <c r="AM53" s="2840"/>
      <c r="AN53" s="2839"/>
      <c r="AO53" s="2841"/>
      <c r="AP53" s="969"/>
      <c r="AQ53" s="975"/>
      <c r="AR53" s="976"/>
      <c r="AS53" s="977"/>
      <c r="AT53" s="2842"/>
      <c r="AU53" s="2842"/>
      <c r="AV53" s="2842"/>
      <c r="AW53" s="2842"/>
      <c r="AX53" s="2843"/>
      <c r="AY53" s="2842"/>
      <c r="AZ53" s="2842"/>
      <c r="BA53" s="2844"/>
      <c r="BB53" s="976"/>
      <c r="BC53" s="977"/>
      <c r="BD53" s="2842"/>
      <c r="BE53" s="2842"/>
      <c r="BF53" s="2842"/>
      <c r="BG53" s="2844"/>
      <c r="BH53" s="969"/>
      <c r="BI53" s="970"/>
      <c r="BJ53" s="971"/>
      <c r="BK53" s="969"/>
      <c r="BL53" s="975"/>
      <c r="BM53" s="969"/>
      <c r="BN53" s="975"/>
      <c r="BO53" s="969"/>
      <c r="BP53" s="2840"/>
      <c r="BQ53" s="2839"/>
      <c r="BR53" s="2845"/>
      <c r="BS53" s="969"/>
      <c r="BT53" s="970"/>
      <c r="BU53" s="970"/>
      <c r="BV53" s="969"/>
      <c r="BW53" s="970"/>
      <c r="BX53" s="970"/>
      <c r="BY53" s="969"/>
      <c r="BZ53" s="970"/>
      <c r="CA53" s="970"/>
      <c r="CB53" s="2833"/>
      <c r="CC53" s="2834"/>
      <c r="CD53" s="2833"/>
      <c r="CE53" s="2835"/>
      <c r="CF53" s="2836"/>
      <c r="CG53" s="2837"/>
      <c r="CH53" s="2836"/>
      <c r="CI53" s="2837"/>
      <c r="CJ53" s="2836"/>
      <c r="CK53" s="2837"/>
      <c r="CL53" s="2836"/>
      <c r="CM53" s="2834"/>
      <c r="CN53" s="967"/>
      <c r="CO53" s="967"/>
      <c r="CP53" s="967"/>
      <c r="CQ53" s="978"/>
      <c r="CR53" s="972"/>
      <c r="CS53" s="970"/>
      <c r="CT53" s="970"/>
      <c r="CU53" s="979"/>
      <c r="CV53" s="969"/>
      <c r="CW53" s="970"/>
      <c r="CX53" s="970"/>
      <c r="CY53" s="979"/>
      <c r="CZ53" s="969"/>
      <c r="DA53" s="970"/>
      <c r="DB53" s="970"/>
      <c r="DC53" s="979"/>
      <c r="DD53" s="969"/>
      <c r="DE53" s="970"/>
      <c r="DF53" s="970"/>
      <c r="DG53" s="979"/>
      <c r="DH53" s="968"/>
      <c r="DI53" s="970"/>
      <c r="DJ53" s="971"/>
      <c r="DK53" s="969"/>
      <c r="DL53" s="970"/>
      <c r="DM53" s="970"/>
      <c r="DN53" s="969"/>
      <c r="DO53" s="971"/>
      <c r="DP53" s="971"/>
      <c r="DQ53" s="969"/>
      <c r="DR53" s="970"/>
      <c r="DS53" s="971"/>
      <c r="DT53" s="969"/>
      <c r="DU53" s="970"/>
      <c r="DV53" s="971"/>
      <c r="DW53" s="969"/>
      <c r="DX53" s="970"/>
      <c r="DY53" s="973"/>
      <c r="DZ53" s="969"/>
      <c r="EA53" s="970"/>
      <c r="EB53" s="971"/>
      <c r="EC53" s="969"/>
      <c r="ED53" s="980"/>
      <c r="EE53" s="981"/>
      <c r="EF53" s="967"/>
      <c r="EG53" s="973"/>
      <c r="EH53" s="970"/>
      <c r="EI53" s="970"/>
      <c r="EJ53" s="982"/>
    </row>
    <row r="54" spans="2:140" ht="18" customHeight="1">
      <c r="B54" s="2846" t="s">
        <v>1130</v>
      </c>
      <c r="C54" s="2835"/>
      <c r="D54" s="2837"/>
      <c r="E54" s="2836"/>
      <c r="F54" s="2837"/>
      <c r="G54" s="2836"/>
      <c r="H54" s="2837"/>
      <c r="I54" s="965"/>
      <c r="J54" s="966"/>
      <c r="K54" s="967"/>
      <c r="L54" s="968"/>
      <c r="M54" s="969"/>
      <c r="N54" s="970"/>
      <c r="O54" s="970"/>
      <c r="P54" s="970"/>
      <c r="Q54" s="971"/>
      <c r="R54" s="969"/>
      <c r="S54" s="970"/>
      <c r="T54" s="971"/>
      <c r="U54" s="970"/>
      <c r="V54" s="967"/>
      <c r="W54" s="972"/>
      <c r="X54" s="970"/>
      <c r="Y54" s="2840"/>
      <c r="Z54" s="2839"/>
      <c r="AA54" s="2845"/>
      <c r="AB54" s="2840"/>
      <c r="AC54" s="2839"/>
      <c r="AD54" s="2841"/>
      <c r="AE54" s="967"/>
      <c r="AF54" s="974"/>
      <c r="AG54" s="2838"/>
      <c r="AH54" s="2839"/>
      <c r="AI54" s="2841"/>
      <c r="AJ54" s="2838"/>
      <c r="AK54" s="2839"/>
      <c r="AL54" s="2839"/>
      <c r="AM54" s="2840"/>
      <c r="AN54" s="2839"/>
      <c r="AO54" s="2841"/>
      <c r="AP54" s="969"/>
      <c r="AQ54" s="975"/>
      <c r="AR54" s="976"/>
      <c r="AS54" s="977"/>
      <c r="AT54" s="2842"/>
      <c r="AU54" s="2842"/>
      <c r="AV54" s="2842"/>
      <c r="AW54" s="2842"/>
      <c r="AX54" s="2843"/>
      <c r="AY54" s="2842"/>
      <c r="AZ54" s="2842"/>
      <c r="BA54" s="2844"/>
      <c r="BB54" s="976"/>
      <c r="BC54" s="977"/>
      <c r="BD54" s="2842"/>
      <c r="BE54" s="2842"/>
      <c r="BF54" s="2842"/>
      <c r="BG54" s="2844"/>
      <c r="BH54" s="969"/>
      <c r="BI54" s="970"/>
      <c r="BJ54" s="971"/>
      <c r="BK54" s="969"/>
      <c r="BL54" s="975"/>
      <c r="BM54" s="969"/>
      <c r="BN54" s="975"/>
      <c r="BO54" s="969"/>
      <c r="BP54" s="2840"/>
      <c r="BQ54" s="2839"/>
      <c r="BR54" s="2845"/>
      <c r="BS54" s="969"/>
      <c r="BT54" s="970"/>
      <c r="BU54" s="970"/>
      <c r="BV54" s="969"/>
      <c r="BW54" s="970"/>
      <c r="BX54" s="970"/>
      <c r="BY54" s="969"/>
      <c r="BZ54" s="970"/>
      <c r="CA54" s="970"/>
      <c r="CB54" s="2833"/>
      <c r="CC54" s="2834"/>
      <c r="CD54" s="2833"/>
      <c r="CE54" s="2835"/>
      <c r="CF54" s="2836"/>
      <c r="CG54" s="2837"/>
      <c r="CH54" s="2836"/>
      <c r="CI54" s="2837"/>
      <c r="CJ54" s="2836"/>
      <c r="CK54" s="2837"/>
      <c r="CL54" s="2836"/>
      <c r="CM54" s="2834"/>
      <c r="CN54" s="967"/>
      <c r="CO54" s="967"/>
      <c r="CP54" s="967"/>
      <c r="CQ54" s="978"/>
      <c r="CR54" s="972"/>
      <c r="CS54" s="970"/>
      <c r="CT54" s="970"/>
      <c r="CU54" s="979"/>
      <c r="CV54" s="969"/>
      <c r="CW54" s="970"/>
      <c r="CX54" s="970"/>
      <c r="CY54" s="979"/>
      <c r="CZ54" s="969"/>
      <c r="DA54" s="970"/>
      <c r="DB54" s="970"/>
      <c r="DC54" s="979"/>
      <c r="DD54" s="969"/>
      <c r="DE54" s="970"/>
      <c r="DF54" s="970"/>
      <c r="DG54" s="979"/>
      <c r="DH54" s="968"/>
      <c r="DI54" s="970"/>
      <c r="DJ54" s="971"/>
      <c r="DK54" s="969"/>
      <c r="DL54" s="970"/>
      <c r="DM54" s="970"/>
      <c r="DN54" s="969"/>
      <c r="DO54" s="971"/>
      <c r="DP54" s="971"/>
      <c r="DQ54" s="969"/>
      <c r="DR54" s="970"/>
      <c r="DS54" s="971"/>
      <c r="DT54" s="969"/>
      <c r="DU54" s="970"/>
      <c r="DV54" s="971"/>
      <c r="DW54" s="969"/>
      <c r="DX54" s="970"/>
      <c r="DY54" s="973"/>
      <c r="DZ54" s="969"/>
      <c r="EA54" s="970"/>
      <c r="EB54" s="971"/>
      <c r="EC54" s="969"/>
      <c r="ED54" s="980"/>
      <c r="EE54" s="981"/>
      <c r="EF54" s="967"/>
      <c r="EG54" s="973"/>
      <c r="EH54" s="970"/>
      <c r="EI54" s="970"/>
      <c r="EJ54" s="982"/>
    </row>
    <row r="55" spans="2:140" ht="18" customHeight="1">
      <c r="B55" s="2846" t="s">
        <v>1131</v>
      </c>
      <c r="C55" s="2835"/>
      <c r="D55" s="2837"/>
      <c r="E55" s="2836"/>
      <c r="F55" s="2837"/>
      <c r="G55" s="2836"/>
      <c r="H55" s="2837"/>
      <c r="I55" s="965"/>
      <c r="J55" s="966"/>
      <c r="K55" s="967"/>
      <c r="L55" s="968"/>
      <c r="M55" s="969"/>
      <c r="N55" s="970"/>
      <c r="O55" s="970"/>
      <c r="P55" s="970"/>
      <c r="Q55" s="971"/>
      <c r="R55" s="969"/>
      <c r="S55" s="970"/>
      <c r="T55" s="971"/>
      <c r="U55" s="970"/>
      <c r="V55" s="967"/>
      <c r="W55" s="972"/>
      <c r="X55" s="970"/>
      <c r="Y55" s="2840"/>
      <c r="Z55" s="2839"/>
      <c r="AA55" s="2845"/>
      <c r="AB55" s="2840"/>
      <c r="AC55" s="2839"/>
      <c r="AD55" s="2841"/>
      <c r="AE55" s="967"/>
      <c r="AF55" s="974"/>
      <c r="AG55" s="2838"/>
      <c r="AH55" s="2839"/>
      <c r="AI55" s="2841"/>
      <c r="AJ55" s="2838"/>
      <c r="AK55" s="2839"/>
      <c r="AL55" s="2839"/>
      <c r="AM55" s="2840"/>
      <c r="AN55" s="2839"/>
      <c r="AO55" s="2841"/>
      <c r="AP55" s="969"/>
      <c r="AQ55" s="975"/>
      <c r="AR55" s="976"/>
      <c r="AS55" s="977"/>
      <c r="AT55" s="2842"/>
      <c r="AU55" s="2842"/>
      <c r="AV55" s="2842"/>
      <c r="AW55" s="2842"/>
      <c r="AX55" s="2843"/>
      <c r="AY55" s="2842"/>
      <c r="AZ55" s="2842"/>
      <c r="BA55" s="2844"/>
      <c r="BB55" s="976"/>
      <c r="BC55" s="977"/>
      <c r="BD55" s="2842"/>
      <c r="BE55" s="2842"/>
      <c r="BF55" s="2842"/>
      <c r="BG55" s="2844"/>
      <c r="BH55" s="969"/>
      <c r="BI55" s="970"/>
      <c r="BJ55" s="971"/>
      <c r="BK55" s="969"/>
      <c r="BL55" s="975"/>
      <c r="BM55" s="969"/>
      <c r="BN55" s="975"/>
      <c r="BO55" s="969"/>
      <c r="BP55" s="2840"/>
      <c r="BQ55" s="2839"/>
      <c r="BR55" s="2845"/>
      <c r="BS55" s="969"/>
      <c r="BT55" s="970"/>
      <c r="BU55" s="970"/>
      <c r="BV55" s="969"/>
      <c r="BW55" s="970"/>
      <c r="BX55" s="970"/>
      <c r="BY55" s="969"/>
      <c r="BZ55" s="970"/>
      <c r="CA55" s="970"/>
      <c r="CB55" s="2833"/>
      <c r="CC55" s="2834"/>
      <c r="CD55" s="2833"/>
      <c r="CE55" s="2835"/>
      <c r="CF55" s="2836"/>
      <c r="CG55" s="2837"/>
      <c r="CH55" s="2836"/>
      <c r="CI55" s="2837"/>
      <c r="CJ55" s="2836"/>
      <c r="CK55" s="2837"/>
      <c r="CL55" s="2836"/>
      <c r="CM55" s="2834"/>
      <c r="CN55" s="967"/>
      <c r="CO55" s="967"/>
      <c r="CP55" s="967"/>
      <c r="CQ55" s="978"/>
      <c r="CR55" s="972"/>
      <c r="CS55" s="970"/>
      <c r="CT55" s="970"/>
      <c r="CU55" s="979"/>
      <c r="CV55" s="969"/>
      <c r="CW55" s="970"/>
      <c r="CX55" s="970"/>
      <c r="CY55" s="979"/>
      <c r="CZ55" s="969"/>
      <c r="DA55" s="970"/>
      <c r="DB55" s="970"/>
      <c r="DC55" s="979"/>
      <c r="DD55" s="969"/>
      <c r="DE55" s="970"/>
      <c r="DF55" s="970"/>
      <c r="DG55" s="979"/>
      <c r="DH55" s="968"/>
      <c r="DI55" s="970"/>
      <c r="DJ55" s="971"/>
      <c r="DK55" s="969"/>
      <c r="DL55" s="970"/>
      <c r="DM55" s="970"/>
      <c r="DN55" s="969"/>
      <c r="DO55" s="971"/>
      <c r="DP55" s="971"/>
      <c r="DQ55" s="969"/>
      <c r="DR55" s="970"/>
      <c r="DS55" s="971"/>
      <c r="DT55" s="969"/>
      <c r="DU55" s="970"/>
      <c r="DV55" s="971"/>
      <c r="DW55" s="969"/>
      <c r="DX55" s="970"/>
      <c r="DY55" s="973"/>
      <c r="DZ55" s="969"/>
      <c r="EA55" s="970"/>
      <c r="EB55" s="971"/>
      <c r="EC55" s="969"/>
      <c r="ED55" s="980"/>
      <c r="EE55" s="981"/>
      <c r="EF55" s="967"/>
      <c r="EG55" s="973"/>
      <c r="EH55" s="970"/>
      <c r="EI55" s="970"/>
      <c r="EJ55" s="982"/>
    </row>
    <row r="56" spans="2:140" ht="18" customHeight="1">
      <c r="B56" s="2846" t="s">
        <v>1132</v>
      </c>
      <c r="C56" s="2835"/>
      <c r="D56" s="2837"/>
      <c r="E56" s="2836"/>
      <c r="F56" s="2837"/>
      <c r="G56" s="2836"/>
      <c r="H56" s="2837"/>
      <c r="I56" s="965"/>
      <c r="J56" s="966"/>
      <c r="K56" s="967"/>
      <c r="L56" s="968"/>
      <c r="M56" s="969"/>
      <c r="N56" s="970"/>
      <c r="O56" s="970"/>
      <c r="P56" s="970"/>
      <c r="Q56" s="971"/>
      <c r="R56" s="969"/>
      <c r="S56" s="970"/>
      <c r="T56" s="971"/>
      <c r="U56" s="970"/>
      <c r="V56" s="967"/>
      <c r="W56" s="972"/>
      <c r="X56" s="970"/>
      <c r="Y56" s="2840"/>
      <c r="Z56" s="2839"/>
      <c r="AA56" s="2845"/>
      <c r="AB56" s="2840"/>
      <c r="AC56" s="2839"/>
      <c r="AD56" s="2841"/>
      <c r="AE56" s="967"/>
      <c r="AF56" s="974"/>
      <c r="AG56" s="2838"/>
      <c r="AH56" s="2839"/>
      <c r="AI56" s="2841"/>
      <c r="AJ56" s="2838"/>
      <c r="AK56" s="2839"/>
      <c r="AL56" s="2839"/>
      <c r="AM56" s="2840"/>
      <c r="AN56" s="2839"/>
      <c r="AO56" s="2841"/>
      <c r="AP56" s="969"/>
      <c r="AQ56" s="975"/>
      <c r="AR56" s="976"/>
      <c r="AS56" s="977"/>
      <c r="AT56" s="2842"/>
      <c r="AU56" s="2842"/>
      <c r="AV56" s="2842"/>
      <c r="AW56" s="2842"/>
      <c r="AX56" s="2843"/>
      <c r="AY56" s="2842"/>
      <c r="AZ56" s="2842"/>
      <c r="BA56" s="2844"/>
      <c r="BB56" s="976"/>
      <c r="BC56" s="977"/>
      <c r="BD56" s="2842"/>
      <c r="BE56" s="2842"/>
      <c r="BF56" s="2842"/>
      <c r="BG56" s="2844"/>
      <c r="BH56" s="969"/>
      <c r="BI56" s="970"/>
      <c r="BJ56" s="971"/>
      <c r="BK56" s="969"/>
      <c r="BL56" s="975"/>
      <c r="BM56" s="969"/>
      <c r="BN56" s="975"/>
      <c r="BO56" s="969"/>
      <c r="BP56" s="2840"/>
      <c r="BQ56" s="2839"/>
      <c r="BR56" s="2845"/>
      <c r="BS56" s="969"/>
      <c r="BT56" s="970"/>
      <c r="BU56" s="970"/>
      <c r="BV56" s="969"/>
      <c r="BW56" s="970"/>
      <c r="BX56" s="970"/>
      <c r="BY56" s="969"/>
      <c r="BZ56" s="970"/>
      <c r="CA56" s="970"/>
      <c r="CB56" s="2833"/>
      <c r="CC56" s="2834"/>
      <c r="CD56" s="2833"/>
      <c r="CE56" s="2835"/>
      <c r="CF56" s="2836"/>
      <c r="CG56" s="2837"/>
      <c r="CH56" s="2836"/>
      <c r="CI56" s="2837"/>
      <c r="CJ56" s="2836"/>
      <c r="CK56" s="2837"/>
      <c r="CL56" s="2836"/>
      <c r="CM56" s="2834"/>
      <c r="CN56" s="967"/>
      <c r="CO56" s="967"/>
      <c r="CP56" s="967"/>
      <c r="CQ56" s="978"/>
      <c r="CR56" s="972"/>
      <c r="CS56" s="970"/>
      <c r="CT56" s="970"/>
      <c r="CU56" s="979"/>
      <c r="CV56" s="969"/>
      <c r="CW56" s="970"/>
      <c r="CX56" s="970"/>
      <c r="CY56" s="979"/>
      <c r="CZ56" s="969"/>
      <c r="DA56" s="970"/>
      <c r="DB56" s="970"/>
      <c r="DC56" s="979"/>
      <c r="DD56" s="969"/>
      <c r="DE56" s="970"/>
      <c r="DF56" s="970"/>
      <c r="DG56" s="979"/>
      <c r="DH56" s="968"/>
      <c r="DI56" s="970"/>
      <c r="DJ56" s="971"/>
      <c r="DK56" s="969"/>
      <c r="DL56" s="970"/>
      <c r="DM56" s="970"/>
      <c r="DN56" s="969"/>
      <c r="DO56" s="971"/>
      <c r="DP56" s="971"/>
      <c r="DQ56" s="969"/>
      <c r="DR56" s="970"/>
      <c r="DS56" s="971"/>
      <c r="DT56" s="969"/>
      <c r="DU56" s="970"/>
      <c r="DV56" s="971"/>
      <c r="DW56" s="969"/>
      <c r="DX56" s="970"/>
      <c r="DY56" s="973"/>
      <c r="DZ56" s="969"/>
      <c r="EA56" s="970"/>
      <c r="EB56" s="971"/>
      <c r="EC56" s="969"/>
      <c r="ED56" s="980"/>
      <c r="EE56" s="981"/>
      <c r="EF56" s="967"/>
      <c r="EG56" s="973"/>
      <c r="EH56" s="970"/>
      <c r="EI56" s="970"/>
      <c r="EJ56" s="982"/>
    </row>
    <row r="57" spans="2:140" ht="18" customHeight="1">
      <c r="B57" s="2846" t="s">
        <v>1133</v>
      </c>
      <c r="C57" s="2835"/>
      <c r="D57" s="2837"/>
      <c r="E57" s="2836"/>
      <c r="F57" s="2837"/>
      <c r="G57" s="2836"/>
      <c r="H57" s="2837"/>
      <c r="I57" s="965"/>
      <c r="J57" s="966"/>
      <c r="K57" s="967"/>
      <c r="L57" s="968"/>
      <c r="M57" s="969"/>
      <c r="N57" s="970"/>
      <c r="O57" s="970"/>
      <c r="P57" s="970"/>
      <c r="Q57" s="971"/>
      <c r="R57" s="969"/>
      <c r="S57" s="970"/>
      <c r="T57" s="971"/>
      <c r="U57" s="970"/>
      <c r="V57" s="967"/>
      <c r="W57" s="972"/>
      <c r="X57" s="970"/>
      <c r="Y57" s="2840"/>
      <c r="Z57" s="2839"/>
      <c r="AA57" s="2845"/>
      <c r="AB57" s="2840"/>
      <c r="AC57" s="2839"/>
      <c r="AD57" s="2841"/>
      <c r="AE57" s="967"/>
      <c r="AF57" s="974"/>
      <c r="AG57" s="2838"/>
      <c r="AH57" s="2839"/>
      <c r="AI57" s="2841"/>
      <c r="AJ57" s="2838"/>
      <c r="AK57" s="2839"/>
      <c r="AL57" s="2839"/>
      <c r="AM57" s="2840"/>
      <c r="AN57" s="2839"/>
      <c r="AO57" s="2841"/>
      <c r="AP57" s="969"/>
      <c r="AQ57" s="975"/>
      <c r="AR57" s="976"/>
      <c r="AS57" s="977"/>
      <c r="AT57" s="2842"/>
      <c r="AU57" s="2842"/>
      <c r="AV57" s="2842"/>
      <c r="AW57" s="2842"/>
      <c r="AX57" s="2843"/>
      <c r="AY57" s="2842"/>
      <c r="AZ57" s="2842"/>
      <c r="BA57" s="2844"/>
      <c r="BB57" s="976"/>
      <c r="BC57" s="977"/>
      <c r="BD57" s="2842"/>
      <c r="BE57" s="2842"/>
      <c r="BF57" s="2842"/>
      <c r="BG57" s="2844"/>
      <c r="BH57" s="969"/>
      <c r="BI57" s="970"/>
      <c r="BJ57" s="971"/>
      <c r="BK57" s="969"/>
      <c r="BL57" s="975"/>
      <c r="BM57" s="969"/>
      <c r="BN57" s="975"/>
      <c r="BO57" s="969"/>
      <c r="BP57" s="2840"/>
      <c r="BQ57" s="2839"/>
      <c r="BR57" s="2845"/>
      <c r="BS57" s="969"/>
      <c r="BT57" s="970"/>
      <c r="BU57" s="970"/>
      <c r="BV57" s="969"/>
      <c r="BW57" s="970"/>
      <c r="BX57" s="970"/>
      <c r="BY57" s="969"/>
      <c r="BZ57" s="970"/>
      <c r="CA57" s="970"/>
      <c r="CB57" s="2833"/>
      <c r="CC57" s="2834"/>
      <c r="CD57" s="2833"/>
      <c r="CE57" s="2835"/>
      <c r="CF57" s="2836"/>
      <c r="CG57" s="2837"/>
      <c r="CH57" s="2836"/>
      <c r="CI57" s="2837"/>
      <c r="CJ57" s="2836"/>
      <c r="CK57" s="2837"/>
      <c r="CL57" s="2836"/>
      <c r="CM57" s="2834"/>
      <c r="CN57" s="967"/>
      <c r="CO57" s="967"/>
      <c r="CP57" s="967"/>
      <c r="CQ57" s="978"/>
      <c r="CR57" s="972"/>
      <c r="CS57" s="970"/>
      <c r="CT57" s="970"/>
      <c r="CU57" s="979"/>
      <c r="CV57" s="969"/>
      <c r="CW57" s="970"/>
      <c r="CX57" s="970"/>
      <c r="CY57" s="979"/>
      <c r="CZ57" s="969"/>
      <c r="DA57" s="970"/>
      <c r="DB57" s="970"/>
      <c r="DC57" s="979"/>
      <c r="DD57" s="969"/>
      <c r="DE57" s="970"/>
      <c r="DF57" s="970"/>
      <c r="DG57" s="979"/>
      <c r="DH57" s="968"/>
      <c r="DI57" s="970"/>
      <c r="DJ57" s="971"/>
      <c r="DK57" s="969"/>
      <c r="DL57" s="970"/>
      <c r="DM57" s="970"/>
      <c r="DN57" s="969"/>
      <c r="DO57" s="971"/>
      <c r="DP57" s="971"/>
      <c r="DQ57" s="969"/>
      <c r="DR57" s="970"/>
      <c r="DS57" s="971"/>
      <c r="DT57" s="969"/>
      <c r="DU57" s="970"/>
      <c r="DV57" s="971"/>
      <c r="DW57" s="969"/>
      <c r="DX57" s="970"/>
      <c r="DY57" s="973"/>
      <c r="DZ57" s="969"/>
      <c r="EA57" s="970"/>
      <c r="EB57" s="971"/>
      <c r="EC57" s="969"/>
      <c r="ED57" s="980"/>
      <c r="EE57" s="981"/>
      <c r="EF57" s="967"/>
      <c r="EG57" s="973"/>
      <c r="EH57" s="970"/>
      <c r="EI57" s="970"/>
      <c r="EJ57" s="982"/>
    </row>
    <row r="58" spans="2:140" ht="18" customHeight="1">
      <c r="B58" s="2846" t="s">
        <v>1134</v>
      </c>
      <c r="C58" s="2835"/>
      <c r="D58" s="2837"/>
      <c r="E58" s="2836"/>
      <c r="F58" s="2837"/>
      <c r="G58" s="2836"/>
      <c r="H58" s="2837"/>
      <c r="I58" s="965"/>
      <c r="J58" s="966"/>
      <c r="K58" s="967"/>
      <c r="L58" s="968"/>
      <c r="M58" s="969"/>
      <c r="N58" s="970"/>
      <c r="O58" s="970"/>
      <c r="P58" s="970"/>
      <c r="Q58" s="971"/>
      <c r="R58" s="969"/>
      <c r="S58" s="970"/>
      <c r="T58" s="971"/>
      <c r="U58" s="970"/>
      <c r="V58" s="967"/>
      <c r="W58" s="972"/>
      <c r="X58" s="970"/>
      <c r="Y58" s="2840"/>
      <c r="Z58" s="2839"/>
      <c r="AA58" s="2845"/>
      <c r="AB58" s="2840"/>
      <c r="AC58" s="2839"/>
      <c r="AD58" s="2841"/>
      <c r="AE58" s="967"/>
      <c r="AF58" s="974"/>
      <c r="AG58" s="2838"/>
      <c r="AH58" s="2839"/>
      <c r="AI58" s="2841"/>
      <c r="AJ58" s="2838"/>
      <c r="AK58" s="2839"/>
      <c r="AL58" s="2839"/>
      <c r="AM58" s="2840"/>
      <c r="AN58" s="2839"/>
      <c r="AO58" s="2841"/>
      <c r="AP58" s="969"/>
      <c r="AQ58" s="975"/>
      <c r="AR58" s="976"/>
      <c r="AS58" s="977"/>
      <c r="AT58" s="2842"/>
      <c r="AU58" s="2842"/>
      <c r="AV58" s="2842"/>
      <c r="AW58" s="2842"/>
      <c r="AX58" s="2843"/>
      <c r="AY58" s="2842"/>
      <c r="AZ58" s="2842"/>
      <c r="BA58" s="2844"/>
      <c r="BB58" s="976"/>
      <c r="BC58" s="977"/>
      <c r="BD58" s="2842"/>
      <c r="BE58" s="2842"/>
      <c r="BF58" s="2842"/>
      <c r="BG58" s="2844"/>
      <c r="BH58" s="969"/>
      <c r="BI58" s="970"/>
      <c r="BJ58" s="971"/>
      <c r="BK58" s="969"/>
      <c r="BL58" s="975"/>
      <c r="BM58" s="969"/>
      <c r="BN58" s="975"/>
      <c r="BO58" s="969"/>
      <c r="BP58" s="2840"/>
      <c r="BQ58" s="2839"/>
      <c r="BR58" s="2845"/>
      <c r="BS58" s="969"/>
      <c r="BT58" s="970"/>
      <c r="BU58" s="970"/>
      <c r="BV58" s="969"/>
      <c r="BW58" s="970"/>
      <c r="BX58" s="970"/>
      <c r="BY58" s="969"/>
      <c r="BZ58" s="970"/>
      <c r="CA58" s="970"/>
      <c r="CB58" s="2833"/>
      <c r="CC58" s="2834"/>
      <c r="CD58" s="2833"/>
      <c r="CE58" s="2835"/>
      <c r="CF58" s="2836"/>
      <c r="CG58" s="2837"/>
      <c r="CH58" s="2836"/>
      <c r="CI58" s="2837"/>
      <c r="CJ58" s="2836"/>
      <c r="CK58" s="2837"/>
      <c r="CL58" s="2836"/>
      <c r="CM58" s="2834"/>
      <c r="CN58" s="967"/>
      <c r="CO58" s="967"/>
      <c r="CP58" s="967"/>
      <c r="CQ58" s="978"/>
      <c r="CR58" s="972"/>
      <c r="CS58" s="970"/>
      <c r="CT58" s="970"/>
      <c r="CU58" s="979"/>
      <c r="CV58" s="969"/>
      <c r="CW58" s="970"/>
      <c r="CX58" s="970"/>
      <c r="CY58" s="979"/>
      <c r="CZ58" s="969"/>
      <c r="DA58" s="970"/>
      <c r="DB58" s="970"/>
      <c r="DC58" s="979"/>
      <c r="DD58" s="969"/>
      <c r="DE58" s="970"/>
      <c r="DF58" s="970"/>
      <c r="DG58" s="979"/>
      <c r="DH58" s="968"/>
      <c r="DI58" s="970"/>
      <c r="DJ58" s="971"/>
      <c r="DK58" s="969"/>
      <c r="DL58" s="970"/>
      <c r="DM58" s="970"/>
      <c r="DN58" s="969"/>
      <c r="DO58" s="971"/>
      <c r="DP58" s="971"/>
      <c r="DQ58" s="969"/>
      <c r="DR58" s="970"/>
      <c r="DS58" s="971"/>
      <c r="DT58" s="969"/>
      <c r="DU58" s="970"/>
      <c r="DV58" s="971"/>
      <c r="DW58" s="969"/>
      <c r="DX58" s="970"/>
      <c r="DY58" s="973"/>
      <c r="DZ58" s="969"/>
      <c r="EA58" s="970"/>
      <c r="EB58" s="971"/>
      <c r="EC58" s="969"/>
      <c r="ED58" s="980"/>
      <c r="EE58" s="981"/>
      <c r="EF58" s="967"/>
      <c r="EG58" s="973"/>
      <c r="EH58" s="970"/>
      <c r="EI58" s="970"/>
      <c r="EJ58" s="982"/>
    </row>
    <row r="59" spans="2:140" ht="18" customHeight="1">
      <c r="B59" s="2846" t="s">
        <v>1135</v>
      </c>
      <c r="C59" s="2835"/>
      <c r="D59" s="2837"/>
      <c r="E59" s="2836"/>
      <c r="F59" s="2837"/>
      <c r="G59" s="2836"/>
      <c r="H59" s="2837"/>
      <c r="I59" s="965"/>
      <c r="J59" s="966"/>
      <c r="K59" s="967"/>
      <c r="L59" s="968"/>
      <c r="M59" s="969"/>
      <c r="N59" s="970"/>
      <c r="O59" s="970"/>
      <c r="P59" s="970"/>
      <c r="Q59" s="971"/>
      <c r="R59" s="969"/>
      <c r="S59" s="970"/>
      <c r="T59" s="971"/>
      <c r="U59" s="970"/>
      <c r="V59" s="967"/>
      <c r="W59" s="972"/>
      <c r="X59" s="970"/>
      <c r="Y59" s="2840"/>
      <c r="Z59" s="2839"/>
      <c r="AA59" s="2845"/>
      <c r="AB59" s="2840"/>
      <c r="AC59" s="2839"/>
      <c r="AD59" s="2841"/>
      <c r="AE59" s="967"/>
      <c r="AF59" s="974"/>
      <c r="AG59" s="2838"/>
      <c r="AH59" s="2839"/>
      <c r="AI59" s="2841"/>
      <c r="AJ59" s="2838"/>
      <c r="AK59" s="2839"/>
      <c r="AL59" s="2839"/>
      <c r="AM59" s="2840"/>
      <c r="AN59" s="2839"/>
      <c r="AO59" s="2841"/>
      <c r="AP59" s="969"/>
      <c r="AQ59" s="975"/>
      <c r="AR59" s="976"/>
      <c r="AS59" s="977"/>
      <c r="AT59" s="2842"/>
      <c r="AU59" s="2842"/>
      <c r="AV59" s="2842"/>
      <c r="AW59" s="2842"/>
      <c r="AX59" s="2843"/>
      <c r="AY59" s="2842"/>
      <c r="AZ59" s="2842"/>
      <c r="BA59" s="2844"/>
      <c r="BB59" s="976"/>
      <c r="BC59" s="977"/>
      <c r="BD59" s="2842"/>
      <c r="BE59" s="2842"/>
      <c r="BF59" s="2842"/>
      <c r="BG59" s="2844"/>
      <c r="BH59" s="969"/>
      <c r="BI59" s="970"/>
      <c r="BJ59" s="971"/>
      <c r="BK59" s="969"/>
      <c r="BL59" s="975"/>
      <c r="BM59" s="969"/>
      <c r="BN59" s="975"/>
      <c r="BO59" s="969"/>
      <c r="BP59" s="2840"/>
      <c r="BQ59" s="2839"/>
      <c r="BR59" s="2845"/>
      <c r="BS59" s="969"/>
      <c r="BT59" s="970"/>
      <c r="BU59" s="970"/>
      <c r="BV59" s="969"/>
      <c r="BW59" s="970"/>
      <c r="BX59" s="970"/>
      <c r="BY59" s="969"/>
      <c r="BZ59" s="970"/>
      <c r="CA59" s="970"/>
      <c r="CB59" s="2833"/>
      <c r="CC59" s="2834"/>
      <c r="CD59" s="2833"/>
      <c r="CE59" s="2835"/>
      <c r="CF59" s="2836"/>
      <c r="CG59" s="2837"/>
      <c r="CH59" s="2836"/>
      <c r="CI59" s="2837"/>
      <c r="CJ59" s="2836"/>
      <c r="CK59" s="2837"/>
      <c r="CL59" s="2836"/>
      <c r="CM59" s="2834"/>
      <c r="CN59" s="967"/>
      <c r="CO59" s="967"/>
      <c r="CP59" s="967"/>
      <c r="CQ59" s="978"/>
      <c r="CR59" s="972"/>
      <c r="CS59" s="970"/>
      <c r="CT59" s="970"/>
      <c r="CU59" s="979"/>
      <c r="CV59" s="969"/>
      <c r="CW59" s="970"/>
      <c r="CX59" s="970"/>
      <c r="CY59" s="979"/>
      <c r="CZ59" s="969"/>
      <c r="DA59" s="970"/>
      <c r="DB59" s="970"/>
      <c r="DC59" s="979"/>
      <c r="DD59" s="969"/>
      <c r="DE59" s="970"/>
      <c r="DF59" s="970"/>
      <c r="DG59" s="979"/>
      <c r="DH59" s="968"/>
      <c r="DI59" s="970"/>
      <c r="DJ59" s="971"/>
      <c r="DK59" s="969"/>
      <c r="DL59" s="970"/>
      <c r="DM59" s="970"/>
      <c r="DN59" s="969"/>
      <c r="DO59" s="971"/>
      <c r="DP59" s="971"/>
      <c r="DQ59" s="969"/>
      <c r="DR59" s="970"/>
      <c r="DS59" s="971"/>
      <c r="DT59" s="969"/>
      <c r="DU59" s="970"/>
      <c r="DV59" s="971"/>
      <c r="DW59" s="969"/>
      <c r="DX59" s="970"/>
      <c r="DY59" s="973"/>
      <c r="DZ59" s="969"/>
      <c r="EA59" s="970"/>
      <c r="EB59" s="971"/>
      <c r="EC59" s="969"/>
      <c r="ED59" s="980"/>
      <c r="EE59" s="981"/>
      <c r="EF59" s="967"/>
      <c r="EG59" s="973"/>
      <c r="EH59" s="970"/>
      <c r="EI59" s="970"/>
      <c r="EJ59" s="982"/>
    </row>
    <row r="60" spans="2:140" ht="18" customHeight="1">
      <c r="B60" s="2846" t="s">
        <v>1136</v>
      </c>
      <c r="C60" s="2835"/>
      <c r="D60" s="2837"/>
      <c r="E60" s="2836"/>
      <c r="F60" s="2837"/>
      <c r="G60" s="2836"/>
      <c r="H60" s="2837"/>
      <c r="I60" s="965"/>
      <c r="J60" s="966"/>
      <c r="K60" s="967"/>
      <c r="L60" s="968"/>
      <c r="M60" s="969"/>
      <c r="N60" s="970"/>
      <c r="O60" s="970"/>
      <c r="P60" s="970"/>
      <c r="Q60" s="971"/>
      <c r="R60" s="969"/>
      <c r="S60" s="970"/>
      <c r="T60" s="971"/>
      <c r="U60" s="970"/>
      <c r="V60" s="967"/>
      <c r="W60" s="972"/>
      <c r="X60" s="970"/>
      <c r="Y60" s="2840"/>
      <c r="Z60" s="2839"/>
      <c r="AA60" s="2845"/>
      <c r="AB60" s="2840"/>
      <c r="AC60" s="2839"/>
      <c r="AD60" s="2841"/>
      <c r="AE60" s="967"/>
      <c r="AF60" s="974"/>
      <c r="AG60" s="2838"/>
      <c r="AH60" s="2839"/>
      <c r="AI60" s="2841"/>
      <c r="AJ60" s="2838"/>
      <c r="AK60" s="2839"/>
      <c r="AL60" s="2839"/>
      <c r="AM60" s="2840"/>
      <c r="AN60" s="2839"/>
      <c r="AO60" s="2841"/>
      <c r="AP60" s="969"/>
      <c r="AQ60" s="975"/>
      <c r="AR60" s="976"/>
      <c r="AS60" s="977"/>
      <c r="AT60" s="2842"/>
      <c r="AU60" s="2842"/>
      <c r="AV60" s="2842"/>
      <c r="AW60" s="2842"/>
      <c r="AX60" s="2843"/>
      <c r="AY60" s="2842"/>
      <c r="AZ60" s="2842"/>
      <c r="BA60" s="2844"/>
      <c r="BB60" s="976"/>
      <c r="BC60" s="977"/>
      <c r="BD60" s="2842"/>
      <c r="BE60" s="2842"/>
      <c r="BF60" s="2842"/>
      <c r="BG60" s="2844"/>
      <c r="BH60" s="969"/>
      <c r="BI60" s="970"/>
      <c r="BJ60" s="971"/>
      <c r="BK60" s="969"/>
      <c r="BL60" s="975"/>
      <c r="BM60" s="969"/>
      <c r="BN60" s="975"/>
      <c r="BO60" s="969"/>
      <c r="BP60" s="2840"/>
      <c r="BQ60" s="2839"/>
      <c r="BR60" s="2845"/>
      <c r="BS60" s="969"/>
      <c r="BT60" s="970"/>
      <c r="BU60" s="970"/>
      <c r="BV60" s="969"/>
      <c r="BW60" s="970"/>
      <c r="BX60" s="970"/>
      <c r="BY60" s="969"/>
      <c r="BZ60" s="970"/>
      <c r="CA60" s="970"/>
      <c r="CB60" s="2833"/>
      <c r="CC60" s="2834"/>
      <c r="CD60" s="2833"/>
      <c r="CE60" s="2835"/>
      <c r="CF60" s="2836"/>
      <c r="CG60" s="2837"/>
      <c r="CH60" s="2836"/>
      <c r="CI60" s="2837"/>
      <c r="CJ60" s="2836"/>
      <c r="CK60" s="2837"/>
      <c r="CL60" s="2836"/>
      <c r="CM60" s="2834"/>
      <c r="CN60" s="967"/>
      <c r="CO60" s="967"/>
      <c r="CP60" s="967"/>
      <c r="CQ60" s="978"/>
      <c r="CR60" s="972"/>
      <c r="CS60" s="970"/>
      <c r="CT60" s="970"/>
      <c r="CU60" s="979"/>
      <c r="CV60" s="969"/>
      <c r="CW60" s="970"/>
      <c r="CX60" s="970"/>
      <c r="CY60" s="979"/>
      <c r="CZ60" s="969"/>
      <c r="DA60" s="970"/>
      <c r="DB60" s="970"/>
      <c r="DC60" s="979"/>
      <c r="DD60" s="969"/>
      <c r="DE60" s="970"/>
      <c r="DF60" s="970"/>
      <c r="DG60" s="979"/>
      <c r="DH60" s="968"/>
      <c r="DI60" s="970"/>
      <c r="DJ60" s="971"/>
      <c r="DK60" s="969"/>
      <c r="DL60" s="970"/>
      <c r="DM60" s="970"/>
      <c r="DN60" s="969"/>
      <c r="DO60" s="971"/>
      <c r="DP60" s="971"/>
      <c r="DQ60" s="969"/>
      <c r="DR60" s="970"/>
      <c r="DS60" s="971"/>
      <c r="DT60" s="969"/>
      <c r="DU60" s="970"/>
      <c r="DV60" s="971"/>
      <c r="DW60" s="969"/>
      <c r="DX60" s="970"/>
      <c r="DY60" s="973"/>
      <c r="DZ60" s="969"/>
      <c r="EA60" s="970"/>
      <c r="EB60" s="971"/>
      <c r="EC60" s="969"/>
      <c r="ED60" s="980"/>
      <c r="EE60" s="981"/>
      <c r="EF60" s="967"/>
      <c r="EG60" s="973"/>
      <c r="EH60" s="970"/>
      <c r="EI60" s="970"/>
      <c r="EJ60" s="982"/>
    </row>
    <row r="61" spans="2:140" ht="18" customHeight="1">
      <c r="B61" s="2846" t="s">
        <v>1137</v>
      </c>
      <c r="C61" s="2835"/>
      <c r="D61" s="2837"/>
      <c r="E61" s="2836"/>
      <c r="F61" s="2837"/>
      <c r="G61" s="2836"/>
      <c r="H61" s="2837"/>
      <c r="I61" s="965"/>
      <c r="J61" s="966"/>
      <c r="K61" s="967"/>
      <c r="L61" s="968"/>
      <c r="M61" s="969"/>
      <c r="N61" s="970"/>
      <c r="O61" s="970"/>
      <c r="P61" s="970"/>
      <c r="Q61" s="971"/>
      <c r="R61" s="969"/>
      <c r="S61" s="970"/>
      <c r="T61" s="971"/>
      <c r="U61" s="970"/>
      <c r="V61" s="967"/>
      <c r="W61" s="972"/>
      <c r="X61" s="970"/>
      <c r="Y61" s="2840"/>
      <c r="Z61" s="2839"/>
      <c r="AA61" s="2845"/>
      <c r="AB61" s="2840"/>
      <c r="AC61" s="2839"/>
      <c r="AD61" s="2841"/>
      <c r="AE61" s="967"/>
      <c r="AF61" s="974"/>
      <c r="AG61" s="2838"/>
      <c r="AH61" s="2839"/>
      <c r="AI61" s="2841"/>
      <c r="AJ61" s="2838"/>
      <c r="AK61" s="2839"/>
      <c r="AL61" s="2839"/>
      <c r="AM61" s="2840"/>
      <c r="AN61" s="2839"/>
      <c r="AO61" s="2841"/>
      <c r="AP61" s="969"/>
      <c r="AQ61" s="975"/>
      <c r="AR61" s="976"/>
      <c r="AS61" s="977"/>
      <c r="AT61" s="2842"/>
      <c r="AU61" s="2842"/>
      <c r="AV61" s="2842"/>
      <c r="AW61" s="2842"/>
      <c r="AX61" s="2843"/>
      <c r="AY61" s="2842"/>
      <c r="AZ61" s="2842"/>
      <c r="BA61" s="2844"/>
      <c r="BB61" s="976"/>
      <c r="BC61" s="977"/>
      <c r="BD61" s="2842"/>
      <c r="BE61" s="2842"/>
      <c r="BF61" s="2842"/>
      <c r="BG61" s="2844"/>
      <c r="BH61" s="969"/>
      <c r="BI61" s="970"/>
      <c r="BJ61" s="971"/>
      <c r="BK61" s="969"/>
      <c r="BL61" s="975"/>
      <c r="BM61" s="969"/>
      <c r="BN61" s="975"/>
      <c r="BO61" s="969"/>
      <c r="BP61" s="2840"/>
      <c r="BQ61" s="2839"/>
      <c r="BR61" s="2845"/>
      <c r="BS61" s="969"/>
      <c r="BT61" s="970"/>
      <c r="BU61" s="970"/>
      <c r="BV61" s="969"/>
      <c r="BW61" s="970"/>
      <c r="BX61" s="970"/>
      <c r="BY61" s="969"/>
      <c r="BZ61" s="970"/>
      <c r="CA61" s="970"/>
      <c r="CB61" s="2833"/>
      <c r="CC61" s="2834"/>
      <c r="CD61" s="2833"/>
      <c r="CE61" s="2835"/>
      <c r="CF61" s="2836"/>
      <c r="CG61" s="2837"/>
      <c r="CH61" s="2836"/>
      <c r="CI61" s="2837"/>
      <c r="CJ61" s="2836"/>
      <c r="CK61" s="2837"/>
      <c r="CL61" s="2836"/>
      <c r="CM61" s="2834"/>
      <c r="CN61" s="967"/>
      <c r="CO61" s="967"/>
      <c r="CP61" s="967"/>
      <c r="CQ61" s="978"/>
      <c r="CR61" s="972"/>
      <c r="CS61" s="970"/>
      <c r="CT61" s="970"/>
      <c r="CU61" s="979"/>
      <c r="CV61" s="969"/>
      <c r="CW61" s="970"/>
      <c r="CX61" s="970"/>
      <c r="CY61" s="979"/>
      <c r="CZ61" s="969"/>
      <c r="DA61" s="970"/>
      <c r="DB61" s="970"/>
      <c r="DC61" s="979"/>
      <c r="DD61" s="969"/>
      <c r="DE61" s="970"/>
      <c r="DF61" s="970"/>
      <c r="DG61" s="979"/>
      <c r="DH61" s="968"/>
      <c r="DI61" s="970"/>
      <c r="DJ61" s="971"/>
      <c r="DK61" s="969"/>
      <c r="DL61" s="970"/>
      <c r="DM61" s="970"/>
      <c r="DN61" s="969"/>
      <c r="DO61" s="971"/>
      <c r="DP61" s="971"/>
      <c r="DQ61" s="969"/>
      <c r="DR61" s="970"/>
      <c r="DS61" s="971"/>
      <c r="DT61" s="969"/>
      <c r="DU61" s="970"/>
      <c r="DV61" s="971"/>
      <c r="DW61" s="969"/>
      <c r="DX61" s="970"/>
      <c r="DY61" s="973"/>
      <c r="DZ61" s="969"/>
      <c r="EA61" s="970"/>
      <c r="EB61" s="971"/>
      <c r="EC61" s="969"/>
      <c r="ED61" s="980"/>
      <c r="EE61" s="981"/>
      <c r="EF61" s="967"/>
      <c r="EG61" s="973"/>
      <c r="EH61" s="970"/>
      <c r="EI61" s="970"/>
      <c r="EJ61" s="982"/>
    </row>
    <row r="62" spans="2:140" ht="18" customHeight="1">
      <c r="B62" s="2846" t="s">
        <v>1138</v>
      </c>
      <c r="C62" s="2835"/>
      <c r="D62" s="2837"/>
      <c r="E62" s="2836"/>
      <c r="F62" s="2837"/>
      <c r="G62" s="2836"/>
      <c r="H62" s="2837"/>
      <c r="I62" s="965"/>
      <c r="J62" s="966"/>
      <c r="K62" s="967"/>
      <c r="L62" s="968"/>
      <c r="M62" s="969"/>
      <c r="N62" s="970"/>
      <c r="O62" s="970"/>
      <c r="P62" s="970"/>
      <c r="Q62" s="971"/>
      <c r="R62" s="969"/>
      <c r="S62" s="970"/>
      <c r="T62" s="971"/>
      <c r="U62" s="970"/>
      <c r="V62" s="967"/>
      <c r="W62" s="972"/>
      <c r="X62" s="970"/>
      <c r="Y62" s="2840"/>
      <c r="Z62" s="2839"/>
      <c r="AA62" s="2845"/>
      <c r="AB62" s="2840"/>
      <c r="AC62" s="2839"/>
      <c r="AD62" s="2841"/>
      <c r="AE62" s="967"/>
      <c r="AF62" s="974"/>
      <c r="AG62" s="2838"/>
      <c r="AH62" s="2839"/>
      <c r="AI62" s="2841"/>
      <c r="AJ62" s="2838"/>
      <c r="AK62" s="2839"/>
      <c r="AL62" s="2839"/>
      <c r="AM62" s="2840"/>
      <c r="AN62" s="2839"/>
      <c r="AO62" s="2841"/>
      <c r="AP62" s="969"/>
      <c r="AQ62" s="975"/>
      <c r="AR62" s="976"/>
      <c r="AS62" s="977"/>
      <c r="AT62" s="2842"/>
      <c r="AU62" s="2842"/>
      <c r="AV62" s="2842"/>
      <c r="AW62" s="2842"/>
      <c r="AX62" s="2843"/>
      <c r="AY62" s="2842"/>
      <c r="AZ62" s="2842"/>
      <c r="BA62" s="2844"/>
      <c r="BB62" s="976"/>
      <c r="BC62" s="977"/>
      <c r="BD62" s="2842"/>
      <c r="BE62" s="2842"/>
      <c r="BF62" s="2842"/>
      <c r="BG62" s="2844"/>
      <c r="BH62" s="969"/>
      <c r="BI62" s="970"/>
      <c r="BJ62" s="971"/>
      <c r="BK62" s="969"/>
      <c r="BL62" s="975"/>
      <c r="BM62" s="969"/>
      <c r="BN62" s="975"/>
      <c r="BO62" s="969"/>
      <c r="BP62" s="2840"/>
      <c r="BQ62" s="2839"/>
      <c r="BR62" s="2845"/>
      <c r="BS62" s="969"/>
      <c r="BT62" s="970"/>
      <c r="BU62" s="970"/>
      <c r="BV62" s="969"/>
      <c r="BW62" s="970"/>
      <c r="BX62" s="970"/>
      <c r="BY62" s="969"/>
      <c r="BZ62" s="970"/>
      <c r="CA62" s="970"/>
      <c r="CB62" s="2833"/>
      <c r="CC62" s="2834"/>
      <c r="CD62" s="2833"/>
      <c r="CE62" s="2835"/>
      <c r="CF62" s="2836"/>
      <c r="CG62" s="2837"/>
      <c r="CH62" s="2836"/>
      <c r="CI62" s="2837"/>
      <c r="CJ62" s="2836"/>
      <c r="CK62" s="2837"/>
      <c r="CL62" s="2836"/>
      <c r="CM62" s="2834"/>
      <c r="CN62" s="967"/>
      <c r="CO62" s="967"/>
      <c r="CP62" s="967"/>
      <c r="CQ62" s="978"/>
      <c r="CR62" s="972"/>
      <c r="CS62" s="970"/>
      <c r="CT62" s="970"/>
      <c r="CU62" s="979"/>
      <c r="CV62" s="969"/>
      <c r="CW62" s="970"/>
      <c r="CX62" s="970"/>
      <c r="CY62" s="979"/>
      <c r="CZ62" s="969"/>
      <c r="DA62" s="970"/>
      <c r="DB62" s="970"/>
      <c r="DC62" s="979"/>
      <c r="DD62" s="969"/>
      <c r="DE62" s="970"/>
      <c r="DF62" s="970"/>
      <c r="DG62" s="979"/>
      <c r="DH62" s="968"/>
      <c r="DI62" s="970"/>
      <c r="DJ62" s="971"/>
      <c r="DK62" s="969"/>
      <c r="DL62" s="970"/>
      <c r="DM62" s="970"/>
      <c r="DN62" s="969"/>
      <c r="DO62" s="971"/>
      <c r="DP62" s="971"/>
      <c r="DQ62" s="969"/>
      <c r="DR62" s="970"/>
      <c r="DS62" s="971"/>
      <c r="DT62" s="969"/>
      <c r="DU62" s="970"/>
      <c r="DV62" s="971"/>
      <c r="DW62" s="969"/>
      <c r="DX62" s="970"/>
      <c r="DY62" s="973"/>
      <c r="DZ62" s="969"/>
      <c r="EA62" s="970"/>
      <c r="EB62" s="971"/>
      <c r="EC62" s="969"/>
      <c r="ED62" s="980"/>
      <c r="EE62" s="981"/>
      <c r="EF62" s="967"/>
      <c r="EG62" s="973"/>
      <c r="EH62" s="970"/>
      <c r="EI62" s="970"/>
      <c r="EJ62" s="982"/>
    </row>
    <row r="63" spans="2:140" ht="18" customHeight="1">
      <c r="B63" s="2846" t="s">
        <v>1139</v>
      </c>
      <c r="C63" s="2835"/>
      <c r="D63" s="2837"/>
      <c r="E63" s="2836"/>
      <c r="F63" s="2837"/>
      <c r="G63" s="2836"/>
      <c r="H63" s="2837"/>
      <c r="I63" s="965"/>
      <c r="J63" s="966"/>
      <c r="K63" s="967"/>
      <c r="L63" s="968"/>
      <c r="M63" s="969"/>
      <c r="N63" s="970"/>
      <c r="O63" s="970"/>
      <c r="P63" s="970"/>
      <c r="Q63" s="971"/>
      <c r="R63" s="969"/>
      <c r="S63" s="970"/>
      <c r="T63" s="971"/>
      <c r="U63" s="970"/>
      <c r="V63" s="967"/>
      <c r="W63" s="972"/>
      <c r="X63" s="970"/>
      <c r="Y63" s="2840"/>
      <c r="Z63" s="2839"/>
      <c r="AA63" s="2845"/>
      <c r="AB63" s="2840"/>
      <c r="AC63" s="2839"/>
      <c r="AD63" s="2841"/>
      <c r="AE63" s="967"/>
      <c r="AF63" s="974"/>
      <c r="AG63" s="2838"/>
      <c r="AH63" s="2839"/>
      <c r="AI63" s="2841"/>
      <c r="AJ63" s="2838"/>
      <c r="AK63" s="2839"/>
      <c r="AL63" s="2839"/>
      <c r="AM63" s="2840"/>
      <c r="AN63" s="2839"/>
      <c r="AO63" s="2841"/>
      <c r="AP63" s="969"/>
      <c r="AQ63" s="975"/>
      <c r="AR63" s="976"/>
      <c r="AS63" s="977"/>
      <c r="AT63" s="2842"/>
      <c r="AU63" s="2842"/>
      <c r="AV63" s="2842"/>
      <c r="AW63" s="2842"/>
      <c r="AX63" s="2843"/>
      <c r="AY63" s="2842"/>
      <c r="AZ63" s="2842"/>
      <c r="BA63" s="2844"/>
      <c r="BB63" s="976"/>
      <c r="BC63" s="977"/>
      <c r="BD63" s="2842"/>
      <c r="BE63" s="2842"/>
      <c r="BF63" s="2842"/>
      <c r="BG63" s="2844"/>
      <c r="BH63" s="969"/>
      <c r="BI63" s="970"/>
      <c r="BJ63" s="971"/>
      <c r="BK63" s="969"/>
      <c r="BL63" s="975"/>
      <c r="BM63" s="969"/>
      <c r="BN63" s="975"/>
      <c r="BO63" s="969"/>
      <c r="BP63" s="2840"/>
      <c r="BQ63" s="2839"/>
      <c r="BR63" s="2845"/>
      <c r="BS63" s="969"/>
      <c r="BT63" s="970"/>
      <c r="BU63" s="970"/>
      <c r="BV63" s="969"/>
      <c r="BW63" s="970"/>
      <c r="BX63" s="970"/>
      <c r="BY63" s="969"/>
      <c r="BZ63" s="970"/>
      <c r="CA63" s="970"/>
      <c r="CB63" s="2833"/>
      <c r="CC63" s="2834"/>
      <c r="CD63" s="2833"/>
      <c r="CE63" s="2835"/>
      <c r="CF63" s="2836"/>
      <c r="CG63" s="2837"/>
      <c r="CH63" s="2836"/>
      <c r="CI63" s="2837"/>
      <c r="CJ63" s="2836"/>
      <c r="CK63" s="2837"/>
      <c r="CL63" s="2836"/>
      <c r="CM63" s="2834"/>
      <c r="CN63" s="967"/>
      <c r="CO63" s="967"/>
      <c r="CP63" s="967"/>
      <c r="CQ63" s="978"/>
      <c r="CR63" s="972"/>
      <c r="CS63" s="970"/>
      <c r="CT63" s="970"/>
      <c r="CU63" s="979"/>
      <c r="CV63" s="969"/>
      <c r="CW63" s="970"/>
      <c r="CX63" s="970"/>
      <c r="CY63" s="979"/>
      <c r="CZ63" s="969"/>
      <c r="DA63" s="970"/>
      <c r="DB63" s="970"/>
      <c r="DC63" s="979"/>
      <c r="DD63" s="969"/>
      <c r="DE63" s="970"/>
      <c r="DF63" s="970"/>
      <c r="DG63" s="979"/>
      <c r="DH63" s="968"/>
      <c r="DI63" s="970"/>
      <c r="DJ63" s="971"/>
      <c r="DK63" s="969"/>
      <c r="DL63" s="970"/>
      <c r="DM63" s="970"/>
      <c r="DN63" s="969"/>
      <c r="DO63" s="971"/>
      <c r="DP63" s="971"/>
      <c r="DQ63" s="969"/>
      <c r="DR63" s="970"/>
      <c r="DS63" s="971"/>
      <c r="DT63" s="969"/>
      <c r="DU63" s="970"/>
      <c r="DV63" s="971"/>
      <c r="DW63" s="969"/>
      <c r="DX63" s="970"/>
      <c r="DY63" s="973"/>
      <c r="DZ63" s="969"/>
      <c r="EA63" s="970"/>
      <c r="EB63" s="971"/>
      <c r="EC63" s="969"/>
      <c r="ED63" s="980"/>
      <c r="EE63" s="981"/>
      <c r="EF63" s="967"/>
      <c r="EG63" s="973"/>
      <c r="EH63" s="970"/>
      <c r="EI63" s="970"/>
      <c r="EJ63" s="982"/>
    </row>
    <row r="64" spans="2:140" ht="18" customHeight="1">
      <c r="B64" s="2846" t="s">
        <v>1140</v>
      </c>
      <c r="C64" s="2835"/>
      <c r="D64" s="2837"/>
      <c r="E64" s="2836"/>
      <c r="F64" s="2837"/>
      <c r="G64" s="2836"/>
      <c r="H64" s="2837"/>
      <c r="I64" s="965"/>
      <c r="J64" s="966"/>
      <c r="K64" s="967"/>
      <c r="L64" s="968"/>
      <c r="M64" s="969"/>
      <c r="N64" s="970"/>
      <c r="O64" s="970"/>
      <c r="P64" s="970"/>
      <c r="Q64" s="971"/>
      <c r="R64" s="969"/>
      <c r="S64" s="970"/>
      <c r="T64" s="971"/>
      <c r="U64" s="970"/>
      <c r="V64" s="967"/>
      <c r="W64" s="972"/>
      <c r="X64" s="970"/>
      <c r="Y64" s="2840"/>
      <c r="Z64" s="2839"/>
      <c r="AA64" s="2845"/>
      <c r="AB64" s="2840"/>
      <c r="AC64" s="2839"/>
      <c r="AD64" s="2841"/>
      <c r="AE64" s="967"/>
      <c r="AF64" s="974"/>
      <c r="AG64" s="2838"/>
      <c r="AH64" s="2839"/>
      <c r="AI64" s="2841"/>
      <c r="AJ64" s="2838"/>
      <c r="AK64" s="2839"/>
      <c r="AL64" s="2839"/>
      <c r="AM64" s="2840"/>
      <c r="AN64" s="2839"/>
      <c r="AO64" s="2841"/>
      <c r="AP64" s="969"/>
      <c r="AQ64" s="975"/>
      <c r="AR64" s="976"/>
      <c r="AS64" s="977"/>
      <c r="AT64" s="2842"/>
      <c r="AU64" s="2842"/>
      <c r="AV64" s="2842"/>
      <c r="AW64" s="2842"/>
      <c r="AX64" s="2843"/>
      <c r="AY64" s="2842"/>
      <c r="AZ64" s="2842"/>
      <c r="BA64" s="2844"/>
      <c r="BB64" s="976"/>
      <c r="BC64" s="977"/>
      <c r="BD64" s="2842"/>
      <c r="BE64" s="2842"/>
      <c r="BF64" s="2842"/>
      <c r="BG64" s="2844"/>
      <c r="BH64" s="969"/>
      <c r="BI64" s="970"/>
      <c r="BJ64" s="971"/>
      <c r="BK64" s="969"/>
      <c r="BL64" s="975"/>
      <c r="BM64" s="969"/>
      <c r="BN64" s="975"/>
      <c r="BO64" s="969"/>
      <c r="BP64" s="2840"/>
      <c r="BQ64" s="2839"/>
      <c r="BR64" s="2845"/>
      <c r="BS64" s="969"/>
      <c r="BT64" s="970"/>
      <c r="BU64" s="970"/>
      <c r="BV64" s="969"/>
      <c r="BW64" s="970"/>
      <c r="BX64" s="970"/>
      <c r="BY64" s="969"/>
      <c r="BZ64" s="970"/>
      <c r="CA64" s="970"/>
      <c r="CB64" s="2833"/>
      <c r="CC64" s="2834"/>
      <c r="CD64" s="2833"/>
      <c r="CE64" s="2835"/>
      <c r="CF64" s="2836"/>
      <c r="CG64" s="2837"/>
      <c r="CH64" s="2836"/>
      <c r="CI64" s="2837"/>
      <c r="CJ64" s="2836"/>
      <c r="CK64" s="2837"/>
      <c r="CL64" s="2836"/>
      <c r="CM64" s="2834"/>
      <c r="CN64" s="967"/>
      <c r="CO64" s="967"/>
      <c r="CP64" s="967"/>
      <c r="CQ64" s="978"/>
      <c r="CR64" s="972"/>
      <c r="CS64" s="970"/>
      <c r="CT64" s="970"/>
      <c r="CU64" s="979"/>
      <c r="CV64" s="969"/>
      <c r="CW64" s="970"/>
      <c r="CX64" s="970"/>
      <c r="CY64" s="979"/>
      <c r="CZ64" s="969"/>
      <c r="DA64" s="970"/>
      <c r="DB64" s="970"/>
      <c r="DC64" s="979"/>
      <c r="DD64" s="969"/>
      <c r="DE64" s="970"/>
      <c r="DF64" s="970"/>
      <c r="DG64" s="979"/>
      <c r="DH64" s="968"/>
      <c r="DI64" s="970"/>
      <c r="DJ64" s="971"/>
      <c r="DK64" s="969"/>
      <c r="DL64" s="970"/>
      <c r="DM64" s="970"/>
      <c r="DN64" s="969"/>
      <c r="DO64" s="971"/>
      <c r="DP64" s="971"/>
      <c r="DQ64" s="969"/>
      <c r="DR64" s="970"/>
      <c r="DS64" s="971"/>
      <c r="DT64" s="969"/>
      <c r="DU64" s="970"/>
      <c r="DV64" s="971"/>
      <c r="DW64" s="969"/>
      <c r="DX64" s="970"/>
      <c r="DY64" s="973"/>
      <c r="DZ64" s="969"/>
      <c r="EA64" s="970"/>
      <c r="EB64" s="971"/>
      <c r="EC64" s="969"/>
      <c r="ED64" s="980"/>
      <c r="EE64" s="981"/>
      <c r="EF64" s="967"/>
      <c r="EG64" s="973"/>
      <c r="EH64" s="970"/>
      <c r="EI64" s="970"/>
      <c r="EJ64" s="982"/>
    </row>
    <row r="65" spans="2:140" ht="18" customHeight="1">
      <c r="B65" s="2846" t="s">
        <v>1141</v>
      </c>
      <c r="C65" s="2835"/>
      <c r="D65" s="2837"/>
      <c r="E65" s="2836"/>
      <c r="F65" s="2837"/>
      <c r="G65" s="2836"/>
      <c r="H65" s="2837"/>
      <c r="I65" s="965"/>
      <c r="J65" s="966"/>
      <c r="K65" s="967"/>
      <c r="L65" s="968"/>
      <c r="M65" s="969"/>
      <c r="N65" s="970"/>
      <c r="O65" s="970"/>
      <c r="P65" s="970"/>
      <c r="Q65" s="971"/>
      <c r="R65" s="969"/>
      <c r="S65" s="970"/>
      <c r="T65" s="971"/>
      <c r="U65" s="970"/>
      <c r="V65" s="967"/>
      <c r="W65" s="972"/>
      <c r="X65" s="970"/>
      <c r="Y65" s="2840"/>
      <c r="Z65" s="2839"/>
      <c r="AA65" s="2845"/>
      <c r="AB65" s="2840"/>
      <c r="AC65" s="2839"/>
      <c r="AD65" s="2841"/>
      <c r="AE65" s="967"/>
      <c r="AF65" s="974"/>
      <c r="AG65" s="2838"/>
      <c r="AH65" s="2839"/>
      <c r="AI65" s="2841"/>
      <c r="AJ65" s="2838"/>
      <c r="AK65" s="2839"/>
      <c r="AL65" s="2839"/>
      <c r="AM65" s="2840"/>
      <c r="AN65" s="2839"/>
      <c r="AO65" s="2841"/>
      <c r="AP65" s="969"/>
      <c r="AQ65" s="975"/>
      <c r="AR65" s="976"/>
      <c r="AS65" s="977"/>
      <c r="AT65" s="2842"/>
      <c r="AU65" s="2842"/>
      <c r="AV65" s="2842"/>
      <c r="AW65" s="2842"/>
      <c r="AX65" s="2843"/>
      <c r="AY65" s="2842"/>
      <c r="AZ65" s="2842"/>
      <c r="BA65" s="2844"/>
      <c r="BB65" s="976"/>
      <c r="BC65" s="977"/>
      <c r="BD65" s="2842"/>
      <c r="BE65" s="2842"/>
      <c r="BF65" s="2842"/>
      <c r="BG65" s="2844"/>
      <c r="BH65" s="969"/>
      <c r="BI65" s="970"/>
      <c r="BJ65" s="971"/>
      <c r="BK65" s="969"/>
      <c r="BL65" s="975"/>
      <c r="BM65" s="969"/>
      <c r="BN65" s="975"/>
      <c r="BO65" s="969"/>
      <c r="BP65" s="2840"/>
      <c r="BQ65" s="2839"/>
      <c r="BR65" s="2845"/>
      <c r="BS65" s="969"/>
      <c r="BT65" s="970"/>
      <c r="BU65" s="970"/>
      <c r="BV65" s="969"/>
      <c r="BW65" s="970"/>
      <c r="BX65" s="970"/>
      <c r="BY65" s="969"/>
      <c r="BZ65" s="970"/>
      <c r="CA65" s="970"/>
      <c r="CB65" s="2833"/>
      <c r="CC65" s="2834"/>
      <c r="CD65" s="2833"/>
      <c r="CE65" s="2835"/>
      <c r="CF65" s="2836"/>
      <c r="CG65" s="2837"/>
      <c r="CH65" s="2836"/>
      <c r="CI65" s="2837"/>
      <c r="CJ65" s="2836"/>
      <c r="CK65" s="2837"/>
      <c r="CL65" s="2836"/>
      <c r="CM65" s="2834"/>
      <c r="CN65" s="967"/>
      <c r="CO65" s="967"/>
      <c r="CP65" s="967"/>
      <c r="CQ65" s="978"/>
      <c r="CR65" s="972"/>
      <c r="CS65" s="970"/>
      <c r="CT65" s="970"/>
      <c r="CU65" s="979"/>
      <c r="CV65" s="969"/>
      <c r="CW65" s="970"/>
      <c r="CX65" s="970"/>
      <c r="CY65" s="979"/>
      <c r="CZ65" s="969"/>
      <c r="DA65" s="970"/>
      <c r="DB65" s="970"/>
      <c r="DC65" s="979"/>
      <c r="DD65" s="969"/>
      <c r="DE65" s="970"/>
      <c r="DF65" s="970"/>
      <c r="DG65" s="979"/>
      <c r="DH65" s="968"/>
      <c r="DI65" s="970"/>
      <c r="DJ65" s="971"/>
      <c r="DK65" s="969"/>
      <c r="DL65" s="970"/>
      <c r="DM65" s="970"/>
      <c r="DN65" s="969"/>
      <c r="DO65" s="971"/>
      <c r="DP65" s="971"/>
      <c r="DQ65" s="969"/>
      <c r="DR65" s="970"/>
      <c r="DS65" s="971"/>
      <c r="DT65" s="969"/>
      <c r="DU65" s="970"/>
      <c r="DV65" s="971"/>
      <c r="DW65" s="969"/>
      <c r="DX65" s="970"/>
      <c r="DY65" s="973"/>
      <c r="DZ65" s="969"/>
      <c r="EA65" s="970"/>
      <c r="EB65" s="971"/>
      <c r="EC65" s="969"/>
      <c r="ED65" s="980"/>
      <c r="EE65" s="981"/>
      <c r="EF65" s="967"/>
      <c r="EG65" s="973"/>
      <c r="EH65" s="970"/>
      <c r="EI65" s="970"/>
      <c r="EJ65" s="982"/>
    </row>
    <row r="66" spans="2:140" ht="18" customHeight="1">
      <c r="B66" s="2846" t="s">
        <v>1142</v>
      </c>
      <c r="C66" s="2835"/>
      <c r="D66" s="2837"/>
      <c r="E66" s="2836"/>
      <c r="F66" s="2837"/>
      <c r="G66" s="2836"/>
      <c r="H66" s="2837"/>
      <c r="I66" s="965"/>
      <c r="J66" s="966"/>
      <c r="K66" s="967"/>
      <c r="L66" s="968"/>
      <c r="M66" s="969"/>
      <c r="N66" s="970"/>
      <c r="O66" s="970"/>
      <c r="P66" s="970"/>
      <c r="Q66" s="971"/>
      <c r="R66" s="969"/>
      <c r="S66" s="970"/>
      <c r="T66" s="971"/>
      <c r="U66" s="970"/>
      <c r="V66" s="967"/>
      <c r="W66" s="972"/>
      <c r="X66" s="970"/>
      <c r="Y66" s="2840"/>
      <c r="Z66" s="2839"/>
      <c r="AA66" s="2845"/>
      <c r="AB66" s="2840"/>
      <c r="AC66" s="2839"/>
      <c r="AD66" s="2841"/>
      <c r="AE66" s="967"/>
      <c r="AF66" s="974"/>
      <c r="AG66" s="2838"/>
      <c r="AH66" s="2839"/>
      <c r="AI66" s="2841"/>
      <c r="AJ66" s="2838"/>
      <c r="AK66" s="2839"/>
      <c r="AL66" s="2839"/>
      <c r="AM66" s="2840"/>
      <c r="AN66" s="2839"/>
      <c r="AO66" s="2841"/>
      <c r="AP66" s="969"/>
      <c r="AQ66" s="975"/>
      <c r="AR66" s="976"/>
      <c r="AS66" s="977"/>
      <c r="AT66" s="2842"/>
      <c r="AU66" s="2842"/>
      <c r="AV66" s="2842"/>
      <c r="AW66" s="2842"/>
      <c r="AX66" s="2843"/>
      <c r="AY66" s="2842"/>
      <c r="AZ66" s="2842"/>
      <c r="BA66" s="2844"/>
      <c r="BB66" s="976"/>
      <c r="BC66" s="977"/>
      <c r="BD66" s="2842"/>
      <c r="BE66" s="2842"/>
      <c r="BF66" s="2842"/>
      <c r="BG66" s="2844"/>
      <c r="BH66" s="969"/>
      <c r="BI66" s="970"/>
      <c r="BJ66" s="971"/>
      <c r="BK66" s="969"/>
      <c r="BL66" s="975"/>
      <c r="BM66" s="969"/>
      <c r="BN66" s="975"/>
      <c r="BO66" s="969"/>
      <c r="BP66" s="2840"/>
      <c r="BQ66" s="2839"/>
      <c r="BR66" s="2845"/>
      <c r="BS66" s="969"/>
      <c r="BT66" s="970"/>
      <c r="BU66" s="970"/>
      <c r="BV66" s="969"/>
      <c r="BW66" s="970"/>
      <c r="BX66" s="970"/>
      <c r="BY66" s="969"/>
      <c r="BZ66" s="970"/>
      <c r="CA66" s="970"/>
      <c r="CB66" s="2833"/>
      <c r="CC66" s="2834"/>
      <c r="CD66" s="2833"/>
      <c r="CE66" s="2835"/>
      <c r="CF66" s="2836"/>
      <c r="CG66" s="2837"/>
      <c r="CH66" s="2836"/>
      <c r="CI66" s="2837"/>
      <c r="CJ66" s="2836"/>
      <c r="CK66" s="2837"/>
      <c r="CL66" s="2836"/>
      <c r="CM66" s="2834"/>
      <c r="CN66" s="967"/>
      <c r="CO66" s="967"/>
      <c r="CP66" s="967"/>
      <c r="CQ66" s="978"/>
      <c r="CR66" s="972"/>
      <c r="CS66" s="970"/>
      <c r="CT66" s="970"/>
      <c r="CU66" s="979"/>
      <c r="CV66" s="969"/>
      <c r="CW66" s="970"/>
      <c r="CX66" s="970"/>
      <c r="CY66" s="979"/>
      <c r="CZ66" s="969"/>
      <c r="DA66" s="970"/>
      <c r="DB66" s="970"/>
      <c r="DC66" s="979"/>
      <c r="DD66" s="969"/>
      <c r="DE66" s="970"/>
      <c r="DF66" s="970"/>
      <c r="DG66" s="979"/>
      <c r="DH66" s="968"/>
      <c r="DI66" s="970"/>
      <c r="DJ66" s="971"/>
      <c r="DK66" s="969"/>
      <c r="DL66" s="970"/>
      <c r="DM66" s="970"/>
      <c r="DN66" s="969"/>
      <c r="DO66" s="971"/>
      <c r="DP66" s="971"/>
      <c r="DQ66" s="969"/>
      <c r="DR66" s="970"/>
      <c r="DS66" s="971"/>
      <c r="DT66" s="969"/>
      <c r="DU66" s="970"/>
      <c r="DV66" s="971"/>
      <c r="DW66" s="969"/>
      <c r="DX66" s="970"/>
      <c r="DY66" s="973"/>
      <c r="DZ66" s="969"/>
      <c r="EA66" s="970"/>
      <c r="EB66" s="971"/>
      <c r="EC66" s="969"/>
      <c r="ED66" s="980"/>
      <c r="EE66" s="981"/>
      <c r="EF66" s="967"/>
      <c r="EG66" s="973"/>
      <c r="EH66" s="970"/>
      <c r="EI66" s="970"/>
      <c r="EJ66" s="982"/>
    </row>
    <row r="67" spans="2:140" ht="18" customHeight="1">
      <c r="B67" s="2846" t="s">
        <v>1143</v>
      </c>
      <c r="C67" s="2835"/>
      <c r="D67" s="2837"/>
      <c r="E67" s="2836"/>
      <c r="F67" s="2837"/>
      <c r="G67" s="2836"/>
      <c r="H67" s="2837"/>
      <c r="I67" s="965"/>
      <c r="J67" s="966"/>
      <c r="K67" s="967"/>
      <c r="L67" s="968"/>
      <c r="M67" s="969"/>
      <c r="N67" s="970"/>
      <c r="O67" s="970"/>
      <c r="P67" s="970"/>
      <c r="Q67" s="971"/>
      <c r="R67" s="969"/>
      <c r="S67" s="970"/>
      <c r="T67" s="971"/>
      <c r="U67" s="970"/>
      <c r="V67" s="967"/>
      <c r="W67" s="972"/>
      <c r="X67" s="970"/>
      <c r="Y67" s="2840"/>
      <c r="Z67" s="2839"/>
      <c r="AA67" s="2845"/>
      <c r="AB67" s="2840"/>
      <c r="AC67" s="2839"/>
      <c r="AD67" s="2841"/>
      <c r="AE67" s="967"/>
      <c r="AF67" s="974"/>
      <c r="AG67" s="2838"/>
      <c r="AH67" s="2839"/>
      <c r="AI67" s="2841"/>
      <c r="AJ67" s="2838"/>
      <c r="AK67" s="2839"/>
      <c r="AL67" s="2839"/>
      <c r="AM67" s="2840"/>
      <c r="AN67" s="2839"/>
      <c r="AO67" s="2841"/>
      <c r="AP67" s="969"/>
      <c r="AQ67" s="975"/>
      <c r="AR67" s="976"/>
      <c r="AS67" s="977"/>
      <c r="AT67" s="2842"/>
      <c r="AU67" s="2842"/>
      <c r="AV67" s="2842"/>
      <c r="AW67" s="2842"/>
      <c r="AX67" s="2843"/>
      <c r="AY67" s="2842"/>
      <c r="AZ67" s="2842"/>
      <c r="BA67" s="2844"/>
      <c r="BB67" s="976"/>
      <c r="BC67" s="977"/>
      <c r="BD67" s="2842"/>
      <c r="BE67" s="2842"/>
      <c r="BF67" s="2842"/>
      <c r="BG67" s="2844"/>
      <c r="BH67" s="969"/>
      <c r="BI67" s="970"/>
      <c r="BJ67" s="971"/>
      <c r="BK67" s="969"/>
      <c r="BL67" s="975"/>
      <c r="BM67" s="969"/>
      <c r="BN67" s="975"/>
      <c r="BO67" s="969"/>
      <c r="BP67" s="2840"/>
      <c r="BQ67" s="2839"/>
      <c r="BR67" s="2845"/>
      <c r="BS67" s="969"/>
      <c r="BT67" s="970"/>
      <c r="BU67" s="970"/>
      <c r="BV67" s="969"/>
      <c r="BW67" s="970"/>
      <c r="BX67" s="970"/>
      <c r="BY67" s="969"/>
      <c r="BZ67" s="970"/>
      <c r="CA67" s="970"/>
      <c r="CB67" s="2833"/>
      <c r="CC67" s="2834"/>
      <c r="CD67" s="2833"/>
      <c r="CE67" s="2835"/>
      <c r="CF67" s="2836"/>
      <c r="CG67" s="2837"/>
      <c r="CH67" s="2836"/>
      <c r="CI67" s="2837"/>
      <c r="CJ67" s="2836"/>
      <c r="CK67" s="2837"/>
      <c r="CL67" s="2836"/>
      <c r="CM67" s="2834"/>
      <c r="CN67" s="967"/>
      <c r="CO67" s="967"/>
      <c r="CP67" s="967"/>
      <c r="CQ67" s="978"/>
      <c r="CR67" s="972"/>
      <c r="CS67" s="970"/>
      <c r="CT67" s="970"/>
      <c r="CU67" s="979"/>
      <c r="CV67" s="969"/>
      <c r="CW67" s="970"/>
      <c r="CX67" s="970"/>
      <c r="CY67" s="979"/>
      <c r="CZ67" s="969"/>
      <c r="DA67" s="970"/>
      <c r="DB67" s="970"/>
      <c r="DC67" s="979"/>
      <c r="DD67" s="969"/>
      <c r="DE67" s="970"/>
      <c r="DF67" s="970"/>
      <c r="DG67" s="979"/>
      <c r="DH67" s="968"/>
      <c r="DI67" s="970"/>
      <c r="DJ67" s="971"/>
      <c r="DK67" s="969"/>
      <c r="DL67" s="970"/>
      <c r="DM67" s="970"/>
      <c r="DN67" s="969"/>
      <c r="DO67" s="971"/>
      <c r="DP67" s="971"/>
      <c r="DQ67" s="969"/>
      <c r="DR67" s="970"/>
      <c r="DS67" s="971"/>
      <c r="DT67" s="969"/>
      <c r="DU67" s="970"/>
      <c r="DV67" s="971"/>
      <c r="DW67" s="969"/>
      <c r="DX67" s="970"/>
      <c r="DY67" s="973"/>
      <c r="DZ67" s="969"/>
      <c r="EA67" s="970"/>
      <c r="EB67" s="971"/>
      <c r="EC67" s="969"/>
      <c r="ED67" s="980"/>
      <c r="EE67" s="981"/>
      <c r="EF67" s="967"/>
      <c r="EG67" s="973"/>
      <c r="EH67" s="970"/>
      <c r="EI67" s="970"/>
      <c r="EJ67" s="982"/>
    </row>
    <row r="68" spans="2:140" ht="18" customHeight="1">
      <c r="B68" s="2846" t="s">
        <v>1144</v>
      </c>
      <c r="C68" s="2835"/>
      <c r="D68" s="2837"/>
      <c r="E68" s="2836"/>
      <c r="F68" s="2837"/>
      <c r="G68" s="2836"/>
      <c r="H68" s="2837"/>
      <c r="I68" s="965"/>
      <c r="J68" s="966"/>
      <c r="K68" s="967"/>
      <c r="L68" s="968"/>
      <c r="M68" s="969"/>
      <c r="N68" s="970"/>
      <c r="O68" s="970"/>
      <c r="P68" s="970"/>
      <c r="Q68" s="971"/>
      <c r="R68" s="969"/>
      <c r="S68" s="970"/>
      <c r="T68" s="971"/>
      <c r="U68" s="970"/>
      <c r="V68" s="967"/>
      <c r="W68" s="972"/>
      <c r="X68" s="970"/>
      <c r="Y68" s="2840"/>
      <c r="Z68" s="2839"/>
      <c r="AA68" s="2845"/>
      <c r="AB68" s="2840"/>
      <c r="AC68" s="2839"/>
      <c r="AD68" s="2841"/>
      <c r="AE68" s="967"/>
      <c r="AF68" s="974"/>
      <c r="AG68" s="2838"/>
      <c r="AH68" s="2839"/>
      <c r="AI68" s="2841"/>
      <c r="AJ68" s="2838"/>
      <c r="AK68" s="2839"/>
      <c r="AL68" s="2839"/>
      <c r="AM68" s="2840"/>
      <c r="AN68" s="2839"/>
      <c r="AO68" s="2841"/>
      <c r="AP68" s="969"/>
      <c r="AQ68" s="975"/>
      <c r="AR68" s="976"/>
      <c r="AS68" s="977"/>
      <c r="AT68" s="2842"/>
      <c r="AU68" s="2842"/>
      <c r="AV68" s="2842"/>
      <c r="AW68" s="2842"/>
      <c r="AX68" s="2843"/>
      <c r="AY68" s="2842"/>
      <c r="AZ68" s="2842"/>
      <c r="BA68" s="2844"/>
      <c r="BB68" s="976"/>
      <c r="BC68" s="977"/>
      <c r="BD68" s="2842"/>
      <c r="BE68" s="2842"/>
      <c r="BF68" s="2842"/>
      <c r="BG68" s="2844"/>
      <c r="BH68" s="969"/>
      <c r="BI68" s="970"/>
      <c r="BJ68" s="971"/>
      <c r="BK68" s="969"/>
      <c r="BL68" s="975"/>
      <c r="BM68" s="969"/>
      <c r="BN68" s="975"/>
      <c r="BO68" s="969"/>
      <c r="BP68" s="2840"/>
      <c r="BQ68" s="2839"/>
      <c r="BR68" s="2845"/>
      <c r="BS68" s="969"/>
      <c r="BT68" s="970"/>
      <c r="BU68" s="970"/>
      <c r="BV68" s="969"/>
      <c r="BW68" s="970"/>
      <c r="BX68" s="970"/>
      <c r="BY68" s="969"/>
      <c r="BZ68" s="970"/>
      <c r="CA68" s="970"/>
      <c r="CB68" s="2833"/>
      <c r="CC68" s="2834"/>
      <c r="CD68" s="2833"/>
      <c r="CE68" s="2835"/>
      <c r="CF68" s="2836"/>
      <c r="CG68" s="2837"/>
      <c r="CH68" s="2836"/>
      <c r="CI68" s="2837"/>
      <c r="CJ68" s="2836"/>
      <c r="CK68" s="2837"/>
      <c r="CL68" s="2836"/>
      <c r="CM68" s="2834"/>
      <c r="CN68" s="967"/>
      <c r="CO68" s="967"/>
      <c r="CP68" s="967"/>
      <c r="CQ68" s="978"/>
      <c r="CR68" s="972"/>
      <c r="CS68" s="970"/>
      <c r="CT68" s="970"/>
      <c r="CU68" s="979"/>
      <c r="CV68" s="969"/>
      <c r="CW68" s="970"/>
      <c r="CX68" s="970"/>
      <c r="CY68" s="979"/>
      <c r="CZ68" s="969"/>
      <c r="DA68" s="970"/>
      <c r="DB68" s="970"/>
      <c r="DC68" s="979"/>
      <c r="DD68" s="969"/>
      <c r="DE68" s="970"/>
      <c r="DF68" s="970"/>
      <c r="DG68" s="979"/>
      <c r="DH68" s="968"/>
      <c r="DI68" s="970"/>
      <c r="DJ68" s="971"/>
      <c r="DK68" s="969"/>
      <c r="DL68" s="970"/>
      <c r="DM68" s="970"/>
      <c r="DN68" s="969"/>
      <c r="DO68" s="971"/>
      <c r="DP68" s="971"/>
      <c r="DQ68" s="969"/>
      <c r="DR68" s="970"/>
      <c r="DS68" s="971"/>
      <c r="DT68" s="969"/>
      <c r="DU68" s="970"/>
      <c r="DV68" s="971"/>
      <c r="DW68" s="969"/>
      <c r="DX68" s="970"/>
      <c r="DY68" s="973"/>
      <c r="DZ68" s="969"/>
      <c r="EA68" s="970"/>
      <c r="EB68" s="971"/>
      <c r="EC68" s="969"/>
      <c r="ED68" s="980"/>
      <c r="EE68" s="981"/>
      <c r="EF68" s="967"/>
      <c r="EG68" s="973"/>
      <c r="EH68" s="970"/>
      <c r="EI68" s="970"/>
      <c r="EJ68" s="982"/>
    </row>
    <row r="69" spans="2:140" ht="18" customHeight="1">
      <c r="B69" s="2846" t="s">
        <v>1145</v>
      </c>
      <c r="C69" s="2835"/>
      <c r="D69" s="2837"/>
      <c r="E69" s="2836"/>
      <c r="F69" s="2837"/>
      <c r="G69" s="2836"/>
      <c r="H69" s="2837"/>
      <c r="I69" s="965"/>
      <c r="J69" s="966"/>
      <c r="K69" s="967"/>
      <c r="L69" s="968"/>
      <c r="M69" s="969"/>
      <c r="N69" s="970"/>
      <c r="O69" s="970"/>
      <c r="P69" s="970"/>
      <c r="Q69" s="971"/>
      <c r="R69" s="969"/>
      <c r="S69" s="970"/>
      <c r="T69" s="971"/>
      <c r="U69" s="970"/>
      <c r="V69" s="967"/>
      <c r="W69" s="972"/>
      <c r="X69" s="970"/>
      <c r="Y69" s="2840"/>
      <c r="Z69" s="2839"/>
      <c r="AA69" s="2845"/>
      <c r="AB69" s="2840"/>
      <c r="AC69" s="2839"/>
      <c r="AD69" s="2841"/>
      <c r="AE69" s="967"/>
      <c r="AF69" s="974"/>
      <c r="AG69" s="2838"/>
      <c r="AH69" s="2839"/>
      <c r="AI69" s="2841"/>
      <c r="AJ69" s="2838"/>
      <c r="AK69" s="2839"/>
      <c r="AL69" s="2839"/>
      <c r="AM69" s="2840"/>
      <c r="AN69" s="2839"/>
      <c r="AO69" s="2841"/>
      <c r="AP69" s="969"/>
      <c r="AQ69" s="975"/>
      <c r="AR69" s="976"/>
      <c r="AS69" s="977"/>
      <c r="AT69" s="2842"/>
      <c r="AU69" s="2842"/>
      <c r="AV69" s="2842"/>
      <c r="AW69" s="2842"/>
      <c r="AX69" s="2843"/>
      <c r="AY69" s="2842"/>
      <c r="AZ69" s="2842"/>
      <c r="BA69" s="2844"/>
      <c r="BB69" s="976"/>
      <c r="BC69" s="977"/>
      <c r="BD69" s="2842"/>
      <c r="BE69" s="2842"/>
      <c r="BF69" s="2842"/>
      <c r="BG69" s="2844"/>
      <c r="BH69" s="969"/>
      <c r="BI69" s="970"/>
      <c r="BJ69" s="971"/>
      <c r="BK69" s="969"/>
      <c r="BL69" s="975"/>
      <c r="BM69" s="969"/>
      <c r="BN69" s="975"/>
      <c r="BO69" s="969"/>
      <c r="BP69" s="2840"/>
      <c r="BQ69" s="2839"/>
      <c r="BR69" s="2845"/>
      <c r="BS69" s="969"/>
      <c r="BT69" s="970"/>
      <c r="BU69" s="970"/>
      <c r="BV69" s="969"/>
      <c r="BW69" s="970"/>
      <c r="BX69" s="970"/>
      <c r="BY69" s="969"/>
      <c r="BZ69" s="970"/>
      <c r="CA69" s="970"/>
      <c r="CB69" s="2833"/>
      <c r="CC69" s="2834"/>
      <c r="CD69" s="2833"/>
      <c r="CE69" s="2835"/>
      <c r="CF69" s="2836"/>
      <c r="CG69" s="2837"/>
      <c r="CH69" s="2836"/>
      <c r="CI69" s="2837"/>
      <c r="CJ69" s="2836"/>
      <c r="CK69" s="2837"/>
      <c r="CL69" s="2836"/>
      <c r="CM69" s="2834"/>
      <c r="CN69" s="967"/>
      <c r="CO69" s="967"/>
      <c r="CP69" s="967"/>
      <c r="CQ69" s="978"/>
      <c r="CR69" s="972"/>
      <c r="CS69" s="970"/>
      <c r="CT69" s="970"/>
      <c r="CU69" s="979"/>
      <c r="CV69" s="969"/>
      <c r="CW69" s="970"/>
      <c r="CX69" s="970"/>
      <c r="CY69" s="979"/>
      <c r="CZ69" s="969"/>
      <c r="DA69" s="970"/>
      <c r="DB69" s="970"/>
      <c r="DC69" s="979"/>
      <c r="DD69" s="969"/>
      <c r="DE69" s="970"/>
      <c r="DF69" s="970"/>
      <c r="DG69" s="979"/>
      <c r="DH69" s="968"/>
      <c r="DI69" s="970"/>
      <c r="DJ69" s="971"/>
      <c r="DK69" s="969"/>
      <c r="DL69" s="970"/>
      <c r="DM69" s="970"/>
      <c r="DN69" s="969"/>
      <c r="DO69" s="971"/>
      <c r="DP69" s="971"/>
      <c r="DQ69" s="969"/>
      <c r="DR69" s="970"/>
      <c r="DS69" s="971"/>
      <c r="DT69" s="969"/>
      <c r="DU69" s="970"/>
      <c r="DV69" s="971"/>
      <c r="DW69" s="969"/>
      <c r="DX69" s="970"/>
      <c r="DY69" s="973"/>
      <c r="DZ69" s="969"/>
      <c r="EA69" s="970"/>
      <c r="EB69" s="971"/>
      <c r="EC69" s="969"/>
      <c r="ED69" s="980"/>
      <c r="EE69" s="981"/>
      <c r="EF69" s="967"/>
      <c r="EG69" s="973"/>
      <c r="EH69" s="970"/>
      <c r="EI69" s="970"/>
      <c r="EJ69" s="982"/>
    </row>
    <row r="70" spans="2:140" ht="18" customHeight="1">
      <c r="B70" s="2846" t="s">
        <v>1146</v>
      </c>
      <c r="C70" s="2835"/>
      <c r="D70" s="2837"/>
      <c r="E70" s="2836"/>
      <c r="F70" s="2837"/>
      <c r="G70" s="2836"/>
      <c r="H70" s="2837"/>
      <c r="I70" s="965"/>
      <c r="J70" s="966"/>
      <c r="K70" s="967"/>
      <c r="L70" s="968"/>
      <c r="M70" s="969"/>
      <c r="N70" s="970"/>
      <c r="O70" s="970"/>
      <c r="P70" s="970"/>
      <c r="Q70" s="971"/>
      <c r="R70" s="969"/>
      <c r="S70" s="970"/>
      <c r="T70" s="971"/>
      <c r="U70" s="970"/>
      <c r="V70" s="967"/>
      <c r="W70" s="972"/>
      <c r="X70" s="970"/>
      <c r="Y70" s="2840"/>
      <c r="Z70" s="2839"/>
      <c r="AA70" s="2845"/>
      <c r="AB70" s="2840"/>
      <c r="AC70" s="2839"/>
      <c r="AD70" s="2841"/>
      <c r="AE70" s="967"/>
      <c r="AF70" s="974"/>
      <c r="AG70" s="2838"/>
      <c r="AH70" s="2839"/>
      <c r="AI70" s="2841"/>
      <c r="AJ70" s="2838"/>
      <c r="AK70" s="2839"/>
      <c r="AL70" s="2839"/>
      <c r="AM70" s="2840"/>
      <c r="AN70" s="2839"/>
      <c r="AO70" s="2841"/>
      <c r="AP70" s="969"/>
      <c r="AQ70" s="975"/>
      <c r="AR70" s="976"/>
      <c r="AS70" s="977"/>
      <c r="AT70" s="2842"/>
      <c r="AU70" s="2842"/>
      <c r="AV70" s="2842"/>
      <c r="AW70" s="2842"/>
      <c r="AX70" s="2843"/>
      <c r="AY70" s="2842"/>
      <c r="AZ70" s="2842"/>
      <c r="BA70" s="2844"/>
      <c r="BB70" s="976"/>
      <c r="BC70" s="977"/>
      <c r="BD70" s="2842"/>
      <c r="BE70" s="2842"/>
      <c r="BF70" s="2842"/>
      <c r="BG70" s="2844"/>
      <c r="BH70" s="969"/>
      <c r="BI70" s="970"/>
      <c r="BJ70" s="971"/>
      <c r="BK70" s="969"/>
      <c r="BL70" s="975"/>
      <c r="BM70" s="969"/>
      <c r="BN70" s="975"/>
      <c r="BO70" s="969"/>
      <c r="BP70" s="2840"/>
      <c r="BQ70" s="2839"/>
      <c r="BR70" s="2845"/>
      <c r="BS70" s="969"/>
      <c r="BT70" s="970"/>
      <c r="BU70" s="970"/>
      <c r="BV70" s="969"/>
      <c r="BW70" s="970"/>
      <c r="BX70" s="970"/>
      <c r="BY70" s="969"/>
      <c r="BZ70" s="970"/>
      <c r="CA70" s="970"/>
      <c r="CB70" s="2833"/>
      <c r="CC70" s="2834"/>
      <c r="CD70" s="2833"/>
      <c r="CE70" s="2835"/>
      <c r="CF70" s="2836"/>
      <c r="CG70" s="2837"/>
      <c r="CH70" s="2836"/>
      <c r="CI70" s="2837"/>
      <c r="CJ70" s="2836"/>
      <c r="CK70" s="2837"/>
      <c r="CL70" s="2836"/>
      <c r="CM70" s="2834"/>
      <c r="CN70" s="967"/>
      <c r="CO70" s="967"/>
      <c r="CP70" s="967"/>
      <c r="CQ70" s="978"/>
      <c r="CR70" s="972"/>
      <c r="CS70" s="970"/>
      <c r="CT70" s="970"/>
      <c r="CU70" s="979"/>
      <c r="CV70" s="969"/>
      <c r="CW70" s="970"/>
      <c r="CX70" s="970"/>
      <c r="CY70" s="979"/>
      <c r="CZ70" s="969"/>
      <c r="DA70" s="970"/>
      <c r="DB70" s="970"/>
      <c r="DC70" s="979"/>
      <c r="DD70" s="969"/>
      <c r="DE70" s="970"/>
      <c r="DF70" s="970"/>
      <c r="DG70" s="979"/>
      <c r="DH70" s="968"/>
      <c r="DI70" s="970"/>
      <c r="DJ70" s="971"/>
      <c r="DK70" s="969"/>
      <c r="DL70" s="970"/>
      <c r="DM70" s="970"/>
      <c r="DN70" s="969"/>
      <c r="DO70" s="971"/>
      <c r="DP70" s="971"/>
      <c r="DQ70" s="969"/>
      <c r="DR70" s="970"/>
      <c r="DS70" s="971"/>
      <c r="DT70" s="969"/>
      <c r="DU70" s="970"/>
      <c r="DV70" s="971"/>
      <c r="DW70" s="969"/>
      <c r="DX70" s="970"/>
      <c r="DY70" s="973"/>
      <c r="DZ70" s="969"/>
      <c r="EA70" s="970"/>
      <c r="EB70" s="971"/>
      <c r="EC70" s="969"/>
      <c r="ED70" s="980"/>
      <c r="EE70" s="981"/>
      <c r="EF70" s="967"/>
      <c r="EG70" s="973"/>
      <c r="EH70" s="970"/>
      <c r="EI70" s="970"/>
      <c r="EJ70" s="982"/>
    </row>
    <row r="71" spans="2:140" ht="18" customHeight="1">
      <c r="B71" s="2846" t="s">
        <v>1147</v>
      </c>
      <c r="C71" s="2835"/>
      <c r="D71" s="2837"/>
      <c r="E71" s="2836"/>
      <c r="F71" s="2837"/>
      <c r="G71" s="2836"/>
      <c r="H71" s="2837"/>
      <c r="I71" s="965"/>
      <c r="J71" s="966"/>
      <c r="K71" s="967"/>
      <c r="L71" s="968"/>
      <c r="M71" s="969"/>
      <c r="N71" s="970"/>
      <c r="O71" s="970"/>
      <c r="P71" s="970"/>
      <c r="Q71" s="971"/>
      <c r="R71" s="969"/>
      <c r="S71" s="970"/>
      <c r="T71" s="971"/>
      <c r="U71" s="970"/>
      <c r="V71" s="967"/>
      <c r="W71" s="972"/>
      <c r="X71" s="970"/>
      <c r="Y71" s="2840"/>
      <c r="Z71" s="2839"/>
      <c r="AA71" s="2845"/>
      <c r="AB71" s="2840"/>
      <c r="AC71" s="2839"/>
      <c r="AD71" s="2841"/>
      <c r="AE71" s="967"/>
      <c r="AF71" s="974"/>
      <c r="AG71" s="2838"/>
      <c r="AH71" s="2839"/>
      <c r="AI71" s="2841"/>
      <c r="AJ71" s="2838"/>
      <c r="AK71" s="2839"/>
      <c r="AL71" s="2839"/>
      <c r="AM71" s="2840"/>
      <c r="AN71" s="2839"/>
      <c r="AO71" s="2841"/>
      <c r="AP71" s="969"/>
      <c r="AQ71" s="975"/>
      <c r="AR71" s="976"/>
      <c r="AS71" s="977"/>
      <c r="AT71" s="2842"/>
      <c r="AU71" s="2842"/>
      <c r="AV71" s="2842"/>
      <c r="AW71" s="2842"/>
      <c r="AX71" s="2843"/>
      <c r="AY71" s="2842"/>
      <c r="AZ71" s="2842"/>
      <c r="BA71" s="2844"/>
      <c r="BB71" s="976"/>
      <c r="BC71" s="977"/>
      <c r="BD71" s="2842"/>
      <c r="BE71" s="2842"/>
      <c r="BF71" s="2842"/>
      <c r="BG71" s="2844"/>
      <c r="BH71" s="969"/>
      <c r="BI71" s="970"/>
      <c r="BJ71" s="971"/>
      <c r="BK71" s="969"/>
      <c r="BL71" s="975"/>
      <c r="BM71" s="969"/>
      <c r="BN71" s="975"/>
      <c r="BO71" s="969"/>
      <c r="BP71" s="2840"/>
      <c r="BQ71" s="2839"/>
      <c r="BR71" s="2845"/>
      <c r="BS71" s="969"/>
      <c r="BT71" s="970"/>
      <c r="BU71" s="970"/>
      <c r="BV71" s="969"/>
      <c r="BW71" s="970"/>
      <c r="BX71" s="970"/>
      <c r="BY71" s="969"/>
      <c r="BZ71" s="970"/>
      <c r="CA71" s="970"/>
      <c r="CB71" s="2833"/>
      <c r="CC71" s="2834"/>
      <c r="CD71" s="2833"/>
      <c r="CE71" s="2835"/>
      <c r="CF71" s="2836"/>
      <c r="CG71" s="2837"/>
      <c r="CH71" s="2836"/>
      <c r="CI71" s="2837"/>
      <c r="CJ71" s="2836"/>
      <c r="CK71" s="2837"/>
      <c r="CL71" s="2836"/>
      <c r="CM71" s="2834"/>
      <c r="CN71" s="967"/>
      <c r="CO71" s="967"/>
      <c r="CP71" s="967"/>
      <c r="CQ71" s="978"/>
      <c r="CR71" s="972"/>
      <c r="CS71" s="970"/>
      <c r="CT71" s="970"/>
      <c r="CU71" s="979"/>
      <c r="CV71" s="969"/>
      <c r="CW71" s="970"/>
      <c r="CX71" s="970"/>
      <c r="CY71" s="979"/>
      <c r="CZ71" s="969"/>
      <c r="DA71" s="970"/>
      <c r="DB71" s="970"/>
      <c r="DC71" s="979"/>
      <c r="DD71" s="969"/>
      <c r="DE71" s="970"/>
      <c r="DF71" s="970"/>
      <c r="DG71" s="979"/>
      <c r="DH71" s="968"/>
      <c r="DI71" s="970"/>
      <c r="DJ71" s="971"/>
      <c r="DK71" s="969"/>
      <c r="DL71" s="970"/>
      <c r="DM71" s="970"/>
      <c r="DN71" s="969"/>
      <c r="DO71" s="971"/>
      <c r="DP71" s="971"/>
      <c r="DQ71" s="969"/>
      <c r="DR71" s="970"/>
      <c r="DS71" s="971"/>
      <c r="DT71" s="969"/>
      <c r="DU71" s="970"/>
      <c r="DV71" s="971"/>
      <c r="DW71" s="969"/>
      <c r="DX71" s="970"/>
      <c r="DY71" s="973"/>
      <c r="DZ71" s="969"/>
      <c r="EA71" s="970"/>
      <c r="EB71" s="971"/>
      <c r="EC71" s="969"/>
      <c r="ED71" s="980"/>
      <c r="EE71" s="981"/>
      <c r="EF71" s="967"/>
      <c r="EG71" s="973"/>
      <c r="EH71" s="970"/>
      <c r="EI71" s="970"/>
      <c r="EJ71" s="982"/>
    </row>
    <row r="72" spans="2:140" ht="18" customHeight="1">
      <c r="B72" s="2846" t="s">
        <v>1148</v>
      </c>
      <c r="C72" s="2835"/>
      <c r="D72" s="2837"/>
      <c r="E72" s="2836"/>
      <c r="F72" s="2837"/>
      <c r="G72" s="2836"/>
      <c r="H72" s="2837"/>
      <c r="I72" s="965"/>
      <c r="J72" s="966"/>
      <c r="K72" s="967"/>
      <c r="L72" s="968"/>
      <c r="M72" s="969"/>
      <c r="N72" s="970"/>
      <c r="O72" s="970"/>
      <c r="P72" s="970"/>
      <c r="Q72" s="971"/>
      <c r="R72" s="969"/>
      <c r="S72" s="970"/>
      <c r="T72" s="971"/>
      <c r="U72" s="970"/>
      <c r="V72" s="967"/>
      <c r="W72" s="972"/>
      <c r="X72" s="970"/>
      <c r="Y72" s="2840"/>
      <c r="Z72" s="2839"/>
      <c r="AA72" s="2845"/>
      <c r="AB72" s="2840"/>
      <c r="AC72" s="2839"/>
      <c r="AD72" s="2841"/>
      <c r="AE72" s="967"/>
      <c r="AF72" s="974"/>
      <c r="AG72" s="2838"/>
      <c r="AH72" s="2839"/>
      <c r="AI72" s="2841"/>
      <c r="AJ72" s="2838"/>
      <c r="AK72" s="2839"/>
      <c r="AL72" s="2839"/>
      <c r="AM72" s="2840"/>
      <c r="AN72" s="2839"/>
      <c r="AO72" s="2841"/>
      <c r="AP72" s="969"/>
      <c r="AQ72" s="975"/>
      <c r="AR72" s="976"/>
      <c r="AS72" s="977"/>
      <c r="AT72" s="2842"/>
      <c r="AU72" s="2842"/>
      <c r="AV72" s="2842"/>
      <c r="AW72" s="2842"/>
      <c r="AX72" s="2843"/>
      <c r="AY72" s="2842"/>
      <c r="AZ72" s="2842"/>
      <c r="BA72" s="2844"/>
      <c r="BB72" s="976"/>
      <c r="BC72" s="977"/>
      <c r="BD72" s="2842"/>
      <c r="BE72" s="2842"/>
      <c r="BF72" s="2842"/>
      <c r="BG72" s="2844"/>
      <c r="BH72" s="969"/>
      <c r="BI72" s="970"/>
      <c r="BJ72" s="971"/>
      <c r="BK72" s="969"/>
      <c r="BL72" s="975"/>
      <c r="BM72" s="969"/>
      <c r="BN72" s="975"/>
      <c r="BO72" s="969"/>
      <c r="BP72" s="2840"/>
      <c r="BQ72" s="2839"/>
      <c r="BR72" s="2845"/>
      <c r="BS72" s="969"/>
      <c r="BT72" s="970"/>
      <c r="BU72" s="970"/>
      <c r="BV72" s="969"/>
      <c r="BW72" s="970"/>
      <c r="BX72" s="970"/>
      <c r="BY72" s="969"/>
      <c r="BZ72" s="970"/>
      <c r="CA72" s="970"/>
      <c r="CB72" s="2833"/>
      <c r="CC72" s="2834"/>
      <c r="CD72" s="2833"/>
      <c r="CE72" s="2835"/>
      <c r="CF72" s="2836"/>
      <c r="CG72" s="2837"/>
      <c r="CH72" s="2836"/>
      <c r="CI72" s="2837"/>
      <c r="CJ72" s="2836"/>
      <c r="CK72" s="2837"/>
      <c r="CL72" s="2836"/>
      <c r="CM72" s="2834"/>
      <c r="CN72" s="967"/>
      <c r="CO72" s="967"/>
      <c r="CP72" s="967"/>
      <c r="CQ72" s="978"/>
      <c r="CR72" s="972"/>
      <c r="CS72" s="970"/>
      <c r="CT72" s="970"/>
      <c r="CU72" s="979"/>
      <c r="CV72" s="969"/>
      <c r="CW72" s="970"/>
      <c r="CX72" s="970"/>
      <c r="CY72" s="979"/>
      <c r="CZ72" s="969"/>
      <c r="DA72" s="970"/>
      <c r="DB72" s="970"/>
      <c r="DC72" s="979"/>
      <c r="DD72" s="969"/>
      <c r="DE72" s="970"/>
      <c r="DF72" s="970"/>
      <c r="DG72" s="979"/>
      <c r="DH72" s="968"/>
      <c r="DI72" s="970"/>
      <c r="DJ72" s="971"/>
      <c r="DK72" s="969"/>
      <c r="DL72" s="970"/>
      <c r="DM72" s="970"/>
      <c r="DN72" s="969"/>
      <c r="DO72" s="971"/>
      <c r="DP72" s="971"/>
      <c r="DQ72" s="969"/>
      <c r="DR72" s="970"/>
      <c r="DS72" s="971"/>
      <c r="DT72" s="969"/>
      <c r="DU72" s="970"/>
      <c r="DV72" s="971"/>
      <c r="DW72" s="969"/>
      <c r="DX72" s="970"/>
      <c r="DY72" s="973"/>
      <c r="DZ72" s="969"/>
      <c r="EA72" s="970"/>
      <c r="EB72" s="971"/>
      <c r="EC72" s="969"/>
      <c r="ED72" s="980"/>
      <c r="EE72" s="981"/>
      <c r="EF72" s="967"/>
      <c r="EG72" s="973"/>
      <c r="EH72" s="970"/>
      <c r="EI72" s="970"/>
      <c r="EJ72" s="982"/>
    </row>
    <row r="73" spans="2:140" ht="18" customHeight="1">
      <c r="B73" s="2846" t="s">
        <v>1149</v>
      </c>
      <c r="C73" s="2835"/>
      <c r="D73" s="2837"/>
      <c r="E73" s="2836"/>
      <c r="F73" s="2837"/>
      <c r="G73" s="2836"/>
      <c r="H73" s="2837"/>
      <c r="I73" s="965"/>
      <c r="J73" s="966"/>
      <c r="K73" s="967"/>
      <c r="L73" s="968"/>
      <c r="M73" s="969"/>
      <c r="N73" s="970"/>
      <c r="O73" s="970"/>
      <c r="P73" s="970"/>
      <c r="Q73" s="971"/>
      <c r="R73" s="969"/>
      <c r="S73" s="970"/>
      <c r="T73" s="971"/>
      <c r="U73" s="970"/>
      <c r="V73" s="967"/>
      <c r="W73" s="972"/>
      <c r="X73" s="970"/>
      <c r="Y73" s="2840"/>
      <c r="Z73" s="2839"/>
      <c r="AA73" s="2845"/>
      <c r="AB73" s="2840"/>
      <c r="AC73" s="2839"/>
      <c r="AD73" s="2841"/>
      <c r="AE73" s="967"/>
      <c r="AF73" s="974"/>
      <c r="AG73" s="2838"/>
      <c r="AH73" s="2839"/>
      <c r="AI73" s="2841"/>
      <c r="AJ73" s="2838"/>
      <c r="AK73" s="2839"/>
      <c r="AL73" s="2839"/>
      <c r="AM73" s="2840"/>
      <c r="AN73" s="2839"/>
      <c r="AO73" s="2841"/>
      <c r="AP73" s="969"/>
      <c r="AQ73" s="975"/>
      <c r="AR73" s="976"/>
      <c r="AS73" s="977"/>
      <c r="AT73" s="2842"/>
      <c r="AU73" s="2842"/>
      <c r="AV73" s="2842"/>
      <c r="AW73" s="2842"/>
      <c r="AX73" s="2843"/>
      <c r="AY73" s="2842"/>
      <c r="AZ73" s="2842"/>
      <c r="BA73" s="2844"/>
      <c r="BB73" s="976"/>
      <c r="BC73" s="977"/>
      <c r="BD73" s="2842"/>
      <c r="BE73" s="2842"/>
      <c r="BF73" s="2842"/>
      <c r="BG73" s="2844"/>
      <c r="BH73" s="969"/>
      <c r="BI73" s="970"/>
      <c r="BJ73" s="971"/>
      <c r="BK73" s="969"/>
      <c r="BL73" s="975"/>
      <c r="BM73" s="969"/>
      <c r="BN73" s="975"/>
      <c r="BO73" s="969"/>
      <c r="BP73" s="2840"/>
      <c r="BQ73" s="2839"/>
      <c r="BR73" s="2845"/>
      <c r="BS73" s="969"/>
      <c r="BT73" s="970"/>
      <c r="BU73" s="970"/>
      <c r="BV73" s="969"/>
      <c r="BW73" s="970"/>
      <c r="BX73" s="970"/>
      <c r="BY73" s="969"/>
      <c r="BZ73" s="970"/>
      <c r="CA73" s="970"/>
      <c r="CB73" s="2833"/>
      <c r="CC73" s="2834"/>
      <c r="CD73" s="2833"/>
      <c r="CE73" s="2835"/>
      <c r="CF73" s="2836"/>
      <c r="CG73" s="2837"/>
      <c r="CH73" s="2836"/>
      <c r="CI73" s="2837"/>
      <c r="CJ73" s="2836"/>
      <c r="CK73" s="2837"/>
      <c r="CL73" s="2836"/>
      <c r="CM73" s="2834"/>
      <c r="CN73" s="967"/>
      <c r="CO73" s="967"/>
      <c r="CP73" s="967"/>
      <c r="CQ73" s="978"/>
      <c r="CR73" s="972"/>
      <c r="CS73" s="970"/>
      <c r="CT73" s="970"/>
      <c r="CU73" s="979"/>
      <c r="CV73" s="969"/>
      <c r="CW73" s="970"/>
      <c r="CX73" s="970"/>
      <c r="CY73" s="979"/>
      <c r="CZ73" s="969"/>
      <c r="DA73" s="970"/>
      <c r="DB73" s="970"/>
      <c r="DC73" s="979"/>
      <c r="DD73" s="969"/>
      <c r="DE73" s="970"/>
      <c r="DF73" s="970"/>
      <c r="DG73" s="979"/>
      <c r="DH73" s="968"/>
      <c r="DI73" s="970"/>
      <c r="DJ73" s="971"/>
      <c r="DK73" s="969"/>
      <c r="DL73" s="970"/>
      <c r="DM73" s="970"/>
      <c r="DN73" s="969"/>
      <c r="DO73" s="971"/>
      <c r="DP73" s="971"/>
      <c r="DQ73" s="969"/>
      <c r="DR73" s="970"/>
      <c r="DS73" s="971"/>
      <c r="DT73" s="969"/>
      <c r="DU73" s="970"/>
      <c r="DV73" s="971"/>
      <c r="DW73" s="969"/>
      <c r="DX73" s="970"/>
      <c r="DY73" s="973"/>
      <c r="DZ73" s="969"/>
      <c r="EA73" s="970"/>
      <c r="EB73" s="971"/>
      <c r="EC73" s="969"/>
      <c r="ED73" s="980"/>
      <c r="EE73" s="981"/>
      <c r="EF73" s="967"/>
      <c r="EG73" s="973"/>
      <c r="EH73" s="970"/>
      <c r="EI73" s="970"/>
      <c r="EJ73" s="982"/>
    </row>
    <row r="74" spans="2:140" ht="18" customHeight="1">
      <c r="B74" s="2846" t="s">
        <v>1150</v>
      </c>
      <c r="C74" s="2835"/>
      <c r="D74" s="2837"/>
      <c r="E74" s="2836"/>
      <c r="F74" s="2837"/>
      <c r="G74" s="2836"/>
      <c r="H74" s="2837"/>
      <c r="I74" s="965"/>
      <c r="J74" s="966"/>
      <c r="K74" s="967"/>
      <c r="L74" s="968"/>
      <c r="M74" s="969"/>
      <c r="N74" s="970"/>
      <c r="O74" s="970"/>
      <c r="P74" s="970"/>
      <c r="Q74" s="971"/>
      <c r="R74" s="969"/>
      <c r="S74" s="970"/>
      <c r="T74" s="971"/>
      <c r="U74" s="970"/>
      <c r="V74" s="967"/>
      <c r="W74" s="972"/>
      <c r="X74" s="970"/>
      <c r="Y74" s="2840"/>
      <c r="Z74" s="2839"/>
      <c r="AA74" s="2845"/>
      <c r="AB74" s="2840"/>
      <c r="AC74" s="2839"/>
      <c r="AD74" s="2841"/>
      <c r="AE74" s="967"/>
      <c r="AF74" s="974"/>
      <c r="AG74" s="2838"/>
      <c r="AH74" s="2839"/>
      <c r="AI74" s="2841"/>
      <c r="AJ74" s="2838"/>
      <c r="AK74" s="2839"/>
      <c r="AL74" s="2839"/>
      <c r="AM74" s="2840"/>
      <c r="AN74" s="2839"/>
      <c r="AO74" s="2841"/>
      <c r="AP74" s="969"/>
      <c r="AQ74" s="975"/>
      <c r="AR74" s="976"/>
      <c r="AS74" s="977"/>
      <c r="AT74" s="2842"/>
      <c r="AU74" s="2842"/>
      <c r="AV74" s="2842"/>
      <c r="AW74" s="2842"/>
      <c r="AX74" s="2843"/>
      <c r="AY74" s="2842"/>
      <c r="AZ74" s="2842"/>
      <c r="BA74" s="2844"/>
      <c r="BB74" s="976"/>
      <c r="BC74" s="977"/>
      <c r="BD74" s="2842"/>
      <c r="BE74" s="2842"/>
      <c r="BF74" s="2842"/>
      <c r="BG74" s="2844"/>
      <c r="BH74" s="969"/>
      <c r="BI74" s="970"/>
      <c r="BJ74" s="971"/>
      <c r="BK74" s="969"/>
      <c r="BL74" s="975"/>
      <c r="BM74" s="969"/>
      <c r="BN74" s="975"/>
      <c r="BO74" s="969"/>
      <c r="BP74" s="2840"/>
      <c r="BQ74" s="2839"/>
      <c r="BR74" s="2845"/>
      <c r="BS74" s="969"/>
      <c r="BT74" s="970"/>
      <c r="BU74" s="970"/>
      <c r="BV74" s="969"/>
      <c r="BW74" s="970"/>
      <c r="BX74" s="970"/>
      <c r="BY74" s="969"/>
      <c r="BZ74" s="970"/>
      <c r="CA74" s="970"/>
      <c r="CB74" s="2833"/>
      <c r="CC74" s="2834"/>
      <c r="CD74" s="2833"/>
      <c r="CE74" s="2835"/>
      <c r="CF74" s="2836"/>
      <c r="CG74" s="2837"/>
      <c r="CH74" s="2836"/>
      <c r="CI74" s="2837"/>
      <c r="CJ74" s="2836"/>
      <c r="CK74" s="2837"/>
      <c r="CL74" s="2836"/>
      <c r="CM74" s="2834"/>
      <c r="CN74" s="967"/>
      <c r="CO74" s="967"/>
      <c r="CP74" s="967"/>
      <c r="CQ74" s="978"/>
      <c r="CR74" s="972"/>
      <c r="CS74" s="970"/>
      <c r="CT74" s="970"/>
      <c r="CU74" s="979"/>
      <c r="CV74" s="969"/>
      <c r="CW74" s="970"/>
      <c r="CX74" s="970"/>
      <c r="CY74" s="979"/>
      <c r="CZ74" s="969"/>
      <c r="DA74" s="970"/>
      <c r="DB74" s="970"/>
      <c r="DC74" s="979"/>
      <c r="DD74" s="969"/>
      <c r="DE74" s="970"/>
      <c r="DF74" s="970"/>
      <c r="DG74" s="979"/>
      <c r="DH74" s="968"/>
      <c r="DI74" s="970"/>
      <c r="DJ74" s="971"/>
      <c r="DK74" s="969"/>
      <c r="DL74" s="970"/>
      <c r="DM74" s="970"/>
      <c r="DN74" s="969"/>
      <c r="DO74" s="971"/>
      <c r="DP74" s="971"/>
      <c r="DQ74" s="969"/>
      <c r="DR74" s="970"/>
      <c r="DS74" s="971"/>
      <c r="DT74" s="969"/>
      <c r="DU74" s="970"/>
      <c r="DV74" s="971"/>
      <c r="DW74" s="969"/>
      <c r="DX74" s="970"/>
      <c r="DY74" s="973"/>
      <c r="DZ74" s="969"/>
      <c r="EA74" s="970"/>
      <c r="EB74" s="971"/>
      <c r="EC74" s="969"/>
      <c r="ED74" s="980"/>
      <c r="EE74" s="981"/>
      <c r="EF74" s="967"/>
      <c r="EG74" s="973"/>
      <c r="EH74" s="970"/>
      <c r="EI74" s="970"/>
      <c r="EJ74" s="982"/>
    </row>
    <row r="75" spans="2:140" ht="18" customHeight="1">
      <c r="B75" s="2846" t="s">
        <v>1151</v>
      </c>
      <c r="C75" s="2835"/>
      <c r="D75" s="2837"/>
      <c r="E75" s="2836"/>
      <c r="F75" s="2837"/>
      <c r="G75" s="2836"/>
      <c r="H75" s="2837"/>
      <c r="I75" s="965"/>
      <c r="J75" s="966"/>
      <c r="K75" s="967"/>
      <c r="L75" s="968"/>
      <c r="M75" s="969"/>
      <c r="N75" s="970"/>
      <c r="O75" s="970"/>
      <c r="P75" s="970"/>
      <c r="Q75" s="971"/>
      <c r="R75" s="969"/>
      <c r="S75" s="970"/>
      <c r="T75" s="971"/>
      <c r="U75" s="970"/>
      <c r="V75" s="967"/>
      <c r="W75" s="972"/>
      <c r="X75" s="970"/>
      <c r="Y75" s="2840"/>
      <c r="Z75" s="2839"/>
      <c r="AA75" s="2845"/>
      <c r="AB75" s="2840"/>
      <c r="AC75" s="2839"/>
      <c r="AD75" s="2841"/>
      <c r="AE75" s="967"/>
      <c r="AF75" s="974"/>
      <c r="AG75" s="2838"/>
      <c r="AH75" s="2839"/>
      <c r="AI75" s="2841"/>
      <c r="AJ75" s="2838"/>
      <c r="AK75" s="2839"/>
      <c r="AL75" s="2839"/>
      <c r="AM75" s="2840"/>
      <c r="AN75" s="2839"/>
      <c r="AO75" s="2841"/>
      <c r="AP75" s="969"/>
      <c r="AQ75" s="975"/>
      <c r="AR75" s="976"/>
      <c r="AS75" s="977"/>
      <c r="AT75" s="2842"/>
      <c r="AU75" s="2842"/>
      <c r="AV75" s="2842"/>
      <c r="AW75" s="2842"/>
      <c r="AX75" s="2843"/>
      <c r="AY75" s="2842"/>
      <c r="AZ75" s="2842"/>
      <c r="BA75" s="2844"/>
      <c r="BB75" s="976"/>
      <c r="BC75" s="977"/>
      <c r="BD75" s="2842"/>
      <c r="BE75" s="2842"/>
      <c r="BF75" s="2842"/>
      <c r="BG75" s="2844"/>
      <c r="BH75" s="969"/>
      <c r="BI75" s="970"/>
      <c r="BJ75" s="971"/>
      <c r="BK75" s="969"/>
      <c r="BL75" s="975"/>
      <c r="BM75" s="969"/>
      <c r="BN75" s="975"/>
      <c r="BO75" s="969"/>
      <c r="BP75" s="2840"/>
      <c r="BQ75" s="2839"/>
      <c r="BR75" s="2845"/>
      <c r="BS75" s="969"/>
      <c r="BT75" s="970"/>
      <c r="BU75" s="970"/>
      <c r="BV75" s="969"/>
      <c r="BW75" s="970"/>
      <c r="BX75" s="970"/>
      <c r="BY75" s="969"/>
      <c r="BZ75" s="970"/>
      <c r="CA75" s="970"/>
      <c r="CB75" s="2833"/>
      <c r="CC75" s="2834"/>
      <c r="CD75" s="2833"/>
      <c r="CE75" s="2835"/>
      <c r="CF75" s="2836"/>
      <c r="CG75" s="2837"/>
      <c r="CH75" s="2836"/>
      <c r="CI75" s="2837"/>
      <c r="CJ75" s="2836"/>
      <c r="CK75" s="2837"/>
      <c r="CL75" s="2836"/>
      <c r="CM75" s="2834"/>
      <c r="CN75" s="967"/>
      <c r="CO75" s="967"/>
      <c r="CP75" s="967"/>
      <c r="CQ75" s="978"/>
      <c r="CR75" s="972"/>
      <c r="CS75" s="970"/>
      <c r="CT75" s="970"/>
      <c r="CU75" s="979"/>
      <c r="CV75" s="969"/>
      <c r="CW75" s="970"/>
      <c r="CX75" s="970"/>
      <c r="CY75" s="979"/>
      <c r="CZ75" s="969"/>
      <c r="DA75" s="970"/>
      <c r="DB75" s="970"/>
      <c r="DC75" s="979"/>
      <c r="DD75" s="969"/>
      <c r="DE75" s="970"/>
      <c r="DF75" s="970"/>
      <c r="DG75" s="979"/>
      <c r="DH75" s="968"/>
      <c r="DI75" s="970"/>
      <c r="DJ75" s="971"/>
      <c r="DK75" s="969"/>
      <c r="DL75" s="970"/>
      <c r="DM75" s="970"/>
      <c r="DN75" s="969"/>
      <c r="DO75" s="971"/>
      <c r="DP75" s="971"/>
      <c r="DQ75" s="969"/>
      <c r="DR75" s="970"/>
      <c r="DS75" s="971"/>
      <c r="DT75" s="969"/>
      <c r="DU75" s="970"/>
      <c r="DV75" s="971"/>
      <c r="DW75" s="969"/>
      <c r="DX75" s="970"/>
      <c r="DY75" s="973"/>
      <c r="DZ75" s="969"/>
      <c r="EA75" s="970"/>
      <c r="EB75" s="971"/>
      <c r="EC75" s="969"/>
      <c r="ED75" s="980"/>
      <c r="EE75" s="981"/>
      <c r="EF75" s="967"/>
      <c r="EG75" s="973"/>
      <c r="EH75" s="970"/>
      <c r="EI75" s="970"/>
      <c r="EJ75" s="982"/>
    </row>
    <row r="76" spans="2:140" ht="18" customHeight="1">
      <c r="B76" s="2846" t="s">
        <v>1152</v>
      </c>
      <c r="C76" s="2835"/>
      <c r="D76" s="2837"/>
      <c r="E76" s="2836"/>
      <c r="F76" s="2837"/>
      <c r="G76" s="2836"/>
      <c r="H76" s="2837"/>
      <c r="I76" s="965"/>
      <c r="J76" s="966"/>
      <c r="K76" s="967"/>
      <c r="L76" s="968"/>
      <c r="M76" s="969"/>
      <c r="N76" s="970"/>
      <c r="O76" s="970"/>
      <c r="P76" s="970"/>
      <c r="Q76" s="971"/>
      <c r="R76" s="969"/>
      <c r="S76" s="970"/>
      <c r="T76" s="971"/>
      <c r="U76" s="970"/>
      <c r="V76" s="967"/>
      <c r="W76" s="972"/>
      <c r="X76" s="970"/>
      <c r="Y76" s="2840"/>
      <c r="Z76" s="2839"/>
      <c r="AA76" s="2845"/>
      <c r="AB76" s="2840"/>
      <c r="AC76" s="2839"/>
      <c r="AD76" s="2841"/>
      <c r="AE76" s="967"/>
      <c r="AF76" s="974"/>
      <c r="AG76" s="2838"/>
      <c r="AH76" s="2839"/>
      <c r="AI76" s="2841"/>
      <c r="AJ76" s="2838"/>
      <c r="AK76" s="2839"/>
      <c r="AL76" s="2839"/>
      <c r="AM76" s="2840"/>
      <c r="AN76" s="2839"/>
      <c r="AO76" s="2841"/>
      <c r="AP76" s="969"/>
      <c r="AQ76" s="975"/>
      <c r="AR76" s="976"/>
      <c r="AS76" s="977"/>
      <c r="AT76" s="2842"/>
      <c r="AU76" s="2842"/>
      <c r="AV76" s="2842"/>
      <c r="AW76" s="2842"/>
      <c r="AX76" s="2843"/>
      <c r="AY76" s="2842"/>
      <c r="AZ76" s="2842"/>
      <c r="BA76" s="2844"/>
      <c r="BB76" s="976"/>
      <c r="BC76" s="977"/>
      <c r="BD76" s="2842"/>
      <c r="BE76" s="2842"/>
      <c r="BF76" s="2842"/>
      <c r="BG76" s="2844"/>
      <c r="BH76" s="969"/>
      <c r="BI76" s="970"/>
      <c r="BJ76" s="971"/>
      <c r="BK76" s="969"/>
      <c r="BL76" s="975"/>
      <c r="BM76" s="969"/>
      <c r="BN76" s="975"/>
      <c r="BO76" s="969"/>
      <c r="BP76" s="2840"/>
      <c r="BQ76" s="2839"/>
      <c r="BR76" s="2845"/>
      <c r="BS76" s="969"/>
      <c r="BT76" s="970"/>
      <c r="BU76" s="970"/>
      <c r="BV76" s="969"/>
      <c r="BW76" s="970"/>
      <c r="BX76" s="970"/>
      <c r="BY76" s="969"/>
      <c r="BZ76" s="970"/>
      <c r="CA76" s="970"/>
      <c r="CB76" s="2833"/>
      <c r="CC76" s="2834"/>
      <c r="CD76" s="2833"/>
      <c r="CE76" s="2835"/>
      <c r="CF76" s="2836"/>
      <c r="CG76" s="2837"/>
      <c r="CH76" s="2836"/>
      <c r="CI76" s="2837"/>
      <c r="CJ76" s="2836"/>
      <c r="CK76" s="2837"/>
      <c r="CL76" s="2836"/>
      <c r="CM76" s="2834"/>
      <c r="CN76" s="967"/>
      <c r="CO76" s="967"/>
      <c r="CP76" s="967"/>
      <c r="CQ76" s="978"/>
      <c r="CR76" s="972"/>
      <c r="CS76" s="970"/>
      <c r="CT76" s="970"/>
      <c r="CU76" s="979"/>
      <c r="CV76" s="969"/>
      <c r="CW76" s="970"/>
      <c r="CX76" s="970"/>
      <c r="CY76" s="979"/>
      <c r="CZ76" s="969"/>
      <c r="DA76" s="970"/>
      <c r="DB76" s="970"/>
      <c r="DC76" s="979"/>
      <c r="DD76" s="969"/>
      <c r="DE76" s="970"/>
      <c r="DF76" s="970"/>
      <c r="DG76" s="979"/>
      <c r="DH76" s="968"/>
      <c r="DI76" s="970"/>
      <c r="DJ76" s="971"/>
      <c r="DK76" s="969"/>
      <c r="DL76" s="970"/>
      <c r="DM76" s="970"/>
      <c r="DN76" s="969"/>
      <c r="DO76" s="971"/>
      <c r="DP76" s="971"/>
      <c r="DQ76" s="969"/>
      <c r="DR76" s="970"/>
      <c r="DS76" s="971"/>
      <c r="DT76" s="969"/>
      <c r="DU76" s="970"/>
      <c r="DV76" s="971"/>
      <c r="DW76" s="969"/>
      <c r="DX76" s="970"/>
      <c r="DY76" s="973"/>
      <c r="DZ76" s="969"/>
      <c r="EA76" s="970"/>
      <c r="EB76" s="971"/>
      <c r="EC76" s="969"/>
      <c r="ED76" s="980"/>
      <c r="EE76" s="981"/>
      <c r="EF76" s="967"/>
      <c r="EG76" s="973"/>
      <c r="EH76" s="970"/>
      <c r="EI76" s="970"/>
      <c r="EJ76" s="982"/>
    </row>
    <row r="77" spans="2:140" ht="18" customHeight="1">
      <c r="B77" s="2846" t="s">
        <v>1153</v>
      </c>
      <c r="C77" s="2835"/>
      <c r="D77" s="2837"/>
      <c r="E77" s="2836"/>
      <c r="F77" s="2837"/>
      <c r="G77" s="2836"/>
      <c r="H77" s="2837"/>
      <c r="I77" s="965"/>
      <c r="J77" s="966"/>
      <c r="K77" s="967"/>
      <c r="L77" s="968"/>
      <c r="M77" s="969"/>
      <c r="N77" s="970"/>
      <c r="O77" s="970"/>
      <c r="P77" s="970"/>
      <c r="Q77" s="971"/>
      <c r="R77" s="969"/>
      <c r="S77" s="970"/>
      <c r="T77" s="971"/>
      <c r="U77" s="970"/>
      <c r="V77" s="967"/>
      <c r="W77" s="972"/>
      <c r="X77" s="970"/>
      <c r="Y77" s="2840"/>
      <c r="Z77" s="2839"/>
      <c r="AA77" s="2845"/>
      <c r="AB77" s="2840"/>
      <c r="AC77" s="2839"/>
      <c r="AD77" s="2841"/>
      <c r="AE77" s="967"/>
      <c r="AF77" s="974"/>
      <c r="AG77" s="2838"/>
      <c r="AH77" s="2839"/>
      <c r="AI77" s="2841"/>
      <c r="AJ77" s="2838"/>
      <c r="AK77" s="2839"/>
      <c r="AL77" s="2839"/>
      <c r="AM77" s="2840"/>
      <c r="AN77" s="2839"/>
      <c r="AO77" s="2841"/>
      <c r="AP77" s="969"/>
      <c r="AQ77" s="975"/>
      <c r="AR77" s="976"/>
      <c r="AS77" s="977"/>
      <c r="AT77" s="2842"/>
      <c r="AU77" s="2842"/>
      <c r="AV77" s="2842"/>
      <c r="AW77" s="2842"/>
      <c r="AX77" s="2843"/>
      <c r="AY77" s="2842"/>
      <c r="AZ77" s="2842"/>
      <c r="BA77" s="2844"/>
      <c r="BB77" s="976"/>
      <c r="BC77" s="977"/>
      <c r="BD77" s="2842"/>
      <c r="BE77" s="2842"/>
      <c r="BF77" s="2842"/>
      <c r="BG77" s="2844"/>
      <c r="BH77" s="969"/>
      <c r="BI77" s="970"/>
      <c r="BJ77" s="971"/>
      <c r="BK77" s="969"/>
      <c r="BL77" s="975"/>
      <c r="BM77" s="969"/>
      <c r="BN77" s="975"/>
      <c r="BO77" s="969"/>
      <c r="BP77" s="2840"/>
      <c r="BQ77" s="2839"/>
      <c r="BR77" s="2845"/>
      <c r="BS77" s="969"/>
      <c r="BT77" s="970"/>
      <c r="BU77" s="970"/>
      <c r="BV77" s="969"/>
      <c r="BW77" s="970"/>
      <c r="BX77" s="970"/>
      <c r="BY77" s="969"/>
      <c r="BZ77" s="970"/>
      <c r="CA77" s="970"/>
      <c r="CB77" s="2833"/>
      <c r="CC77" s="2834"/>
      <c r="CD77" s="2833"/>
      <c r="CE77" s="2835"/>
      <c r="CF77" s="2836"/>
      <c r="CG77" s="2837"/>
      <c r="CH77" s="2836"/>
      <c r="CI77" s="2837"/>
      <c r="CJ77" s="2836"/>
      <c r="CK77" s="2837"/>
      <c r="CL77" s="2836"/>
      <c r="CM77" s="2834"/>
      <c r="CN77" s="967"/>
      <c r="CO77" s="967"/>
      <c r="CP77" s="967"/>
      <c r="CQ77" s="978"/>
      <c r="CR77" s="972"/>
      <c r="CS77" s="970"/>
      <c r="CT77" s="970"/>
      <c r="CU77" s="979"/>
      <c r="CV77" s="969"/>
      <c r="CW77" s="970"/>
      <c r="CX77" s="970"/>
      <c r="CY77" s="979"/>
      <c r="CZ77" s="969"/>
      <c r="DA77" s="970"/>
      <c r="DB77" s="970"/>
      <c r="DC77" s="979"/>
      <c r="DD77" s="969"/>
      <c r="DE77" s="970"/>
      <c r="DF77" s="970"/>
      <c r="DG77" s="979"/>
      <c r="DH77" s="968"/>
      <c r="DI77" s="970"/>
      <c r="DJ77" s="971"/>
      <c r="DK77" s="969"/>
      <c r="DL77" s="970"/>
      <c r="DM77" s="970"/>
      <c r="DN77" s="969"/>
      <c r="DO77" s="971"/>
      <c r="DP77" s="971"/>
      <c r="DQ77" s="969"/>
      <c r="DR77" s="970"/>
      <c r="DS77" s="971"/>
      <c r="DT77" s="969"/>
      <c r="DU77" s="970"/>
      <c r="DV77" s="971"/>
      <c r="DW77" s="969"/>
      <c r="DX77" s="970"/>
      <c r="DY77" s="973"/>
      <c r="DZ77" s="969"/>
      <c r="EA77" s="970"/>
      <c r="EB77" s="971"/>
      <c r="EC77" s="969"/>
      <c r="ED77" s="980"/>
      <c r="EE77" s="981"/>
      <c r="EF77" s="967"/>
      <c r="EG77" s="973"/>
      <c r="EH77" s="970"/>
      <c r="EI77" s="970"/>
      <c r="EJ77" s="982"/>
    </row>
    <row r="78" spans="2:140" ht="18" customHeight="1">
      <c r="B78" s="2846" t="s">
        <v>1154</v>
      </c>
      <c r="C78" s="2835"/>
      <c r="D78" s="2837"/>
      <c r="E78" s="2836"/>
      <c r="F78" s="2837"/>
      <c r="G78" s="2836"/>
      <c r="H78" s="2837"/>
      <c r="I78" s="965"/>
      <c r="J78" s="966"/>
      <c r="K78" s="967"/>
      <c r="L78" s="968"/>
      <c r="M78" s="969"/>
      <c r="N78" s="970"/>
      <c r="O78" s="970"/>
      <c r="P78" s="970"/>
      <c r="Q78" s="971"/>
      <c r="R78" s="969"/>
      <c r="S78" s="970"/>
      <c r="T78" s="971"/>
      <c r="U78" s="970"/>
      <c r="V78" s="967"/>
      <c r="W78" s="972"/>
      <c r="X78" s="970"/>
      <c r="Y78" s="2840"/>
      <c r="Z78" s="2839"/>
      <c r="AA78" s="2845"/>
      <c r="AB78" s="2840"/>
      <c r="AC78" s="2839"/>
      <c r="AD78" s="2841"/>
      <c r="AE78" s="967"/>
      <c r="AF78" s="974"/>
      <c r="AG78" s="2838"/>
      <c r="AH78" s="2839"/>
      <c r="AI78" s="2841"/>
      <c r="AJ78" s="2838"/>
      <c r="AK78" s="2839"/>
      <c r="AL78" s="2839"/>
      <c r="AM78" s="2840"/>
      <c r="AN78" s="2839"/>
      <c r="AO78" s="2841"/>
      <c r="AP78" s="969"/>
      <c r="AQ78" s="975"/>
      <c r="AR78" s="976"/>
      <c r="AS78" s="977"/>
      <c r="AT78" s="2842"/>
      <c r="AU78" s="2842"/>
      <c r="AV78" s="2842"/>
      <c r="AW78" s="2842"/>
      <c r="AX78" s="2843"/>
      <c r="AY78" s="2842"/>
      <c r="AZ78" s="2842"/>
      <c r="BA78" s="2844"/>
      <c r="BB78" s="976"/>
      <c r="BC78" s="977"/>
      <c r="BD78" s="2842"/>
      <c r="BE78" s="2842"/>
      <c r="BF78" s="2842"/>
      <c r="BG78" s="2844"/>
      <c r="BH78" s="969"/>
      <c r="BI78" s="970"/>
      <c r="BJ78" s="971"/>
      <c r="BK78" s="969"/>
      <c r="BL78" s="975"/>
      <c r="BM78" s="969"/>
      <c r="BN78" s="975"/>
      <c r="BO78" s="969"/>
      <c r="BP78" s="2840"/>
      <c r="BQ78" s="2839"/>
      <c r="BR78" s="2845"/>
      <c r="BS78" s="969"/>
      <c r="BT78" s="970"/>
      <c r="BU78" s="970"/>
      <c r="BV78" s="969"/>
      <c r="BW78" s="970"/>
      <c r="BX78" s="970"/>
      <c r="BY78" s="969"/>
      <c r="BZ78" s="970"/>
      <c r="CA78" s="970"/>
      <c r="CB78" s="2833"/>
      <c r="CC78" s="2834"/>
      <c r="CD78" s="2833"/>
      <c r="CE78" s="2835"/>
      <c r="CF78" s="2836"/>
      <c r="CG78" s="2837"/>
      <c r="CH78" s="2836"/>
      <c r="CI78" s="2837"/>
      <c r="CJ78" s="2836"/>
      <c r="CK78" s="2837"/>
      <c r="CL78" s="2836"/>
      <c r="CM78" s="2834"/>
      <c r="CN78" s="967"/>
      <c r="CO78" s="967"/>
      <c r="CP78" s="967"/>
      <c r="CQ78" s="978"/>
      <c r="CR78" s="972"/>
      <c r="CS78" s="970"/>
      <c r="CT78" s="970"/>
      <c r="CU78" s="979"/>
      <c r="CV78" s="969"/>
      <c r="CW78" s="970"/>
      <c r="CX78" s="970"/>
      <c r="CY78" s="979"/>
      <c r="CZ78" s="969"/>
      <c r="DA78" s="970"/>
      <c r="DB78" s="970"/>
      <c r="DC78" s="979"/>
      <c r="DD78" s="969"/>
      <c r="DE78" s="970"/>
      <c r="DF78" s="970"/>
      <c r="DG78" s="979"/>
      <c r="DH78" s="968"/>
      <c r="DI78" s="970"/>
      <c r="DJ78" s="971"/>
      <c r="DK78" s="969"/>
      <c r="DL78" s="970"/>
      <c r="DM78" s="970"/>
      <c r="DN78" s="969"/>
      <c r="DO78" s="971"/>
      <c r="DP78" s="971"/>
      <c r="DQ78" s="969"/>
      <c r="DR78" s="970"/>
      <c r="DS78" s="971"/>
      <c r="DT78" s="969"/>
      <c r="DU78" s="970"/>
      <c r="DV78" s="971"/>
      <c r="DW78" s="969"/>
      <c r="DX78" s="970"/>
      <c r="DY78" s="973"/>
      <c r="DZ78" s="969"/>
      <c r="EA78" s="970"/>
      <c r="EB78" s="971"/>
      <c r="EC78" s="969"/>
      <c r="ED78" s="980"/>
      <c r="EE78" s="981"/>
      <c r="EF78" s="967"/>
      <c r="EG78" s="973"/>
      <c r="EH78" s="970"/>
      <c r="EI78" s="970"/>
      <c r="EJ78" s="982"/>
    </row>
    <row r="79" spans="2:140" ht="18" customHeight="1">
      <c r="B79" s="2846" t="s">
        <v>1155</v>
      </c>
      <c r="C79" s="2835"/>
      <c r="D79" s="2837"/>
      <c r="E79" s="2836"/>
      <c r="F79" s="2837"/>
      <c r="G79" s="2836"/>
      <c r="H79" s="2837"/>
      <c r="I79" s="965"/>
      <c r="J79" s="966"/>
      <c r="K79" s="967"/>
      <c r="L79" s="968"/>
      <c r="M79" s="969"/>
      <c r="N79" s="970"/>
      <c r="O79" s="970"/>
      <c r="P79" s="970"/>
      <c r="Q79" s="971"/>
      <c r="R79" s="969"/>
      <c r="S79" s="970"/>
      <c r="T79" s="971"/>
      <c r="U79" s="970"/>
      <c r="V79" s="967"/>
      <c r="W79" s="972"/>
      <c r="X79" s="970"/>
      <c r="Y79" s="2840"/>
      <c r="Z79" s="2839"/>
      <c r="AA79" s="2845"/>
      <c r="AB79" s="2840"/>
      <c r="AC79" s="2839"/>
      <c r="AD79" s="2841"/>
      <c r="AE79" s="967"/>
      <c r="AF79" s="974"/>
      <c r="AG79" s="2838"/>
      <c r="AH79" s="2839"/>
      <c r="AI79" s="2841"/>
      <c r="AJ79" s="2838"/>
      <c r="AK79" s="2839"/>
      <c r="AL79" s="2839"/>
      <c r="AM79" s="2840"/>
      <c r="AN79" s="2839"/>
      <c r="AO79" s="2841"/>
      <c r="AP79" s="969"/>
      <c r="AQ79" s="975"/>
      <c r="AR79" s="976"/>
      <c r="AS79" s="977"/>
      <c r="AT79" s="2842"/>
      <c r="AU79" s="2842"/>
      <c r="AV79" s="2842"/>
      <c r="AW79" s="2842"/>
      <c r="AX79" s="2843"/>
      <c r="AY79" s="2842"/>
      <c r="AZ79" s="2842"/>
      <c r="BA79" s="2844"/>
      <c r="BB79" s="976"/>
      <c r="BC79" s="977"/>
      <c r="BD79" s="2842"/>
      <c r="BE79" s="2842"/>
      <c r="BF79" s="2842"/>
      <c r="BG79" s="2844"/>
      <c r="BH79" s="969"/>
      <c r="BI79" s="970"/>
      <c r="BJ79" s="971"/>
      <c r="BK79" s="969"/>
      <c r="BL79" s="975"/>
      <c r="BM79" s="969"/>
      <c r="BN79" s="975"/>
      <c r="BO79" s="969"/>
      <c r="BP79" s="2840"/>
      <c r="BQ79" s="2839"/>
      <c r="BR79" s="2845"/>
      <c r="BS79" s="969"/>
      <c r="BT79" s="970"/>
      <c r="BU79" s="970"/>
      <c r="BV79" s="969"/>
      <c r="BW79" s="970"/>
      <c r="BX79" s="970"/>
      <c r="BY79" s="969"/>
      <c r="BZ79" s="970"/>
      <c r="CA79" s="970"/>
      <c r="CB79" s="2833"/>
      <c r="CC79" s="2834"/>
      <c r="CD79" s="2833"/>
      <c r="CE79" s="2835"/>
      <c r="CF79" s="2836"/>
      <c r="CG79" s="2837"/>
      <c r="CH79" s="2836"/>
      <c r="CI79" s="2837"/>
      <c r="CJ79" s="2836"/>
      <c r="CK79" s="2837"/>
      <c r="CL79" s="2836"/>
      <c r="CM79" s="2834"/>
      <c r="CN79" s="967"/>
      <c r="CO79" s="967"/>
      <c r="CP79" s="967"/>
      <c r="CQ79" s="978"/>
      <c r="CR79" s="972"/>
      <c r="CS79" s="970"/>
      <c r="CT79" s="970"/>
      <c r="CU79" s="979"/>
      <c r="CV79" s="969"/>
      <c r="CW79" s="970"/>
      <c r="CX79" s="970"/>
      <c r="CY79" s="979"/>
      <c r="CZ79" s="969"/>
      <c r="DA79" s="970"/>
      <c r="DB79" s="970"/>
      <c r="DC79" s="979"/>
      <c r="DD79" s="969"/>
      <c r="DE79" s="970"/>
      <c r="DF79" s="970"/>
      <c r="DG79" s="979"/>
      <c r="DH79" s="968"/>
      <c r="DI79" s="970"/>
      <c r="DJ79" s="971"/>
      <c r="DK79" s="969"/>
      <c r="DL79" s="970"/>
      <c r="DM79" s="970"/>
      <c r="DN79" s="969"/>
      <c r="DO79" s="971"/>
      <c r="DP79" s="971"/>
      <c r="DQ79" s="969"/>
      <c r="DR79" s="970"/>
      <c r="DS79" s="971"/>
      <c r="DT79" s="969"/>
      <c r="DU79" s="970"/>
      <c r="DV79" s="971"/>
      <c r="DW79" s="969"/>
      <c r="DX79" s="970"/>
      <c r="DY79" s="973"/>
      <c r="DZ79" s="969"/>
      <c r="EA79" s="970"/>
      <c r="EB79" s="971"/>
      <c r="EC79" s="969"/>
      <c r="ED79" s="980"/>
      <c r="EE79" s="981"/>
      <c r="EF79" s="967"/>
      <c r="EG79" s="973"/>
      <c r="EH79" s="970"/>
      <c r="EI79" s="970"/>
      <c r="EJ79" s="982"/>
    </row>
    <row r="80" spans="2:140" ht="18" customHeight="1">
      <c r="B80" s="2846" t="s">
        <v>1156</v>
      </c>
      <c r="C80" s="2835"/>
      <c r="D80" s="2837"/>
      <c r="E80" s="2836"/>
      <c r="F80" s="2837"/>
      <c r="G80" s="2836"/>
      <c r="H80" s="2837"/>
      <c r="I80" s="965"/>
      <c r="J80" s="966"/>
      <c r="K80" s="967"/>
      <c r="L80" s="968"/>
      <c r="M80" s="969"/>
      <c r="N80" s="970"/>
      <c r="O80" s="970"/>
      <c r="P80" s="970"/>
      <c r="Q80" s="971"/>
      <c r="R80" s="969"/>
      <c r="S80" s="970"/>
      <c r="T80" s="971"/>
      <c r="U80" s="970"/>
      <c r="V80" s="967"/>
      <c r="W80" s="972"/>
      <c r="X80" s="970"/>
      <c r="Y80" s="2840"/>
      <c r="Z80" s="2839"/>
      <c r="AA80" s="2845"/>
      <c r="AB80" s="2840"/>
      <c r="AC80" s="2839"/>
      <c r="AD80" s="2841"/>
      <c r="AE80" s="967"/>
      <c r="AF80" s="974"/>
      <c r="AG80" s="2838"/>
      <c r="AH80" s="2839"/>
      <c r="AI80" s="2841"/>
      <c r="AJ80" s="2838"/>
      <c r="AK80" s="2839"/>
      <c r="AL80" s="2839"/>
      <c r="AM80" s="2840"/>
      <c r="AN80" s="2839"/>
      <c r="AO80" s="2841"/>
      <c r="AP80" s="969"/>
      <c r="AQ80" s="975"/>
      <c r="AR80" s="976"/>
      <c r="AS80" s="977"/>
      <c r="AT80" s="2842"/>
      <c r="AU80" s="2842"/>
      <c r="AV80" s="2842"/>
      <c r="AW80" s="2842"/>
      <c r="AX80" s="2843"/>
      <c r="AY80" s="2842"/>
      <c r="AZ80" s="2842"/>
      <c r="BA80" s="2844"/>
      <c r="BB80" s="976"/>
      <c r="BC80" s="977"/>
      <c r="BD80" s="2842"/>
      <c r="BE80" s="2842"/>
      <c r="BF80" s="2842"/>
      <c r="BG80" s="2844"/>
      <c r="BH80" s="969"/>
      <c r="BI80" s="970"/>
      <c r="BJ80" s="971"/>
      <c r="BK80" s="969"/>
      <c r="BL80" s="975"/>
      <c r="BM80" s="969"/>
      <c r="BN80" s="975"/>
      <c r="BO80" s="969"/>
      <c r="BP80" s="2840"/>
      <c r="BQ80" s="2839"/>
      <c r="BR80" s="2845"/>
      <c r="BS80" s="969"/>
      <c r="BT80" s="970"/>
      <c r="BU80" s="970"/>
      <c r="BV80" s="969"/>
      <c r="BW80" s="970"/>
      <c r="BX80" s="970"/>
      <c r="BY80" s="969"/>
      <c r="BZ80" s="970"/>
      <c r="CA80" s="970"/>
      <c r="CB80" s="2833"/>
      <c r="CC80" s="2834"/>
      <c r="CD80" s="2833"/>
      <c r="CE80" s="2835"/>
      <c r="CF80" s="2836"/>
      <c r="CG80" s="2837"/>
      <c r="CH80" s="2836"/>
      <c r="CI80" s="2837"/>
      <c r="CJ80" s="2836"/>
      <c r="CK80" s="2837"/>
      <c r="CL80" s="2836"/>
      <c r="CM80" s="2834"/>
      <c r="CN80" s="967"/>
      <c r="CO80" s="967"/>
      <c r="CP80" s="967"/>
      <c r="CQ80" s="978"/>
      <c r="CR80" s="972"/>
      <c r="CS80" s="970"/>
      <c r="CT80" s="970"/>
      <c r="CU80" s="979"/>
      <c r="CV80" s="969"/>
      <c r="CW80" s="970"/>
      <c r="CX80" s="970"/>
      <c r="CY80" s="979"/>
      <c r="CZ80" s="969"/>
      <c r="DA80" s="970"/>
      <c r="DB80" s="970"/>
      <c r="DC80" s="979"/>
      <c r="DD80" s="969"/>
      <c r="DE80" s="970"/>
      <c r="DF80" s="970"/>
      <c r="DG80" s="979"/>
      <c r="DH80" s="968"/>
      <c r="DI80" s="970"/>
      <c r="DJ80" s="971"/>
      <c r="DK80" s="969"/>
      <c r="DL80" s="970"/>
      <c r="DM80" s="970"/>
      <c r="DN80" s="969"/>
      <c r="DO80" s="971"/>
      <c r="DP80" s="971"/>
      <c r="DQ80" s="969"/>
      <c r="DR80" s="970"/>
      <c r="DS80" s="971"/>
      <c r="DT80" s="969"/>
      <c r="DU80" s="970"/>
      <c r="DV80" s="971"/>
      <c r="DW80" s="969"/>
      <c r="DX80" s="970"/>
      <c r="DY80" s="973"/>
      <c r="DZ80" s="969"/>
      <c r="EA80" s="970"/>
      <c r="EB80" s="971"/>
      <c r="EC80" s="969"/>
      <c r="ED80" s="980"/>
      <c r="EE80" s="981"/>
      <c r="EF80" s="967"/>
      <c r="EG80" s="973"/>
      <c r="EH80" s="970"/>
      <c r="EI80" s="970"/>
      <c r="EJ80" s="982"/>
    </row>
    <row r="81" spans="2:140" ht="18" customHeight="1">
      <c r="B81" s="2846" t="s">
        <v>1157</v>
      </c>
      <c r="C81" s="2835"/>
      <c r="D81" s="2837"/>
      <c r="E81" s="2836"/>
      <c r="F81" s="2837"/>
      <c r="G81" s="2836"/>
      <c r="H81" s="2837"/>
      <c r="I81" s="965"/>
      <c r="J81" s="966"/>
      <c r="K81" s="967"/>
      <c r="L81" s="968"/>
      <c r="M81" s="969"/>
      <c r="N81" s="970"/>
      <c r="O81" s="970"/>
      <c r="P81" s="970"/>
      <c r="Q81" s="971"/>
      <c r="R81" s="969"/>
      <c r="S81" s="970"/>
      <c r="T81" s="971"/>
      <c r="U81" s="970"/>
      <c r="V81" s="967"/>
      <c r="W81" s="972"/>
      <c r="X81" s="970"/>
      <c r="Y81" s="2840"/>
      <c r="Z81" s="2839"/>
      <c r="AA81" s="2845"/>
      <c r="AB81" s="2840"/>
      <c r="AC81" s="2839"/>
      <c r="AD81" s="2841"/>
      <c r="AE81" s="967"/>
      <c r="AF81" s="974"/>
      <c r="AG81" s="2838"/>
      <c r="AH81" s="2839"/>
      <c r="AI81" s="2841"/>
      <c r="AJ81" s="2838"/>
      <c r="AK81" s="2839"/>
      <c r="AL81" s="2839"/>
      <c r="AM81" s="2840"/>
      <c r="AN81" s="2839"/>
      <c r="AO81" s="2841"/>
      <c r="AP81" s="969"/>
      <c r="AQ81" s="975"/>
      <c r="AR81" s="976"/>
      <c r="AS81" s="977"/>
      <c r="AT81" s="2842"/>
      <c r="AU81" s="2842"/>
      <c r="AV81" s="2842"/>
      <c r="AW81" s="2842"/>
      <c r="AX81" s="2843"/>
      <c r="AY81" s="2842"/>
      <c r="AZ81" s="2842"/>
      <c r="BA81" s="2844"/>
      <c r="BB81" s="976"/>
      <c r="BC81" s="977"/>
      <c r="BD81" s="2842"/>
      <c r="BE81" s="2842"/>
      <c r="BF81" s="2842"/>
      <c r="BG81" s="2844"/>
      <c r="BH81" s="969"/>
      <c r="BI81" s="970"/>
      <c r="BJ81" s="971"/>
      <c r="BK81" s="969"/>
      <c r="BL81" s="975"/>
      <c r="BM81" s="969"/>
      <c r="BN81" s="975"/>
      <c r="BO81" s="969"/>
      <c r="BP81" s="2840"/>
      <c r="BQ81" s="2839"/>
      <c r="BR81" s="2845"/>
      <c r="BS81" s="969"/>
      <c r="BT81" s="970"/>
      <c r="BU81" s="970"/>
      <c r="BV81" s="969"/>
      <c r="BW81" s="970"/>
      <c r="BX81" s="970"/>
      <c r="BY81" s="969"/>
      <c r="BZ81" s="970"/>
      <c r="CA81" s="970"/>
      <c r="CB81" s="2833"/>
      <c r="CC81" s="2834"/>
      <c r="CD81" s="2833"/>
      <c r="CE81" s="2835"/>
      <c r="CF81" s="2836"/>
      <c r="CG81" s="2837"/>
      <c r="CH81" s="2836"/>
      <c r="CI81" s="2837"/>
      <c r="CJ81" s="2836"/>
      <c r="CK81" s="2837"/>
      <c r="CL81" s="2836"/>
      <c r="CM81" s="2834"/>
      <c r="CN81" s="967"/>
      <c r="CO81" s="967"/>
      <c r="CP81" s="967"/>
      <c r="CQ81" s="978"/>
      <c r="CR81" s="972"/>
      <c r="CS81" s="970"/>
      <c r="CT81" s="970"/>
      <c r="CU81" s="979"/>
      <c r="CV81" s="969"/>
      <c r="CW81" s="970"/>
      <c r="CX81" s="970"/>
      <c r="CY81" s="979"/>
      <c r="CZ81" s="969"/>
      <c r="DA81" s="970"/>
      <c r="DB81" s="970"/>
      <c r="DC81" s="979"/>
      <c r="DD81" s="969"/>
      <c r="DE81" s="970"/>
      <c r="DF81" s="970"/>
      <c r="DG81" s="979"/>
      <c r="DH81" s="968"/>
      <c r="DI81" s="970"/>
      <c r="DJ81" s="971"/>
      <c r="DK81" s="969"/>
      <c r="DL81" s="970"/>
      <c r="DM81" s="970"/>
      <c r="DN81" s="969"/>
      <c r="DO81" s="971"/>
      <c r="DP81" s="971"/>
      <c r="DQ81" s="969"/>
      <c r="DR81" s="970"/>
      <c r="DS81" s="971"/>
      <c r="DT81" s="969"/>
      <c r="DU81" s="970"/>
      <c r="DV81" s="971"/>
      <c r="DW81" s="969"/>
      <c r="DX81" s="970"/>
      <c r="DY81" s="973"/>
      <c r="DZ81" s="969"/>
      <c r="EA81" s="970"/>
      <c r="EB81" s="971"/>
      <c r="EC81" s="969"/>
      <c r="ED81" s="980"/>
      <c r="EE81" s="981"/>
      <c r="EF81" s="967"/>
      <c r="EG81" s="973"/>
      <c r="EH81" s="970"/>
      <c r="EI81" s="970"/>
      <c r="EJ81" s="982"/>
    </row>
    <row r="82" spans="2:140" ht="18" customHeight="1">
      <c r="B82" s="2846" t="s">
        <v>1158</v>
      </c>
      <c r="C82" s="2835"/>
      <c r="D82" s="2837"/>
      <c r="E82" s="2836"/>
      <c r="F82" s="2837"/>
      <c r="G82" s="2836"/>
      <c r="H82" s="2837"/>
      <c r="I82" s="965"/>
      <c r="J82" s="966"/>
      <c r="K82" s="967"/>
      <c r="L82" s="968"/>
      <c r="M82" s="969"/>
      <c r="N82" s="970"/>
      <c r="O82" s="970"/>
      <c r="P82" s="970"/>
      <c r="Q82" s="971"/>
      <c r="R82" s="969"/>
      <c r="S82" s="970"/>
      <c r="T82" s="971"/>
      <c r="U82" s="970"/>
      <c r="V82" s="967"/>
      <c r="W82" s="972"/>
      <c r="X82" s="970"/>
      <c r="Y82" s="2840"/>
      <c r="Z82" s="2839"/>
      <c r="AA82" s="2845"/>
      <c r="AB82" s="2840"/>
      <c r="AC82" s="2839"/>
      <c r="AD82" s="2841"/>
      <c r="AE82" s="967"/>
      <c r="AF82" s="974"/>
      <c r="AG82" s="2838"/>
      <c r="AH82" s="2839"/>
      <c r="AI82" s="2841"/>
      <c r="AJ82" s="2838"/>
      <c r="AK82" s="2839"/>
      <c r="AL82" s="2839"/>
      <c r="AM82" s="2840"/>
      <c r="AN82" s="2839"/>
      <c r="AO82" s="2841"/>
      <c r="AP82" s="969"/>
      <c r="AQ82" s="975"/>
      <c r="AR82" s="976"/>
      <c r="AS82" s="977"/>
      <c r="AT82" s="2842"/>
      <c r="AU82" s="2842"/>
      <c r="AV82" s="2842"/>
      <c r="AW82" s="2842"/>
      <c r="AX82" s="2843"/>
      <c r="AY82" s="2842"/>
      <c r="AZ82" s="2842"/>
      <c r="BA82" s="2844"/>
      <c r="BB82" s="976"/>
      <c r="BC82" s="977"/>
      <c r="BD82" s="2842"/>
      <c r="BE82" s="2842"/>
      <c r="BF82" s="2842"/>
      <c r="BG82" s="2844"/>
      <c r="BH82" s="969"/>
      <c r="BI82" s="970"/>
      <c r="BJ82" s="971"/>
      <c r="BK82" s="969"/>
      <c r="BL82" s="975"/>
      <c r="BM82" s="969"/>
      <c r="BN82" s="975"/>
      <c r="BO82" s="969"/>
      <c r="BP82" s="2840"/>
      <c r="BQ82" s="2839"/>
      <c r="BR82" s="2845"/>
      <c r="BS82" s="969"/>
      <c r="BT82" s="970"/>
      <c r="BU82" s="970"/>
      <c r="BV82" s="969"/>
      <c r="BW82" s="970"/>
      <c r="BX82" s="970"/>
      <c r="BY82" s="969"/>
      <c r="BZ82" s="970"/>
      <c r="CA82" s="970"/>
      <c r="CB82" s="2833"/>
      <c r="CC82" s="2834"/>
      <c r="CD82" s="2833"/>
      <c r="CE82" s="2835"/>
      <c r="CF82" s="2836"/>
      <c r="CG82" s="2837"/>
      <c r="CH82" s="2836"/>
      <c r="CI82" s="2837"/>
      <c r="CJ82" s="2836"/>
      <c r="CK82" s="2837"/>
      <c r="CL82" s="2836"/>
      <c r="CM82" s="2834"/>
      <c r="CN82" s="967"/>
      <c r="CO82" s="967"/>
      <c r="CP82" s="967"/>
      <c r="CQ82" s="978"/>
      <c r="CR82" s="972"/>
      <c r="CS82" s="970"/>
      <c r="CT82" s="970"/>
      <c r="CU82" s="979"/>
      <c r="CV82" s="969"/>
      <c r="CW82" s="970"/>
      <c r="CX82" s="970"/>
      <c r="CY82" s="979"/>
      <c r="CZ82" s="969"/>
      <c r="DA82" s="970"/>
      <c r="DB82" s="970"/>
      <c r="DC82" s="979"/>
      <c r="DD82" s="969"/>
      <c r="DE82" s="970"/>
      <c r="DF82" s="970"/>
      <c r="DG82" s="979"/>
      <c r="DH82" s="968"/>
      <c r="DI82" s="970"/>
      <c r="DJ82" s="971"/>
      <c r="DK82" s="969"/>
      <c r="DL82" s="970"/>
      <c r="DM82" s="970"/>
      <c r="DN82" s="969"/>
      <c r="DO82" s="971"/>
      <c r="DP82" s="971"/>
      <c r="DQ82" s="969"/>
      <c r="DR82" s="970"/>
      <c r="DS82" s="971"/>
      <c r="DT82" s="969"/>
      <c r="DU82" s="970"/>
      <c r="DV82" s="971"/>
      <c r="DW82" s="969"/>
      <c r="DX82" s="970"/>
      <c r="DY82" s="973"/>
      <c r="DZ82" s="969"/>
      <c r="EA82" s="970"/>
      <c r="EB82" s="971"/>
      <c r="EC82" s="969"/>
      <c r="ED82" s="980"/>
      <c r="EE82" s="981"/>
      <c r="EF82" s="967"/>
      <c r="EG82" s="973"/>
      <c r="EH82" s="970"/>
      <c r="EI82" s="970"/>
      <c r="EJ82" s="982"/>
    </row>
    <row r="83" spans="2:140" ht="18" customHeight="1">
      <c r="B83" s="2846" t="s">
        <v>1159</v>
      </c>
      <c r="C83" s="2835"/>
      <c r="D83" s="2837"/>
      <c r="E83" s="2836"/>
      <c r="F83" s="2837"/>
      <c r="G83" s="2836"/>
      <c r="H83" s="2837"/>
      <c r="I83" s="965"/>
      <c r="J83" s="966"/>
      <c r="K83" s="967"/>
      <c r="L83" s="968"/>
      <c r="M83" s="969"/>
      <c r="N83" s="970"/>
      <c r="O83" s="970"/>
      <c r="P83" s="970"/>
      <c r="Q83" s="971"/>
      <c r="R83" s="969"/>
      <c r="S83" s="970"/>
      <c r="T83" s="971"/>
      <c r="U83" s="970"/>
      <c r="V83" s="967"/>
      <c r="W83" s="972"/>
      <c r="X83" s="970"/>
      <c r="Y83" s="2840"/>
      <c r="Z83" s="2839"/>
      <c r="AA83" s="2845"/>
      <c r="AB83" s="2840"/>
      <c r="AC83" s="2839"/>
      <c r="AD83" s="2841"/>
      <c r="AE83" s="967"/>
      <c r="AF83" s="974"/>
      <c r="AG83" s="2838"/>
      <c r="AH83" s="2839"/>
      <c r="AI83" s="2841"/>
      <c r="AJ83" s="2838"/>
      <c r="AK83" s="2839"/>
      <c r="AL83" s="2839"/>
      <c r="AM83" s="2840"/>
      <c r="AN83" s="2839"/>
      <c r="AO83" s="2841"/>
      <c r="AP83" s="969"/>
      <c r="AQ83" s="975"/>
      <c r="AR83" s="976"/>
      <c r="AS83" s="977"/>
      <c r="AT83" s="2842"/>
      <c r="AU83" s="2842"/>
      <c r="AV83" s="2842"/>
      <c r="AW83" s="2842"/>
      <c r="AX83" s="2843"/>
      <c r="AY83" s="2842"/>
      <c r="AZ83" s="2842"/>
      <c r="BA83" s="2844"/>
      <c r="BB83" s="976"/>
      <c r="BC83" s="977"/>
      <c r="BD83" s="2842"/>
      <c r="BE83" s="2842"/>
      <c r="BF83" s="2842"/>
      <c r="BG83" s="2844"/>
      <c r="BH83" s="969"/>
      <c r="BI83" s="970"/>
      <c r="BJ83" s="971"/>
      <c r="BK83" s="969"/>
      <c r="BL83" s="975"/>
      <c r="BM83" s="969"/>
      <c r="BN83" s="975"/>
      <c r="BO83" s="969"/>
      <c r="BP83" s="2840"/>
      <c r="BQ83" s="2839"/>
      <c r="BR83" s="2845"/>
      <c r="BS83" s="969"/>
      <c r="BT83" s="970"/>
      <c r="BU83" s="970"/>
      <c r="BV83" s="969"/>
      <c r="BW83" s="970"/>
      <c r="BX83" s="970"/>
      <c r="BY83" s="969"/>
      <c r="BZ83" s="970"/>
      <c r="CA83" s="970"/>
      <c r="CB83" s="2833"/>
      <c r="CC83" s="2834"/>
      <c r="CD83" s="2833"/>
      <c r="CE83" s="2835"/>
      <c r="CF83" s="2836"/>
      <c r="CG83" s="2837"/>
      <c r="CH83" s="2836"/>
      <c r="CI83" s="2837"/>
      <c r="CJ83" s="2836"/>
      <c r="CK83" s="2837"/>
      <c r="CL83" s="2836"/>
      <c r="CM83" s="2834"/>
      <c r="CN83" s="967"/>
      <c r="CO83" s="967"/>
      <c r="CP83" s="967"/>
      <c r="CQ83" s="978"/>
      <c r="CR83" s="972"/>
      <c r="CS83" s="970"/>
      <c r="CT83" s="970"/>
      <c r="CU83" s="979"/>
      <c r="CV83" s="969"/>
      <c r="CW83" s="970"/>
      <c r="CX83" s="970"/>
      <c r="CY83" s="979"/>
      <c r="CZ83" s="969"/>
      <c r="DA83" s="970"/>
      <c r="DB83" s="970"/>
      <c r="DC83" s="979"/>
      <c r="DD83" s="969"/>
      <c r="DE83" s="970"/>
      <c r="DF83" s="970"/>
      <c r="DG83" s="979"/>
      <c r="DH83" s="968"/>
      <c r="DI83" s="970"/>
      <c r="DJ83" s="971"/>
      <c r="DK83" s="969"/>
      <c r="DL83" s="970"/>
      <c r="DM83" s="970"/>
      <c r="DN83" s="969"/>
      <c r="DO83" s="971"/>
      <c r="DP83" s="971"/>
      <c r="DQ83" s="969"/>
      <c r="DR83" s="970"/>
      <c r="DS83" s="971"/>
      <c r="DT83" s="969"/>
      <c r="DU83" s="970"/>
      <c r="DV83" s="971"/>
      <c r="DW83" s="969"/>
      <c r="DX83" s="970"/>
      <c r="DY83" s="973"/>
      <c r="DZ83" s="969"/>
      <c r="EA83" s="970"/>
      <c r="EB83" s="971"/>
      <c r="EC83" s="969"/>
      <c r="ED83" s="980"/>
      <c r="EE83" s="981"/>
      <c r="EF83" s="967"/>
      <c r="EG83" s="973"/>
      <c r="EH83" s="970"/>
      <c r="EI83" s="970"/>
      <c r="EJ83" s="982"/>
    </row>
    <row r="84" spans="2:140" ht="18" customHeight="1">
      <c r="B84" s="2846" t="s">
        <v>1160</v>
      </c>
      <c r="C84" s="2835"/>
      <c r="D84" s="2837"/>
      <c r="E84" s="2836"/>
      <c r="F84" s="2837"/>
      <c r="G84" s="2836"/>
      <c r="H84" s="2837"/>
      <c r="I84" s="965"/>
      <c r="J84" s="966"/>
      <c r="K84" s="967"/>
      <c r="L84" s="968"/>
      <c r="M84" s="969"/>
      <c r="N84" s="970"/>
      <c r="O84" s="970"/>
      <c r="P84" s="970"/>
      <c r="Q84" s="971"/>
      <c r="R84" s="969"/>
      <c r="S84" s="970"/>
      <c r="T84" s="971"/>
      <c r="U84" s="970"/>
      <c r="V84" s="967"/>
      <c r="W84" s="972"/>
      <c r="X84" s="970"/>
      <c r="Y84" s="2840"/>
      <c r="Z84" s="2839"/>
      <c r="AA84" s="2845"/>
      <c r="AB84" s="2840"/>
      <c r="AC84" s="2839"/>
      <c r="AD84" s="2841"/>
      <c r="AE84" s="967"/>
      <c r="AF84" s="974"/>
      <c r="AG84" s="2838"/>
      <c r="AH84" s="2839"/>
      <c r="AI84" s="2841"/>
      <c r="AJ84" s="2838"/>
      <c r="AK84" s="2839"/>
      <c r="AL84" s="2839"/>
      <c r="AM84" s="2840"/>
      <c r="AN84" s="2839"/>
      <c r="AO84" s="2841"/>
      <c r="AP84" s="969"/>
      <c r="AQ84" s="975"/>
      <c r="AR84" s="976"/>
      <c r="AS84" s="977"/>
      <c r="AT84" s="2842"/>
      <c r="AU84" s="2842"/>
      <c r="AV84" s="2842"/>
      <c r="AW84" s="2842"/>
      <c r="AX84" s="2843"/>
      <c r="AY84" s="2842"/>
      <c r="AZ84" s="2842"/>
      <c r="BA84" s="2844"/>
      <c r="BB84" s="976"/>
      <c r="BC84" s="977"/>
      <c r="BD84" s="2842"/>
      <c r="BE84" s="2842"/>
      <c r="BF84" s="2842"/>
      <c r="BG84" s="2844"/>
      <c r="BH84" s="969"/>
      <c r="BI84" s="970"/>
      <c r="BJ84" s="971"/>
      <c r="BK84" s="969"/>
      <c r="BL84" s="975"/>
      <c r="BM84" s="969"/>
      <c r="BN84" s="975"/>
      <c r="BO84" s="969"/>
      <c r="BP84" s="2840"/>
      <c r="BQ84" s="2839"/>
      <c r="BR84" s="2845"/>
      <c r="BS84" s="969"/>
      <c r="BT84" s="970"/>
      <c r="BU84" s="970"/>
      <c r="BV84" s="969"/>
      <c r="BW84" s="970"/>
      <c r="BX84" s="970"/>
      <c r="BY84" s="969"/>
      <c r="BZ84" s="970"/>
      <c r="CA84" s="970"/>
      <c r="CB84" s="2833"/>
      <c r="CC84" s="2834"/>
      <c r="CD84" s="2833"/>
      <c r="CE84" s="2835"/>
      <c r="CF84" s="2836"/>
      <c r="CG84" s="2837"/>
      <c r="CH84" s="2836"/>
      <c r="CI84" s="2837"/>
      <c r="CJ84" s="2836"/>
      <c r="CK84" s="2837"/>
      <c r="CL84" s="2836"/>
      <c r="CM84" s="2834"/>
      <c r="CN84" s="967"/>
      <c r="CO84" s="967"/>
      <c r="CP84" s="967"/>
      <c r="CQ84" s="978"/>
      <c r="CR84" s="972"/>
      <c r="CS84" s="970"/>
      <c r="CT84" s="970"/>
      <c r="CU84" s="979"/>
      <c r="CV84" s="969"/>
      <c r="CW84" s="970"/>
      <c r="CX84" s="970"/>
      <c r="CY84" s="979"/>
      <c r="CZ84" s="969"/>
      <c r="DA84" s="970"/>
      <c r="DB84" s="970"/>
      <c r="DC84" s="979"/>
      <c r="DD84" s="969"/>
      <c r="DE84" s="970"/>
      <c r="DF84" s="970"/>
      <c r="DG84" s="979"/>
      <c r="DH84" s="968"/>
      <c r="DI84" s="970"/>
      <c r="DJ84" s="971"/>
      <c r="DK84" s="969"/>
      <c r="DL84" s="970"/>
      <c r="DM84" s="970"/>
      <c r="DN84" s="969"/>
      <c r="DO84" s="971"/>
      <c r="DP84" s="971"/>
      <c r="DQ84" s="969"/>
      <c r="DR84" s="970"/>
      <c r="DS84" s="971"/>
      <c r="DT84" s="969"/>
      <c r="DU84" s="970"/>
      <c r="DV84" s="971"/>
      <c r="DW84" s="969"/>
      <c r="DX84" s="970"/>
      <c r="DY84" s="973"/>
      <c r="DZ84" s="969"/>
      <c r="EA84" s="970"/>
      <c r="EB84" s="971"/>
      <c r="EC84" s="969"/>
      <c r="ED84" s="980"/>
      <c r="EE84" s="981"/>
      <c r="EF84" s="967"/>
      <c r="EG84" s="973"/>
      <c r="EH84" s="970"/>
      <c r="EI84" s="970"/>
      <c r="EJ84" s="982"/>
    </row>
    <row r="85" spans="2:140" ht="18" customHeight="1">
      <c r="B85" s="2846" t="s">
        <v>1161</v>
      </c>
      <c r="C85" s="2835"/>
      <c r="D85" s="2837"/>
      <c r="E85" s="2836"/>
      <c r="F85" s="2837"/>
      <c r="G85" s="2836"/>
      <c r="H85" s="2837"/>
      <c r="I85" s="965"/>
      <c r="J85" s="966"/>
      <c r="K85" s="967"/>
      <c r="L85" s="968"/>
      <c r="M85" s="969"/>
      <c r="N85" s="970"/>
      <c r="O85" s="970"/>
      <c r="P85" s="970"/>
      <c r="Q85" s="971"/>
      <c r="R85" s="969"/>
      <c r="S85" s="970"/>
      <c r="T85" s="971"/>
      <c r="U85" s="970"/>
      <c r="V85" s="967"/>
      <c r="W85" s="972"/>
      <c r="X85" s="970"/>
      <c r="Y85" s="2840"/>
      <c r="Z85" s="2839"/>
      <c r="AA85" s="2845"/>
      <c r="AB85" s="2840"/>
      <c r="AC85" s="2839"/>
      <c r="AD85" s="2841"/>
      <c r="AE85" s="967"/>
      <c r="AF85" s="974"/>
      <c r="AG85" s="2838"/>
      <c r="AH85" s="2839"/>
      <c r="AI85" s="2841"/>
      <c r="AJ85" s="2838"/>
      <c r="AK85" s="2839"/>
      <c r="AL85" s="2839"/>
      <c r="AM85" s="2840"/>
      <c r="AN85" s="2839"/>
      <c r="AO85" s="2841"/>
      <c r="AP85" s="969"/>
      <c r="AQ85" s="975"/>
      <c r="AR85" s="976"/>
      <c r="AS85" s="977"/>
      <c r="AT85" s="2842"/>
      <c r="AU85" s="2842"/>
      <c r="AV85" s="2842"/>
      <c r="AW85" s="2842"/>
      <c r="AX85" s="2843"/>
      <c r="AY85" s="2842"/>
      <c r="AZ85" s="2842"/>
      <c r="BA85" s="2844"/>
      <c r="BB85" s="976"/>
      <c r="BC85" s="977"/>
      <c r="BD85" s="2842"/>
      <c r="BE85" s="2842"/>
      <c r="BF85" s="2842"/>
      <c r="BG85" s="2844"/>
      <c r="BH85" s="969"/>
      <c r="BI85" s="970"/>
      <c r="BJ85" s="971"/>
      <c r="BK85" s="969"/>
      <c r="BL85" s="975"/>
      <c r="BM85" s="969"/>
      <c r="BN85" s="975"/>
      <c r="BO85" s="969"/>
      <c r="BP85" s="2840"/>
      <c r="BQ85" s="2839"/>
      <c r="BR85" s="2845"/>
      <c r="BS85" s="969"/>
      <c r="BT85" s="970"/>
      <c r="BU85" s="970"/>
      <c r="BV85" s="969"/>
      <c r="BW85" s="970"/>
      <c r="BX85" s="970"/>
      <c r="BY85" s="969"/>
      <c r="BZ85" s="970"/>
      <c r="CA85" s="970"/>
      <c r="CB85" s="2833"/>
      <c r="CC85" s="2834"/>
      <c r="CD85" s="2833"/>
      <c r="CE85" s="2835"/>
      <c r="CF85" s="2836"/>
      <c r="CG85" s="2837"/>
      <c r="CH85" s="2836"/>
      <c r="CI85" s="2837"/>
      <c r="CJ85" s="2836"/>
      <c r="CK85" s="2837"/>
      <c r="CL85" s="2836"/>
      <c r="CM85" s="2834"/>
      <c r="CN85" s="967"/>
      <c r="CO85" s="967"/>
      <c r="CP85" s="967"/>
      <c r="CQ85" s="978"/>
      <c r="CR85" s="972"/>
      <c r="CS85" s="970"/>
      <c r="CT85" s="970"/>
      <c r="CU85" s="979"/>
      <c r="CV85" s="969"/>
      <c r="CW85" s="970"/>
      <c r="CX85" s="970"/>
      <c r="CY85" s="979"/>
      <c r="CZ85" s="969"/>
      <c r="DA85" s="970"/>
      <c r="DB85" s="970"/>
      <c r="DC85" s="979"/>
      <c r="DD85" s="969"/>
      <c r="DE85" s="970"/>
      <c r="DF85" s="970"/>
      <c r="DG85" s="979"/>
      <c r="DH85" s="968"/>
      <c r="DI85" s="970"/>
      <c r="DJ85" s="971"/>
      <c r="DK85" s="969"/>
      <c r="DL85" s="970"/>
      <c r="DM85" s="970"/>
      <c r="DN85" s="969"/>
      <c r="DO85" s="971"/>
      <c r="DP85" s="971"/>
      <c r="DQ85" s="969"/>
      <c r="DR85" s="970"/>
      <c r="DS85" s="971"/>
      <c r="DT85" s="969"/>
      <c r="DU85" s="970"/>
      <c r="DV85" s="971"/>
      <c r="DW85" s="969"/>
      <c r="DX85" s="970"/>
      <c r="DY85" s="973"/>
      <c r="DZ85" s="969"/>
      <c r="EA85" s="970"/>
      <c r="EB85" s="971"/>
      <c r="EC85" s="969"/>
      <c r="ED85" s="980"/>
      <c r="EE85" s="981"/>
      <c r="EF85" s="967"/>
      <c r="EG85" s="973"/>
      <c r="EH85" s="970"/>
      <c r="EI85" s="970"/>
      <c r="EJ85" s="982"/>
    </row>
    <row r="86" spans="2:140" ht="18" customHeight="1">
      <c r="B86" s="2846" t="s">
        <v>1162</v>
      </c>
      <c r="C86" s="2835"/>
      <c r="D86" s="2837"/>
      <c r="E86" s="2836"/>
      <c r="F86" s="2837"/>
      <c r="G86" s="2836"/>
      <c r="H86" s="2837"/>
      <c r="I86" s="965"/>
      <c r="J86" s="966"/>
      <c r="K86" s="967"/>
      <c r="L86" s="968"/>
      <c r="M86" s="969"/>
      <c r="N86" s="970"/>
      <c r="O86" s="970"/>
      <c r="P86" s="970"/>
      <c r="Q86" s="971"/>
      <c r="R86" s="969"/>
      <c r="S86" s="970"/>
      <c r="T86" s="971"/>
      <c r="U86" s="970"/>
      <c r="V86" s="967"/>
      <c r="W86" s="972"/>
      <c r="X86" s="970"/>
      <c r="Y86" s="2840"/>
      <c r="Z86" s="2839"/>
      <c r="AA86" s="2845"/>
      <c r="AB86" s="2840"/>
      <c r="AC86" s="2839"/>
      <c r="AD86" s="2841"/>
      <c r="AE86" s="967"/>
      <c r="AF86" s="974"/>
      <c r="AG86" s="2838"/>
      <c r="AH86" s="2839"/>
      <c r="AI86" s="2841"/>
      <c r="AJ86" s="2838"/>
      <c r="AK86" s="2839"/>
      <c r="AL86" s="2839"/>
      <c r="AM86" s="2840"/>
      <c r="AN86" s="2839"/>
      <c r="AO86" s="2841"/>
      <c r="AP86" s="969"/>
      <c r="AQ86" s="975"/>
      <c r="AR86" s="976"/>
      <c r="AS86" s="977"/>
      <c r="AT86" s="2842"/>
      <c r="AU86" s="2842"/>
      <c r="AV86" s="2842"/>
      <c r="AW86" s="2842"/>
      <c r="AX86" s="2843"/>
      <c r="AY86" s="2842"/>
      <c r="AZ86" s="2842"/>
      <c r="BA86" s="2844"/>
      <c r="BB86" s="976"/>
      <c r="BC86" s="977"/>
      <c r="BD86" s="2842"/>
      <c r="BE86" s="2842"/>
      <c r="BF86" s="2842"/>
      <c r="BG86" s="2844"/>
      <c r="BH86" s="969"/>
      <c r="BI86" s="970"/>
      <c r="BJ86" s="971"/>
      <c r="BK86" s="969"/>
      <c r="BL86" s="975"/>
      <c r="BM86" s="969"/>
      <c r="BN86" s="975"/>
      <c r="BO86" s="969"/>
      <c r="BP86" s="2840"/>
      <c r="BQ86" s="2839"/>
      <c r="BR86" s="2845"/>
      <c r="BS86" s="969"/>
      <c r="BT86" s="970"/>
      <c r="BU86" s="970"/>
      <c r="BV86" s="969"/>
      <c r="BW86" s="970"/>
      <c r="BX86" s="970"/>
      <c r="BY86" s="969"/>
      <c r="BZ86" s="970"/>
      <c r="CA86" s="970"/>
      <c r="CB86" s="2833"/>
      <c r="CC86" s="2834"/>
      <c r="CD86" s="2833"/>
      <c r="CE86" s="2835"/>
      <c r="CF86" s="2836"/>
      <c r="CG86" s="2837"/>
      <c r="CH86" s="2836"/>
      <c r="CI86" s="2837"/>
      <c r="CJ86" s="2836"/>
      <c r="CK86" s="2837"/>
      <c r="CL86" s="2836"/>
      <c r="CM86" s="2834"/>
      <c r="CN86" s="967"/>
      <c r="CO86" s="967"/>
      <c r="CP86" s="967"/>
      <c r="CQ86" s="978"/>
      <c r="CR86" s="972"/>
      <c r="CS86" s="970"/>
      <c r="CT86" s="970"/>
      <c r="CU86" s="979"/>
      <c r="CV86" s="969"/>
      <c r="CW86" s="970"/>
      <c r="CX86" s="970"/>
      <c r="CY86" s="979"/>
      <c r="CZ86" s="969"/>
      <c r="DA86" s="970"/>
      <c r="DB86" s="970"/>
      <c r="DC86" s="979"/>
      <c r="DD86" s="969"/>
      <c r="DE86" s="970"/>
      <c r="DF86" s="970"/>
      <c r="DG86" s="979"/>
      <c r="DH86" s="968"/>
      <c r="DI86" s="970"/>
      <c r="DJ86" s="971"/>
      <c r="DK86" s="969"/>
      <c r="DL86" s="970"/>
      <c r="DM86" s="970"/>
      <c r="DN86" s="969"/>
      <c r="DO86" s="971"/>
      <c r="DP86" s="971"/>
      <c r="DQ86" s="969"/>
      <c r="DR86" s="970"/>
      <c r="DS86" s="971"/>
      <c r="DT86" s="969"/>
      <c r="DU86" s="970"/>
      <c r="DV86" s="971"/>
      <c r="DW86" s="969"/>
      <c r="DX86" s="970"/>
      <c r="DY86" s="973"/>
      <c r="DZ86" s="969"/>
      <c r="EA86" s="970"/>
      <c r="EB86" s="971"/>
      <c r="EC86" s="969"/>
      <c r="ED86" s="980"/>
      <c r="EE86" s="981"/>
      <c r="EF86" s="967"/>
      <c r="EG86" s="973"/>
      <c r="EH86" s="970"/>
      <c r="EI86" s="970"/>
      <c r="EJ86" s="982"/>
    </row>
    <row r="87" spans="2:140" ht="18" customHeight="1">
      <c r="B87" s="2846" t="s">
        <v>1163</v>
      </c>
      <c r="C87" s="2835"/>
      <c r="D87" s="2837"/>
      <c r="E87" s="2836"/>
      <c r="F87" s="2837"/>
      <c r="G87" s="2836"/>
      <c r="H87" s="2837"/>
      <c r="I87" s="965"/>
      <c r="J87" s="966"/>
      <c r="K87" s="967"/>
      <c r="L87" s="968"/>
      <c r="M87" s="969"/>
      <c r="N87" s="970"/>
      <c r="O87" s="970"/>
      <c r="P87" s="970"/>
      <c r="Q87" s="971"/>
      <c r="R87" s="969"/>
      <c r="S87" s="970"/>
      <c r="T87" s="971"/>
      <c r="U87" s="970"/>
      <c r="V87" s="967"/>
      <c r="W87" s="972"/>
      <c r="X87" s="970"/>
      <c r="Y87" s="2840"/>
      <c r="Z87" s="2839"/>
      <c r="AA87" s="2845"/>
      <c r="AB87" s="2840"/>
      <c r="AC87" s="2839"/>
      <c r="AD87" s="2841"/>
      <c r="AE87" s="967"/>
      <c r="AF87" s="974"/>
      <c r="AG87" s="2838"/>
      <c r="AH87" s="2839"/>
      <c r="AI87" s="2841"/>
      <c r="AJ87" s="2838"/>
      <c r="AK87" s="2839"/>
      <c r="AL87" s="2839"/>
      <c r="AM87" s="2840"/>
      <c r="AN87" s="2839"/>
      <c r="AO87" s="2841"/>
      <c r="AP87" s="969"/>
      <c r="AQ87" s="975"/>
      <c r="AR87" s="976"/>
      <c r="AS87" s="977"/>
      <c r="AT87" s="2842"/>
      <c r="AU87" s="2842"/>
      <c r="AV87" s="2842"/>
      <c r="AW87" s="2842"/>
      <c r="AX87" s="2843"/>
      <c r="AY87" s="2842"/>
      <c r="AZ87" s="2842"/>
      <c r="BA87" s="2844"/>
      <c r="BB87" s="976"/>
      <c r="BC87" s="977"/>
      <c r="BD87" s="2842"/>
      <c r="BE87" s="2842"/>
      <c r="BF87" s="2842"/>
      <c r="BG87" s="2844"/>
      <c r="BH87" s="969"/>
      <c r="BI87" s="970"/>
      <c r="BJ87" s="971"/>
      <c r="BK87" s="969"/>
      <c r="BL87" s="975"/>
      <c r="BM87" s="969"/>
      <c r="BN87" s="975"/>
      <c r="BO87" s="969"/>
      <c r="BP87" s="2840"/>
      <c r="BQ87" s="2839"/>
      <c r="BR87" s="2845"/>
      <c r="BS87" s="969"/>
      <c r="BT87" s="970"/>
      <c r="BU87" s="970"/>
      <c r="BV87" s="969"/>
      <c r="BW87" s="970"/>
      <c r="BX87" s="970"/>
      <c r="BY87" s="969"/>
      <c r="BZ87" s="970"/>
      <c r="CA87" s="970"/>
      <c r="CB87" s="2833"/>
      <c r="CC87" s="2834"/>
      <c r="CD87" s="2833"/>
      <c r="CE87" s="2835"/>
      <c r="CF87" s="2836"/>
      <c r="CG87" s="2837"/>
      <c r="CH87" s="2836"/>
      <c r="CI87" s="2837"/>
      <c r="CJ87" s="2836"/>
      <c r="CK87" s="2837"/>
      <c r="CL87" s="2836"/>
      <c r="CM87" s="2834"/>
      <c r="CN87" s="967"/>
      <c r="CO87" s="967"/>
      <c r="CP87" s="967"/>
      <c r="CQ87" s="978"/>
      <c r="CR87" s="972"/>
      <c r="CS87" s="970"/>
      <c r="CT87" s="970"/>
      <c r="CU87" s="979"/>
      <c r="CV87" s="969"/>
      <c r="CW87" s="970"/>
      <c r="CX87" s="970"/>
      <c r="CY87" s="979"/>
      <c r="CZ87" s="969"/>
      <c r="DA87" s="970"/>
      <c r="DB87" s="970"/>
      <c r="DC87" s="979"/>
      <c r="DD87" s="969"/>
      <c r="DE87" s="970"/>
      <c r="DF87" s="970"/>
      <c r="DG87" s="979"/>
      <c r="DH87" s="968"/>
      <c r="DI87" s="970"/>
      <c r="DJ87" s="971"/>
      <c r="DK87" s="969"/>
      <c r="DL87" s="970"/>
      <c r="DM87" s="970"/>
      <c r="DN87" s="969"/>
      <c r="DO87" s="971"/>
      <c r="DP87" s="971"/>
      <c r="DQ87" s="969"/>
      <c r="DR87" s="970"/>
      <c r="DS87" s="971"/>
      <c r="DT87" s="969"/>
      <c r="DU87" s="970"/>
      <c r="DV87" s="971"/>
      <c r="DW87" s="969"/>
      <c r="DX87" s="970"/>
      <c r="DY87" s="973"/>
      <c r="DZ87" s="969"/>
      <c r="EA87" s="970"/>
      <c r="EB87" s="971"/>
      <c r="EC87" s="969"/>
      <c r="ED87" s="980"/>
      <c r="EE87" s="981"/>
      <c r="EF87" s="967"/>
      <c r="EG87" s="973"/>
      <c r="EH87" s="970"/>
      <c r="EI87" s="970"/>
      <c r="EJ87" s="982"/>
    </row>
    <row r="88" spans="2:140" ht="18" customHeight="1">
      <c r="B88" s="2846" t="s">
        <v>1164</v>
      </c>
      <c r="C88" s="2835"/>
      <c r="D88" s="2837"/>
      <c r="E88" s="2836"/>
      <c r="F88" s="2837"/>
      <c r="G88" s="2836"/>
      <c r="H88" s="2837"/>
      <c r="I88" s="965"/>
      <c r="J88" s="966"/>
      <c r="K88" s="967"/>
      <c r="L88" s="968"/>
      <c r="M88" s="969"/>
      <c r="N88" s="970"/>
      <c r="O88" s="970"/>
      <c r="P88" s="970"/>
      <c r="Q88" s="971"/>
      <c r="R88" s="969"/>
      <c r="S88" s="970"/>
      <c r="T88" s="971"/>
      <c r="U88" s="970"/>
      <c r="V88" s="967"/>
      <c r="W88" s="972"/>
      <c r="X88" s="970"/>
      <c r="Y88" s="2840"/>
      <c r="Z88" s="2839"/>
      <c r="AA88" s="2845"/>
      <c r="AB88" s="2840"/>
      <c r="AC88" s="2839"/>
      <c r="AD88" s="2841"/>
      <c r="AE88" s="967"/>
      <c r="AF88" s="974"/>
      <c r="AG88" s="2838"/>
      <c r="AH88" s="2839"/>
      <c r="AI88" s="2841"/>
      <c r="AJ88" s="2838"/>
      <c r="AK88" s="2839"/>
      <c r="AL88" s="2839"/>
      <c r="AM88" s="2840"/>
      <c r="AN88" s="2839"/>
      <c r="AO88" s="2841"/>
      <c r="AP88" s="969"/>
      <c r="AQ88" s="975"/>
      <c r="AR88" s="976"/>
      <c r="AS88" s="977"/>
      <c r="AT88" s="2842"/>
      <c r="AU88" s="2842"/>
      <c r="AV88" s="2842"/>
      <c r="AW88" s="2842"/>
      <c r="AX88" s="2843"/>
      <c r="AY88" s="2842"/>
      <c r="AZ88" s="2842"/>
      <c r="BA88" s="2844"/>
      <c r="BB88" s="976"/>
      <c r="BC88" s="977"/>
      <c r="BD88" s="2842"/>
      <c r="BE88" s="2842"/>
      <c r="BF88" s="2842"/>
      <c r="BG88" s="2844"/>
      <c r="BH88" s="969"/>
      <c r="BI88" s="970"/>
      <c r="BJ88" s="971"/>
      <c r="BK88" s="969"/>
      <c r="BL88" s="975"/>
      <c r="BM88" s="969"/>
      <c r="BN88" s="975"/>
      <c r="BO88" s="969"/>
      <c r="BP88" s="2840"/>
      <c r="BQ88" s="2839"/>
      <c r="BR88" s="2845"/>
      <c r="BS88" s="969"/>
      <c r="BT88" s="970"/>
      <c r="BU88" s="970"/>
      <c r="BV88" s="969"/>
      <c r="BW88" s="970"/>
      <c r="BX88" s="970"/>
      <c r="BY88" s="969"/>
      <c r="BZ88" s="970"/>
      <c r="CA88" s="970"/>
      <c r="CB88" s="2833"/>
      <c r="CC88" s="2834"/>
      <c r="CD88" s="2833"/>
      <c r="CE88" s="2835"/>
      <c r="CF88" s="2836"/>
      <c r="CG88" s="2837"/>
      <c r="CH88" s="2836"/>
      <c r="CI88" s="2837"/>
      <c r="CJ88" s="2836"/>
      <c r="CK88" s="2837"/>
      <c r="CL88" s="2836"/>
      <c r="CM88" s="2834"/>
      <c r="CN88" s="967"/>
      <c r="CO88" s="967"/>
      <c r="CP88" s="967"/>
      <c r="CQ88" s="978"/>
      <c r="CR88" s="972"/>
      <c r="CS88" s="970"/>
      <c r="CT88" s="970"/>
      <c r="CU88" s="979"/>
      <c r="CV88" s="969"/>
      <c r="CW88" s="970"/>
      <c r="CX88" s="970"/>
      <c r="CY88" s="979"/>
      <c r="CZ88" s="969"/>
      <c r="DA88" s="970"/>
      <c r="DB88" s="970"/>
      <c r="DC88" s="979"/>
      <c r="DD88" s="969"/>
      <c r="DE88" s="970"/>
      <c r="DF88" s="970"/>
      <c r="DG88" s="979"/>
      <c r="DH88" s="968"/>
      <c r="DI88" s="970"/>
      <c r="DJ88" s="971"/>
      <c r="DK88" s="969"/>
      <c r="DL88" s="970"/>
      <c r="DM88" s="970"/>
      <c r="DN88" s="969"/>
      <c r="DO88" s="971"/>
      <c r="DP88" s="971"/>
      <c r="DQ88" s="969"/>
      <c r="DR88" s="970"/>
      <c r="DS88" s="971"/>
      <c r="DT88" s="969"/>
      <c r="DU88" s="970"/>
      <c r="DV88" s="971"/>
      <c r="DW88" s="969"/>
      <c r="DX88" s="970"/>
      <c r="DY88" s="973"/>
      <c r="DZ88" s="969"/>
      <c r="EA88" s="970"/>
      <c r="EB88" s="971"/>
      <c r="EC88" s="969"/>
      <c r="ED88" s="980"/>
      <c r="EE88" s="981"/>
      <c r="EF88" s="967"/>
      <c r="EG88" s="973"/>
      <c r="EH88" s="970"/>
      <c r="EI88" s="970"/>
      <c r="EJ88" s="982"/>
    </row>
    <row r="89" spans="2:140" ht="18" customHeight="1">
      <c r="B89" s="2846" t="s">
        <v>1165</v>
      </c>
      <c r="C89" s="2835"/>
      <c r="D89" s="2837"/>
      <c r="E89" s="2836"/>
      <c r="F89" s="2837"/>
      <c r="G89" s="2836"/>
      <c r="H89" s="2837"/>
      <c r="I89" s="965"/>
      <c r="J89" s="966"/>
      <c r="K89" s="967"/>
      <c r="L89" s="968"/>
      <c r="M89" s="969"/>
      <c r="N89" s="970"/>
      <c r="O89" s="970"/>
      <c r="P89" s="970"/>
      <c r="Q89" s="971"/>
      <c r="R89" s="969"/>
      <c r="S89" s="970"/>
      <c r="T89" s="971"/>
      <c r="U89" s="970"/>
      <c r="V89" s="967"/>
      <c r="W89" s="972"/>
      <c r="X89" s="970"/>
      <c r="Y89" s="2840"/>
      <c r="Z89" s="2839"/>
      <c r="AA89" s="2845"/>
      <c r="AB89" s="2840"/>
      <c r="AC89" s="2839"/>
      <c r="AD89" s="2841"/>
      <c r="AE89" s="967"/>
      <c r="AF89" s="974"/>
      <c r="AG89" s="2838"/>
      <c r="AH89" s="2839"/>
      <c r="AI89" s="2841"/>
      <c r="AJ89" s="2838"/>
      <c r="AK89" s="2839"/>
      <c r="AL89" s="2839"/>
      <c r="AM89" s="2840"/>
      <c r="AN89" s="2839"/>
      <c r="AO89" s="2841"/>
      <c r="AP89" s="969"/>
      <c r="AQ89" s="975"/>
      <c r="AR89" s="976"/>
      <c r="AS89" s="977"/>
      <c r="AT89" s="2842"/>
      <c r="AU89" s="2842"/>
      <c r="AV89" s="2842"/>
      <c r="AW89" s="2842"/>
      <c r="AX89" s="2843"/>
      <c r="AY89" s="2842"/>
      <c r="AZ89" s="2842"/>
      <c r="BA89" s="2844"/>
      <c r="BB89" s="976"/>
      <c r="BC89" s="977"/>
      <c r="BD89" s="2842"/>
      <c r="BE89" s="2842"/>
      <c r="BF89" s="2842"/>
      <c r="BG89" s="2844"/>
      <c r="BH89" s="969"/>
      <c r="BI89" s="970"/>
      <c r="BJ89" s="971"/>
      <c r="BK89" s="969"/>
      <c r="BL89" s="975"/>
      <c r="BM89" s="969"/>
      <c r="BN89" s="975"/>
      <c r="BO89" s="969"/>
      <c r="BP89" s="2840"/>
      <c r="BQ89" s="2839"/>
      <c r="BR89" s="2845"/>
      <c r="BS89" s="969"/>
      <c r="BT89" s="970"/>
      <c r="BU89" s="970"/>
      <c r="BV89" s="969"/>
      <c r="BW89" s="970"/>
      <c r="BX89" s="970"/>
      <c r="BY89" s="969"/>
      <c r="BZ89" s="970"/>
      <c r="CA89" s="970"/>
      <c r="CB89" s="2833"/>
      <c r="CC89" s="2834"/>
      <c r="CD89" s="2833"/>
      <c r="CE89" s="2835"/>
      <c r="CF89" s="2836"/>
      <c r="CG89" s="2837"/>
      <c r="CH89" s="2836"/>
      <c r="CI89" s="2837"/>
      <c r="CJ89" s="2836"/>
      <c r="CK89" s="2837"/>
      <c r="CL89" s="2836"/>
      <c r="CM89" s="2834"/>
      <c r="CN89" s="967"/>
      <c r="CO89" s="967"/>
      <c r="CP89" s="967"/>
      <c r="CQ89" s="978"/>
      <c r="CR89" s="972"/>
      <c r="CS89" s="970"/>
      <c r="CT89" s="970"/>
      <c r="CU89" s="979"/>
      <c r="CV89" s="969"/>
      <c r="CW89" s="970"/>
      <c r="CX89" s="970"/>
      <c r="CY89" s="979"/>
      <c r="CZ89" s="969"/>
      <c r="DA89" s="970"/>
      <c r="DB89" s="970"/>
      <c r="DC89" s="979"/>
      <c r="DD89" s="969"/>
      <c r="DE89" s="970"/>
      <c r="DF89" s="970"/>
      <c r="DG89" s="979"/>
      <c r="DH89" s="968"/>
      <c r="DI89" s="970"/>
      <c r="DJ89" s="971"/>
      <c r="DK89" s="969"/>
      <c r="DL89" s="970"/>
      <c r="DM89" s="970"/>
      <c r="DN89" s="969"/>
      <c r="DO89" s="971"/>
      <c r="DP89" s="971"/>
      <c r="DQ89" s="969"/>
      <c r="DR89" s="970"/>
      <c r="DS89" s="971"/>
      <c r="DT89" s="969"/>
      <c r="DU89" s="970"/>
      <c r="DV89" s="971"/>
      <c r="DW89" s="969"/>
      <c r="DX89" s="970"/>
      <c r="DY89" s="973"/>
      <c r="DZ89" s="969"/>
      <c r="EA89" s="970"/>
      <c r="EB89" s="971"/>
      <c r="EC89" s="969"/>
      <c r="ED89" s="980"/>
      <c r="EE89" s="981"/>
      <c r="EF89" s="967"/>
      <c r="EG89" s="973"/>
      <c r="EH89" s="970"/>
      <c r="EI89" s="970"/>
      <c r="EJ89" s="982"/>
    </row>
    <row r="90" spans="2:140" ht="18" customHeight="1">
      <c r="B90" s="2846" t="s">
        <v>1166</v>
      </c>
      <c r="C90" s="2835"/>
      <c r="D90" s="2837"/>
      <c r="E90" s="2836"/>
      <c r="F90" s="2837"/>
      <c r="G90" s="2836"/>
      <c r="H90" s="2837"/>
      <c r="I90" s="965"/>
      <c r="J90" s="966"/>
      <c r="K90" s="967"/>
      <c r="L90" s="968"/>
      <c r="M90" s="969"/>
      <c r="N90" s="970"/>
      <c r="O90" s="970"/>
      <c r="P90" s="970"/>
      <c r="Q90" s="971"/>
      <c r="R90" s="969"/>
      <c r="S90" s="970"/>
      <c r="T90" s="971"/>
      <c r="U90" s="970"/>
      <c r="V90" s="967"/>
      <c r="W90" s="972"/>
      <c r="X90" s="970"/>
      <c r="Y90" s="2840"/>
      <c r="Z90" s="2839"/>
      <c r="AA90" s="2845"/>
      <c r="AB90" s="2840"/>
      <c r="AC90" s="2839"/>
      <c r="AD90" s="2841"/>
      <c r="AE90" s="967"/>
      <c r="AF90" s="974"/>
      <c r="AG90" s="2838"/>
      <c r="AH90" s="2839"/>
      <c r="AI90" s="2841"/>
      <c r="AJ90" s="2838"/>
      <c r="AK90" s="2839"/>
      <c r="AL90" s="2839"/>
      <c r="AM90" s="2840"/>
      <c r="AN90" s="2839"/>
      <c r="AO90" s="2841"/>
      <c r="AP90" s="969"/>
      <c r="AQ90" s="975"/>
      <c r="AR90" s="976"/>
      <c r="AS90" s="977"/>
      <c r="AT90" s="2842"/>
      <c r="AU90" s="2842"/>
      <c r="AV90" s="2842"/>
      <c r="AW90" s="2842"/>
      <c r="AX90" s="2843"/>
      <c r="AY90" s="2842"/>
      <c r="AZ90" s="2842"/>
      <c r="BA90" s="2844"/>
      <c r="BB90" s="976"/>
      <c r="BC90" s="977"/>
      <c r="BD90" s="2842"/>
      <c r="BE90" s="2842"/>
      <c r="BF90" s="2842"/>
      <c r="BG90" s="2844"/>
      <c r="BH90" s="969"/>
      <c r="BI90" s="970"/>
      <c r="BJ90" s="971"/>
      <c r="BK90" s="969"/>
      <c r="BL90" s="975"/>
      <c r="BM90" s="969"/>
      <c r="BN90" s="975"/>
      <c r="BO90" s="969"/>
      <c r="BP90" s="2840"/>
      <c r="BQ90" s="2839"/>
      <c r="BR90" s="2845"/>
      <c r="BS90" s="969"/>
      <c r="BT90" s="970"/>
      <c r="BU90" s="970"/>
      <c r="BV90" s="969"/>
      <c r="BW90" s="970"/>
      <c r="BX90" s="970"/>
      <c r="BY90" s="969"/>
      <c r="BZ90" s="970"/>
      <c r="CA90" s="970"/>
      <c r="CB90" s="2833"/>
      <c r="CC90" s="2834"/>
      <c r="CD90" s="2833"/>
      <c r="CE90" s="2835"/>
      <c r="CF90" s="2836"/>
      <c r="CG90" s="2837"/>
      <c r="CH90" s="2836"/>
      <c r="CI90" s="2837"/>
      <c r="CJ90" s="2836"/>
      <c r="CK90" s="2837"/>
      <c r="CL90" s="2836"/>
      <c r="CM90" s="2834"/>
      <c r="CN90" s="967"/>
      <c r="CO90" s="967"/>
      <c r="CP90" s="967"/>
      <c r="CQ90" s="978"/>
      <c r="CR90" s="972"/>
      <c r="CS90" s="970"/>
      <c r="CT90" s="970"/>
      <c r="CU90" s="979"/>
      <c r="CV90" s="969"/>
      <c r="CW90" s="970"/>
      <c r="CX90" s="970"/>
      <c r="CY90" s="979"/>
      <c r="CZ90" s="969"/>
      <c r="DA90" s="970"/>
      <c r="DB90" s="970"/>
      <c r="DC90" s="979"/>
      <c r="DD90" s="969"/>
      <c r="DE90" s="970"/>
      <c r="DF90" s="970"/>
      <c r="DG90" s="979"/>
      <c r="DH90" s="968"/>
      <c r="DI90" s="970"/>
      <c r="DJ90" s="971"/>
      <c r="DK90" s="969"/>
      <c r="DL90" s="970"/>
      <c r="DM90" s="970"/>
      <c r="DN90" s="969"/>
      <c r="DO90" s="971"/>
      <c r="DP90" s="971"/>
      <c r="DQ90" s="969"/>
      <c r="DR90" s="970"/>
      <c r="DS90" s="971"/>
      <c r="DT90" s="969"/>
      <c r="DU90" s="970"/>
      <c r="DV90" s="971"/>
      <c r="DW90" s="969"/>
      <c r="DX90" s="970"/>
      <c r="DY90" s="973"/>
      <c r="DZ90" s="969"/>
      <c r="EA90" s="970"/>
      <c r="EB90" s="971"/>
      <c r="EC90" s="969"/>
      <c r="ED90" s="980"/>
      <c r="EE90" s="981"/>
      <c r="EF90" s="967"/>
      <c r="EG90" s="973"/>
      <c r="EH90" s="970"/>
      <c r="EI90" s="970"/>
      <c r="EJ90" s="982"/>
    </row>
    <row r="91" spans="2:140" ht="18" customHeight="1">
      <c r="B91" s="2846" t="s">
        <v>1167</v>
      </c>
      <c r="C91" s="2835"/>
      <c r="D91" s="2837"/>
      <c r="E91" s="2836"/>
      <c r="F91" s="2837"/>
      <c r="G91" s="2836"/>
      <c r="H91" s="2837"/>
      <c r="I91" s="965"/>
      <c r="J91" s="966"/>
      <c r="K91" s="967"/>
      <c r="L91" s="968"/>
      <c r="M91" s="969"/>
      <c r="N91" s="970"/>
      <c r="O91" s="970"/>
      <c r="P91" s="970"/>
      <c r="Q91" s="971"/>
      <c r="R91" s="969"/>
      <c r="S91" s="970"/>
      <c r="T91" s="971"/>
      <c r="U91" s="970"/>
      <c r="V91" s="967"/>
      <c r="W91" s="972"/>
      <c r="X91" s="970"/>
      <c r="Y91" s="2840"/>
      <c r="Z91" s="2839"/>
      <c r="AA91" s="2845"/>
      <c r="AB91" s="2840"/>
      <c r="AC91" s="2839"/>
      <c r="AD91" s="2841"/>
      <c r="AE91" s="967"/>
      <c r="AF91" s="974"/>
      <c r="AG91" s="2838"/>
      <c r="AH91" s="2839"/>
      <c r="AI91" s="2841"/>
      <c r="AJ91" s="2838"/>
      <c r="AK91" s="2839"/>
      <c r="AL91" s="2839"/>
      <c r="AM91" s="2840"/>
      <c r="AN91" s="2839"/>
      <c r="AO91" s="2841"/>
      <c r="AP91" s="969"/>
      <c r="AQ91" s="975"/>
      <c r="AR91" s="976"/>
      <c r="AS91" s="977"/>
      <c r="AT91" s="2842"/>
      <c r="AU91" s="2842"/>
      <c r="AV91" s="2842"/>
      <c r="AW91" s="2842"/>
      <c r="AX91" s="2843"/>
      <c r="AY91" s="2842"/>
      <c r="AZ91" s="2842"/>
      <c r="BA91" s="2844"/>
      <c r="BB91" s="976"/>
      <c r="BC91" s="977"/>
      <c r="BD91" s="2842"/>
      <c r="BE91" s="2842"/>
      <c r="BF91" s="2842"/>
      <c r="BG91" s="2844"/>
      <c r="BH91" s="969"/>
      <c r="BI91" s="970"/>
      <c r="BJ91" s="971"/>
      <c r="BK91" s="969"/>
      <c r="BL91" s="975"/>
      <c r="BM91" s="969"/>
      <c r="BN91" s="975"/>
      <c r="BO91" s="969"/>
      <c r="BP91" s="2840"/>
      <c r="BQ91" s="2839"/>
      <c r="BR91" s="2845"/>
      <c r="BS91" s="969"/>
      <c r="BT91" s="970"/>
      <c r="BU91" s="970"/>
      <c r="BV91" s="969"/>
      <c r="BW91" s="970"/>
      <c r="BX91" s="970"/>
      <c r="BY91" s="969"/>
      <c r="BZ91" s="970"/>
      <c r="CA91" s="970"/>
      <c r="CB91" s="2833"/>
      <c r="CC91" s="2834"/>
      <c r="CD91" s="2833"/>
      <c r="CE91" s="2835"/>
      <c r="CF91" s="2836"/>
      <c r="CG91" s="2837"/>
      <c r="CH91" s="2836"/>
      <c r="CI91" s="2837"/>
      <c r="CJ91" s="2836"/>
      <c r="CK91" s="2837"/>
      <c r="CL91" s="2836"/>
      <c r="CM91" s="2834"/>
      <c r="CN91" s="967"/>
      <c r="CO91" s="967"/>
      <c r="CP91" s="967"/>
      <c r="CQ91" s="978"/>
      <c r="CR91" s="972"/>
      <c r="CS91" s="970"/>
      <c r="CT91" s="970"/>
      <c r="CU91" s="979"/>
      <c r="CV91" s="969"/>
      <c r="CW91" s="970"/>
      <c r="CX91" s="970"/>
      <c r="CY91" s="979"/>
      <c r="CZ91" s="969"/>
      <c r="DA91" s="970"/>
      <c r="DB91" s="970"/>
      <c r="DC91" s="979"/>
      <c r="DD91" s="969"/>
      <c r="DE91" s="970"/>
      <c r="DF91" s="970"/>
      <c r="DG91" s="979"/>
      <c r="DH91" s="968"/>
      <c r="DI91" s="970"/>
      <c r="DJ91" s="971"/>
      <c r="DK91" s="969"/>
      <c r="DL91" s="970"/>
      <c r="DM91" s="970"/>
      <c r="DN91" s="969"/>
      <c r="DO91" s="971"/>
      <c r="DP91" s="971"/>
      <c r="DQ91" s="969"/>
      <c r="DR91" s="970"/>
      <c r="DS91" s="971"/>
      <c r="DT91" s="969"/>
      <c r="DU91" s="970"/>
      <c r="DV91" s="971"/>
      <c r="DW91" s="969"/>
      <c r="DX91" s="970"/>
      <c r="DY91" s="973"/>
      <c r="DZ91" s="969"/>
      <c r="EA91" s="970"/>
      <c r="EB91" s="971"/>
      <c r="EC91" s="969"/>
      <c r="ED91" s="980"/>
      <c r="EE91" s="981"/>
      <c r="EF91" s="967"/>
      <c r="EG91" s="973"/>
      <c r="EH91" s="970"/>
      <c r="EI91" s="970"/>
      <c r="EJ91" s="982"/>
    </row>
    <row r="92" spans="2:140" ht="18" customHeight="1">
      <c r="B92" s="2846" t="s">
        <v>1168</v>
      </c>
      <c r="C92" s="2835"/>
      <c r="D92" s="2837"/>
      <c r="E92" s="2836"/>
      <c r="F92" s="2837"/>
      <c r="G92" s="2836"/>
      <c r="H92" s="2837"/>
      <c r="I92" s="965"/>
      <c r="J92" s="966"/>
      <c r="K92" s="967"/>
      <c r="L92" s="968"/>
      <c r="M92" s="969"/>
      <c r="N92" s="970"/>
      <c r="O92" s="970"/>
      <c r="P92" s="970"/>
      <c r="Q92" s="971"/>
      <c r="R92" s="969"/>
      <c r="S92" s="970"/>
      <c r="T92" s="971"/>
      <c r="U92" s="970"/>
      <c r="V92" s="967"/>
      <c r="W92" s="972"/>
      <c r="X92" s="970"/>
      <c r="Y92" s="2840"/>
      <c r="Z92" s="2839"/>
      <c r="AA92" s="2845"/>
      <c r="AB92" s="2840"/>
      <c r="AC92" s="2839"/>
      <c r="AD92" s="2841"/>
      <c r="AE92" s="967"/>
      <c r="AF92" s="974"/>
      <c r="AG92" s="2838"/>
      <c r="AH92" s="2839"/>
      <c r="AI92" s="2841"/>
      <c r="AJ92" s="2838"/>
      <c r="AK92" s="2839"/>
      <c r="AL92" s="2839"/>
      <c r="AM92" s="2840"/>
      <c r="AN92" s="2839"/>
      <c r="AO92" s="2841"/>
      <c r="AP92" s="969"/>
      <c r="AQ92" s="975"/>
      <c r="AR92" s="976"/>
      <c r="AS92" s="977"/>
      <c r="AT92" s="2842"/>
      <c r="AU92" s="2842"/>
      <c r="AV92" s="2842"/>
      <c r="AW92" s="2842"/>
      <c r="AX92" s="2843"/>
      <c r="AY92" s="2842"/>
      <c r="AZ92" s="2842"/>
      <c r="BA92" s="2844"/>
      <c r="BB92" s="976"/>
      <c r="BC92" s="977"/>
      <c r="BD92" s="2842"/>
      <c r="BE92" s="2842"/>
      <c r="BF92" s="2842"/>
      <c r="BG92" s="2844"/>
      <c r="BH92" s="969"/>
      <c r="BI92" s="970"/>
      <c r="BJ92" s="971"/>
      <c r="BK92" s="969"/>
      <c r="BL92" s="975"/>
      <c r="BM92" s="969"/>
      <c r="BN92" s="975"/>
      <c r="BO92" s="969"/>
      <c r="BP92" s="2840"/>
      <c r="BQ92" s="2839"/>
      <c r="BR92" s="2845"/>
      <c r="BS92" s="969"/>
      <c r="BT92" s="970"/>
      <c r="BU92" s="970"/>
      <c r="BV92" s="969"/>
      <c r="BW92" s="970"/>
      <c r="BX92" s="970"/>
      <c r="BY92" s="969"/>
      <c r="BZ92" s="970"/>
      <c r="CA92" s="970"/>
      <c r="CB92" s="2833"/>
      <c r="CC92" s="2834"/>
      <c r="CD92" s="2833"/>
      <c r="CE92" s="2835"/>
      <c r="CF92" s="2836"/>
      <c r="CG92" s="2837"/>
      <c r="CH92" s="2836"/>
      <c r="CI92" s="2837"/>
      <c r="CJ92" s="2836"/>
      <c r="CK92" s="2837"/>
      <c r="CL92" s="2836"/>
      <c r="CM92" s="2834"/>
      <c r="CN92" s="967"/>
      <c r="CO92" s="967"/>
      <c r="CP92" s="967"/>
      <c r="CQ92" s="978"/>
      <c r="CR92" s="972"/>
      <c r="CS92" s="970"/>
      <c r="CT92" s="970"/>
      <c r="CU92" s="979"/>
      <c r="CV92" s="969"/>
      <c r="CW92" s="970"/>
      <c r="CX92" s="970"/>
      <c r="CY92" s="979"/>
      <c r="CZ92" s="969"/>
      <c r="DA92" s="970"/>
      <c r="DB92" s="970"/>
      <c r="DC92" s="979"/>
      <c r="DD92" s="969"/>
      <c r="DE92" s="970"/>
      <c r="DF92" s="970"/>
      <c r="DG92" s="979"/>
      <c r="DH92" s="968"/>
      <c r="DI92" s="970"/>
      <c r="DJ92" s="971"/>
      <c r="DK92" s="969"/>
      <c r="DL92" s="970"/>
      <c r="DM92" s="970"/>
      <c r="DN92" s="969"/>
      <c r="DO92" s="971"/>
      <c r="DP92" s="971"/>
      <c r="DQ92" s="969"/>
      <c r="DR92" s="970"/>
      <c r="DS92" s="971"/>
      <c r="DT92" s="969"/>
      <c r="DU92" s="970"/>
      <c r="DV92" s="971"/>
      <c r="DW92" s="969"/>
      <c r="DX92" s="970"/>
      <c r="DY92" s="973"/>
      <c r="DZ92" s="969"/>
      <c r="EA92" s="970"/>
      <c r="EB92" s="971"/>
      <c r="EC92" s="969"/>
      <c r="ED92" s="980"/>
      <c r="EE92" s="981"/>
      <c r="EF92" s="967"/>
      <c r="EG92" s="973"/>
      <c r="EH92" s="970"/>
      <c r="EI92" s="970"/>
      <c r="EJ92" s="982"/>
    </row>
    <row r="93" spans="2:140" ht="18" customHeight="1">
      <c r="B93" s="2846" t="s">
        <v>1169</v>
      </c>
      <c r="C93" s="2835"/>
      <c r="D93" s="2837"/>
      <c r="E93" s="2836"/>
      <c r="F93" s="2837"/>
      <c r="G93" s="2836"/>
      <c r="H93" s="2837"/>
      <c r="I93" s="965"/>
      <c r="J93" s="966"/>
      <c r="K93" s="967"/>
      <c r="L93" s="968"/>
      <c r="M93" s="969"/>
      <c r="N93" s="970"/>
      <c r="O93" s="970"/>
      <c r="P93" s="970"/>
      <c r="Q93" s="971"/>
      <c r="R93" s="969"/>
      <c r="S93" s="970"/>
      <c r="T93" s="971"/>
      <c r="U93" s="970"/>
      <c r="V93" s="967"/>
      <c r="W93" s="972"/>
      <c r="X93" s="970"/>
      <c r="Y93" s="2840"/>
      <c r="Z93" s="2839"/>
      <c r="AA93" s="2845"/>
      <c r="AB93" s="2840"/>
      <c r="AC93" s="2839"/>
      <c r="AD93" s="2841"/>
      <c r="AE93" s="967"/>
      <c r="AF93" s="974"/>
      <c r="AG93" s="2838"/>
      <c r="AH93" s="2839"/>
      <c r="AI93" s="2841"/>
      <c r="AJ93" s="2838"/>
      <c r="AK93" s="2839"/>
      <c r="AL93" s="2839"/>
      <c r="AM93" s="2840"/>
      <c r="AN93" s="2839"/>
      <c r="AO93" s="2841"/>
      <c r="AP93" s="969"/>
      <c r="AQ93" s="975"/>
      <c r="AR93" s="976"/>
      <c r="AS93" s="977"/>
      <c r="AT93" s="2842"/>
      <c r="AU93" s="2842"/>
      <c r="AV93" s="2842"/>
      <c r="AW93" s="2842"/>
      <c r="AX93" s="2843"/>
      <c r="AY93" s="2842"/>
      <c r="AZ93" s="2842"/>
      <c r="BA93" s="2844"/>
      <c r="BB93" s="976"/>
      <c r="BC93" s="977"/>
      <c r="BD93" s="2842"/>
      <c r="BE93" s="2842"/>
      <c r="BF93" s="2842"/>
      <c r="BG93" s="2844"/>
      <c r="BH93" s="969"/>
      <c r="BI93" s="970"/>
      <c r="BJ93" s="971"/>
      <c r="BK93" s="969"/>
      <c r="BL93" s="975"/>
      <c r="BM93" s="969"/>
      <c r="BN93" s="975"/>
      <c r="BO93" s="969"/>
      <c r="BP93" s="2840"/>
      <c r="BQ93" s="2839"/>
      <c r="BR93" s="2845"/>
      <c r="BS93" s="969"/>
      <c r="BT93" s="970"/>
      <c r="BU93" s="970"/>
      <c r="BV93" s="969"/>
      <c r="BW93" s="970"/>
      <c r="BX93" s="970"/>
      <c r="BY93" s="969"/>
      <c r="BZ93" s="970"/>
      <c r="CA93" s="970"/>
      <c r="CB93" s="2833"/>
      <c r="CC93" s="2834"/>
      <c r="CD93" s="2833"/>
      <c r="CE93" s="2835"/>
      <c r="CF93" s="2836"/>
      <c r="CG93" s="2837"/>
      <c r="CH93" s="2836"/>
      <c r="CI93" s="2837"/>
      <c r="CJ93" s="2836"/>
      <c r="CK93" s="2837"/>
      <c r="CL93" s="2836"/>
      <c r="CM93" s="2834"/>
      <c r="CN93" s="967"/>
      <c r="CO93" s="967"/>
      <c r="CP93" s="967"/>
      <c r="CQ93" s="978"/>
      <c r="CR93" s="972"/>
      <c r="CS93" s="970"/>
      <c r="CT93" s="970"/>
      <c r="CU93" s="979"/>
      <c r="CV93" s="969"/>
      <c r="CW93" s="970"/>
      <c r="CX93" s="970"/>
      <c r="CY93" s="979"/>
      <c r="CZ93" s="969"/>
      <c r="DA93" s="970"/>
      <c r="DB93" s="970"/>
      <c r="DC93" s="979"/>
      <c r="DD93" s="969"/>
      <c r="DE93" s="970"/>
      <c r="DF93" s="970"/>
      <c r="DG93" s="979"/>
      <c r="DH93" s="968"/>
      <c r="DI93" s="970"/>
      <c r="DJ93" s="971"/>
      <c r="DK93" s="969"/>
      <c r="DL93" s="970"/>
      <c r="DM93" s="970"/>
      <c r="DN93" s="969"/>
      <c r="DO93" s="971"/>
      <c r="DP93" s="971"/>
      <c r="DQ93" s="969"/>
      <c r="DR93" s="970"/>
      <c r="DS93" s="971"/>
      <c r="DT93" s="969"/>
      <c r="DU93" s="970"/>
      <c r="DV93" s="971"/>
      <c r="DW93" s="969"/>
      <c r="DX93" s="970"/>
      <c r="DY93" s="973"/>
      <c r="DZ93" s="969"/>
      <c r="EA93" s="970"/>
      <c r="EB93" s="971"/>
      <c r="EC93" s="969"/>
      <c r="ED93" s="980"/>
      <c r="EE93" s="981"/>
      <c r="EF93" s="967"/>
      <c r="EG93" s="973"/>
      <c r="EH93" s="970"/>
      <c r="EI93" s="970"/>
      <c r="EJ93" s="982"/>
    </row>
    <row r="94" spans="2:140" ht="18" customHeight="1">
      <c r="B94" s="2846" t="s">
        <v>1170</v>
      </c>
      <c r="C94" s="2835"/>
      <c r="D94" s="2837"/>
      <c r="E94" s="2836"/>
      <c r="F94" s="2837"/>
      <c r="G94" s="2836"/>
      <c r="H94" s="2837"/>
      <c r="I94" s="965"/>
      <c r="J94" s="966"/>
      <c r="K94" s="967"/>
      <c r="L94" s="968"/>
      <c r="M94" s="969"/>
      <c r="N94" s="970"/>
      <c r="O94" s="970"/>
      <c r="P94" s="970"/>
      <c r="Q94" s="971"/>
      <c r="R94" s="969"/>
      <c r="S94" s="970"/>
      <c r="T94" s="971"/>
      <c r="U94" s="970"/>
      <c r="V94" s="967"/>
      <c r="W94" s="972"/>
      <c r="X94" s="970"/>
      <c r="Y94" s="2840"/>
      <c r="Z94" s="2839"/>
      <c r="AA94" s="2845"/>
      <c r="AB94" s="2840"/>
      <c r="AC94" s="2839"/>
      <c r="AD94" s="2841"/>
      <c r="AE94" s="967"/>
      <c r="AF94" s="974"/>
      <c r="AG94" s="2838"/>
      <c r="AH94" s="2839"/>
      <c r="AI94" s="2841"/>
      <c r="AJ94" s="2838"/>
      <c r="AK94" s="2839"/>
      <c r="AL94" s="2839"/>
      <c r="AM94" s="2840"/>
      <c r="AN94" s="2839"/>
      <c r="AO94" s="2841"/>
      <c r="AP94" s="969"/>
      <c r="AQ94" s="975"/>
      <c r="AR94" s="976"/>
      <c r="AS94" s="977"/>
      <c r="AT94" s="2842"/>
      <c r="AU94" s="2842"/>
      <c r="AV94" s="2842"/>
      <c r="AW94" s="2842"/>
      <c r="AX94" s="2843"/>
      <c r="AY94" s="2842"/>
      <c r="AZ94" s="2842"/>
      <c r="BA94" s="2844"/>
      <c r="BB94" s="976"/>
      <c r="BC94" s="977"/>
      <c r="BD94" s="2842"/>
      <c r="BE94" s="2842"/>
      <c r="BF94" s="2842"/>
      <c r="BG94" s="2844"/>
      <c r="BH94" s="969"/>
      <c r="BI94" s="970"/>
      <c r="BJ94" s="971"/>
      <c r="BK94" s="969"/>
      <c r="BL94" s="975"/>
      <c r="BM94" s="969"/>
      <c r="BN94" s="975"/>
      <c r="BO94" s="969"/>
      <c r="BP94" s="2840"/>
      <c r="BQ94" s="2839"/>
      <c r="BR94" s="2845"/>
      <c r="BS94" s="969"/>
      <c r="BT94" s="970"/>
      <c r="BU94" s="970"/>
      <c r="BV94" s="969"/>
      <c r="BW94" s="970"/>
      <c r="BX94" s="970"/>
      <c r="BY94" s="969"/>
      <c r="BZ94" s="970"/>
      <c r="CA94" s="970"/>
      <c r="CB94" s="2833"/>
      <c r="CC94" s="2834"/>
      <c r="CD94" s="2833"/>
      <c r="CE94" s="2835"/>
      <c r="CF94" s="2836"/>
      <c r="CG94" s="2837"/>
      <c r="CH94" s="2836"/>
      <c r="CI94" s="2837"/>
      <c r="CJ94" s="2836"/>
      <c r="CK94" s="2837"/>
      <c r="CL94" s="2836"/>
      <c r="CM94" s="2834"/>
      <c r="CN94" s="967"/>
      <c r="CO94" s="967"/>
      <c r="CP94" s="967"/>
      <c r="CQ94" s="978"/>
      <c r="CR94" s="972"/>
      <c r="CS94" s="970"/>
      <c r="CT94" s="970"/>
      <c r="CU94" s="979"/>
      <c r="CV94" s="969"/>
      <c r="CW94" s="970"/>
      <c r="CX94" s="970"/>
      <c r="CY94" s="979"/>
      <c r="CZ94" s="969"/>
      <c r="DA94" s="970"/>
      <c r="DB94" s="970"/>
      <c r="DC94" s="979"/>
      <c r="DD94" s="969"/>
      <c r="DE94" s="970"/>
      <c r="DF94" s="970"/>
      <c r="DG94" s="979"/>
      <c r="DH94" s="968"/>
      <c r="DI94" s="970"/>
      <c r="DJ94" s="971"/>
      <c r="DK94" s="969"/>
      <c r="DL94" s="970"/>
      <c r="DM94" s="970"/>
      <c r="DN94" s="969"/>
      <c r="DO94" s="971"/>
      <c r="DP94" s="971"/>
      <c r="DQ94" s="969"/>
      <c r="DR94" s="970"/>
      <c r="DS94" s="971"/>
      <c r="DT94" s="969"/>
      <c r="DU94" s="970"/>
      <c r="DV94" s="971"/>
      <c r="DW94" s="969"/>
      <c r="DX94" s="970"/>
      <c r="DY94" s="973"/>
      <c r="DZ94" s="969"/>
      <c r="EA94" s="970"/>
      <c r="EB94" s="971"/>
      <c r="EC94" s="969"/>
      <c r="ED94" s="980"/>
      <c r="EE94" s="981"/>
      <c r="EF94" s="967"/>
      <c r="EG94" s="973"/>
      <c r="EH94" s="970"/>
      <c r="EI94" s="970"/>
      <c r="EJ94" s="982"/>
    </row>
  </sheetData>
  <mergeCells count="1402">
    <mergeCell ref="C4:K4"/>
    <mergeCell ref="P4:V4"/>
    <mergeCell ref="AI4:AM5"/>
    <mergeCell ref="AN4:AO4"/>
    <mergeCell ref="AP4:BA4"/>
    <mergeCell ref="BB4:BI4"/>
    <mergeCell ref="Z5:AG5"/>
    <mergeCell ref="AN5:AO5"/>
    <mergeCell ref="AQ5:AS5"/>
    <mergeCell ref="AT5:BQ5"/>
    <mergeCell ref="B2:AG3"/>
    <mergeCell ref="BS5:BX5"/>
    <mergeCell ref="BY5:CI5"/>
    <mergeCell ref="CJ5:CO5"/>
    <mergeCell ref="CP5:CZ5"/>
    <mergeCell ref="DC5:DF6"/>
    <mergeCell ref="DG5:DH5"/>
    <mergeCell ref="BY6:CI6"/>
    <mergeCell ref="CJ6:CO6"/>
    <mergeCell ref="CP6:DA6"/>
    <mergeCell ref="DG6:DH6"/>
    <mergeCell ref="AI3:AO3"/>
    <mergeCell ref="AP3:BQ3"/>
    <mergeCell ref="BS3:BX3"/>
    <mergeCell ref="BY3:DA3"/>
    <mergeCell ref="BJ4:BK4"/>
    <mergeCell ref="BL4:BQ4"/>
    <mergeCell ref="BS4:BX4"/>
    <mergeCell ref="BY4:CI4"/>
    <mergeCell ref="CJ4:CO4"/>
    <mergeCell ref="CP4:CZ4"/>
    <mergeCell ref="EL6:EO6"/>
    <mergeCell ref="EQ6:EX6"/>
    <mergeCell ref="EY6:FB6"/>
    <mergeCell ref="FC6:FD6"/>
    <mergeCell ref="DI5:EB5"/>
    <mergeCell ref="EC5:ED5"/>
    <mergeCell ref="EE5:EJ5"/>
    <mergeCell ref="DJ8:DL8"/>
    <mergeCell ref="DM8:EJ8"/>
    <mergeCell ref="ER8:EW8"/>
    <mergeCell ref="EZ8:FB8"/>
    <mergeCell ref="FD8:FH8"/>
    <mergeCell ref="BL8:BQ8"/>
    <mergeCell ref="BS8:BX8"/>
    <mergeCell ref="BY8:CH8"/>
    <mergeCell ref="CJ8:CO8"/>
    <mergeCell ref="CP8:DA8"/>
    <mergeCell ref="DG8:DH8"/>
    <mergeCell ref="DI7:EB7"/>
    <mergeCell ref="EC7:ED7"/>
    <mergeCell ref="EE7:EJ7"/>
    <mergeCell ref="EL7:EO7"/>
    <mergeCell ref="EQ7:FH7"/>
    <mergeCell ref="EZ9:FB9"/>
    <mergeCell ref="FD9:FH9"/>
    <mergeCell ref="DP2:EJ3"/>
    <mergeCell ref="BB10:BI10"/>
    <mergeCell ref="BJ10:BK10"/>
    <mergeCell ref="BL10:BQ10"/>
    <mergeCell ref="CJ9:CO9"/>
    <mergeCell ref="CP9:DA9"/>
    <mergeCell ref="DC9:DI9"/>
    <mergeCell ref="DJ9:DS9"/>
    <mergeCell ref="DT9:DZ9"/>
    <mergeCell ref="EA9:EJ9"/>
    <mergeCell ref="AI6:AM7"/>
    <mergeCell ref="AN6:AO6"/>
    <mergeCell ref="AP6:BA6"/>
    <mergeCell ref="BB6:BI6"/>
    <mergeCell ref="BJ6:BK6"/>
    <mergeCell ref="BL6:BQ6"/>
    <mergeCell ref="BS6:BX6"/>
    <mergeCell ref="EL8:EO8"/>
    <mergeCell ref="FE6:FH6"/>
    <mergeCell ref="AN7:AO7"/>
    <mergeCell ref="AQ7:AS7"/>
    <mergeCell ref="AT7:BQ7"/>
    <mergeCell ref="BS7:BX7"/>
    <mergeCell ref="BY7:CI7"/>
    <mergeCell ref="CJ7:CO7"/>
    <mergeCell ref="CP7:DA7"/>
    <mergeCell ref="DC7:DF8"/>
    <mergeCell ref="DG7:DH7"/>
    <mergeCell ref="DJ6:DL6"/>
    <mergeCell ref="DM6:EJ6"/>
    <mergeCell ref="Z9:AG9"/>
    <mergeCell ref="AN9:AO9"/>
    <mergeCell ref="AQ9:AS9"/>
    <mergeCell ref="AT9:BQ9"/>
    <mergeCell ref="BS9:BX9"/>
    <mergeCell ref="BY9:CH9"/>
    <mergeCell ref="AI8:AM9"/>
    <mergeCell ref="AN8:AO8"/>
    <mergeCell ref="AP8:BA8"/>
    <mergeCell ref="BB8:BI8"/>
    <mergeCell ref="BJ8:BK8"/>
    <mergeCell ref="DH10:DL10"/>
    <mergeCell ref="DN10:DR10"/>
    <mergeCell ref="DT10:DX10"/>
    <mergeCell ref="DZ10:ED10"/>
    <mergeCell ref="EF10:EJ10"/>
    <mergeCell ref="EL10:EX10"/>
    <mergeCell ref="BS10:BX10"/>
    <mergeCell ref="BY10:CH10"/>
    <mergeCell ref="CJ10:CO10"/>
    <mergeCell ref="CR10:CV10"/>
    <mergeCell ref="CW10:CZ10"/>
    <mergeCell ref="DC10:DF11"/>
    <mergeCell ref="CE11:CF11"/>
    <mergeCell ref="CG11:CH11"/>
    <mergeCell ref="CR11:CV11"/>
    <mergeCell ref="CW11:CZ11"/>
    <mergeCell ref="EL9:EO9"/>
    <mergeCell ref="EQ9:EX9"/>
    <mergeCell ref="AI10:AM11"/>
    <mergeCell ref="AN10:AO10"/>
    <mergeCell ref="AP10:BA10"/>
    <mergeCell ref="B13:F13"/>
    <mergeCell ref="AE13:AI13"/>
    <mergeCell ref="BC15:BE15"/>
    <mergeCell ref="BR15:BW15"/>
    <mergeCell ref="CH15:CN15"/>
    <mergeCell ref="DL15:DN15"/>
    <mergeCell ref="DH11:DL11"/>
    <mergeCell ref="DN11:DR11"/>
    <mergeCell ref="DT11:DX11"/>
    <mergeCell ref="DZ11:ED11"/>
    <mergeCell ref="EF11:EJ11"/>
    <mergeCell ref="EL11:EX11"/>
    <mergeCell ref="AN11:AO11"/>
    <mergeCell ref="AQ11:AS11"/>
    <mergeCell ref="AT11:BQ11"/>
    <mergeCell ref="BS11:BX11"/>
    <mergeCell ref="BY11:BZ11"/>
    <mergeCell ref="CA11:CB11"/>
    <mergeCell ref="BC19:BE19"/>
    <mergeCell ref="BR19:CC19"/>
    <mergeCell ref="CH19:CS19"/>
    <mergeCell ref="DL19:DN19"/>
    <mergeCell ref="L20:AB20"/>
    <mergeCell ref="BR20:CC20"/>
    <mergeCell ref="BC17:BE17"/>
    <mergeCell ref="BR17:BW17"/>
    <mergeCell ref="CH17:CN17"/>
    <mergeCell ref="L18:AB18"/>
    <mergeCell ref="BC18:BE18"/>
    <mergeCell ref="BR18:BW18"/>
    <mergeCell ref="CH18:CS18"/>
    <mergeCell ref="EG15:EI15"/>
    <mergeCell ref="L16:AB16"/>
    <mergeCell ref="BC16:BE16"/>
    <mergeCell ref="BR16:BW16"/>
    <mergeCell ref="CH16:CN16"/>
    <mergeCell ref="DL16:DN16"/>
    <mergeCell ref="EG16:EI16"/>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s>
  <phoneticPr fontId="5"/>
  <conditionalFormatting sqref="AB35:AB94 G35:G94 I35:Y94 E35:E94 AE35:AG94 AM35:AM94 BL35:BL94 BN35:BP94 BS35:CB94 AJ35:AJ94 CN35:EJ94 CD35:CD94 CF35:CF94 CH35:CH94 CJ35:CJ94 CL35:CL94 B35:B94 AP35:AQ94 BH35:BJ94">
    <cfRule type="expression" dxfId="5" priority="5" stopIfTrue="1">
      <formula>MOD(ROW(),5)&gt;0</formula>
    </cfRule>
    <cfRule type="expression" dxfId="4" priority="6" stopIfTrue="1">
      <formula>MOD(ROW(),5)=0</formula>
    </cfRule>
  </conditionalFormatting>
  <conditionalFormatting sqref="BK35:BK94">
    <cfRule type="expression" dxfId="3" priority="3" stopIfTrue="1">
      <formula>MOD(ROW(),5)&gt;0</formula>
    </cfRule>
    <cfRule type="expression" dxfId="2" priority="4" stopIfTrue="1">
      <formula>MOD(ROW(),5)=0</formula>
    </cfRule>
  </conditionalFormatting>
  <conditionalFormatting sqref="BM35:BM94">
    <cfRule type="expression" dxfId="1" priority="1" stopIfTrue="1">
      <formula>MOD(ROW(),5)&gt;0</formula>
    </cfRule>
    <cfRule type="expression" dxfId="0" priority="2" stopIfTrue="1">
      <formula>MOD(ROW(),5)=0</formula>
    </cfRule>
  </conditionalFormatting>
  <dataValidations count="31">
    <dataValidation type="list" allowBlank="1" showInputMessage="1" showErrorMessage="1" sqref="CA17 CA15 BH15:BH20 B14 EB18 B4 DN27 DT27 DZ27 DH27 EB20 DX21 B20 B16 B18 DU20 EF19 AA6:AA7 AA10:AA11" xr:uid="{D90160DE-8DCB-44CF-B1AD-F41AEEF42135}">
      <formula1>"□,■"</formula1>
    </dataValidation>
    <dataValidation allowBlank="1" showInputMessage="1" showErrorMessage="1" prompt="住所" sqref="AT9 DM6 AT7 DM8 AT5 AT11" xr:uid="{E799BB12-977B-4267-B238-8A22F134F9D2}"/>
    <dataValidation allowBlank="1" showInputMessage="1" showErrorMessage="1" prompt="会社名" sqref="AP4:BA4 AP6:BA6 AP8:BA8 AP10:BA10 DI7 DI5" xr:uid="{5553FC2E-A062-41AD-8944-AE37827F7EF8}"/>
    <dataValidation allowBlank="1" showInputMessage="1" showErrorMessage="1" prompt="役職名・氏名" sqref="BB8 BB10 BB4 BB6" xr:uid="{A71A4B11-42C0-4A54-8A97-CDD6F96A0A62}"/>
    <dataValidation type="list" allowBlank="1" showInputMessage="1" showErrorMessage="1" sqref="DL16:DN16 AE35:AE94 K35:K94 EF35:EF94" xr:uid="{FBE37470-A52F-4F5A-A08B-DCC512DCEFFC}">
      <formula1>"4,3,2,1,-"</formula1>
    </dataValidation>
    <dataValidation type="list" allowBlank="1" showInputMessage="1" showErrorMessage="1" sqref="DL15:DN15 EG35:EJ94 AF35:AF94 EG16:EI16" xr:uid="{C416D45E-428E-48BD-9948-6ACF45DD32E3}">
      <formula1>"3,2,1,-"</formula1>
    </dataValidation>
    <dataValidation type="list" allowBlank="1" showInputMessage="1" sqref="AP35:AP94 V35:X94 L35:T94 EC35:EC94 CR35:DH94 BS35:CA94 DT35:DT94 BO35:BO94 CP35:CP94 DK35:DK94 DQ35:DQ94 BH35:BK94 DW35:DW94 DN35:DN94 DZ35:DZ94 BM35:BM94" xr:uid="{BC9A54A3-6F9E-4A74-B8C2-DE1E931E4E50}">
      <formula1>"■,　"</formula1>
    </dataValidation>
    <dataValidation type="list" allowBlank="1" showInputMessage="1" showErrorMessage="1" sqref="DL19 EG15:EI15 U35:U94 BL35:BL94" xr:uid="{DA783CE7-57BE-487C-9E06-2140A254AC9E}">
      <formula1>"3,2,1"</formula1>
    </dataValidation>
    <dataValidation type="list" allowBlank="1" showInputMessage="1" sqref="AQ35:AQ94" xr:uid="{FF04AFCA-F16A-4107-9143-11A99C8684BE}">
      <formula1>"壁,柱"</formula1>
    </dataValidation>
    <dataValidation type="list" allowBlank="1" showInputMessage="1" showErrorMessage="1" sqref="AM35:AM94" xr:uid="{939387A4-6B70-4516-B534-281FEAAF2FC1}">
      <formula1>"はり,傾斜屋根,その他,該当なし"</formula1>
    </dataValidation>
    <dataValidation type="list" allowBlank="1" showInputMessage="1" showErrorMessage="1" sqref="Y35:Y94" xr:uid="{2F6AC0D3-7774-4A7F-9CFE-A17B9B9982C2}">
      <formula1>"避難はしご,避難ﾀﾗｯﾌﾟ,緩降機,避難ﾛｰﾌﾟ,避難橋,救助袋,滑り台,滑り棒,その他"</formula1>
    </dataValidation>
    <dataValidation type="list" allowBlank="1" showInputMessage="1" showErrorMessage="1" sqref="BN35:BN94" xr:uid="{F82A84D1-E559-4007-B4DF-AF0072924CD0}">
      <formula1>"3,2,-"</formula1>
    </dataValidation>
    <dataValidation type="list" allowBlank="1" showInputMessage="1" showErrorMessage="1" sqref="J35:J94 AR35:AR94" xr:uid="{D37D818F-2B40-41C3-8904-DD149CB5D172}">
      <formula1>"4,3,2,1"</formula1>
    </dataValidation>
    <dataValidation type="list" allowBlank="1" showInputMessage="1" sqref="DU19" xr:uid="{3B21D030-76F9-4D58-9FF6-E9C70008507E}">
      <formula1>"□,■"</formula1>
    </dataValidation>
    <dataValidation type="list" allowBlank="1" showInputMessage="1" showErrorMessage="1" sqref="CP7" xr:uid="{D62CFC7D-8AB2-4A06-94D9-574C5E646D0C}">
      <formula1>"一戸建ての住宅,共同住宅,長屋,重ね建て"</formula1>
    </dataValidation>
    <dataValidation type="list" allowBlank="1" showInputMessage="1" showErrorMessage="1" sqref="CP9" xr:uid="{EC871251-0C73-4F1C-8399-855D3B0E8708}">
      <formula1>"持家,貸家,給与住宅,分譲住宅"</formula1>
    </dataValidation>
    <dataValidation type="list" allowBlank="1" showInputMessage="1" showErrorMessage="1" sqref="CP8" xr:uid="{B8CE08AE-A66A-4E5F-B9F7-A5CC13F649C3}">
      <formula1>"居住専用,併用"</formula1>
    </dataValidation>
    <dataValidation type="list" allowBlank="1" showInputMessage="1" showErrorMessage="1" sqref="DO35:DP94 DR35:DS94" xr:uid="{7BA50ACB-AD1A-4A1F-B30D-0443481BC0C7}">
      <formula1>"27,20,15,11,他"</formula1>
    </dataValidation>
    <dataValidation type="list" allowBlank="1" showInputMessage="1" showErrorMessage="1" sqref="EA35:EB94 ED35:EE94" xr:uid="{EE40AAFC-A009-4053-B05F-D13C9DFB1501}">
      <formula1>"30,25,20,15,他"</formula1>
    </dataValidation>
    <dataValidation type="list" allowBlank="1" showInputMessage="1" showErrorMessage="1" sqref="CO35:CO94" xr:uid="{51AE1A38-EBFA-449C-AEF9-77944A2085FC}">
      <formula1>"5,4,3,2,1,-"</formula1>
    </dataValidation>
    <dataValidation type="list" allowBlank="1" showInputMessage="1" showErrorMessage="1" sqref="AN27" xr:uid="{C4F176EA-3191-4637-B594-EB27EB290FE8}">
      <formula1>"■,□"</formula1>
    </dataValidation>
    <dataValidation type="list" allowBlank="1" showInputMessage="1" showErrorMessage="1" sqref="AS35:AS94 BC35:BC94" xr:uid="{DA01B683-0C81-4ACD-AD32-88C3CCAD80E7}">
      <formula1>"1,2,3,4,5,6,7,8"</formula1>
    </dataValidation>
    <dataValidation type="list" allowBlank="1" showInputMessage="1" showErrorMessage="1" sqref="BB35:BB94" xr:uid="{DE1B02CD-D273-4DC2-A74E-515A1DF75F3D}">
      <formula1>"5,4,1"</formula1>
    </dataValidation>
    <dataValidation type="list" allowBlank="1" showInputMessage="1" showErrorMessage="1" sqref="CN35:CN94 DI35:DJ94 DL35:DM94 DU35:DV94 DX35:DY94" xr:uid="{D9055208-4430-42FB-9EDA-A7E836E81CC0}">
      <formula1>"5,4,3,2,1"</formula1>
    </dataValidation>
    <dataValidation allowBlank="1" showInputMessage="1" showErrorMessage="1" prompt="評価住戸数に応じてNo削除してください" sqref="B35:D35" xr:uid="{FA0D2442-1F20-4E12-BF45-CC61DB4715F4}"/>
    <dataValidation type="list" allowBlank="1" showInputMessage="1" showErrorMessage="1" sqref="BY6:CI6" xr:uid="{2862CF1E-86CD-4637-9DB4-6FA10FF686C8}">
      <formula1>$FZ$2:$FZ$7</formula1>
    </dataValidation>
    <dataValidation type="list" allowBlank="1" showInputMessage="1" showErrorMessage="1" sqref="BY7:CI7" xr:uid="{ACD301C6-050E-4065-BE0D-9C5D87CB274D}">
      <formula1>$GI$2:$GI$9</formula1>
    </dataValidation>
    <dataValidation type="list" allowBlank="1" showInputMessage="1" showErrorMessage="1" sqref="CP6:DA6" xr:uid="{888D011B-6560-43D2-899C-70B608E3BD7E}">
      <formula1>$GR$2:$GR$11</formula1>
    </dataValidation>
    <dataValidation type="list" allowBlank="1" showInputMessage="1" showErrorMessage="1" prompt="「一戸建ての住宅」か「共同住宅」を選択" sqref="P4:V4" xr:uid="{5FF1DFD1-6D7B-4841-9E50-51A58F75DFE4}">
      <formula1>"共同住宅等,一戸建ての住宅"</formula1>
    </dataValidation>
    <dataValidation type="list" allowBlank="1" showInputMessage="1" showErrorMessage="1" prompt="「設計住宅性能評価」か「建設住宅性能評価」を選択" sqref="C4:K4" xr:uid="{0A08FB8A-4CA3-4307-9E6B-8608515EFF92}">
      <formula1>"設計住宅性能評価,建設住宅性能評価"</formula1>
    </dataValidation>
    <dataValidation type="list" allowBlank="1" showInputMessage="1" showErrorMessage="1" sqref="B2:AG3" xr:uid="{3D774457-0FA6-4EE9-96AE-089C8F2AB998}">
      <formula1>"自己評価一覧表,評価内容一覧表,品確法第19条に基づく評価の業務に関する帳簿"</formula1>
    </dataValidation>
  </dataValidations>
  <pageMargins left="1.1811023622047245" right="0.19685039370078741" top="0.59055118110236227" bottom="0.39370078740157483" header="0.51181102362204722" footer="0.51181102362204722"/>
  <pageSetup paperSize="8" scale="50" fitToHeight="2"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1DDF6-A05B-496B-8659-9B3B49DBCC52}">
  <sheetPr>
    <tabColor rgb="FF92D050"/>
  </sheetPr>
  <dimension ref="A1:AG174"/>
  <sheetViews>
    <sheetView view="pageBreakPreview" zoomScaleNormal="70" zoomScaleSheetLayoutView="100" workbookViewId="0">
      <selection activeCell="S12" sqref="S12:V12"/>
    </sheetView>
  </sheetViews>
  <sheetFormatPr defaultRowHeight="12"/>
  <cols>
    <col min="1" max="9" width="3" style="1308" customWidth="1"/>
    <col min="10" max="10" width="3.125" style="1308" customWidth="1"/>
    <col min="11" max="31" width="3" style="1308" customWidth="1"/>
    <col min="32" max="32" width="6.25" style="1308" customWidth="1"/>
    <col min="33" max="33" width="4.625" style="1308" customWidth="1"/>
    <col min="34" max="256" width="9" style="1308"/>
    <col min="257" max="265" width="3" style="1308" customWidth="1"/>
    <col min="266" max="266" width="3.125" style="1308" customWidth="1"/>
    <col min="267" max="287" width="3" style="1308" customWidth="1"/>
    <col min="288" max="288" width="6.25" style="1308" customWidth="1"/>
    <col min="289" max="289" width="4.625" style="1308" customWidth="1"/>
    <col min="290" max="512" width="9" style="1308"/>
    <col min="513" max="521" width="3" style="1308" customWidth="1"/>
    <col min="522" max="522" width="3.125" style="1308" customWidth="1"/>
    <col min="523" max="543" width="3" style="1308" customWidth="1"/>
    <col min="544" max="544" width="6.25" style="1308" customWidth="1"/>
    <col min="545" max="545" width="4.625" style="1308" customWidth="1"/>
    <col min="546" max="768" width="9" style="1308"/>
    <col min="769" max="777" width="3" style="1308" customWidth="1"/>
    <col min="778" max="778" width="3.125" style="1308" customWidth="1"/>
    <col min="779" max="799" width="3" style="1308" customWidth="1"/>
    <col min="800" max="800" width="6.25" style="1308" customWidth="1"/>
    <col min="801" max="801" width="4.625" style="1308" customWidth="1"/>
    <col min="802" max="1024" width="9" style="1308"/>
    <col min="1025" max="1033" width="3" style="1308" customWidth="1"/>
    <col min="1034" max="1034" width="3.125" style="1308" customWidth="1"/>
    <col min="1035" max="1055" width="3" style="1308" customWidth="1"/>
    <col min="1056" max="1056" width="6.25" style="1308" customWidth="1"/>
    <col min="1057" max="1057" width="4.625" style="1308" customWidth="1"/>
    <col min="1058" max="1280" width="9" style="1308"/>
    <col min="1281" max="1289" width="3" style="1308" customWidth="1"/>
    <col min="1290" max="1290" width="3.125" style="1308" customWidth="1"/>
    <col min="1291" max="1311" width="3" style="1308" customWidth="1"/>
    <col min="1312" max="1312" width="6.25" style="1308" customWidth="1"/>
    <col min="1313" max="1313" width="4.625" style="1308" customWidth="1"/>
    <col min="1314" max="1536" width="9" style="1308"/>
    <col min="1537" max="1545" width="3" style="1308" customWidth="1"/>
    <col min="1546" max="1546" width="3.125" style="1308" customWidth="1"/>
    <col min="1547" max="1567" width="3" style="1308" customWidth="1"/>
    <col min="1568" max="1568" width="6.25" style="1308" customWidth="1"/>
    <col min="1569" max="1569" width="4.625" style="1308" customWidth="1"/>
    <col min="1570" max="1792" width="9" style="1308"/>
    <col min="1793" max="1801" width="3" style="1308" customWidth="1"/>
    <col min="1802" max="1802" width="3.125" style="1308" customWidth="1"/>
    <col min="1803" max="1823" width="3" style="1308" customWidth="1"/>
    <col min="1824" max="1824" width="6.25" style="1308" customWidth="1"/>
    <col min="1825" max="1825" width="4.625" style="1308" customWidth="1"/>
    <col min="1826" max="2048" width="9" style="1308"/>
    <col min="2049" max="2057" width="3" style="1308" customWidth="1"/>
    <col min="2058" max="2058" width="3.125" style="1308" customWidth="1"/>
    <col min="2059" max="2079" width="3" style="1308" customWidth="1"/>
    <col min="2080" max="2080" width="6.25" style="1308" customWidth="1"/>
    <col min="2081" max="2081" width="4.625" style="1308" customWidth="1"/>
    <col min="2082" max="2304" width="9" style="1308"/>
    <col min="2305" max="2313" width="3" style="1308" customWidth="1"/>
    <col min="2314" max="2314" width="3.125" style="1308" customWidth="1"/>
    <col min="2315" max="2335" width="3" style="1308" customWidth="1"/>
    <col min="2336" max="2336" width="6.25" style="1308" customWidth="1"/>
    <col min="2337" max="2337" width="4.625" style="1308" customWidth="1"/>
    <col min="2338" max="2560" width="9" style="1308"/>
    <col min="2561" max="2569" width="3" style="1308" customWidth="1"/>
    <col min="2570" max="2570" width="3.125" style="1308" customWidth="1"/>
    <col min="2571" max="2591" width="3" style="1308" customWidth="1"/>
    <col min="2592" max="2592" width="6.25" style="1308" customWidth="1"/>
    <col min="2593" max="2593" width="4.625" style="1308" customWidth="1"/>
    <col min="2594" max="2816" width="9" style="1308"/>
    <col min="2817" max="2825" width="3" style="1308" customWidth="1"/>
    <col min="2826" max="2826" width="3.125" style="1308" customWidth="1"/>
    <col min="2827" max="2847" width="3" style="1308" customWidth="1"/>
    <col min="2848" max="2848" width="6.25" style="1308" customWidth="1"/>
    <col min="2849" max="2849" width="4.625" style="1308" customWidth="1"/>
    <col min="2850" max="3072" width="9" style="1308"/>
    <col min="3073" max="3081" width="3" style="1308" customWidth="1"/>
    <col min="3082" max="3082" width="3.125" style="1308" customWidth="1"/>
    <col min="3083" max="3103" width="3" style="1308" customWidth="1"/>
    <col min="3104" max="3104" width="6.25" style="1308" customWidth="1"/>
    <col min="3105" max="3105" width="4.625" style="1308" customWidth="1"/>
    <col min="3106" max="3328" width="9" style="1308"/>
    <col min="3329" max="3337" width="3" style="1308" customWidth="1"/>
    <col min="3338" max="3338" width="3.125" style="1308" customWidth="1"/>
    <col min="3339" max="3359" width="3" style="1308" customWidth="1"/>
    <col min="3360" max="3360" width="6.25" style="1308" customWidth="1"/>
    <col min="3361" max="3361" width="4.625" style="1308" customWidth="1"/>
    <col min="3362" max="3584" width="9" style="1308"/>
    <col min="3585" max="3593" width="3" style="1308" customWidth="1"/>
    <col min="3594" max="3594" width="3.125" style="1308" customWidth="1"/>
    <col min="3595" max="3615" width="3" style="1308" customWidth="1"/>
    <col min="3616" max="3616" width="6.25" style="1308" customWidth="1"/>
    <col min="3617" max="3617" width="4.625" style="1308" customWidth="1"/>
    <col min="3618" max="3840" width="9" style="1308"/>
    <col min="3841" max="3849" width="3" style="1308" customWidth="1"/>
    <col min="3850" max="3850" width="3.125" style="1308" customWidth="1"/>
    <col min="3851" max="3871" width="3" style="1308" customWidth="1"/>
    <col min="3872" max="3872" width="6.25" style="1308" customWidth="1"/>
    <col min="3873" max="3873" width="4.625" style="1308" customWidth="1"/>
    <col min="3874" max="4096" width="9" style="1308"/>
    <col min="4097" max="4105" width="3" style="1308" customWidth="1"/>
    <col min="4106" max="4106" width="3.125" style="1308" customWidth="1"/>
    <col min="4107" max="4127" width="3" style="1308" customWidth="1"/>
    <col min="4128" max="4128" width="6.25" style="1308" customWidth="1"/>
    <col min="4129" max="4129" width="4.625" style="1308" customWidth="1"/>
    <col min="4130" max="4352" width="9" style="1308"/>
    <col min="4353" max="4361" width="3" style="1308" customWidth="1"/>
    <col min="4362" max="4362" width="3.125" style="1308" customWidth="1"/>
    <col min="4363" max="4383" width="3" style="1308" customWidth="1"/>
    <col min="4384" max="4384" width="6.25" style="1308" customWidth="1"/>
    <col min="4385" max="4385" width="4.625" style="1308" customWidth="1"/>
    <col min="4386" max="4608" width="9" style="1308"/>
    <col min="4609" max="4617" width="3" style="1308" customWidth="1"/>
    <col min="4618" max="4618" width="3.125" style="1308" customWidth="1"/>
    <col min="4619" max="4639" width="3" style="1308" customWidth="1"/>
    <col min="4640" max="4640" width="6.25" style="1308" customWidth="1"/>
    <col min="4641" max="4641" width="4.625" style="1308" customWidth="1"/>
    <col min="4642" max="4864" width="9" style="1308"/>
    <col min="4865" max="4873" width="3" style="1308" customWidth="1"/>
    <col min="4874" max="4874" width="3.125" style="1308" customWidth="1"/>
    <col min="4875" max="4895" width="3" style="1308" customWidth="1"/>
    <col min="4896" max="4896" width="6.25" style="1308" customWidth="1"/>
    <col min="4897" max="4897" width="4.625" style="1308" customWidth="1"/>
    <col min="4898" max="5120" width="9" style="1308"/>
    <col min="5121" max="5129" width="3" style="1308" customWidth="1"/>
    <col min="5130" max="5130" width="3.125" style="1308" customWidth="1"/>
    <col min="5131" max="5151" width="3" style="1308" customWidth="1"/>
    <col min="5152" max="5152" width="6.25" style="1308" customWidth="1"/>
    <col min="5153" max="5153" width="4.625" style="1308" customWidth="1"/>
    <col min="5154" max="5376" width="9" style="1308"/>
    <col min="5377" max="5385" width="3" style="1308" customWidth="1"/>
    <col min="5386" max="5386" width="3.125" style="1308" customWidth="1"/>
    <col min="5387" max="5407" width="3" style="1308" customWidth="1"/>
    <col min="5408" max="5408" width="6.25" style="1308" customWidth="1"/>
    <col min="5409" max="5409" width="4.625" style="1308" customWidth="1"/>
    <col min="5410" max="5632" width="9" style="1308"/>
    <col min="5633" max="5641" width="3" style="1308" customWidth="1"/>
    <col min="5642" max="5642" width="3.125" style="1308" customWidth="1"/>
    <col min="5643" max="5663" width="3" style="1308" customWidth="1"/>
    <col min="5664" max="5664" width="6.25" style="1308" customWidth="1"/>
    <col min="5665" max="5665" width="4.625" style="1308" customWidth="1"/>
    <col min="5666" max="5888" width="9" style="1308"/>
    <col min="5889" max="5897" width="3" style="1308" customWidth="1"/>
    <col min="5898" max="5898" width="3.125" style="1308" customWidth="1"/>
    <col min="5899" max="5919" width="3" style="1308" customWidth="1"/>
    <col min="5920" max="5920" width="6.25" style="1308" customWidth="1"/>
    <col min="5921" max="5921" width="4.625" style="1308" customWidth="1"/>
    <col min="5922" max="6144" width="9" style="1308"/>
    <col min="6145" max="6153" width="3" style="1308" customWidth="1"/>
    <col min="6154" max="6154" width="3.125" style="1308" customWidth="1"/>
    <col min="6155" max="6175" width="3" style="1308" customWidth="1"/>
    <col min="6176" max="6176" width="6.25" style="1308" customWidth="1"/>
    <col min="6177" max="6177" width="4.625" style="1308" customWidth="1"/>
    <col min="6178" max="6400" width="9" style="1308"/>
    <col min="6401" max="6409" width="3" style="1308" customWidth="1"/>
    <col min="6410" max="6410" width="3.125" style="1308" customWidth="1"/>
    <col min="6411" max="6431" width="3" style="1308" customWidth="1"/>
    <col min="6432" max="6432" width="6.25" style="1308" customWidth="1"/>
    <col min="6433" max="6433" width="4.625" style="1308" customWidth="1"/>
    <col min="6434" max="6656" width="9" style="1308"/>
    <col min="6657" max="6665" width="3" style="1308" customWidth="1"/>
    <col min="6666" max="6666" width="3.125" style="1308" customWidth="1"/>
    <col min="6667" max="6687" width="3" style="1308" customWidth="1"/>
    <col min="6688" max="6688" width="6.25" style="1308" customWidth="1"/>
    <col min="6689" max="6689" width="4.625" style="1308" customWidth="1"/>
    <col min="6690" max="6912" width="9" style="1308"/>
    <col min="6913" max="6921" width="3" style="1308" customWidth="1"/>
    <col min="6922" max="6922" width="3.125" style="1308" customWidth="1"/>
    <col min="6923" max="6943" width="3" style="1308" customWidth="1"/>
    <col min="6944" max="6944" width="6.25" style="1308" customWidth="1"/>
    <col min="6945" max="6945" width="4.625" style="1308" customWidth="1"/>
    <col min="6946" max="7168" width="9" style="1308"/>
    <col min="7169" max="7177" width="3" style="1308" customWidth="1"/>
    <col min="7178" max="7178" width="3.125" style="1308" customWidth="1"/>
    <col min="7179" max="7199" width="3" style="1308" customWidth="1"/>
    <col min="7200" max="7200" width="6.25" style="1308" customWidth="1"/>
    <col min="7201" max="7201" width="4.625" style="1308" customWidth="1"/>
    <col min="7202" max="7424" width="9" style="1308"/>
    <col min="7425" max="7433" width="3" style="1308" customWidth="1"/>
    <col min="7434" max="7434" width="3.125" style="1308" customWidth="1"/>
    <col min="7435" max="7455" width="3" style="1308" customWidth="1"/>
    <col min="7456" max="7456" width="6.25" style="1308" customWidth="1"/>
    <col min="7457" max="7457" width="4.625" style="1308" customWidth="1"/>
    <col min="7458" max="7680" width="9" style="1308"/>
    <col min="7681" max="7689" width="3" style="1308" customWidth="1"/>
    <col min="7690" max="7690" width="3.125" style="1308" customWidth="1"/>
    <col min="7691" max="7711" width="3" style="1308" customWidth="1"/>
    <col min="7712" max="7712" width="6.25" style="1308" customWidth="1"/>
    <col min="7713" max="7713" width="4.625" style="1308" customWidth="1"/>
    <col min="7714" max="7936" width="9" style="1308"/>
    <col min="7937" max="7945" width="3" style="1308" customWidth="1"/>
    <col min="7946" max="7946" width="3.125" style="1308" customWidth="1"/>
    <col min="7947" max="7967" width="3" style="1308" customWidth="1"/>
    <col min="7968" max="7968" width="6.25" style="1308" customWidth="1"/>
    <col min="7969" max="7969" width="4.625" style="1308" customWidth="1"/>
    <col min="7970" max="8192" width="9" style="1308"/>
    <col min="8193" max="8201" width="3" style="1308" customWidth="1"/>
    <col min="8202" max="8202" width="3.125" style="1308" customWidth="1"/>
    <col min="8203" max="8223" width="3" style="1308" customWidth="1"/>
    <col min="8224" max="8224" width="6.25" style="1308" customWidth="1"/>
    <col min="8225" max="8225" width="4.625" style="1308" customWidth="1"/>
    <col min="8226" max="8448" width="9" style="1308"/>
    <col min="8449" max="8457" width="3" style="1308" customWidth="1"/>
    <col min="8458" max="8458" width="3.125" style="1308" customWidth="1"/>
    <col min="8459" max="8479" width="3" style="1308" customWidth="1"/>
    <col min="8480" max="8480" width="6.25" style="1308" customWidth="1"/>
    <col min="8481" max="8481" width="4.625" style="1308" customWidth="1"/>
    <col min="8482" max="8704" width="9" style="1308"/>
    <col min="8705" max="8713" width="3" style="1308" customWidth="1"/>
    <col min="8714" max="8714" width="3.125" style="1308" customWidth="1"/>
    <col min="8715" max="8735" width="3" style="1308" customWidth="1"/>
    <col min="8736" max="8736" width="6.25" style="1308" customWidth="1"/>
    <col min="8737" max="8737" width="4.625" style="1308" customWidth="1"/>
    <col min="8738" max="8960" width="9" style="1308"/>
    <col min="8961" max="8969" width="3" style="1308" customWidth="1"/>
    <col min="8970" max="8970" width="3.125" style="1308" customWidth="1"/>
    <col min="8971" max="8991" width="3" style="1308" customWidth="1"/>
    <col min="8992" max="8992" width="6.25" style="1308" customWidth="1"/>
    <col min="8993" max="8993" width="4.625" style="1308" customWidth="1"/>
    <col min="8994" max="9216" width="9" style="1308"/>
    <col min="9217" max="9225" width="3" style="1308" customWidth="1"/>
    <col min="9226" max="9226" width="3.125" style="1308" customWidth="1"/>
    <col min="9227" max="9247" width="3" style="1308" customWidth="1"/>
    <col min="9248" max="9248" width="6.25" style="1308" customWidth="1"/>
    <col min="9249" max="9249" width="4.625" style="1308" customWidth="1"/>
    <col min="9250" max="9472" width="9" style="1308"/>
    <col min="9473" max="9481" width="3" style="1308" customWidth="1"/>
    <col min="9482" max="9482" width="3.125" style="1308" customWidth="1"/>
    <col min="9483" max="9503" width="3" style="1308" customWidth="1"/>
    <col min="9504" max="9504" width="6.25" style="1308" customWidth="1"/>
    <col min="9505" max="9505" width="4.625" style="1308" customWidth="1"/>
    <col min="9506" max="9728" width="9" style="1308"/>
    <col min="9729" max="9737" width="3" style="1308" customWidth="1"/>
    <col min="9738" max="9738" width="3.125" style="1308" customWidth="1"/>
    <col min="9739" max="9759" width="3" style="1308" customWidth="1"/>
    <col min="9760" max="9760" width="6.25" style="1308" customWidth="1"/>
    <col min="9761" max="9761" width="4.625" style="1308" customWidth="1"/>
    <col min="9762" max="9984" width="9" style="1308"/>
    <col min="9985" max="9993" width="3" style="1308" customWidth="1"/>
    <col min="9994" max="9994" width="3.125" style="1308" customWidth="1"/>
    <col min="9995" max="10015" width="3" style="1308" customWidth="1"/>
    <col min="10016" max="10016" width="6.25" style="1308" customWidth="1"/>
    <col min="10017" max="10017" width="4.625" style="1308" customWidth="1"/>
    <col min="10018" max="10240" width="9" style="1308"/>
    <col min="10241" max="10249" width="3" style="1308" customWidth="1"/>
    <col min="10250" max="10250" width="3.125" style="1308" customWidth="1"/>
    <col min="10251" max="10271" width="3" style="1308" customWidth="1"/>
    <col min="10272" max="10272" width="6.25" style="1308" customWidth="1"/>
    <col min="10273" max="10273" width="4.625" style="1308" customWidth="1"/>
    <col min="10274" max="10496" width="9" style="1308"/>
    <col min="10497" max="10505" width="3" style="1308" customWidth="1"/>
    <col min="10506" max="10506" width="3.125" style="1308" customWidth="1"/>
    <col min="10507" max="10527" width="3" style="1308" customWidth="1"/>
    <col min="10528" max="10528" width="6.25" style="1308" customWidth="1"/>
    <col min="10529" max="10529" width="4.625" style="1308" customWidth="1"/>
    <col min="10530" max="10752" width="9" style="1308"/>
    <col min="10753" max="10761" width="3" style="1308" customWidth="1"/>
    <col min="10762" max="10762" width="3.125" style="1308" customWidth="1"/>
    <col min="10763" max="10783" width="3" style="1308" customWidth="1"/>
    <col min="10784" max="10784" width="6.25" style="1308" customWidth="1"/>
    <col min="10785" max="10785" width="4.625" style="1308" customWidth="1"/>
    <col min="10786" max="11008" width="9" style="1308"/>
    <col min="11009" max="11017" width="3" style="1308" customWidth="1"/>
    <col min="11018" max="11018" width="3.125" style="1308" customWidth="1"/>
    <col min="11019" max="11039" width="3" style="1308" customWidth="1"/>
    <col min="11040" max="11040" width="6.25" style="1308" customWidth="1"/>
    <col min="11041" max="11041" width="4.625" style="1308" customWidth="1"/>
    <col min="11042" max="11264" width="9" style="1308"/>
    <col min="11265" max="11273" width="3" style="1308" customWidth="1"/>
    <col min="11274" max="11274" width="3.125" style="1308" customWidth="1"/>
    <col min="11275" max="11295" width="3" style="1308" customWidth="1"/>
    <col min="11296" max="11296" width="6.25" style="1308" customWidth="1"/>
    <col min="11297" max="11297" width="4.625" style="1308" customWidth="1"/>
    <col min="11298" max="11520" width="9" style="1308"/>
    <col min="11521" max="11529" width="3" style="1308" customWidth="1"/>
    <col min="11530" max="11530" width="3.125" style="1308" customWidth="1"/>
    <col min="11531" max="11551" width="3" style="1308" customWidth="1"/>
    <col min="11552" max="11552" width="6.25" style="1308" customWidth="1"/>
    <col min="11553" max="11553" width="4.625" style="1308" customWidth="1"/>
    <col min="11554" max="11776" width="9" style="1308"/>
    <col min="11777" max="11785" width="3" style="1308" customWidth="1"/>
    <col min="11786" max="11786" width="3.125" style="1308" customWidth="1"/>
    <col min="11787" max="11807" width="3" style="1308" customWidth="1"/>
    <col min="11808" max="11808" width="6.25" style="1308" customWidth="1"/>
    <col min="11809" max="11809" width="4.625" style="1308" customWidth="1"/>
    <col min="11810" max="12032" width="9" style="1308"/>
    <col min="12033" max="12041" width="3" style="1308" customWidth="1"/>
    <col min="12042" max="12042" width="3.125" style="1308" customWidth="1"/>
    <col min="12043" max="12063" width="3" style="1308" customWidth="1"/>
    <col min="12064" max="12064" width="6.25" style="1308" customWidth="1"/>
    <col min="12065" max="12065" width="4.625" style="1308" customWidth="1"/>
    <col min="12066" max="12288" width="9" style="1308"/>
    <col min="12289" max="12297" width="3" style="1308" customWidth="1"/>
    <col min="12298" max="12298" width="3.125" style="1308" customWidth="1"/>
    <col min="12299" max="12319" width="3" style="1308" customWidth="1"/>
    <col min="12320" max="12320" width="6.25" style="1308" customWidth="1"/>
    <col min="12321" max="12321" width="4.625" style="1308" customWidth="1"/>
    <col min="12322" max="12544" width="9" style="1308"/>
    <col min="12545" max="12553" width="3" style="1308" customWidth="1"/>
    <col min="12554" max="12554" width="3.125" style="1308" customWidth="1"/>
    <col min="12555" max="12575" width="3" style="1308" customWidth="1"/>
    <col min="12576" max="12576" width="6.25" style="1308" customWidth="1"/>
    <col min="12577" max="12577" width="4.625" style="1308" customWidth="1"/>
    <col min="12578" max="12800" width="9" style="1308"/>
    <col min="12801" max="12809" width="3" style="1308" customWidth="1"/>
    <col min="12810" max="12810" width="3.125" style="1308" customWidth="1"/>
    <col min="12811" max="12831" width="3" style="1308" customWidth="1"/>
    <col min="12832" max="12832" width="6.25" style="1308" customWidth="1"/>
    <col min="12833" max="12833" width="4.625" style="1308" customWidth="1"/>
    <col min="12834" max="13056" width="9" style="1308"/>
    <col min="13057" max="13065" width="3" style="1308" customWidth="1"/>
    <col min="13066" max="13066" width="3.125" style="1308" customWidth="1"/>
    <col min="13067" max="13087" width="3" style="1308" customWidth="1"/>
    <col min="13088" max="13088" width="6.25" style="1308" customWidth="1"/>
    <col min="13089" max="13089" width="4.625" style="1308" customWidth="1"/>
    <col min="13090" max="13312" width="9" style="1308"/>
    <col min="13313" max="13321" width="3" style="1308" customWidth="1"/>
    <col min="13322" max="13322" width="3.125" style="1308" customWidth="1"/>
    <col min="13323" max="13343" width="3" style="1308" customWidth="1"/>
    <col min="13344" max="13344" width="6.25" style="1308" customWidth="1"/>
    <col min="13345" max="13345" width="4.625" style="1308" customWidth="1"/>
    <col min="13346" max="13568" width="9" style="1308"/>
    <col min="13569" max="13577" width="3" style="1308" customWidth="1"/>
    <col min="13578" max="13578" width="3.125" style="1308" customWidth="1"/>
    <col min="13579" max="13599" width="3" style="1308" customWidth="1"/>
    <col min="13600" max="13600" width="6.25" style="1308" customWidth="1"/>
    <col min="13601" max="13601" width="4.625" style="1308" customWidth="1"/>
    <col min="13602" max="13824" width="9" style="1308"/>
    <col min="13825" max="13833" width="3" style="1308" customWidth="1"/>
    <col min="13834" max="13834" width="3.125" style="1308" customWidth="1"/>
    <col min="13835" max="13855" width="3" style="1308" customWidth="1"/>
    <col min="13856" max="13856" width="6.25" style="1308" customWidth="1"/>
    <col min="13857" max="13857" width="4.625" style="1308" customWidth="1"/>
    <col min="13858" max="14080" width="9" style="1308"/>
    <col min="14081" max="14089" width="3" style="1308" customWidth="1"/>
    <col min="14090" max="14090" width="3.125" style="1308" customWidth="1"/>
    <col min="14091" max="14111" width="3" style="1308" customWidth="1"/>
    <col min="14112" max="14112" width="6.25" style="1308" customWidth="1"/>
    <col min="14113" max="14113" width="4.625" style="1308" customWidth="1"/>
    <col min="14114" max="14336" width="9" style="1308"/>
    <col min="14337" max="14345" width="3" style="1308" customWidth="1"/>
    <col min="14346" max="14346" width="3.125" style="1308" customWidth="1"/>
    <col min="14347" max="14367" width="3" style="1308" customWidth="1"/>
    <col min="14368" max="14368" width="6.25" style="1308" customWidth="1"/>
    <col min="14369" max="14369" width="4.625" style="1308" customWidth="1"/>
    <col min="14370" max="14592" width="9" style="1308"/>
    <col min="14593" max="14601" width="3" style="1308" customWidth="1"/>
    <col min="14602" max="14602" width="3.125" style="1308" customWidth="1"/>
    <col min="14603" max="14623" width="3" style="1308" customWidth="1"/>
    <col min="14624" max="14624" width="6.25" style="1308" customWidth="1"/>
    <col min="14625" max="14625" width="4.625" style="1308" customWidth="1"/>
    <col min="14626" max="14848" width="9" style="1308"/>
    <col min="14849" max="14857" width="3" style="1308" customWidth="1"/>
    <col min="14858" max="14858" width="3.125" style="1308" customWidth="1"/>
    <col min="14859" max="14879" width="3" style="1308" customWidth="1"/>
    <col min="14880" max="14880" width="6.25" style="1308" customWidth="1"/>
    <col min="14881" max="14881" width="4.625" style="1308" customWidth="1"/>
    <col min="14882" max="15104" width="9" style="1308"/>
    <col min="15105" max="15113" width="3" style="1308" customWidth="1"/>
    <col min="15114" max="15114" width="3.125" style="1308" customWidth="1"/>
    <col min="15115" max="15135" width="3" style="1308" customWidth="1"/>
    <col min="15136" max="15136" width="6.25" style="1308" customWidth="1"/>
    <col min="15137" max="15137" width="4.625" style="1308" customWidth="1"/>
    <col min="15138" max="15360" width="9" style="1308"/>
    <col min="15361" max="15369" width="3" style="1308" customWidth="1"/>
    <col min="15370" max="15370" width="3.125" style="1308" customWidth="1"/>
    <col min="15371" max="15391" width="3" style="1308" customWidth="1"/>
    <col min="15392" max="15392" width="6.25" style="1308" customWidth="1"/>
    <col min="15393" max="15393" width="4.625" style="1308" customWidth="1"/>
    <col min="15394" max="15616" width="9" style="1308"/>
    <col min="15617" max="15625" width="3" style="1308" customWidth="1"/>
    <col min="15626" max="15626" width="3.125" style="1308" customWidth="1"/>
    <col min="15627" max="15647" width="3" style="1308" customWidth="1"/>
    <col min="15648" max="15648" width="6.25" style="1308" customWidth="1"/>
    <col min="15649" max="15649" width="4.625" style="1308" customWidth="1"/>
    <col min="15650" max="15872" width="9" style="1308"/>
    <col min="15873" max="15881" width="3" style="1308" customWidth="1"/>
    <col min="15882" max="15882" width="3.125" style="1308" customWidth="1"/>
    <col min="15883" max="15903" width="3" style="1308" customWidth="1"/>
    <col min="15904" max="15904" width="6.25" style="1308" customWidth="1"/>
    <col min="15905" max="15905" width="4.625" style="1308" customWidth="1"/>
    <col min="15906" max="16128" width="9" style="1308"/>
    <col min="16129" max="16137" width="3" style="1308" customWidth="1"/>
    <col min="16138" max="16138" width="3.125" style="1308" customWidth="1"/>
    <col min="16139" max="16159" width="3" style="1308" customWidth="1"/>
    <col min="16160" max="16160" width="6.25" style="1308" customWidth="1"/>
    <col min="16161" max="16161" width="4.625" style="1308" customWidth="1"/>
    <col min="16162" max="16384" width="9" style="1308"/>
  </cols>
  <sheetData>
    <row r="1" spans="1:33" s="1296" customFormat="1" ht="15.75" customHeight="1">
      <c r="A1" s="1292" t="s">
        <v>1801</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4"/>
      <c r="AG1" s="1295"/>
    </row>
    <row r="2" spans="1:33" s="1296" customFormat="1" ht="15.75" customHeight="1">
      <c r="A2" s="1297" t="s">
        <v>1802</v>
      </c>
      <c r="B2" s="1298"/>
      <c r="C2" s="1298"/>
      <c r="D2" s="1298"/>
      <c r="E2" s="1298"/>
      <c r="F2" s="1299"/>
      <c r="G2" s="1299"/>
      <c r="H2" s="1299"/>
      <c r="I2" s="1299"/>
      <c r="J2" s="1299"/>
      <c r="K2" s="1299" t="s">
        <v>515</v>
      </c>
      <c r="L2" s="3164"/>
      <c r="M2" s="3164"/>
      <c r="N2" s="3164"/>
      <c r="O2" s="3164"/>
      <c r="P2" s="3160" t="s">
        <v>1803</v>
      </c>
      <c r="Q2" s="3160"/>
      <c r="R2" s="3160"/>
      <c r="S2" s="3164"/>
      <c r="T2" s="3164"/>
      <c r="U2" s="3164"/>
      <c r="V2" s="3164"/>
      <c r="W2" s="3160" t="s">
        <v>1804</v>
      </c>
      <c r="X2" s="3160"/>
      <c r="Y2" s="3160"/>
      <c r="Z2" s="3161"/>
      <c r="AA2" s="3161"/>
      <c r="AB2" s="3161"/>
      <c r="AC2" s="3161"/>
      <c r="AD2" s="3161"/>
      <c r="AE2" s="3161"/>
      <c r="AF2" s="1301" t="s">
        <v>2</v>
      </c>
      <c r="AG2" s="1295"/>
    </row>
    <row r="3" spans="1:33" s="1296" customFormat="1" ht="15.75" customHeight="1">
      <c r="A3" s="1297" t="s">
        <v>1805</v>
      </c>
      <c r="B3" s="1298"/>
      <c r="C3" s="1298"/>
      <c r="D3" s="1298"/>
      <c r="E3" s="1298"/>
      <c r="F3" s="1302"/>
      <c r="G3" s="1302"/>
      <c r="H3" s="1302"/>
      <c r="I3" s="1302"/>
      <c r="J3" s="1302"/>
      <c r="K3" s="3157"/>
      <c r="L3" s="3157"/>
      <c r="M3" s="3157"/>
      <c r="N3" s="3157"/>
      <c r="O3" s="3157"/>
      <c r="P3" s="3157"/>
      <c r="Q3" s="3157"/>
      <c r="R3" s="3157"/>
      <c r="S3" s="3157"/>
      <c r="T3" s="3157"/>
      <c r="U3" s="3157"/>
      <c r="V3" s="3157"/>
      <c r="W3" s="3157"/>
      <c r="X3" s="3157"/>
      <c r="Y3" s="3157"/>
      <c r="Z3" s="3157"/>
      <c r="AA3" s="3157"/>
      <c r="AB3" s="3157"/>
      <c r="AC3" s="3157"/>
      <c r="AD3" s="3157"/>
      <c r="AE3" s="3157"/>
      <c r="AF3" s="3158"/>
      <c r="AG3" s="1295"/>
    </row>
    <row r="4" spans="1:33" s="1296" customFormat="1" ht="15.75" customHeight="1">
      <c r="A4" s="1297" t="s">
        <v>1806</v>
      </c>
      <c r="B4" s="1298"/>
      <c r="C4" s="1298"/>
      <c r="D4" s="1298"/>
      <c r="E4" s="1298"/>
      <c r="F4" s="1298"/>
      <c r="G4" s="1298"/>
      <c r="H4" s="1298"/>
      <c r="I4" s="1298"/>
      <c r="J4" s="1298"/>
      <c r="K4" s="1299" t="s">
        <v>515</v>
      </c>
      <c r="L4" s="3159"/>
      <c r="M4" s="3159"/>
      <c r="N4" s="3159"/>
      <c r="O4" s="3160" t="s">
        <v>1807</v>
      </c>
      <c r="P4" s="3160"/>
      <c r="Q4" s="3160"/>
      <c r="R4" s="3160"/>
      <c r="S4" s="3160"/>
      <c r="T4" s="3159"/>
      <c r="U4" s="3159"/>
      <c r="V4" s="3159"/>
      <c r="W4" s="3160" t="s">
        <v>1808</v>
      </c>
      <c r="X4" s="3160"/>
      <c r="Y4" s="3160"/>
      <c r="Z4" s="3160"/>
      <c r="AA4" s="3161"/>
      <c r="AB4" s="3161"/>
      <c r="AC4" s="3161"/>
      <c r="AD4" s="3161"/>
      <c r="AE4" s="3161"/>
      <c r="AF4" s="1301" t="s">
        <v>2</v>
      </c>
      <c r="AG4" s="1295"/>
    </row>
    <row r="5" spans="1:33" s="1296" customFormat="1" ht="15.75" customHeight="1">
      <c r="A5" s="1297"/>
      <c r="B5" s="1298"/>
      <c r="C5" s="1298"/>
      <c r="D5" s="1298"/>
      <c r="E5" s="1298"/>
      <c r="F5" s="1298"/>
      <c r="G5" s="1298"/>
      <c r="H5" s="1298"/>
      <c r="I5" s="1298"/>
      <c r="J5" s="1298"/>
      <c r="K5" s="3148"/>
      <c r="L5" s="3148"/>
      <c r="M5" s="3148"/>
      <c r="N5" s="3148"/>
      <c r="O5" s="3148"/>
      <c r="P5" s="3148"/>
      <c r="Q5" s="3148"/>
      <c r="R5" s="3148"/>
      <c r="S5" s="3148"/>
      <c r="T5" s="3148"/>
      <c r="U5" s="3148"/>
      <c r="V5" s="3148"/>
      <c r="W5" s="3148"/>
      <c r="X5" s="3148"/>
      <c r="Y5" s="3148"/>
      <c r="Z5" s="3148"/>
      <c r="AA5" s="3148"/>
      <c r="AB5" s="3148"/>
      <c r="AC5" s="3148"/>
      <c r="AD5" s="3148"/>
      <c r="AE5" s="3148"/>
      <c r="AF5" s="3149"/>
      <c r="AG5" s="1295"/>
    </row>
    <row r="6" spans="1:33" s="1296" customFormat="1" ht="15.75" customHeight="1">
      <c r="A6" s="1297" t="s">
        <v>1809</v>
      </c>
      <c r="B6" s="1298"/>
      <c r="C6" s="1298"/>
      <c r="D6" s="1298"/>
      <c r="E6" s="1298"/>
      <c r="F6" s="1298"/>
      <c r="G6" s="1298"/>
      <c r="H6" s="1298"/>
      <c r="I6" s="1298"/>
      <c r="J6" s="1298"/>
      <c r="K6" s="3150"/>
      <c r="L6" s="3150"/>
      <c r="M6" s="3150"/>
      <c r="N6" s="1303"/>
      <c r="O6" s="1300"/>
      <c r="P6" s="1300"/>
      <c r="Q6" s="1300"/>
      <c r="R6" s="1298"/>
      <c r="S6" s="1298"/>
      <c r="T6" s="1298"/>
      <c r="U6" s="1298"/>
      <c r="V6" s="1298"/>
      <c r="W6" s="1298"/>
      <c r="X6" s="1298"/>
      <c r="Y6" s="1298"/>
      <c r="Z6" s="1298"/>
      <c r="AA6" s="1298"/>
      <c r="AB6" s="1298"/>
      <c r="AC6" s="1298"/>
      <c r="AD6" s="1298"/>
      <c r="AE6" s="1298"/>
      <c r="AF6" s="1301"/>
      <c r="AG6" s="1295"/>
    </row>
    <row r="7" spans="1:33" s="1296" customFormat="1" ht="15.75" customHeight="1">
      <c r="A7" s="1297" t="s">
        <v>1810</v>
      </c>
      <c r="B7" s="1298"/>
      <c r="C7" s="1298"/>
      <c r="D7" s="1298"/>
      <c r="E7" s="1298"/>
      <c r="F7" s="1298"/>
      <c r="G7" s="1298"/>
      <c r="H7" s="1298"/>
      <c r="I7" s="1298"/>
      <c r="J7" s="1298"/>
      <c r="K7" s="3151"/>
      <c r="L7" s="3151"/>
      <c r="M7" s="3151"/>
      <c r="N7" s="3151"/>
      <c r="O7" s="3151"/>
      <c r="P7" s="3151"/>
      <c r="Q7" s="3151"/>
      <c r="R7" s="3151"/>
      <c r="S7" s="3151"/>
      <c r="T7" s="3151"/>
      <c r="U7" s="3151"/>
      <c r="V7" s="3151"/>
      <c r="W7" s="3151"/>
      <c r="X7" s="3151"/>
      <c r="Y7" s="3151"/>
      <c r="Z7" s="3151"/>
      <c r="AA7" s="3151"/>
      <c r="AB7" s="3151"/>
      <c r="AC7" s="3151"/>
      <c r="AD7" s="3151"/>
      <c r="AE7" s="3151"/>
      <c r="AF7" s="3152"/>
      <c r="AG7" s="1295"/>
    </row>
    <row r="8" spans="1:33" s="1296" customFormat="1" ht="15.75" customHeight="1">
      <c r="A8" s="1297" t="s">
        <v>1811</v>
      </c>
      <c r="B8" s="1298"/>
      <c r="C8" s="1298"/>
      <c r="D8" s="1298"/>
      <c r="E8" s="1298"/>
      <c r="F8" s="1298"/>
      <c r="G8" s="1298"/>
      <c r="H8" s="1298"/>
      <c r="I8" s="1298"/>
      <c r="J8" s="1298"/>
      <c r="K8" s="3153"/>
      <c r="L8" s="3153"/>
      <c r="M8" s="3153"/>
      <c r="N8" s="3153"/>
      <c r="O8" s="3153"/>
      <c r="P8" s="3153"/>
      <c r="Q8" s="3153"/>
      <c r="R8" s="3153"/>
      <c r="S8" s="3153"/>
      <c r="T8" s="3153"/>
      <c r="U8" s="3153"/>
      <c r="V8" s="3153"/>
      <c r="W8" s="3153"/>
      <c r="X8" s="3153"/>
      <c r="Y8" s="3153"/>
      <c r="Z8" s="3153"/>
      <c r="AA8" s="3153"/>
      <c r="AB8" s="3153"/>
      <c r="AC8" s="3153"/>
      <c r="AD8" s="3153"/>
      <c r="AE8" s="3153"/>
      <c r="AF8" s="3154"/>
      <c r="AG8" s="1295"/>
    </row>
    <row r="9" spans="1:33" s="1296" customFormat="1" ht="15.75" customHeight="1">
      <c r="A9" s="1297" t="s">
        <v>1812</v>
      </c>
      <c r="B9" s="1298"/>
      <c r="C9" s="1298"/>
      <c r="D9" s="1298"/>
      <c r="E9" s="1298"/>
      <c r="F9" s="1298"/>
      <c r="G9" s="1298"/>
      <c r="H9" s="1298"/>
      <c r="I9" s="1298"/>
      <c r="J9" s="1298"/>
      <c r="K9" s="3153"/>
      <c r="L9" s="3153"/>
      <c r="M9" s="3153"/>
      <c r="N9" s="3153"/>
      <c r="O9" s="3153"/>
      <c r="P9" s="3153"/>
      <c r="Q9" s="3153"/>
      <c r="R9" s="3153"/>
      <c r="S9" s="3153"/>
      <c r="T9" s="3153"/>
      <c r="U9" s="3153"/>
      <c r="V9" s="3153"/>
      <c r="W9" s="3153"/>
      <c r="X9" s="3153"/>
      <c r="Y9" s="3153"/>
      <c r="Z9" s="3153"/>
      <c r="AA9" s="3153"/>
      <c r="AB9" s="3153"/>
      <c r="AC9" s="3153"/>
      <c r="AD9" s="3153"/>
      <c r="AE9" s="3153"/>
      <c r="AF9" s="3154"/>
      <c r="AG9" s="1295"/>
    </row>
    <row r="10" spans="1:33" s="1296" customFormat="1" ht="15.75" customHeight="1" thickBot="1">
      <c r="A10" s="1304" t="s">
        <v>1813</v>
      </c>
      <c r="B10" s="1305"/>
      <c r="C10" s="1305"/>
      <c r="D10" s="1305"/>
      <c r="E10" s="1305"/>
      <c r="F10" s="1305"/>
      <c r="G10" s="1305"/>
      <c r="H10" s="1305"/>
      <c r="I10" s="1305"/>
      <c r="J10" s="1305"/>
      <c r="K10" s="3155"/>
      <c r="L10" s="3155"/>
      <c r="M10" s="3155"/>
      <c r="N10" s="3155"/>
      <c r="O10" s="3155"/>
      <c r="P10" s="3155"/>
      <c r="Q10" s="3155"/>
      <c r="R10" s="3155"/>
      <c r="S10" s="3155"/>
      <c r="T10" s="3155"/>
      <c r="U10" s="3155"/>
      <c r="V10" s="3155"/>
      <c r="W10" s="3155"/>
      <c r="X10" s="3155"/>
      <c r="Y10" s="3155"/>
      <c r="Z10" s="3155"/>
      <c r="AA10" s="3155"/>
      <c r="AB10" s="3155"/>
      <c r="AC10" s="3155"/>
      <c r="AD10" s="3155"/>
      <c r="AE10" s="3155"/>
      <c r="AF10" s="3156"/>
      <c r="AG10" s="1295"/>
    </row>
    <row r="11" spans="1:33" s="1296" customFormat="1" ht="15.75" customHeight="1">
      <c r="A11" s="1292" t="s">
        <v>1814</v>
      </c>
      <c r="B11" s="1293"/>
      <c r="C11" s="129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4"/>
      <c r="AG11" s="1295"/>
    </row>
    <row r="12" spans="1:33" s="1296" customFormat="1" ht="15.75" customHeight="1">
      <c r="A12" s="1297" t="s">
        <v>1802</v>
      </c>
      <c r="B12" s="1298"/>
      <c r="C12" s="1298"/>
      <c r="D12" s="1298"/>
      <c r="E12" s="1298"/>
      <c r="F12" s="1299"/>
      <c r="G12" s="1299"/>
      <c r="H12" s="1299"/>
      <c r="I12" s="1299"/>
      <c r="J12" s="1299"/>
      <c r="K12" s="1299" t="s">
        <v>515</v>
      </c>
      <c r="L12" s="3164"/>
      <c r="M12" s="3164"/>
      <c r="N12" s="3164"/>
      <c r="O12" s="3164"/>
      <c r="P12" s="3160" t="s">
        <v>1803</v>
      </c>
      <c r="Q12" s="3160"/>
      <c r="R12" s="3160"/>
      <c r="S12" s="3164"/>
      <c r="T12" s="3164"/>
      <c r="U12" s="3164"/>
      <c r="V12" s="3164"/>
      <c r="W12" s="3160" t="s">
        <v>1804</v>
      </c>
      <c r="X12" s="3160"/>
      <c r="Y12" s="3160"/>
      <c r="Z12" s="3161"/>
      <c r="AA12" s="3161"/>
      <c r="AB12" s="3161"/>
      <c r="AC12" s="3161"/>
      <c r="AD12" s="3161"/>
      <c r="AE12" s="3161"/>
      <c r="AF12" s="1301" t="s">
        <v>2</v>
      </c>
      <c r="AG12" s="1295"/>
    </row>
    <row r="13" spans="1:33" s="1296" customFormat="1" ht="15.75" customHeight="1">
      <c r="A13" s="1297" t="s">
        <v>1805</v>
      </c>
      <c r="B13" s="1298"/>
      <c r="C13" s="1298"/>
      <c r="D13" s="1298"/>
      <c r="E13" s="1298"/>
      <c r="F13" s="1302"/>
      <c r="G13" s="1302"/>
      <c r="H13" s="1302"/>
      <c r="I13" s="1302"/>
      <c r="J13" s="1302"/>
      <c r="K13" s="3157"/>
      <c r="L13" s="3157"/>
      <c r="M13" s="3157"/>
      <c r="N13" s="3157"/>
      <c r="O13" s="3157"/>
      <c r="P13" s="3157"/>
      <c r="Q13" s="3157"/>
      <c r="R13" s="3157"/>
      <c r="S13" s="3157"/>
      <c r="T13" s="3157"/>
      <c r="U13" s="3157"/>
      <c r="V13" s="3157"/>
      <c r="W13" s="3157"/>
      <c r="X13" s="3157"/>
      <c r="Y13" s="3157"/>
      <c r="Z13" s="3157"/>
      <c r="AA13" s="3157"/>
      <c r="AB13" s="3157"/>
      <c r="AC13" s="3157"/>
      <c r="AD13" s="3157"/>
      <c r="AE13" s="3157"/>
      <c r="AF13" s="3158"/>
      <c r="AG13" s="1295"/>
    </row>
    <row r="14" spans="1:33" s="1296" customFormat="1" ht="15.75" customHeight="1">
      <c r="A14" s="1297" t="s">
        <v>1806</v>
      </c>
      <c r="B14" s="1298"/>
      <c r="C14" s="1298"/>
      <c r="D14" s="1298"/>
      <c r="E14" s="1298"/>
      <c r="F14" s="1298"/>
      <c r="G14" s="1298"/>
      <c r="H14" s="1298"/>
      <c r="I14" s="1298"/>
      <c r="J14" s="1298"/>
      <c r="K14" s="1299" t="s">
        <v>515</v>
      </c>
      <c r="L14" s="3159"/>
      <c r="M14" s="3159"/>
      <c r="N14" s="3159"/>
      <c r="O14" s="3160" t="s">
        <v>1807</v>
      </c>
      <c r="P14" s="3160"/>
      <c r="Q14" s="3160"/>
      <c r="R14" s="3160"/>
      <c r="S14" s="3160"/>
      <c r="T14" s="3159"/>
      <c r="U14" s="3159"/>
      <c r="V14" s="3159"/>
      <c r="W14" s="3160" t="s">
        <v>1808</v>
      </c>
      <c r="X14" s="3160"/>
      <c r="Y14" s="3160"/>
      <c r="Z14" s="3160"/>
      <c r="AA14" s="3161"/>
      <c r="AB14" s="3161"/>
      <c r="AC14" s="3161"/>
      <c r="AD14" s="3161"/>
      <c r="AE14" s="3161"/>
      <c r="AF14" s="1301" t="s">
        <v>2</v>
      </c>
      <c r="AG14" s="1295"/>
    </row>
    <row r="15" spans="1:33" s="1296" customFormat="1" ht="15.75" customHeight="1">
      <c r="A15" s="1297"/>
      <c r="B15" s="3165"/>
      <c r="C15" s="3165"/>
      <c r="D15" s="3165"/>
      <c r="E15" s="3165"/>
      <c r="F15" s="3165"/>
      <c r="G15" s="3165"/>
      <c r="H15" s="3165"/>
      <c r="I15" s="3165"/>
      <c r="J15" s="3165"/>
      <c r="K15" s="3148"/>
      <c r="L15" s="3148"/>
      <c r="M15" s="3148"/>
      <c r="N15" s="3148"/>
      <c r="O15" s="3148"/>
      <c r="P15" s="3148"/>
      <c r="Q15" s="3148"/>
      <c r="R15" s="3148"/>
      <c r="S15" s="3148"/>
      <c r="T15" s="3148"/>
      <c r="U15" s="3148"/>
      <c r="V15" s="3148"/>
      <c r="W15" s="3148"/>
      <c r="X15" s="3148"/>
      <c r="Y15" s="3148"/>
      <c r="Z15" s="3148"/>
      <c r="AA15" s="3148"/>
      <c r="AB15" s="3148"/>
      <c r="AC15" s="3148"/>
      <c r="AD15" s="3148"/>
      <c r="AE15" s="3148"/>
      <c r="AF15" s="3149"/>
      <c r="AG15" s="1295"/>
    </row>
    <row r="16" spans="1:33" s="1296" customFormat="1" ht="15.75" customHeight="1">
      <c r="A16" s="1297" t="s">
        <v>1809</v>
      </c>
      <c r="B16" s="1298"/>
      <c r="C16" s="1298"/>
      <c r="D16" s="1298"/>
      <c r="E16" s="1298"/>
      <c r="F16" s="1298"/>
      <c r="G16" s="1298"/>
      <c r="H16" s="1298"/>
      <c r="I16" s="1298"/>
      <c r="J16" s="1298"/>
      <c r="K16" s="3150"/>
      <c r="L16" s="3150"/>
      <c r="M16" s="3150"/>
      <c r="N16" s="1303"/>
      <c r="O16" s="1300"/>
      <c r="P16" s="1300"/>
      <c r="Q16" s="1300"/>
      <c r="R16" s="1298"/>
      <c r="S16" s="1298"/>
      <c r="T16" s="1298"/>
      <c r="U16" s="1298"/>
      <c r="V16" s="1298"/>
      <c r="W16" s="1298"/>
      <c r="X16" s="1298"/>
      <c r="Y16" s="1298"/>
      <c r="Z16" s="1298"/>
      <c r="AA16" s="1298"/>
      <c r="AB16" s="1298"/>
      <c r="AC16" s="1298"/>
      <c r="AD16" s="1298"/>
      <c r="AE16" s="1298"/>
      <c r="AF16" s="1301"/>
      <c r="AG16" s="1295"/>
    </row>
    <row r="17" spans="1:33" s="1296" customFormat="1" ht="15.75" customHeight="1">
      <c r="A17" s="1297" t="s">
        <v>1810</v>
      </c>
      <c r="B17" s="1298"/>
      <c r="C17" s="1298"/>
      <c r="D17" s="1298"/>
      <c r="E17" s="1298"/>
      <c r="F17" s="1298"/>
      <c r="G17" s="1298"/>
      <c r="H17" s="1298"/>
      <c r="I17" s="1298"/>
      <c r="J17" s="1298"/>
      <c r="K17" s="3151"/>
      <c r="L17" s="3151"/>
      <c r="M17" s="3151"/>
      <c r="N17" s="3151"/>
      <c r="O17" s="3151"/>
      <c r="P17" s="3151"/>
      <c r="Q17" s="3151"/>
      <c r="R17" s="3151"/>
      <c r="S17" s="3151"/>
      <c r="T17" s="3151"/>
      <c r="U17" s="3151"/>
      <c r="V17" s="3151"/>
      <c r="W17" s="3151"/>
      <c r="X17" s="3151"/>
      <c r="Y17" s="3151"/>
      <c r="Z17" s="3151"/>
      <c r="AA17" s="3151"/>
      <c r="AB17" s="3151"/>
      <c r="AC17" s="3151"/>
      <c r="AD17" s="3151"/>
      <c r="AE17" s="3151"/>
      <c r="AF17" s="3152"/>
      <c r="AG17" s="1295"/>
    </row>
    <row r="18" spans="1:33" s="1296" customFormat="1" ht="15.75" customHeight="1">
      <c r="A18" s="1297" t="s">
        <v>1811</v>
      </c>
      <c r="B18" s="1298"/>
      <c r="C18" s="1298"/>
      <c r="D18" s="1298"/>
      <c r="E18" s="1298"/>
      <c r="F18" s="1298"/>
      <c r="G18" s="1298"/>
      <c r="H18" s="1298"/>
      <c r="I18" s="1298"/>
      <c r="J18" s="1298"/>
      <c r="K18" s="3153"/>
      <c r="L18" s="3153"/>
      <c r="M18" s="3153"/>
      <c r="N18" s="3153"/>
      <c r="O18" s="3153"/>
      <c r="P18" s="3153"/>
      <c r="Q18" s="3153"/>
      <c r="R18" s="3153"/>
      <c r="S18" s="3153"/>
      <c r="T18" s="3153"/>
      <c r="U18" s="3153"/>
      <c r="V18" s="3153"/>
      <c r="W18" s="3153"/>
      <c r="X18" s="3153"/>
      <c r="Y18" s="3153"/>
      <c r="Z18" s="3153"/>
      <c r="AA18" s="3153"/>
      <c r="AB18" s="3153"/>
      <c r="AC18" s="3153"/>
      <c r="AD18" s="3153"/>
      <c r="AE18" s="3153"/>
      <c r="AF18" s="3154"/>
      <c r="AG18" s="1295"/>
    </row>
    <row r="19" spans="1:33" s="1296" customFormat="1" ht="15.75" customHeight="1">
      <c r="A19" s="1297" t="s">
        <v>1812</v>
      </c>
      <c r="B19" s="1298"/>
      <c r="C19" s="1298"/>
      <c r="D19" s="1298"/>
      <c r="E19" s="1298"/>
      <c r="F19" s="1298"/>
      <c r="G19" s="1298"/>
      <c r="H19" s="1298"/>
      <c r="I19" s="1298"/>
      <c r="J19" s="1298"/>
      <c r="K19" s="3153"/>
      <c r="L19" s="3153"/>
      <c r="M19" s="3153"/>
      <c r="N19" s="3153"/>
      <c r="O19" s="3153"/>
      <c r="P19" s="3153"/>
      <c r="Q19" s="3153"/>
      <c r="R19" s="3153"/>
      <c r="S19" s="3153"/>
      <c r="T19" s="3153"/>
      <c r="U19" s="3153"/>
      <c r="V19" s="3153"/>
      <c r="W19" s="3153"/>
      <c r="X19" s="3153"/>
      <c r="Y19" s="3153"/>
      <c r="Z19" s="3153"/>
      <c r="AA19" s="3153"/>
      <c r="AB19" s="3153"/>
      <c r="AC19" s="3153"/>
      <c r="AD19" s="3153"/>
      <c r="AE19" s="3153"/>
      <c r="AF19" s="3154"/>
      <c r="AG19" s="1295"/>
    </row>
    <row r="20" spans="1:33" s="1296" customFormat="1" ht="15.75" customHeight="1" thickBot="1">
      <c r="A20" s="1304" t="s">
        <v>1813</v>
      </c>
      <c r="B20" s="1306"/>
      <c r="C20" s="1306"/>
      <c r="D20" s="1306"/>
      <c r="E20" s="1306"/>
      <c r="F20" s="1306"/>
      <c r="G20" s="1306"/>
      <c r="H20" s="1306"/>
      <c r="I20" s="1306"/>
      <c r="J20" s="1306"/>
      <c r="K20" s="3155"/>
      <c r="L20" s="3155"/>
      <c r="M20" s="3155"/>
      <c r="N20" s="3155"/>
      <c r="O20" s="3155"/>
      <c r="P20" s="3155"/>
      <c r="Q20" s="3155"/>
      <c r="R20" s="3155"/>
      <c r="S20" s="3155"/>
      <c r="T20" s="3155"/>
      <c r="U20" s="3155"/>
      <c r="V20" s="3155"/>
      <c r="W20" s="3155"/>
      <c r="X20" s="3155"/>
      <c r="Y20" s="3155"/>
      <c r="Z20" s="3155"/>
      <c r="AA20" s="3155"/>
      <c r="AB20" s="3155"/>
      <c r="AC20" s="3155"/>
      <c r="AD20" s="3155"/>
      <c r="AE20" s="3155"/>
      <c r="AF20" s="3156"/>
      <c r="AG20" s="1295"/>
    </row>
    <row r="21" spans="1:33" s="1296" customFormat="1" ht="15.75" customHeight="1">
      <c r="A21" s="1292" t="s">
        <v>1815</v>
      </c>
      <c r="B21" s="1307"/>
      <c r="C21" s="1307"/>
      <c r="D21" s="1307"/>
      <c r="E21" s="1307"/>
      <c r="F21" s="1307"/>
      <c r="G21" s="1307"/>
      <c r="H21" s="1307"/>
      <c r="I21" s="1307"/>
      <c r="J21" s="1307"/>
      <c r="K21" s="3162"/>
      <c r="L21" s="3162"/>
      <c r="M21" s="3162"/>
      <c r="N21" s="3162"/>
      <c r="O21" s="3162"/>
      <c r="P21" s="3162"/>
      <c r="Q21" s="3162"/>
      <c r="R21" s="3162"/>
      <c r="S21" s="3162"/>
      <c r="T21" s="3162"/>
      <c r="U21" s="3162"/>
      <c r="V21" s="3162"/>
      <c r="W21" s="3162"/>
      <c r="X21" s="3162"/>
      <c r="Y21" s="3162"/>
      <c r="Z21" s="3162"/>
      <c r="AA21" s="3162"/>
      <c r="AB21" s="3162"/>
      <c r="AC21" s="3162"/>
      <c r="AD21" s="3162"/>
      <c r="AE21" s="3162"/>
      <c r="AF21" s="3163"/>
      <c r="AG21" s="1295"/>
    </row>
    <row r="22" spans="1:33" s="1296" customFormat="1" ht="15.75" customHeight="1">
      <c r="A22" s="1297" t="s">
        <v>1802</v>
      </c>
      <c r="B22" s="1298"/>
      <c r="C22" s="1298"/>
      <c r="D22" s="1298"/>
      <c r="E22" s="1298"/>
      <c r="F22" s="1299"/>
      <c r="G22" s="1299"/>
      <c r="H22" s="1299"/>
      <c r="I22" s="1299"/>
      <c r="J22" s="1299"/>
      <c r="K22" s="1299" t="s">
        <v>515</v>
      </c>
      <c r="L22" s="3164"/>
      <c r="M22" s="3164"/>
      <c r="N22" s="3164"/>
      <c r="O22" s="3164"/>
      <c r="P22" s="3160" t="s">
        <v>1803</v>
      </c>
      <c r="Q22" s="3160"/>
      <c r="R22" s="3160"/>
      <c r="S22" s="3164"/>
      <c r="T22" s="3164"/>
      <c r="U22" s="3164"/>
      <c r="V22" s="3164"/>
      <c r="W22" s="3160" t="s">
        <v>1804</v>
      </c>
      <c r="X22" s="3160"/>
      <c r="Y22" s="3160"/>
      <c r="Z22" s="3161"/>
      <c r="AA22" s="3161"/>
      <c r="AB22" s="3161"/>
      <c r="AC22" s="3161"/>
      <c r="AD22" s="3161"/>
      <c r="AE22" s="3161"/>
      <c r="AF22" s="1301" t="s">
        <v>2</v>
      </c>
      <c r="AG22" s="1295"/>
    </row>
    <row r="23" spans="1:33" s="1296" customFormat="1" ht="15.75" customHeight="1">
      <c r="A23" s="1297" t="s">
        <v>1805</v>
      </c>
      <c r="B23" s="1298"/>
      <c r="C23" s="1298"/>
      <c r="D23" s="1298"/>
      <c r="E23" s="1298"/>
      <c r="F23" s="1302"/>
      <c r="G23" s="1302"/>
      <c r="H23" s="1302"/>
      <c r="I23" s="1302"/>
      <c r="J23" s="1302"/>
      <c r="K23" s="3157"/>
      <c r="L23" s="3157"/>
      <c r="M23" s="3157"/>
      <c r="N23" s="3157"/>
      <c r="O23" s="3157"/>
      <c r="P23" s="3157"/>
      <c r="Q23" s="3157"/>
      <c r="R23" s="3157"/>
      <c r="S23" s="3157"/>
      <c r="T23" s="3157"/>
      <c r="U23" s="3157"/>
      <c r="V23" s="3157"/>
      <c r="W23" s="3157"/>
      <c r="X23" s="3157"/>
      <c r="Y23" s="3157"/>
      <c r="Z23" s="3157"/>
      <c r="AA23" s="3157"/>
      <c r="AB23" s="3157"/>
      <c r="AC23" s="3157"/>
      <c r="AD23" s="3157"/>
      <c r="AE23" s="3157"/>
      <c r="AF23" s="3158"/>
      <c r="AG23" s="1295"/>
    </row>
    <row r="24" spans="1:33" s="1296" customFormat="1" ht="15.75" customHeight="1">
      <c r="A24" s="1297" t="s">
        <v>1806</v>
      </c>
      <c r="B24" s="1298"/>
      <c r="C24" s="1298"/>
      <c r="D24" s="1298"/>
      <c r="E24" s="1298"/>
      <c r="F24" s="1298"/>
      <c r="G24" s="1298"/>
      <c r="H24" s="1298"/>
      <c r="I24" s="1298"/>
      <c r="J24" s="1298"/>
      <c r="K24" s="1299" t="s">
        <v>515</v>
      </c>
      <c r="L24" s="3159"/>
      <c r="M24" s="3159"/>
      <c r="N24" s="3159"/>
      <c r="O24" s="3160" t="s">
        <v>1807</v>
      </c>
      <c r="P24" s="3160"/>
      <c r="Q24" s="3160"/>
      <c r="R24" s="3160"/>
      <c r="S24" s="3160"/>
      <c r="T24" s="3159"/>
      <c r="U24" s="3159"/>
      <c r="V24" s="3159"/>
      <c r="W24" s="3160" t="s">
        <v>1808</v>
      </c>
      <c r="X24" s="3160"/>
      <c r="Y24" s="3160"/>
      <c r="Z24" s="3160"/>
      <c r="AA24" s="3161"/>
      <c r="AB24" s="3161"/>
      <c r="AC24" s="3161"/>
      <c r="AD24" s="3161"/>
      <c r="AE24" s="3161"/>
      <c r="AF24" s="1301" t="s">
        <v>2</v>
      </c>
      <c r="AG24" s="1295"/>
    </row>
    <row r="25" spans="1:33" s="1296" customFormat="1" ht="15.75" customHeight="1">
      <c r="A25" s="1297"/>
      <c r="B25" s="1298"/>
      <c r="C25" s="1298"/>
      <c r="D25" s="1298"/>
      <c r="E25" s="1298"/>
      <c r="F25" s="1298"/>
      <c r="G25" s="1298"/>
      <c r="H25" s="1298"/>
      <c r="I25" s="1298"/>
      <c r="J25" s="1298"/>
      <c r="K25" s="3148"/>
      <c r="L25" s="3148"/>
      <c r="M25" s="3148"/>
      <c r="N25" s="3148"/>
      <c r="O25" s="3148"/>
      <c r="P25" s="3148"/>
      <c r="Q25" s="3148"/>
      <c r="R25" s="3148"/>
      <c r="S25" s="3148"/>
      <c r="T25" s="3148"/>
      <c r="U25" s="3148"/>
      <c r="V25" s="3148"/>
      <c r="W25" s="3148"/>
      <c r="X25" s="3148"/>
      <c r="Y25" s="3148"/>
      <c r="Z25" s="3148"/>
      <c r="AA25" s="3148"/>
      <c r="AB25" s="3148"/>
      <c r="AC25" s="3148"/>
      <c r="AD25" s="3148"/>
      <c r="AE25" s="3148"/>
      <c r="AF25" s="3149"/>
      <c r="AG25" s="1295"/>
    </row>
    <row r="26" spans="1:33" s="1296" customFormat="1" ht="15.75" customHeight="1">
      <c r="A26" s="1297" t="s">
        <v>1809</v>
      </c>
      <c r="B26" s="1298"/>
      <c r="C26" s="1298"/>
      <c r="D26" s="1298"/>
      <c r="E26" s="1298"/>
      <c r="F26" s="1298"/>
      <c r="G26" s="1298"/>
      <c r="H26" s="1298"/>
      <c r="I26" s="1298"/>
      <c r="J26" s="1298"/>
      <c r="K26" s="3150"/>
      <c r="L26" s="3150"/>
      <c r="M26" s="3150"/>
      <c r="N26" s="1303"/>
      <c r="O26" s="1300"/>
      <c r="P26" s="1300"/>
      <c r="Q26" s="1300"/>
      <c r="R26" s="1298"/>
      <c r="S26" s="1298"/>
      <c r="T26" s="1298"/>
      <c r="U26" s="1298"/>
      <c r="V26" s="1298"/>
      <c r="W26" s="1298"/>
      <c r="X26" s="1298"/>
      <c r="Y26" s="1298"/>
      <c r="Z26" s="1298"/>
      <c r="AA26" s="1298"/>
      <c r="AB26" s="1298"/>
      <c r="AC26" s="1298"/>
      <c r="AD26" s="1298"/>
      <c r="AE26" s="1298"/>
      <c r="AF26" s="1301"/>
      <c r="AG26" s="1295"/>
    </row>
    <row r="27" spans="1:33" s="1296" customFormat="1" ht="15.75" customHeight="1">
      <c r="A27" s="1297" t="s">
        <v>1810</v>
      </c>
      <c r="B27" s="1298"/>
      <c r="C27" s="1298"/>
      <c r="D27" s="1298"/>
      <c r="E27" s="1298"/>
      <c r="F27" s="1298"/>
      <c r="G27" s="1298"/>
      <c r="H27" s="1298"/>
      <c r="I27" s="1298"/>
      <c r="J27" s="1298"/>
      <c r="K27" s="3151"/>
      <c r="L27" s="3151"/>
      <c r="M27" s="3151"/>
      <c r="N27" s="3151"/>
      <c r="O27" s="3151"/>
      <c r="P27" s="3151"/>
      <c r="Q27" s="3151"/>
      <c r="R27" s="3151"/>
      <c r="S27" s="3151"/>
      <c r="T27" s="3151"/>
      <c r="U27" s="3151"/>
      <c r="V27" s="3151"/>
      <c r="W27" s="3151"/>
      <c r="X27" s="3151"/>
      <c r="Y27" s="3151"/>
      <c r="Z27" s="3151"/>
      <c r="AA27" s="3151"/>
      <c r="AB27" s="3151"/>
      <c r="AC27" s="3151"/>
      <c r="AD27" s="3151"/>
      <c r="AE27" s="3151"/>
      <c r="AF27" s="3152"/>
      <c r="AG27" s="1295"/>
    </row>
    <row r="28" spans="1:33" s="1296" customFormat="1" ht="15.75" customHeight="1">
      <c r="A28" s="1297" t="s">
        <v>1811</v>
      </c>
      <c r="B28" s="1298"/>
      <c r="C28" s="1298"/>
      <c r="D28" s="1298"/>
      <c r="E28" s="1298"/>
      <c r="F28" s="1298"/>
      <c r="G28" s="1298"/>
      <c r="H28" s="1298"/>
      <c r="I28" s="1298"/>
      <c r="J28" s="1298"/>
      <c r="K28" s="3153"/>
      <c r="L28" s="3153"/>
      <c r="M28" s="3153"/>
      <c r="N28" s="3153"/>
      <c r="O28" s="3153"/>
      <c r="P28" s="3153"/>
      <c r="Q28" s="3153"/>
      <c r="R28" s="3153"/>
      <c r="S28" s="3153"/>
      <c r="T28" s="3153"/>
      <c r="U28" s="3153"/>
      <c r="V28" s="3153"/>
      <c r="W28" s="3153"/>
      <c r="X28" s="3153"/>
      <c r="Y28" s="3153"/>
      <c r="Z28" s="3153"/>
      <c r="AA28" s="3153"/>
      <c r="AB28" s="3153"/>
      <c r="AC28" s="3153"/>
      <c r="AD28" s="3153"/>
      <c r="AE28" s="3153"/>
      <c r="AF28" s="3154"/>
      <c r="AG28" s="1295"/>
    </row>
    <row r="29" spans="1:33" s="1296" customFormat="1" ht="15.75" customHeight="1">
      <c r="A29" s="1297" t="s">
        <v>1812</v>
      </c>
      <c r="B29" s="1298"/>
      <c r="C29" s="1298"/>
      <c r="D29" s="1298"/>
      <c r="E29" s="1298"/>
      <c r="F29" s="1298"/>
      <c r="G29" s="1298"/>
      <c r="H29" s="1298"/>
      <c r="I29" s="1298"/>
      <c r="J29" s="1298"/>
      <c r="K29" s="3153"/>
      <c r="L29" s="3153"/>
      <c r="M29" s="3153"/>
      <c r="N29" s="3153"/>
      <c r="O29" s="3153"/>
      <c r="P29" s="3153"/>
      <c r="Q29" s="3153"/>
      <c r="R29" s="3153"/>
      <c r="S29" s="3153"/>
      <c r="T29" s="3153"/>
      <c r="U29" s="3153"/>
      <c r="V29" s="3153"/>
      <c r="W29" s="3153"/>
      <c r="X29" s="3153"/>
      <c r="Y29" s="3153"/>
      <c r="Z29" s="3153"/>
      <c r="AA29" s="3153"/>
      <c r="AB29" s="3153"/>
      <c r="AC29" s="3153"/>
      <c r="AD29" s="3153"/>
      <c r="AE29" s="3153"/>
      <c r="AF29" s="3154"/>
      <c r="AG29" s="1295"/>
    </row>
    <row r="30" spans="1:33" s="1296" customFormat="1" ht="15.75" customHeight="1" thickBot="1">
      <c r="A30" s="1304" t="s">
        <v>1813</v>
      </c>
      <c r="B30" s="1305"/>
      <c r="C30" s="1305"/>
      <c r="D30" s="1305"/>
      <c r="E30" s="1305"/>
      <c r="F30" s="1305"/>
      <c r="G30" s="1305"/>
      <c r="H30" s="1305"/>
      <c r="I30" s="1305"/>
      <c r="J30" s="1305"/>
      <c r="K30" s="3155"/>
      <c r="L30" s="3155"/>
      <c r="M30" s="3155"/>
      <c r="N30" s="3155"/>
      <c r="O30" s="3155"/>
      <c r="P30" s="3155"/>
      <c r="Q30" s="3155"/>
      <c r="R30" s="3155"/>
      <c r="S30" s="3155"/>
      <c r="T30" s="3155"/>
      <c r="U30" s="3155"/>
      <c r="V30" s="3155"/>
      <c r="W30" s="3155"/>
      <c r="X30" s="3155"/>
      <c r="Y30" s="3155"/>
      <c r="Z30" s="3155"/>
      <c r="AA30" s="3155"/>
      <c r="AB30" s="3155"/>
      <c r="AC30" s="3155"/>
      <c r="AD30" s="3155"/>
      <c r="AE30" s="3155"/>
      <c r="AF30" s="3156"/>
      <c r="AG30" s="1295"/>
    </row>
    <row r="31" spans="1:33" s="1296" customFormat="1" ht="15.75" customHeight="1">
      <c r="A31" s="1292" t="s">
        <v>1816</v>
      </c>
      <c r="B31" s="1307"/>
      <c r="C31" s="1307"/>
      <c r="D31" s="1307"/>
      <c r="E31" s="1307"/>
      <c r="F31" s="1307"/>
      <c r="G31" s="1307"/>
      <c r="H31" s="1307"/>
      <c r="I31" s="1307"/>
      <c r="J31" s="1307"/>
      <c r="K31" s="3162"/>
      <c r="L31" s="3162"/>
      <c r="M31" s="3162"/>
      <c r="N31" s="3162"/>
      <c r="O31" s="3162"/>
      <c r="P31" s="3162"/>
      <c r="Q31" s="3162"/>
      <c r="R31" s="3162"/>
      <c r="S31" s="3162"/>
      <c r="T31" s="3162"/>
      <c r="U31" s="3162"/>
      <c r="V31" s="3162"/>
      <c r="W31" s="3162"/>
      <c r="X31" s="3162"/>
      <c r="Y31" s="3162"/>
      <c r="Z31" s="3162"/>
      <c r="AA31" s="3162"/>
      <c r="AB31" s="3162"/>
      <c r="AC31" s="3162"/>
      <c r="AD31" s="3162"/>
      <c r="AE31" s="3162"/>
      <c r="AF31" s="3163"/>
      <c r="AG31" s="1295"/>
    </row>
    <row r="32" spans="1:33" s="1296" customFormat="1" ht="15.75" customHeight="1">
      <c r="A32" s="1297" t="s">
        <v>1802</v>
      </c>
      <c r="B32" s="1298"/>
      <c r="C32" s="1298"/>
      <c r="D32" s="1298"/>
      <c r="E32" s="1298"/>
      <c r="F32" s="1299"/>
      <c r="G32" s="1299"/>
      <c r="H32" s="1299"/>
      <c r="I32" s="1299"/>
      <c r="J32" s="1299"/>
      <c r="K32" s="1299" t="s">
        <v>515</v>
      </c>
      <c r="L32" s="3164"/>
      <c r="M32" s="3164"/>
      <c r="N32" s="3164"/>
      <c r="O32" s="3164"/>
      <c r="P32" s="3160" t="s">
        <v>1803</v>
      </c>
      <c r="Q32" s="3160"/>
      <c r="R32" s="3160"/>
      <c r="S32" s="3164"/>
      <c r="T32" s="3164"/>
      <c r="U32" s="3164"/>
      <c r="V32" s="3164"/>
      <c r="W32" s="3160" t="s">
        <v>1804</v>
      </c>
      <c r="X32" s="3160"/>
      <c r="Y32" s="3160"/>
      <c r="Z32" s="3161"/>
      <c r="AA32" s="3161"/>
      <c r="AB32" s="3161"/>
      <c r="AC32" s="3161"/>
      <c r="AD32" s="3161"/>
      <c r="AE32" s="3161"/>
      <c r="AF32" s="1301" t="s">
        <v>2</v>
      </c>
      <c r="AG32" s="1295"/>
    </row>
    <row r="33" spans="1:33" s="1296" customFormat="1" ht="15.75" customHeight="1">
      <c r="A33" s="1297" t="s">
        <v>1805</v>
      </c>
      <c r="B33" s="1298"/>
      <c r="C33" s="1298"/>
      <c r="D33" s="1298"/>
      <c r="E33" s="1298"/>
      <c r="F33" s="1302"/>
      <c r="G33" s="1302"/>
      <c r="H33" s="1302"/>
      <c r="I33" s="1302"/>
      <c r="J33" s="1302"/>
      <c r="K33" s="3157"/>
      <c r="L33" s="3157"/>
      <c r="M33" s="3157"/>
      <c r="N33" s="3157"/>
      <c r="O33" s="3157"/>
      <c r="P33" s="3157"/>
      <c r="Q33" s="3157"/>
      <c r="R33" s="3157"/>
      <c r="S33" s="3157"/>
      <c r="T33" s="3157"/>
      <c r="U33" s="3157"/>
      <c r="V33" s="3157"/>
      <c r="W33" s="3157"/>
      <c r="X33" s="3157"/>
      <c r="Y33" s="3157"/>
      <c r="Z33" s="3157"/>
      <c r="AA33" s="3157"/>
      <c r="AB33" s="3157"/>
      <c r="AC33" s="3157"/>
      <c r="AD33" s="3157"/>
      <c r="AE33" s="3157"/>
      <c r="AF33" s="3158"/>
      <c r="AG33" s="1295"/>
    </row>
    <row r="34" spans="1:33" s="1296" customFormat="1" ht="15.75" customHeight="1">
      <c r="A34" s="1297" t="s">
        <v>1806</v>
      </c>
      <c r="B34" s="1298"/>
      <c r="C34" s="1298"/>
      <c r="D34" s="1298"/>
      <c r="E34" s="1298"/>
      <c r="F34" s="1298"/>
      <c r="G34" s="1298"/>
      <c r="H34" s="1298"/>
      <c r="I34" s="1298"/>
      <c r="J34" s="1298"/>
      <c r="K34" s="1299" t="s">
        <v>515</v>
      </c>
      <c r="L34" s="3159"/>
      <c r="M34" s="3159"/>
      <c r="N34" s="3159"/>
      <c r="O34" s="3160" t="s">
        <v>1807</v>
      </c>
      <c r="P34" s="3160"/>
      <c r="Q34" s="3160"/>
      <c r="R34" s="3160"/>
      <c r="S34" s="3160"/>
      <c r="T34" s="3159"/>
      <c r="U34" s="3159"/>
      <c r="V34" s="3159"/>
      <c r="W34" s="3160" t="s">
        <v>1808</v>
      </c>
      <c r="X34" s="3160"/>
      <c r="Y34" s="3160"/>
      <c r="Z34" s="3160"/>
      <c r="AA34" s="3161"/>
      <c r="AB34" s="3161"/>
      <c r="AC34" s="3161"/>
      <c r="AD34" s="3161"/>
      <c r="AE34" s="3161"/>
      <c r="AF34" s="1301" t="s">
        <v>2</v>
      </c>
      <c r="AG34" s="1295"/>
    </row>
    <row r="35" spans="1:33" s="1296" customFormat="1" ht="15.75" customHeight="1">
      <c r="A35" s="1297"/>
      <c r="B35" s="1298"/>
      <c r="C35" s="1298"/>
      <c r="D35" s="1298"/>
      <c r="E35" s="1298"/>
      <c r="F35" s="1298"/>
      <c r="G35" s="1298"/>
      <c r="H35" s="1298"/>
      <c r="I35" s="1298"/>
      <c r="J35" s="1298"/>
      <c r="K35" s="3148"/>
      <c r="L35" s="3148"/>
      <c r="M35" s="3148"/>
      <c r="N35" s="3148"/>
      <c r="O35" s="3148"/>
      <c r="P35" s="3148"/>
      <c r="Q35" s="3148"/>
      <c r="R35" s="3148"/>
      <c r="S35" s="3148"/>
      <c r="T35" s="3148"/>
      <c r="U35" s="3148"/>
      <c r="V35" s="3148"/>
      <c r="W35" s="3148"/>
      <c r="X35" s="3148"/>
      <c r="Y35" s="3148"/>
      <c r="Z35" s="3148"/>
      <c r="AA35" s="3148"/>
      <c r="AB35" s="3148"/>
      <c r="AC35" s="3148"/>
      <c r="AD35" s="3148"/>
      <c r="AE35" s="3148"/>
      <c r="AF35" s="3149"/>
      <c r="AG35" s="1295"/>
    </row>
    <row r="36" spans="1:33" s="1296" customFormat="1" ht="15.75" customHeight="1">
      <c r="A36" s="1297" t="s">
        <v>1809</v>
      </c>
      <c r="B36" s="1298"/>
      <c r="C36" s="1298"/>
      <c r="D36" s="1298"/>
      <c r="E36" s="1298"/>
      <c r="F36" s="1298"/>
      <c r="G36" s="1298"/>
      <c r="H36" s="1298"/>
      <c r="I36" s="1298"/>
      <c r="J36" s="1298"/>
      <c r="K36" s="3150"/>
      <c r="L36" s="3150"/>
      <c r="M36" s="3150"/>
      <c r="N36" s="1303"/>
      <c r="O36" s="1300"/>
      <c r="P36" s="1300"/>
      <c r="Q36" s="1300"/>
      <c r="R36" s="1298"/>
      <c r="S36" s="1298"/>
      <c r="T36" s="1298"/>
      <c r="U36" s="1298"/>
      <c r="V36" s="1298"/>
      <c r="W36" s="1298"/>
      <c r="X36" s="1298"/>
      <c r="Y36" s="1298"/>
      <c r="Z36" s="1298"/>
      <c r="AA36" s="1298"/>
      <c r="AB36" s="1298"/>
      <c r="AC36" s="1298"/>
      <c r="AD36" s="1298"/>
      <c r="AE36" s="1298"/>
      <c r="AF36" s="1301"/>
      <c r="AG36" s="1295"/>
    </row>
    <row r="37" spans="1:33" s="1296" customFormat="1" ht="15.75" customHeight="1">
      <c r="A37" s="1297" t="s">
        <v>1810</v>
      </c>
      <c r="B37" s="1298"/>
      <c r="C37" s="1298"/>
      <c r="D37" s="1298"/>
      <c r="E37" s="1298"/>
      <c r="F37" s="1298"/>
      <c r="G37" s="1298"/>
      <c r="H37" s="1298"/>
      <c r="I37" s="1298"/>
      <c r="J37" s="1298"/>
      <c r="K37" s="3151"/>
      <c r="L37" s="3151"/>
      <c r="M37" s="3151"/>
      <c r="N37" s="3151"/>
      <c r="O37" s="3151"/>
      <c r="P37" s="3151"/>
      <c r="Q37" s="3151"/>
      <c r="R37" s="3151"/>
      <c r="S37" s="3151"/>
      <c r="T37" s="3151"/>
      <c r="U37" s="3151"/>
      <c r="V37" s="3151"/>
      <c r="W37" s="3151"/>
      <c r="X37" s="3151"/>
      <c r="Y37" s="3151"/>
      <c r="Z37" s="3151"/>
      <c r="AA37" s="3151"/>
      <c r="AB37" s="3151"/>
      <c r="AC37" s="3151"/>
      <c r="AD37" s="3151"/>
      <c r="AE37" s="3151"/>
      <c r="AF37" s="3152"/>
      <c r="AG37" s="1295"/>
    </row>
    <row r="38" spans="1:33" s="1296" customFormat="1" ht="15.75" customHeight="1">
      <c r="A38" s="1297" t="s">
        <v>1811</v>
      </c>
      <c r="B38" s="1298"/>
      <c r="C38" s="1298"/>
      <c r="D38" s="1298"/>
      <c r="E38" s="1298"/>
      <c r="F38" s="1298"/>
      <c r="G38" s="1298"/>
      <c r="H38" s="1298"/>
      <c r="I38" s="1298"/>
      <c r="J38" s="1298"/>
      <c r="K38" s="3153"/>
      <c r="L38" s="3153"/>
      <c r="M38" s="3153"/>
      <c r="N38" s="3153"/>
      <c r="O38" s="3153"/>
      <c r="P38" s="3153"/>
      <c r="Q38" s="3153"/>
      <c r="R38" s="3153"/>
      <c r="S38" s="3153"/>
      <c r="T38" s="3153"/>
      <c r="U38" s="3153"/>
      <c r="V38" s="3153"/>
      <c r="W38" s="3153"/>
      <c r="X38" s="3153"/>
      <c r="Y38" s="3153"/>
      <c r="Z38" s="3153"/>
      <c r="AA38" s="3153"/>
      <c r="AB38" s="3153"/>
      <c r="AC38" s="3153"/>
      <c r="AD38" s="3153"/>
      <c r="AE38" s="3153"/>
      <c r="AF38" s="3154"/>
      <c r="AG38" s="1295"/>
    </row>
    <row r="39" spans="1:33" s="1296" customFormat="1" ht="15.75" customHeight="1">
      <c r="A39" s="1297" t="s">
        <v>1812</v>
      </c>
      <c r="B39" s="1298"/>
      <c r="C39" s="1298"/>
      <c r="D39" s="1298"/>
      <c r="E39" s="1298"/>
      <c r="F39" s="1298"/>
      <c r="G39" s="1298"/>
      <c r="H39" s="1298"/>
      <c r="I39" s="1298"/>
      <c r="J39" s="1298"/>
      <c r="K39" s="3153"/>
      <c r="L39" s="3153"/>
      <c r="M39" s="3153"/>
      <c r="N39" s="3153"/>
      <c r="O39" s="3153"/>
      <c r="P39" s="3153"/>
      <c r="Q39" s="3153"/>
      <c r="R39" s="3153"/>
      <c r="S39" s="3153"/>
      <c r="T39" s="3153"/>
      <c r="U39" s="3153"/>
      <c r="V39" s="3153"/>
      <c r="W39" s="3153"/>
      <c r="X39" s="3153"/>
      <c r="Y39" s="3153"/>
      <c r="Z39" s="3153"/>
      <c r="AA39" s="3153"/>
      <c r="AB39" s="3153"/>
      <c r="AC39" s="3153"/>
      <c r="AD39" s="3153"/>
      <c r="AE39" s="3153"/>
      <c r="AF39" s="3154"/>
      <c r="AG39" s="1295"/>
    </row>
    <row r="40" spans="1:33" s="1296" customFormat="1" ht="15.75" customHeight="1" thickBot="1">
      <c r="A40" s="1304" t="s">
        <v>1813</v>
      </c>
      <c r="B40" s="1305"/>
      <c r="C40" s="1305"/>
      <c r="D40" s="1305"/>
      <c r="E40" s="1305"/>
      <c r="F40" s="1305"/>
      <c r="G40" s="1305"/>
      <c r="H40" s="1305"/>
      <c r="I40" s="1305"/>
      <c r="J40" s="1305"/>
      <c r="K40" s="3155"/>
      <c r="L40" s="3155"/>
      <c r="M40" s="3155"/>
      <c r="N40" s="3155"/>
      <c r="O40" s="3155"/>
      <c r="P40" s="3155"/>
      <c r="Q40" s="3155"/>
      <c r="R40" s="3155"/>
      <c r="S40" s="3155"/>
      <c r="T40" s="3155"/>
      <c r="U40" s="3155"/>
      <c r="V40" s="3155"/>
      <c r="W40" s="3155"/>
      <c r="X40" s="3155"/>
      <c r="Y40" s="3155"/>
      <c r="Z40" s="3155"/>
      <c r="AA40" s="3155"/>
      <c r="AB40" s="3155"/>
      <c r="AC40" s="3155"/>
      <c r="AD40" s="3155"/>
      <c r="AE40" s="3155"/>
      <c r="AF40" s="3156"/>
      <c r="AG40" s="1295"/>
    </row>
    <row r="41" spans="1:33" s="1296" customFormat="1" ht="15.75" customHeight="1">
      <c r="A41" s="1292" t="s">
        <v>1817</v>
      </c>
      <c r="B41" s="1307"/>
      <c r="C41" s="1307"/>
      <c r="D41" s="1307"/>
      <c r="E41" s="1307"/>
      <c r="F41" s="1307"/>
      <c r="G41" s="1307"/>
      <c r="H41" s="1307"/>
      <c r="I41" s="1307"/>
      <c r="J41" s="1307"/>
      <c r="K41" s="3162"/>
      <c r="L41" s="3162"/>
      <c r="M41" s="3162"/>
      <c r="N41" s="3162"/>
      <c r="O41" s="3162"/>
      <c r="P41" s="3162"/>
      <c r="Q41" s="3162"/>
      <c r="R41" s="3162"/>
      <c r="S41" s="3162"/>
      <c r="T41" s="3162"/>
      <c r="U41" s="3162"/>
      <c r="V41" s="3162"/>
      <c r="W41" s="3162"/>
      <c r="X41" s="3162"/>
      <c r="Y41" s="3162"/>
      <c r="Z41" s="3162"/>
      <c r="AA41" s="3162"/>
      <c r="AB41" s="3162"/>
      <c r="AC41" s="3162"/>
      <c r="AD41" s="3162"/>
      <c r="AE41" s="3162"/>
      <c r="AF41" s="3163"/>
      <c r="AG41" s="1295"/>
    </row>
    <row r="42" spans="1:33" s="1296" customFormat="1" ht="15.75" customHeight="1">
      <c r="A42" s="1297" t="s">
        <v>1802</v>
      </c>
      <c r="B42" s="1298"/>
      <c r="C42" s="1298"/>
      <c r="D42" s="1298"/>
      <c r="E42" s="1298"/>
      <c r="F42" s="1299"/>
      <c r="G42" s="1299"/>
      <c r="H42" s="1299"/>
      <c r="I42" s="1299"/>
      <c r="J42" s="1299"/>
      <c r="K42" s="1299" t="s">
        <v>515</v>
      </c>
      <c r="L42" s="3164"/>
      <c r="M42" s="3164"/>
      <c r="N42" s="3164"/>
      <c r="O42" s="3164"/>
      <c r="P42" s="3160" t="s">
        <v>1803</v>
      </c>
      <c r="Q42" s="3160"/>
      <c r="R42" s="3160"/>
      <c r="S42" s="3164"/>
      <c r="T42" s="3164"/>
      <c r="U42" s="3164"/>
      <c r="V42" s="3164"/>
      <c r="W42" s="3160" t="s">
        <v>1804</v>
      </c>
      <c r="X42" s="3160"/>
      <c r="Y42" s="3160"/>
      <c r="Z42" s="3161"/>
      <c r="AA42" s="3161"/>
      <c r="AB42" s="3161"/>
      <c r="AC42" s="3161"/>
      <c r="AD42" s="3161"/>
      <c r="AE42" s="3161"/>
      <c r="AF42" s="1301" t="s">
        <v>2</v>
      </c>
      <c r="AG42" s="1295"/>
    </row>
    <row r="43" spans="1:33" s="1296" customFormat="1" ht="15.75" customHeight="1">
      <c r="A43" s="1297" t="s">
        <v>1805</v>
      </c>
      <c r="B43" s="1298"/>
      <c r="C43" s="1298"/>
      <c r="D43" s="1298"/>
      <c r="E43" s="1298"/>
      <c r="F43" s="1302"/>
      <c r="G43" s="1302"/>
      <c r="H43" s="1302"/>
      <c r="I43" s="1302"/>
      <c r="J43" s="1302"/>
      <c r="K43" s="3157"/>
      <c r="L43" s="3157"/>
      <c r="M43" s="3157"/>
      <c r="N43" s="3157"/>
      <c r="O43" s="3157"/>
      <c r="P43" s="3157"/>
      <c r="Q43" s="3157"/>
      <c r="R43" s="3157"/>
      <c r="S43" s="3157"/>
      <c r="T43" s="3157"/>
      <c r="U43" s="3157"/>
      <c r="V43" s="3157"/>
      <c r="W43" s="3157"/>
      <c r="X43" s="3157"/>
      <c r="Y43" s="3157"/>
      <c r="Z43" s="3157"/>
      <c r="AA43" s="3157"/>
      <c r="AB43" s="3157"/>
      <c r="AC43" s="3157"/>
      <c r="AD43" s="3157"/>
      <c r="AE43" s="3157"/>
      <c r="AF43" s="3158"/>
      <c r="AG43" s="1295"/>
    </row>
    <row r="44" spans="1:33" s="1296" customFormat="1" ht="15.75" customHeight="1">
      <c r="A44" s="1297" t="s">
        <v>1806</v>
      </c>
      <c r="B44" s="1298"/>
      <c r="C44" s="1298"/>
      <c r="D44" s="1298"/>
      <c r="E44" s="1298"/>
      <c r="F44" s="1298"/>
      <c r="G44" s="1298"/>
      <c r="H44" s="1298"/>
      <c r="I44" s="1298"/>
      <c r="J44" s="1298"/>
      <c r="K44" s="1299" t="s">
        <v>515</v>
      </c>
      <c r="L44" s="3159"/>
      <c r="M44" s="3159"/>
      <c r="N44" s="3159"/>
      <c r="O44" s="3160" t="s">
        <v>1807</v>
      </c>
      <c r="P44" s="3160"/>
      <c r="Q44" s="3160"/>
      <c r="R44" s="3160"/>
      <c r="S44" s="3160"/>
      <c r="T44" s="3159"/>
      <c r="U44" s="3159"/>
      <c r="V44" s="3159"/>
      <c r="W44" s="3160" t="s">
        <v>1808</v>
      </c>
      <c r="X44" s="3160"/>
      <c r="Y44" s="3160"/>
      <c r="Z44" s="3160"/>
      <c r="AA44" s="3161"/>
      <c r="AB44" s="3161"/>
      <c r="AC44" s="3161"/>
      <c r="AD44" s="3161"/>
      <c r="AE44" s="3161"/>
      <c r="AF44" s="1301" t="s">
        <v>2</v>
      </c>
      <c r="AG44" s="1295"/>
    </row>
    <row r="45" spans="1:33" s="1296" customFormat="1" ht="15.75" customHeight="1">
      <c r="A45" s="1297"/>
      <c r="B45" s="1298"/>
      <c r="C45" s="1298"/>
      <c r="D45" s="1298"/>
      <c r="E45" s="1298"/>
      <c r="F45" s="1298"/>
      <c r="G45" s="1298"/>
      <c r="H45" s="1298"/>
      <c r="I45" s="1298"/>
      <c r="J45" s="1298"/>
      <c r="K45" s="3148"/>
      <c r="L45" s="3148"/>
      <c r="M45" s="3148"/>
      <c r="N45" s="3148"/>
      <c r="O45" s="3148"/>
      <c r="P45" s="3148"/>
      <c r="Q45" s="3148"/>
      <c r="R45" s="3148"/>
      <c r="S45" s="3148"/>
      <c r="T45" s="3148"/>
      <c r="U45" s="3148"/>
      <c r="V45" s="3148"/>
      <c r="W45" s="3148"/>
      <c r="X45" s="3148"/>
      <c r="Y45" s="3148"/>
      <c r="Z45" s="3148"/>
      <c r="AA45" s="3148"/>
      <c r="AB45" s="3148"/>
      <c r="AC45" s="3148"/>
      <c r="AD45" s="3148"/>
      <c r="AE45" s="3148"/>
      <c r="AF45" s="3149"/>
      <c r="AG45" s="1295"/>
    </row>
    <row r="46" spans="1:33" s="1296" customFormat="1" ht="15.75" customHeight="1">
      <c r="A46" s="1297" t="s">
        <v>1809</v>
      </c>
      <c r="B46" s="1298"/>
      <c r="C46" s="1298"/>
      <c r="D46" s="1298"/>
      <c r="E46" s="1298"/>
      <c r="F46" s="1298"/>
      <c r="G46" s="1298"/>
      <c r="H46" s="1298"/>
      <c r="I46" s="1298"/>
      <c r="J46" s="1298"/>
      <c r="K46" s="3150"/>
      <c r="L46" s="3150"/>
      <c r="M46" s="3150"/>
      <c r="N46" s="1303"/>
      <c r="O46" s="1300"/>
      <c r="P46" s="1300"/>
      <c r="Q46" s="1300"/>
      <c r="R46" s="1298"/>
      <c r="S46" s="1298"/>
      <c r="T46" s="1298"/>
      <c r="U46" s="1298"/>
      <c r="V46" s="1298"/>
      <c r="W46" s="1298"/>
      <c r="X46" s="1298"/>
      <c r="Y46" s="1298"/>
      <c r="Z46" s="1298"/>
      <c r="AA46" s="1298"/>
      <c r="AB46" s="1298"/>
      <c r="AC46" s="1298"/>
      <c r="AD46" s="1298"/>
      <c r="AE46" s="1298"/>
      <c r="AF46" s="1301"/>
      <c r="AG46" s="1295"/>
    </row>
    <row r="47" spans="1:33" s="1296" customFormat="1" ht="15.75" customHeight="1">
      <c r="A47" s="1297" t="s">
        <v>1810</v>
      </c>
      <c r="B47" s="1298"/>
      <c r="C47" s="1298"/>
      <c r="D47" s="1298"/>
      <c r="E47" s="1298"/>
      <c r="F47" s="1298"/>
      <c r="G47" s="1298"/>
      <c r="H47" s="1298"/>
      <c r="I47" s="1298"/>
      <c r="J47" s="1298"/>
      <c r="K47" s="3151"/>
      <c r="L47" s="3151"/>
      <c r="M47" s="3151"/>
      <c r="N47" s="3151"/>
      <c r="O47" s="3151"/>
      <c r="P47" s="3151"/>
      <c r="Q47" s="3151"/>
      <c r="R47" s="3151"/>
      <c r="S47" s="3151"/>
      <c r="T47" s="3151"/>
      <c r="U47" s="3151"/>
      <c r="V47" s="3151"/>
      <c r="W47" s="3151"/>
      <c r="X47" s="3151"/>
      <c r="Y47" s="3151"/>
      <c r="Z47" s="3151"/>
      <c r="AA47" s="3151"/>
      <c r="AB47" s="3151"/>
      <c r="AC47" s="3151"/>
      <c r="AD47" s="3151"/>
      <c r="AE47" s="3151"/>
      <c r="AF47" s="3152"/>
      <c r="AG47" s="1295"/>
    </row>
    <row r="48" spans="1:33" s="1296" customFormat="1" ht="15.75" customHeight="1">
      <c r="A48" s="1297" t="s">
        <v>1811</v>
      </c>
      <c r="B48" s="1298"/>
      <c r="C48" s="1298"/>
      <c r="D48" s="1298"/>
      <c r="E48" s="1298"/>
      <c r="F48" s="1298"/>
      <c r="G48" s="1298"/>
      <c r="H48" s="1298"/>
      <c r="I48" s="1298"/>
      <c r="J48" s="1298"/>
      <c r="K48" s="3153"/>
      <c r="L48" s="3153"/>
      <c r="M48" s="3153"/>
      <c r="N48" s="3153"/>
      <c r="O48" s="3153"/>
      <c r="P48" s="3153"/>
      <c r="Q48" s="3153"/>
      <c r="R48" s="3153"/>
      <c r="S48" s="3153"/>
      <c r="T48" s="3153"/>
      <c r="U48" s="3153"/>
      <c r="V48" s="3153"/>
      <c r="W48" s="3153"/>
      <c r="X48" s="3153"/>
      <c r="Y48" s="3153"/>
      <c r="Z48" s="3153"/>
      <c r="AA48" s="3153"/>
      <c r="AB48" s="3153"/>
      <c r="AC48" s="3153"/>
      <c r="AD48" s="3153"/>
      <c r="AE48" s="3153"/>
      <c r="AF48" s="3154"/>
      <c r="AG48" s="1295"/>
    </row>
    <row r="49" spans="1:33" s="1296" customFormat="1" ht="15.75" customHeight="1">
      <c r="A49" s="1297" t="s">
        <v>1812</v>
      </c>
      <c r="B49" s="1298"/>
      <c r="C49" s="1298"/>
      <c r="D49" s="1298"/>
      <c r="E49" s="1298"/>
      <c r="F49" s="1298"/>
      <c r="G49" s="1298"/>
      <c r="H49" s="1298"/>
      <c r="I49" s="1298"/>
      <c r="J49" s="1298"/>
      <c r="K49" s="3153"/>
      <c r="L49" s="3153"/>
      <c r="M49" s="3153"/>
      <c r="N49" s="3153"/>
      <c r="O49" s="3153"/>
      <c r="P49" s="3153"/>
      <c r="Q49" s="3153"/>
      <c r="R49" s="3153"/>
      <c r="S49" s="3153"/>
      <c r="T49" s="3153"/>
      <c r="U49" s="3153"/>
      <c r="V49" s="3153"/>
      <c r="W49" s="3153"/>
      <c r="X49" s="3153"/>
      <c r="Y49" s="3153"/>
      <c r="Z49" s="3153"/>
      <c r="AA49" s="3153"/>
      <c r="AB49" s="3153"/>
      <c r="AC49" s="3153"/>
      <c r="AD49" s="3153"/>
      <c r="AE49" s="3153"/>
      <c r="AF49" s="3154"/>
      <c r="AG49" s="1295"/>
    </row>
    <row r="50" spans="1:33" s="1296" customFormat="1" ht="15.75" customHeight="1" thickBot="1">
      <c r="A50" s="1304" t="s">
        <v>1813</v>
      </c>
      <c r="B50" s="1305"/>
      <c r="C50" s="1305"/>
      <c r="D50" s="1305"/>
      <c r="E50" s="1305"/>
      <c r="F50" s="1305"/>
      <c r="G50" s="1305"/>
      <c r="H50" s="1305"/>
      <c r="I50" s="1305"/>
      <c r="J50" s="1305"/>
      <c r="K50" s="3155"/>
      <c r="L50" s="3155"/>
      <c r="M50" s="3155"/>
      <c r="N50" s="3155"/>
      <c r="O50" s="3155"/>
      <c r="P50" s="3155"/>
      <c r="Q50" s="3155"/>
      <c r="R50" s="3155"/>
      <c r="S50" s="3155"/>
      <c r="T50" s="3155"/>
      <c r="U50" s="3155"/>
      <c r="V50" s="3155"/>
      <c r="W50" s="3155"/>
      <c r="X50" s="3155"/>
      <c r="Y50" s="3155"/>
      <c r="Z50" s="3155"/>
      <c r="AA50" s="3155"/>
      <c r="AB50" s="3155"/>
      <c r="AC50" s="3155"/>
      <c r="AD50" s="3155"/>
      <c r="AE50" s="3155"/>
      <c r="AF50" s="3156"/>
      <c r="AG50" s="1295"/>
    </row>
    <row r="51" spans="1:33" s="1296" customFormat="1" ht="15.75" customHeight="1">
      <c r="A51" s="1292" t="s">
        <v>1818</v>
      </c>
      <c r="B51" s="1307"/>
      <c r="C51" s="1307"/>
      <c r="D51" s="1307"/>
      <c r="E51" s="1307"/>
      <c r="F51" s="1307"/>
      <c r="G51" s="1307"/>
      <c r="H51" s="1307"/>
      <c r="I51" s="1307"/>
      <c r="J51" s="1307"/>
      <c r="K51" s="3162"/>
      <c r="L51" s="3162"/>
      <c r="M51" s="3162"/>
      <c r="N51" s="3162"/>
      <c r="O51" s="3162"/>
      <c r="P51" s="3162"/>
      <c r="Q51" s="3162"/>
      <c r="R51" s="3162"/>
      <c r="S51" s="3162"/>
      <c r="T51" s="3162"/>
      <c r="U51" s="3162"/>
      <c r="V51" s="3162"/>
      <c r="W51" s="3162"/>
      <c r="X51" s="3162"/>
      <c r="Y51" s="3162"/>
      <c r="Z51" s="3162"/>
      <c r="AA51" s="3162"/>
      <c r="AB51" s="3162"/>
      <c r="AC51" s="3162"/>
      <c r="AD51" s="3162"/>
      <c r="AE51" s="3162"/>
      <c r="AF51" s="3163"/>
      <c r="AG51" s="1295"/>
    </row>
    <row r="52" spans="1:33" s="1296" customFormat="1" ht="15.75" customHeight="1">
      <c r="A52" s="1297" t="s">
        <v>1802</v>
      </c>
      <c r="B52" s="1298"/>
      <c r="C52" s="1298"/>
      <c r="D52" s="1298"/>
      <c r="E52" s="1298"/>
      <c r="F52" s="1299"/>
      <c r="G52" s="1299"/>
      <c r="H52" s="1299"/>
      <c r="I52" s="1299"/>
      <c r="J52" s="1299"/>
      <c r="K52" s="1299" t="s">
        <v>515</v>
      </c>
      <c r="L52" s="3159"/>
      <c r="M52" s="3159"/>
      <c r="N52" s="3159"/>
      <c r="O52" s="3159"/>
      <c r="P52" s="3160" t="s">
        <v>1803</v>
      </c>
      <c r="Q52" s="3160"/>
      <c r="R52" s="3160"/>
      <c r="S52" s="3159"/>
      <c r="T52" s="3159"/>
      <c r="U52" s="3159"/>
      <c r="V52" s="3159"/>
      <c r="W52" s="3160" t="s">
        <v>1804</v>
      </c>
      <c r="X52" s="3160"/>
      <c r="Y52" s="3160"/>
      <c r="Z52" s="3161"/>
      <c r="AA52" s="3161"/>
      <c r="AB52" s="3161"/>
      <c r="AC52" s="3161"/>
      <c r="AD52" s="3161"/>
      <c r="AE52" s="3161"/>
      <c r="AF52" s="1301" t="s">
        <v>2</v>
      </c>
      <c r="AG52" s="1295"/>
    </row>
    <row r="53" spans="1:33" s="1296" customFormat="1" ht="15.75" customHeight="1">
      <c r="A53" s="1297" t="s">
        <v>1805</v>
      </c>
      <c r="B53" s="1298"/>
      <c r="C53" s="1298"/>
      <c r="D53" s="1298"/>
      <c r="E53" s="1298"/>
      <c r="F53" s="1302"/>
      <c r="G53" s="1302"/>
      <c r="H53" s="1302"/>
      <c r="I53" s="1302"/>
      <c r="J53" s="1302"/>
      <c r="K53" s="3157"/>
      <c r="L53" s="3157"/>
      <c r="M53" s="3157"/>
      <c r="N53" s="3157"/>
      <c r="O53" s="3157"/>
      <c r="P53" s="3157"/>
      <c r="Q53" s="3157"/>
      <c r="R53" s="3157"/>
      <c r="S53" s="3157"/>
      <c r="T53" s="3157"/>
      <c r="U53" s="3157"/>
      <c r="V53" s="3157"/>
      <c r="W53" s="3157"/>
      <c r="X53" s="3157"/>
      <c r="Y53" s="3157"/>
      <c r="Z53" s="3157"/>
      <c r="AA53" s="3157"/>
      <c r="AB53" s="3157"/>
      <c r="AC53" s="3157"/>
      <c r="AD53" s="3157"/>
      <c r="AE53" s="3157"/>
      <c r="AF53" s="3158"/>
      <c r="AG53" s="1295"/>
    </row>
    <row r="54" spans="1:33" s="1296" customFormat="1" ht="15.75" customHeight="1">
      <c r="A54" s="1297" t="s">
        <v>1806</v>
      </c>
      <c r="B54" s="1298"/>
      <c r="C54" s="1298"/>
      <c r="D54" s="1298"/>
      <c r="E54" s="1298"/>
      <c r="F54" s="1298"/>
      <c r="G54" s="1298"/>
      <c r="H54" s="1298"/>
      <c r="I54" s="1298"/>
      <c r="J54" s="1298"/>
      <c r="K54" s="1299" t="s">
        <v>515</v>
      </c>
      <c r="L54" s="3159"/>
      <c r="M54" s="3159"/>
      <c r="N54" s="3159"/>
      <c r="O54" s="3160" t="s">
        <v>1807</v>
      </c>
      <c r="P54" s="3160"/>
      <c r="Q54" s="3160"/>
      <c r="R54" s="3160"/>
      <c r="S54" s="3160"/>
      <c r="T54" s="3159"/>
      <c r="U54" s="3159"/>
      <c r="V54" s="3159"/>
      <c r="W54" s="3160" t="s">
        <v>1808</v>
      </c>
      <c r="X54" s="3160"/>
      <c r="Y54" s="3160"/>
      <c r="Z54" s="3160"/>
      <c r="AA54" s="3161"/>
      <c r="AB54" s="3161"/>
      <c r="AC54" s="3161"/>
      <c r="AD54" s="3161"/>
      <c r="AE54" s="3161"/>
      <c r="AF54" s="1301" t="s">
        <v>2</v>
      </c>
      <c r="AG54" s="1295"/>
    </row>
    <row r="55" spans="1:33" s="1296" customFormat="1" ht="15.75" customHeight="1">
      <c r="A55" s="1297"/>
      <c r="B55" s="1298"/>
      <c r="C55" s="1298"/>
      <c r="D55" s="1298"/>
      <c r="E55" s="1298"/>
      <c r="F55" s="1298"/>
      <c r="G55" s="1298"/>
      <c r="H55" s="1298"/>
      <c r="I55" s="1298"/>
      <c r="J55" s="1298"/>
      <c r="K55" s="3148"/>
      <c r="L55" s="3148"/>
      <c r="M55" s="3148"/>
      <c r="N55" s="3148"/>
      <c r="O55" s="3148"/>
      <c r="P55" s="3148"/>
      <c r="Q55" s="3148"/>
      <c r="R55" s="3148"/>
      <c r="S55" s="3148"/>
      <c r="T55" s="3148"/>
      <c r="U55" s="3148"/>
      <c r="V55" s="3148"/>
      <c r="W55" s="3148"/>
      <c r="X55" s="3148"/>
      <c r="Y55" s="3148"/>
      <c r="Z55" s="3148"/>
      <c r="AA55" s="3148"/>
      <c r="AB55" s="3148"/>
      <c r="AC55" s="3148"/>
      <c r="AD55" s="3148"/>
      <c r="AE55" s="3148"/>
      <c r="AF55" s="3149"/>
      <c r="AG55" s="1295"/>
    </row>
    <row r="56" spans="1:33" s="1296" customFormat="1" ht="15.75" customHeight="1">
      <c r="A56" s="1297" t="s">
        <v>1809</v>
      </c>
      <c r="B56" s="1298"/>
      <c r="C56" s="1298"/>
      <c r="D56" s="1298"/>
      <c r="E56" s="1298"/>
      <c r="F56" s="1298"/>
      <c r="G56" s="1298"/>
      <c r="H56" s="1298"/>
      <c r="I56" s="1298"/>
      <c r="J56" s="1298"/>
      <c r="K56" s="3150"/>
      <c r="L56" s="3150"/>
      <c r="M56" s="3150"/>
      <c r="N56" s="1303"/>
      <c r="O56" s="1300"/>
      <c r="P56" s="1300"/>
      <c r="Q56" s="1300"/>
      <c r="R56" s="1298"/>
      <c r="S56" s="1298"/>
      <c r="T56" s="1298"/>
      <c r="U56" s="1298"/>
      <c r="V56" s="1298"/>
      <c r="W56" s="1298"/>
      <c r="X56" s="1298"/>
      <c r="Y56" s="1298"/>
      <c r="Z56" s="1298"/>
      <c r="AA56" s="1298"/>
      <c r="AB56" s="1298"/>
      <c r="AC56" s="1298"/>
      <c r="AD56" s="1298"/>
      <c r="AE56" s="1298"/>
      <c r="AF56" s="1301"/>
      <c r="AG56" s="1295"/>
    </row>
    <row r="57" spans="1:33" s="1296" customFormat="1" ht="15.75" customHeight="1">
      <c r="A57" s="1297" t="s">
        <v>1810</v>
      </c>
      <c r="B57" s="1298"/>
      <c r="C57" s="1298"/>
      <c r="D57" s="1298"/>
      <c r="E57" s="1298"/>
      <c r="F57" s="1298"/>
      <c r="G57" s="1298"/>
      <c r="H57" s="1298"/>
      <c r="I57" s="1298"/>
      <c r="J57" s="1298"/>
      <c r="K57" s="3151"/>
      <c r="L57" s="3151"/>
      <c r="M57" s="3151"/>
      <c r="N57" s="3151"/>
      <c r="O57" s="3151"/>
      <c r="P57" s="3151"/>
      <c r="Q57" s="3151"/>
      <c r="R57" s="3151"/>
      <c r="S57" s="3151"/>
      <c r="T57" s="3151"/>
      <c r="U57" s="3151"/>
      <c r="V57" s="3151"/>
      <c r="W57" s="3151"/>
      <c r="X57" s="3151"/>
      <c r="Y57" s="3151"/>
      <c r="Z57" s="3151"/>
      <c r="AA57" s="3151"/>
      <c r="AB57" s="3151"/>
      <c r="AC57" s="3151"/>
      <c r="AD57" s="3151"/>
      <c r="AE57" s="3151"/>
      <c r="AF57" s="3152"/>
      <c r="AG57" s="1295"/>
    </row>
    <row r="58" spans="1:33" s="1296" customFormat="1" ht="15.75" customHeight="1">
      <c r="A58" s="1297" t="s">
        <v>1811</v>
      </c>
      <c r="B58" s="1298"/>
      <c r="C58" s="1298"/>
      <c r="D58" s="1298"/>
      <c r="E58" s="1298"/>
      <c r="F58" s="1298"/>
      <c r="G58" s="1298"/>
      <c r="H58" s="1298"/>
      <c r="I58" s="1298"/>
      <c r="J58" s="1298"/>
      <c r="K58" s="3153"/>
      <c r="L58" s="3153"/>
      <c r="M58" s="3153"/>
      <c r="N58" s="3153"/>
      <c r="O58" s="3153"/>
      <c r="P58" s="3153"/>
      <c r="Q58" s="3153"/>
      <c r="R58" s="3153"/>
      <c r="S58" s="3153"/>
      <c r="T58" s="3153"/>
      <c r="U58" s="3153"/>
      <c r="V58" s="3153"/>
      <c r="W58" s="3153"/>
      <c r="X58" s="3153"/>
      <c r="Y58" s="3153"/>
      <c r="Z58" s="3153"/>
      <c r="AA58" s="3153"/>
      <c r="AB58" s="3153"/>
      <c r="AC58" s="3153"/>
      <c r="AD58" s="3153"/>
      <c r="AE58" s="3153"/>
      <c r="AF58" s="3154"/>
      <c r="AG58" s="1295"/>
    </row>
    <row r="59" spans="1:33" s="1296" customFormat="1" ht="15.75" customHeight="1">
      <c r="A59" s="1297" t="s">
        <v>1812</v>
      </c>
      <c r="B59" s="1298"/>
      <c r="C59" s="1298"/>
      <c r="D59" s="1298"/>
      <c r="E59" s="1298"/>
      <c r="F59" s="1298"/>
      <c r="G59" s="1298"/>
      <c r="H59" s="1298"/>
      <c r="I59" s="1298"/>
      <c r="J59" s="1298"/>
      <c r="K59" s="3153"/>
      <c r="L59" s="3153"/>
      <c r="M59" s="3153"/>
      <c r="N59" s="3153"/>
      <c r="O59" s="3153"/>
      <c r="P59" s="3153"/>
      <c r="Q59" s="3153"/>
      <c r="R59" s="3153"/>
      <c r="S59" s="3153"/>
      <c r="T59" s="3153"/>
      <c r="U59" s="3153"/>
      <c r="V59" s="3153"/>
      <c r="W59" s="3153"/>
      <c r="X59" s="3153"/>
      <c r="Y59" s="3153"/>
      <c r="Z59" s="3153"/>
      <c r="AA59" s="3153"/>
      <c r="AB59" s="3153"/>
      <c r="AC59" s="3153"/>
      <c r="AD59" s="3153"/>
      <c r="AE59" s="3153"/>
      <c r="AF59" s="3154"/>
      <c r="AG59" s="1295"/>
    </row>
    <row r="60" spans="1:33" s="1296" customFormat="1" ht="15.75" customHeight="1" thickBot="1">
      <c r="A60" s="1304" t="s">
        <v>1813</v>
      </c>
      <c r="B60" s="1305"/>
      <c r="C60" s="1305"/>
      <c r="D60" s="1305"/>
      <c r="E60" s="1305"/>
      <c r="F60" s="1305"/>
      <c r="G60" s="1305"/>
      <c r="H60" s="1305"/>
      <c r="I60" s="1305"/>
      <c r="J60" s="1305"/>
      <c r="K60" s="3155"/>
      <c r="L60" s="3155"/>
      <c r="M60" s="3155"/>
      <c r="N60" s="3155"/>
      <c r="O60" s="3155"/>
      <c r="P60" s="3155"/>
      <c r="Q60" s="3155"/>
      <c r="R60" s="3155"/>
      <c r="S60" s="3155"/>
      <c r="T60" s="3155"/>
      <c r="U60" s="3155"/>
      <c r="V60" s="3155"/>
      <c r="W60" s="3155"/>
      <c r="X60" s="3155"/>
      <c r="Y60" s="3155"/>
      <c r="Z60" s="3155"/>
      <c r="AA60" s="3155"/>
      <c r="AB60" s="3155"/>
      <c r="AC60" s="3155"/>
      <c r="AD60" s="3155"/>
      <c r="AE60" s="3155"/>
      <c r="AF60" s="3156"/>
      <c r="AG60" s="1295"/>
    </row>
    <row r="61" spans="1:33" s="1296" customFormat="1" ht="15.75" customHeight="1">
      <c r="A61" s="1292" t="s">
        <v>1819</v>
      </c>
      <c r="B61" s="1307"/>
      <c r="C61" s="1307"/>
      <c r="D61" s="1307"/>
      <c r="E61" s="1307"/>
      <c r="F61" s="1307"/>
      <c r="G61" s="1307"/>
      <c r="H61" s="1307"/>
      <c r="I61" s="1307"/>
      <c r="J61" s="1307"/>
      <c r="K61" s="3162"/>
      <c r="L61" s="3162"/>
      <c r="M61" s="3162"/>
      <c r="N61" s="3162"/>
      <c r="O61" s="3162"/>
      <c r="P61" s="3162"/>
      <c r="Q61" s="3162"/>
      <c r="R61" s="3162"/>
      <c r="S61" s="3162"/>
      <c r="T61" s="3162"/>
      <c r="U61" s="3162"/>
      <c r="V61" s="3162"/>
      <c r="W61" s="3162"/>
      <c r="X61" s="3162"/>
      <c r="Y61" s="3162"/>
      <c r="Z61" s="3162"/>
      <c r="AA61" s="3162"/>
      <c r="AB61" s="3162"/>
      <c r="AC61" s="3162"/>
      <c r="AD61" s="3162"/>
      <c r="AE61" s="3162"/>
      <c r="AF61" s="3163"/>
      <c r="AG61" s="1295"/>
    </row>
    <row r="62" spans="1:33" s="1296" customFormat="1" ht="15.75" customHeight="1">
      <c r="A62" s="1297" t="s">
        <v>1802</v>
      </c>
      <c r="B62" s="1298"/>
      <c r="C62" s="1298"/>
      <c r="D62" s="1298"/>
      <c r="E62" s="1298"/>
      <c r="F62" s="1299"/>
      <c r="G62" s="1299"/>
      <c r="H62" s="1299"/>
      <c r="I62" s="1299"/>
      <c r="J62" s="1299"/>
      <c r="K62" s="1299" t="s">
        <v>515</v>
      </c>
      <c r="L62" s="3159"/>
      <c r="M62" s="3159"/>
      <c r="N62" s="3159"/>
      <c r="O62" s="3159"/>
      <c r="P62" s="3160" t="s">
        <v>1803</v>
      </c>
      <c r="Q62" s="3160"/>
      <c r="R62" s="3160"/>
      <c r="S62" s="3159"/>
      <c r="T62" s="3159"/>
      <c r="U62" s="3159"/>
      <c r="V62" s="3159"/>
      <c r="W62" s="3160" t="s">
        <v>1804</v>
      </c>
      <c r="X62" s="3160"/>
      <c r="Y62" s="3160"/>
      <c r="Z62" s="3161"/>
      <c r="AA62" s="3161"/>
      <c r="AB62" s="3161"/>
      <c r="AC62" s="3161"/>
      <c r="AD62" s="3161"/>
      <c r="AE62" s="3161"/>
      <c r="AF62" s="1301" t="s">
        <v>2</v>
      </c>
      <c r="AG62" s="1295"/>
    </row>
    <row r="63" spans="1:33" s="1296" customFormat="1" ht="15.75" customHeight="1">
      <c r="A63" s="1297" t="s">
        <v>1805</v>
      </c>
      <c r="B63" s="1298"/>
      <c r="C63" s="1298"/>
      <c r="D63" s="1298"/>
      <c r="E63" s="1298"/>
      <c r="F63" s="1302"/>
      <c r="G63" s="1302"/>
      <c r="H63" s="1302"/>
      <c r="I63" s="1302"/>
      <c r="J63" s="1302"/>
      <c r="K63" s="3157"/>
      <c r="L63" s="3157"/>
      <c r="M63" s="3157"/>
      <c r="N63" s="3157"/>
      <c r="O63" s="3157"/>
      <c r="P63" s="3157"/>
      <c r="Q63" s="3157"/>
      <c r="R63" s="3157"/>
      <c r="S63" s="3157"/>
      <c r="T63" s="3157"/>
      <c r="U63" s="3157"/>
      <c r="V63" s="3157"/>
      <c r="W63" s="3157"/>
      <c r="X63" s="3157"/>
      <c r="Y63" s="3157"/>
      <c r="Z63" s="3157"/>
      <c r="AA63" s="3157"/>
      <c r="AB63" s="3157"/>
      <c r="AC63" s="3157"/>
      <c r="AD63" s="3157"/>
      <c r="AE63" s="3157"/>
      <c r="AF63" s="3158"/>
      <c r="AG63" s="1295"/>
    </row>
    <row r="64" spans="1:33" s="1296" customFormat="1" ht="15.75" customHeight="1">
      <c r="A64" s="1297" t="s">
        <v>1806</v>
      </c>
      <c r="B64" s="1298"/>
      <c r="C64" s="1298"/>
      <c r="D64" s="1298"/>
      <c r="E64" s="1298"/>
      <c r="F64" s="1298"/>
      <c r="G64" s="1298"/>
      <c r="H64" s="1298"/>
      <c r="I64" s="1298"/>
      <c r="J64" s="1298"/>
      <c r="K64" s="1299" t="s">
        <v>515</v>
      </c>
      <c r="L64" s="3159"/>
      <c r="M64" s="3159"/>
      <c r="N64" s="3159"/>
      <c r="O64" s="3160" t="s">
        <v>1807</v>
      </c>
      <c r="P64" s="3160"/>
      <c r="Q64" s="3160"/>
      <c r="R64" s="3160"/>
      <c r="S64" s="3160"/>
      <c r="T64" s="3159"/>
      <c r="U64" s="3159"/>
      <c r="V64" s="3159"/>
      <c r="W64" s="3160" t="s">
        <v>1808</v>
      </c>
      <c r="X64" s="3160"/>
      <c r="Y64" s="3160"/>
      <c r="Z64" s="3160"/>
      <c r="AA64" s="3161"/>
      <c r="AB64" s="3161"/>
      <c r="AC64" s="3161"/>
      <c r="AD64" s="3161"/>
      <c r="AE64" s="3161"/>
      <c r="AF64" s="1301" t="s">
        <v>2</v>
      </c>
      <c r="AG64" s="1295"/>
    </row>
    <row r="65" spans="1:33" s="1296" customFormat="1" ht="15.75" customHeight="1">
      <c r="A65" s="1297"/>
      <c r="B65" s="1298"/>
      <c r="C65" s="1298"/>
      <c r="D65" s="1298"/>
      <c r="E65" s="1298"/>
      <c r="F65" s="1298"/>
      <c r="G65" s="1298"/>
      <c r="H65" s="1298"/>
      <c r="I65" s="1298"/>
      <c r="J65" s="1298"/>
      <c r="K65" s="3148"/>
      <c r="L65" s="3148"/>
      <c r="M65" s="3148"/>
      <c r="N65" s="3148"/>
      <c r="O65" s="3148"/>
      <c r="P65" s="3148"/>
      <c r="Q65" s="3148"/>
      <c r="R65" s="3148"/>
      <c r="S65" s="3148"/>
      <c r="T65" s="3148"/>
      <c r="U65" s="3148"/>
      <c r="V65" s="3148"/>
      <c r="W65" s="3148"/>
      <c r="X65" s="3148"/>
      <c r="Y65" s="3148"/>
      <c r="Z65" s="3148"/>
      <c r="AA65" s="3148"/>
      <c r="AB65" s="3148"/>
      <c r="AC65" s="3148"/>
      <c r="AD65" s="3148"/>
      <c r="AE65" s="3148"/>
      <c r="AF65" s="3149"/>
      <c r="AG65" s="1295"/>
    </row>
    <row r="66" spans="1:33" s="1296" customFormat="1" ht="15.75" customHeight="1">
      <c r="A66" s="1297" t="s">
        <v>1809</v>
      </c>
      <c r="B66" s="1298"/>
      <c r="C66" s="1298"/>
      <c r="D66" s="1298"/>
      <c r="E66" s="1298"/>
      <c r="F66" s="1298"/>
      <c r="G66" s="1298"/>
      <c r="H66" s="1298"/>
      <c r="I66" s="1298"/>
      <c r="J66" s="1298"/>
      <c r="K66" s="3150"/>
      <c r="L66" s="3150"/>
      <c r="M66" s="3150"/>
      <c r="N66" s="1303"/>
      <c r="O66" s="1300"/>
      <c r="P66" s="1300"/>
      <c r="Q66" s="1300"/>
      <c r="R66" s="1298"/>
      <c r="S66" s="1298"/>
      <c r="T66" s="1298"/>
      <c r="U66" s="1298"/>
      <c r="V66" s="1298"/>
      <c r="W66" s="1298"/>
      <c r="X66" s="1298"/>
      <c r="Y66" s="1298"/>
      <c r="Z66" s="1298"/>
      <c r="AA66" s="1298"/>
      <c r="AB66" s="1298"/>
      <c r="AC66" s="1298"/>
      <c r="AD66" s="1298"/>
      <c r="AE66" s="1298"/>
      <c r="AF66" s="1301"/>
      <c r="AG66" s="1295"/>
    </row>
    <row r="67" spans="1:33" s="1296" customFormat="1" ht="15.75" customHeight="1">
      <c r="A67" s="1297" t="s">
        <v>1810</v>
      </c>
      <c r="B67" s="1298"/>
      <c r="C67" s="1298"/>
      <c r="D67" s="1298"/>
      <c r="E67" s="1298"/>
      <c r="F67" s="1298"/>
      <c r="G67" s="1298"/>
      <c r="H67" s="1298"/>
      <c r="I67" s="1298"/>
      <c r="J67" s="1298"/>
      <c r="K67" s="3151"/>
      <c r="L67" s="3151"/>
      <c r="M67" s="3151"/>
      <c r="N67" s="3151"/>
      <c r="O67" s="3151"/>
      <c r="P67" s="3151"/>
      <c r="Q67" s="3151"/>
      <c r="R67" s="3151"/>
      <c r="S67" s="3151"/>
      <c r="T67" s="3151"/>
      <c r="U67" s="3151"/>
      <c r="V67" s="3151"/>
      <c r="W67" s="3151"/>
      <c r="X67" s="3151"/>
      <c r="Y67" s="3151"/>
      <c r="Z67" s="3151"/>
      <c r="AA67" s="3151"/>
      <c r="AB67" s="3151"/>
      <c r="AC67" s="3151"/>
      <c r="AD67" s="3151"/>
      <c r="AE67" s="3151"/>
      <c r="AF67" s="3152"/>
      <c r="AG67" s="1295"/>
    </row>
    <row r="68" spans="1:33" s="1296" customFormat="1" ht="15.75" customHeight="1">
      <c r="A68" s="1297" t="s">
        <v>1811</v>
      </c>
      <c r="B68" s="1298"/>
      <c r="C68" s="1298"/>
      <c r="D68" s="1298"/>
      <c r="E68" s="1298"/>
      <c r="F68" s="1298"/>
      <c r="G68" s="1298"/>
      <c r="H68" s="1298"/>
      <c r="I68" s="1298"/>
      <c r="J68" s="1298"/>
      <c r="K68" s="3153"/>
      <c r="L68" s="3153"/>
      <c r="M68" s="3153"/>
      <c r="N68" s="3153"/>
      <c r="O68" s="3153"/>
      <c r="P68" s="3153"/>
      <c r="Q68" s="3153"/>
      <c r="R68" s="3153"/>
      <c r="S68" s="3153"/>
      <c r="T68" s="3153"/>
      <c r="U68" s="3153"/>
      <c r="V68" s="3153"/>
      <c r="W68" s="3153"/>
      <c r="X68" s="3153"/>
      <c r="Y68" s="3153"/>
      <c r="Z68" s="3153"/>
      <c r="AA68" s="3153"/>
      <c r="AB68" s="3153"/>
      <c r="AC68" s="3153"/>
      <c r="AD68" s="3153"/>
      <c r="AE68" s="3153"/>
      <c r="AF68" s="3154"/>
      <c r="AG68" s="1295"/>
    </row>
    <row r="69" spans="1:33" s="1296" customFormat="1" ht="15.75" customHeight="1">
      <c r="A69" s="1297" t="s">
        <v>1812</v>
      </c>
      <c r="B69" s="1298"/>
      <c r="C69" s="1298"/>
      <c r="D69" s="1298"/>
      <c r="E69" s="1298"/>
      <c r="F69" s="1298"/>
      <c r="G69" s="1298"/>
      <c r="H69" s="1298"/>
      <c r="I69" s="1298"/>
      <c r="J69" s="1298"/>
      <c r="K69" s="3153"/>
      <c r="L69" s="3153"/>
      <c r="M69" s="3153"/>
      <c r="N69" s="3153"/>
      <c r="O69" s="3153"/>
      <c r="P69" s="3153"/>
      <c r="Q69" s="3153"/>
      <c r="R69" s="3153"/>
      <c r="S69" s="3153"/>
      <c r="T69" s="3153"/>
      <c r="U69" s="3153"/>
      <c r="V69" s="3153"/>
      <c r="W69" s="3153"/>
      <c r="X69" s="3153"/>
      <c r="Y69" s="3153"/>
      <c r="Z69" s="3153"/>
      <c r="AA69" s="3153"/>
      <c r="AB69" s="3153"/>
      <c r="AC69" s="3153"/>
      <c r="AD69" s="3153"/>
      <c r="AE69" s="3153"/>
      <c r="AF69" s="3154"/>
      <c r="AG69" s="1295"/>
    </row>
    <row r="70" spans="1:33" s="1296" customFormat="1" ht="15.75" customHeight="1" thickBot="1">
      <c r="A70" s="1304" t="s">
        <v>1813</v>
      </c>
      <c r="B70" s="1305"/>
      <c r="C70" s="1305"/>
      <c r="D70" s="1305"/>
      <c r="E70" s="1305"/>
      <c r="F70" s="1305"/>
      <c r="G70" s="1305"/>
      <c r="H70" s="1305"/>
      <c r="I70" s="1305"/>
      <c r="J70" s="1305"/>
      <c r="K70" s="3155"/>
      <c r="L70" s="3155"/>
      <c r="M70" s="3155"/>
      <c r="N70" s="3155"/>
      <c r="O70" s="3155"/>
      <c r="P70" s="3155"/>
      <c r="Q70" s="3155"/>
      <c r="R70" s="3155"/>
      <c r="S70" s="3155"/>
      <c r="T70" s="3155"/>
      <c r="U70" s="3155"/>
      <c r="V70" s="3155"/>
      <c r="W70" s="3155"/>
      <c r="X70" s="3155"/>
      <c r="Y70" s="3155"/>
      <c r="Z70" s="3155"/>
      <c r="AA70" s="3155"/>
      <c r="AB70" s="3155"/>
      <c r="AC70" s="3155"/>
      <c r="AD70" s="3155"/>
      <c r="AE70" s="3155"/>
      <c r="AF70" s="3156"/>
      <c r="AG70" s="1295"/>
    </row>
    <row r="71" spans="1:33" s="1296" customFormat="1" ht="15.75" customHeight="1">
      <c r="A71" s="1292" t="s">
        <v>1820</v>
      </c>
      <c r="B71" s="1307"/>
      <c r="C71" s="1307"/>
      <c r="D71" s="1307"/>
      <c r="E71" s="1307"/>
      <c r="F71" s="1307"/>
      <c r="G71" s="1307"/>
      <c r="H71" s="1307"/>
      <c r="I71" s="1307"/>
      <c r="J71" s="1307"/>
      <c r="K71" s="3162"/>
      <c r="L71" s="3162"/>
      <c r="M71" s="3162"/>
      <c r="N71" s="3162"/>
      <c r="O71" s="3162"/>
      <c r="P71" s="3162"/>
      <c r="Q71" s="3162"/>
      <c r="R71" s="3162"/>
      <c r="S71" s="3162"/>
      <c r="T71" s="3162"/>
      <c r="U71" s="3162"/>
      <c r="V71" s="3162"/>
      <c r="W71" s="3162"/>
      <c r="X71" s="3162"/>
      <c r="Y71" s="3162"/>
      <c r="Z71" s="3162"/>
      <c r="AA71" s="3162"/>
      <c r="AB71" s="3162"/>
      <c r="AC71" s="3162"/>
      <c r="AD71" s="3162"/>
      <c r="AE71" s="3162"/>
      <c r="AF71" s="3163"/>
      <c r="AG71" s="1295"/>
    </row>
    <row r="72" spans="1:33" s="1296" customFormat="1" ht="15.75" customHeight="1">
      <c r="A72" s="1297" t="s">
        <v>1802</v>
      </c>
      <c r="B72" s="1298"/>
      <c r="C72" s="1298"/>
      <c r="D72" s="1298"/>
      <c r="E72" s="1298"/>
      <c r="F72" s="1299"/>
      <c r="G72" s="1299"/>
      <c r="H72" s="1299"/>
      <c r="I72" s="1299"/>
      <c r="J72" s="1299"/>
      <c r="K72" s="1299" t="s">
        <v>515</v>
      </c>
      <c r="L72" s="3159"/>
      <c r="M72" s="3159"/>
      <c r="N72" s="3159"/>
      <c r="O72" s="3159"/>
      <c r="P72" s="3160" t="s">
        <v>1803</v>
      </c>
      <c r="Q72" s="3160"/>
      <c r="R72" s="3160"/>
      <c r="S72" s="3159"/>
      <c r="T72" s="3159"/>
      <c r="U72" s="3159"/>
      <c r="V72" s="3159"/>
      <c r="W72" s="3160" t="s">
        <v>1804</v>
      </c>
      <c r="X72" s="3160"/>
      <c r="Y72" s="3160"/>
      <c r="Z72" s="3161"/>
      <c r="AA72" s="3161"/>
      <c r="AB72" s="3161"/>
      <c r="AC72" s="3161"/>
      <c r="AD72" s="3161"/>
      <c r="AE72" s="3161"/>
      <c r="AF72" s="1301" t="s">
        <v>2</v>
      </c>
      <c r="AG72" s="1295"/>
    </row>
    <row r="73" spans="1:33" s="1296" customFormat="1" ht="15.75" customHeight="1">
      <c r="A73" s="1297" t="s">
        <v>1805</v>
      </c>
      <c r="B73" s="1298"/>
      <c r="C73" s="1298"/>
      <c r="D73" s="1298"/>
      <c r="E73" s="1298"/>
      <c r="F73" s="1302"/>
      <c r="G73" s="1302"/>
      <c r="H73" s="1302"/>
      <c r="I73" s="1302"/>
      <c r="J73" s="1302"/>
      <c r="K73" s="3157"/>
      <c r="L73" s="3157"/>
      <c r="M73" s="3157"/>
      <c r="N73" s="3157"/>
      <c r="O73" s="3157"/>
      <c r="P73" s="3157"/>
      <c r="Q73" s="3157"/>
      <c r="R73" s="3157"/>
      <c r="S73" s="3157"/>
      <c r="T73" s="3157"/>
      <c r="U73" s="3157"/>
      <c r="V73" s="3157"/>
      <c r="W73" s="3157"/>
      <c r="X73" s="3157"/>
      <c r="Y73" s="3157"/>
      <c r="Z73" s="3157"/>
      <c r="AA73" s="3157"/>
      <c r="AB73" s="3157"/>
      <c r="AC73" s="3157"/>
      <c r="AD73" s="3157"/>
      <c r="AE73" s="3157"/>
      <c r="AF73" s="3158"/>
      <c r="AG73" s="1295"/>
    </row>
    <row r="74" spans="1:33" s="1296" customFormat="1" ht="15.75" customHeight="1">
      <c r="A74" s="1297" t="s">
        <v>1806</v>
      </c>
      <c r="B74" s="1298"/>
      <c r="C74" s="1298"/>
      <c r="D74" s="1298"/>
      <c r="E74" s="1298"/>
      <c r="F74" s="1298"/>
      <c r="G74" s="1298"/>
      <c r="H74" s="1298"/>
      <c r="I74" s="1298"/>
      <c r="J74" s="1298"/>
      <c r="K74" s="1299" t="s">
        <v>515</v>
      </c>
      <c r="L74" s="3159"/>
      <c r="M74" s="3159"/>
      <c r="N74" s="3159"/>
      <c r="O74" s="3160" t="s">
        <v>1807</v>
      </c>
      <c r="P74" s="3160"/>
      <c r="Q74" s="3160"/>
      <c r="R74" s="3160"/>
      <c r="S74" s="3160"/>
      <c r="T74" s="3159"/>
      <c r="U74" s="3159"/>
      <c r="V74" s="3159"/>
      <c r="W74" s="3160" t="s">
        <v>1808</v>
      </c>
      <c r="X74" s="3160"/>
      <c r="Y74" s="3160"/>
      <c r="Z74" s="3160"/>
      <c r="AA74" s="3161"/>
      <c r="AB74" s="3161"/>
      <c r="AC74" s="3161"/>
      <c r="AD74" s="3161"/>
      <c r="AE74" s="3161"/>
      <c r="AF74" s="1301" t="s">
        <v>2</v>
      </c>
      <c r="AG74" s="1295"/>
    </row>
    <row r="75" spans="1:33" s="1296" customFormat="1" ht="15.75" customHeight="1">
      <c r="A75" s="1297"/>
      <c r="B75" s="1298"/>
      <c r="C75" s="1298"/>
      <c r="D75" s="1298"/>
      <c r="E75" s="1298"/>
      <c r="F75" s="1298"/>
      <c r="G75" s="1298"/>
      <c r="H75" s="1298"/>
      <c r="I75" s="1298"/>
      <c r="J75" s="1298"/>
      <c r="K75" s="3148"/>
      <c r="L75" s="3148"/>
      <c r="M75" s="3148"/>
      <c r="N75" s="3148"/>
      <c r="O75" s="3148"/>
      <c r="P75" s="3148"/>
      <c r="Q75" s="3148"/>
      <c r="R75" s="3148"/>
      <c r="S75" s="3148"/>
      <c r="T75" s="3148"/>
      <c r="U75" s="3148"/>
      <c r="V75" s="3148"/>
      <c r="W75" s="3148"/>
      <c r="X75" s="3148"/>
      <c r="Y75" s="3148"/>
      <c r="Z75" s="3148"/>
      <c r="AA75" s="3148"/>
      <c r="AB75" s="3148"/>
      <c r="AC75" s="3148"/>
      <c r="AD75" s="3148"/>
      <c r="AE75" s="3148"/>
      <c r="AF75" s="3149"/>
      <c r="AG75" s="1295"/>
    </row>
    <row r="76" spans="1:33" s="1296" customFormat="1" ht="15.75" customHeight="1">
      <c r="A76" s="1297" t="s">
        <v>1809</v>
      </c>
      <c r="B76" s="1298"/>
      <c r="C76" s="1298"/>
      <c r="D76" s="1298"/>
      <c r="E76" s="1298"/>
      <c r="F76" s="1298"/>
      <c r="G76" s="1298"/>
      <c r="H76" s="1298"/>
      <c r="I76" s="1298"/>
      <c r="J76" s="1298"/>
      <c r="K76" s="3150"/>
      <c r="L76" s="3150"/>
      <c r="M76" s="3150"/>
      <c r="N76" s="1303"/>
      <c r="O76" s="1300"/>
      <c r="P76" s="1300"/>
      <c r="Q76" s="1300"/>
      <c r="R76" s="1298"/>
      <c r="S76" s="1298"/>
      <c r="T76" s="1298"/>
      <c r="U76" s="1298"/>
      <c r="V76" s="1298"/>
      <c r="W76" s="1298"/>
      <c r="X76" s="1298"/>
      <c r="Y76" s="1298"/>
      <c r="Z76" s="1298"/>
      <c r="AA76" s="1298"/>
      <c r="AB76" s="1298"/>
      <c r="AC76" s="1298"/>
      <c r="AD76" s="1298"/>
      <c r="AE76" s="1298"/>
      <c r="AF76" s="1301"/>
      <c r="AG76" s="1295"/>
    </row>
    <row r="77" spans="1:33" s="1296" customFormat="1" ht="15.75" customHeight="1">
      <c r="A77" s="1297" t="s">
        <v>1810</v>
      </c>
      <c r="B77" s="1298"/>
      <c r="C77" s="1298"/>
      <c r="D77" s="1298"/>
      <c r="E77" s="1298"/>
      <c r="F77" s="1298"/>
      <c r="G77" s="1298"/>
      <c r="H77" s="1298"/>
      <c r="I77" s="1298"/>
      <c r="J77" s="1298"/>
      <c r="K77" s="3151"/>
      <c r="L77" s="3151"/>
      <c r="M77" s="3151"/>
      <c r="N77" s="3151"/>
      <c r="O77" s="3151"/>
      <c r="P77" s="3151"/>
      <c r="Q77" s="3151"/>
      <c r="R77" s="3151"/>
      <c r="S77" s="3151"/>
      <c r="T77" s="3151"/>
      <c r="U77" s="3151"/>
      <c r="V77" s="3151"/>
      <c r="W77" s="3151"/>
      <c r="X77" s="3151"/>
      <c r="Y77" s="3151"/>
      <c r="Z77" s="3151"/>
      <c r="AA77" s="3151"/>
      <c r="AB77" s="3151"/>
      <c r="AC77" s="3151"/>
      <c r="AD77" s="3151"/>
      <c r="AE77" s="3151"/>
      <c r="AF77" s="3152"/>
      <c r="AG77" s="1295"/>
    </row>
    <row r="78" spans="1:33" s="1296" customFormat="1" ht="15.75" customHeight="1">
      <c r="A78" s="1297" t="s">
        <v>1811</v>
      </c>
      <c r="B78" s="1298"/>
      <c r="C78" s="1298"/>
      <c r="D78" s="1298"/>
      <c r="E78" s="1298"/>
      <c r="F78" s="1298"/>
      <c r="G78" s="1298"/>
      <c r="H78" s="1298"/>
      <c r="I78" s="1298"/>
      <c r="J78" s="1298"/>
      <c r="K78" s="3153"/>
      <c r="L78" s="3153"/>
      <c r="M78" s="3153"/>
      <c r="N78" s="3153"/>
      <c r="O78" s="3153"/>
      <c r="P78" s="3153"/>
      <c r="Q78" s="3153"/>
      <c r="R78" s="3153"/>
      <c r="S78" s="3153"/>
      <c r="T78" s="3153"/>
      <c r="U78" s="3153"/>
      <c r="V78" s="3153"/>
      <c r="W78" s="3153"/>
      <c r="X78" s="3153"/>
      <c r="Y78" s="3153"/>
      <c r="Z78" s="3153"/>
      <c r="AA78" s="3153"/>
      <c r="AB78" s="3153"/>
      <c r="AC78" s="3153"/>
      <c r="AD78" s="3153"/>
      <c r="AE78" s="3153"/>
      <c r="AF78" s="3154"/>
      <c r="AG78" s="1295"/>
    </row>
    <row r="79" spans="1:33" s="1296" customFormat="1" ht="15.75" customHeight="1">
      <c r="A79" s="1297" t="s">
        <v>1812</v>
      </c>
      <c r="B79" s="1298"/>
      <c r="C79" s="1298"/>
      <c r="D79" s="1298"/>
      <c r="E79" s="1298"/>
      <c r="F79" s="1298"/>
      <c r="G79" s="1298"/>
      <c r="H79" s="1298"/>
      <c r="I79" s="1298"/>
      <c r="J79" s="1298"/>
      <c r="K79" s="3153"/>
      <c r="L79" s="3153"/>
      <c r="M79" s="3153"/>
      <c r="N79" s="3153"/>
      <c r="O79" s="3153"/>
      <c r="P79" s="3153"/>
      <c r="Q79" s="3153"/>
      <c r="R79" s="3153"/>
      <c r="S79" s="3153"/>
      <c r="T79" s="3153"/>
      <c r="U79" s="3153"/>
      <c r="V79" s="3153"/>
      <c r="W79" s="3153"/>
      <c r="X79" s="3153"/>
      <c r="Y79" s="3153"/>
      <c r="Z79" s="3153"/>
      <c r="AA79" s="3153"/>
      <c r="AB79" s="3153"/>
      <c r="AC79" s="3153"/>
      <c r="AD79" s="3153"/>
      <c r="AE79" s="3153"/>
      <c r="AF79" s="3154"/>
      <c r="AG79" s="1295"/>
    </row>
    <row r="80" spans="1:33" s="1296" customFormat="1" ht="15.75" customHeight="1" thickBot="1">
      <c r="A80" s="1304" t="s">
        <v>1813</v>
      </c>
      <c r="B80" s="1305"/>
      <c r="C80" s="1305"/>
      <c r="D80" s="1305"/>
      <c r="E80" s="1305"/>
      <c r="F80" s="1305"/>
      <c r="G80" s="1305"/>
      <c r="H80" s="1305"/>
      <c r="I80" s="1305"/>
      <c r="J80" s="1305"/>
      <c r="K80" s="3155"/>
      <c r="L80" s="3155"/>
      <c r="M80" s="3155"/>
      <c r="N80" s="3155"/>
      <c r="O80" s="3155"/>
      <c r="P80" s="3155"/>
      <c r="Q80" s="3155"/>
      <c r="R80" s="3155"/>
      <c r="S80" s="3155"/>
      <c r="T80" s="3155"/>
      <c r="U80" s="3155"/>
      <c r="V80" s="3155"/>
      <c r="W80" s="3155"/>
      <c r="X80" s="3155"/>
      <c r="Y80" s="3155"/>
      <c r="Z80" s="3155"/>
      <c r="AA80" s="3155"/>
      <c r="AB80" s="3155"/>
      <c r="AC80" s="3155"/>
      <c r="AD80" s="3155"/>
      <c r="AE80" s="3155"/>
      <c r="AF80" s="3156"/>
      <c r="AG80" s="1295"/>
    </row>
    <row r="81" spans="1:33" s="1296" customFormat="1" ht="15.75" customHeight="1">
      <c r="A81" s="1292" t="s">
        <v>1821</v>
      </c>
      <c r="B81" s="1307"/>
      <c r="C81" s="1307"/>
      <c r="D81" s="1307"/>
      <c r="E81" s="1307"/>
      <c r="F81" s="1307"/>
      <c r="G81" s="1307"/>
      <c r="H81" s="1307"/>
      <c r="I81" s="1307"/>
      <c r="J81" s="1307"/>
      <c r="K81" s="3162"/>
      <c r="L81" s="3162"/>
      <c r="M81" s="3162"/>
      <c r="N81" s="3162"/>
      <c r="O81" s="3162"/>
      <c r="P81" s="3162"/>
      <c r="Q81" s="3162"/>
      <c r="R81" s="3162"/>
      <c r="S81" s="3162"/>
      <c r="T81" s="3162"/>
      <c r="U81" s="3162"/>
      <c r="V81" s="3162"/>
      <c r="W81" s="3162"/>
      <c r="X81" s="3162"/>
      <c r="Y81" s="3162"/>
      <c r="Z81" s="3162"/>
      <c r="AA81" s="3162"/>
      <c r="AB81" s="3162"/>
      <c r="AC81" s="3162"/>
      <c r="AD81" s="3162"/>
      <c r="AE81" s="3162"/>
      <c r="AF81" s="3163"/>
      <c r="AG81" s="1295"/>
    </row>
    <row r="82" spans="1:33" s="1296" customFormat="1" ht="15.75" customHeight="1">
      <c r="A82" s="1297" t="s">
        <v>1802</v>
      </c>
      <c r="B82" s="1298"/>
      <c r="C82" s="1298"/>
      <c r="D82" s="1298"/>
      <c r="E82" s="1298"/>
      <c r="F82" s="1299"/>
      <c r="G82" s="1299"/>
      <c r="H82" s="1299"/>
      <c r="I82" s="1299"/>
      <c r="J82" s="1299"/>
      <c r="K82" s="1299" t="s">
        <v>515</v>
      </c>
      <c r="L82" s="3159"/>
      <c r="M82" s="3159"/>
      <c r="N82" s="3159"/>
      <c r="O82" s="3159"/>
      <c r="P82" s="3160" t="s">
        <v>1803</v>
      </c>
      <c r="Q82" s="3160"/>
      <c r="R82" s="3160"/>
      <c r="S82" s="3159"/>
      <c r="T82" s="3159"/>
      <c r="U82" s="3159"/>
      <c r="V82" s="3159"/>
      <c r="W82" s="3160" t="s">
        <v>1804</v>
      </c>
      <c r="X82" s="3160"/>
      <c r="Y82" s="3160"/>
      <c r="Z82" s="3161"/>
      <c r="AA82" s="3161"/>
      <c r="AB82" s="3161"/>
      <c r="AC82" s="3161"/>
      <c r="AD82" s="3161"/>
      <c r="AE82" s="3161"/>
      <c r="AF82" s="1301" t="s">
        <v>2</v>
      </c>
      <c r="AG82" s="1295"/>
    </row>
    <row r="83" spans="1:33" s="1296" customFormat="1" ht="15.75" customHeight="1">
      <c r="A83" s="1297" t="s">
        <v>1805</v>
      </c>
      <c r="B83" s="1298"/>
      <c r="C83" s="1298"/>
      <c r="D83" s="1298"/>
      <c r="E83" s="1298"/>
      <c r="F83" s="1302"/>
      <c r="G83" s="1302"/>
      <c r="H83" s="1302"/>
      <c r="I83" s="1302"/>
      <c r="J83" s="1302"/>
      <c r="K83" s="3157"/>
      <c r="L83" s="3157"/>
      <c r="M83" s="3157"/>
      <c r="N83" s="3157"/>
      <c r="O83" s="3157"/>
      <c r="P83" s="3157"/>
      <c r="Q83" s="3157"/>
      <c r="R83" s="3157"/>
      <c r="S83" s="3157"/>
      <c r="T83" s="3157"/>
      <c r="U83" s="3157"/>
      <c r="V83" s="3157"/>
      <c r="W83" s="3157"/>
      <c r="X83" s="3157"/>
      <c r="Y83" s="3157"/>
      <c r="Z83" s="3157"/>
      <c r="AA83" s="3157"/>
      <c r="AB83" s="3157"/>
      <c r="AC83" s="3157"/>
      <c r="AD83" s="3157"/>
      <c r="AE83" s="3157"/>
      <c r="AF83" s="3158"/>
      <c r="AG83" s="1295"/>
    </row>
    <row r="84" spans="1:33" s="1296" customFormat="1" ht="15.75" customHeight="1">
      <c r="A84" s="1297" t="s">
        <v>1806</v>
      </c>
      <c r="B84" s="1298"/>
      <c r="C84" s="1298"/>
      <c r="D84" s="1298"/>
      <c r="E84" s="1298"/>
      <c r="F84" s="1298"/>
      <c r="G84" s="1298"/>
      <c r="H84" s="1298"/>
      <c r="I84" s="1298"/>
      <c r="J84" s="1298"/>
      <c r="K84" s="1299" t="s">
        <v>515</v>
      </c>
      <c r="L84" s="3159"/>
      <c r="M84" s="3159"/>
      <c r="N84" s="3159"/>
      <c r="O84" s="3160" t="s">
        <v>1807</v>
      </c>
      <c r="P84" s="3160"/>
      <c r="Q84" s="3160"/>
      <c r="R84" s="3160"/>
      <c r="S84" s="3160"/>
      <c r="T84" s="3159"/>
      <c r="U84" s="3159"/>
      <c r="V84" s="3159"/>
      <c r="W84" s="3160" t="s">
        <v>1808</v>
      </c>
      <c r="X84" s="3160"/>
      <c r="Y84" s="3160"/>
      <c r="Z84" s="3160"/>
      <c r="AA84" s="3161"/>
      <c r="AB84" s="3161"/>
      <c r="AC84" s="3161"/>
      <c r="AD84" s="3161"/>
      <c r="AE84" s="3161"/>
      <c r="AF84" s="1301" t="s">
        <v>2</v>
      </c>
      <c r="AG84" s="1295"/>
    </row>
    <row r="85" spans="1:33" s="1296" customFormat="1" ht="15.75" customHeight="1">
      <c r="A85" s="1297"/>
      <c r="B85" s="1298"/>
      <c r="C85" s="1298"/>
      <c r="D85" s="1298"/>
      <c r="E85" s="1298"/>
      <c r="F85" s="1298"/>
      <c r="G85" s="1298"/>
      <c r="H85" s="1298"/>
      <c r="I85" s="1298"/>
      <c r="J85" s="1298"/>
      <c r="K85" s="3148"/>
      <c r="L85" s="3148"/>
      <c r="M85" s="3148"/>
      <c r="N85" s="3148"/>
      <c r="O85" s="3148"/>
      <c r="P85" s="3148"/>
      <c r="Q85" s="3148"/>
      <c r="R85" s="3148"/>
      <c r="S85" s="3148"/>
      <c r="T85" s="3148"/>
      <c r="U85" s="3148"/>
      <c r="V85" s="3148"/>
      <c r="W85" s="3148"/>
      <c r="X85" s="3148"/>
      <c r="Y85" s="3148"/>
      <c r="Z85" s="3148"/>
      <c r="AA85" s="3148"/>
      <c r="AB85" s="3148"/>
      <c r="AC85" s="3148"/>
      <c r="AD85" s="3148"/>
      <c r="AE85" s="3148"/>
      <c r="AF85" s="3149"/>
      <c r="AG85" s="1295"/>
    </row>
    <row r="86" spans="1:33" s="1296" customFormat="1" ht="15.75" customHeight="1">
      <c r="A86" s="1297" t="s">
        <v>1809</v>
      </c>
      <c r="B86" s="1298"/>
      <c r="C86" s="1298"/>
      <c r="D86" s="1298"/>
      <c r="E86" s="1298"/>
      <c r="F86" s="1298"/>
      <c r="G86" s="1298"/>
      <c r="H86" s="1298"/>
      <c r="I86" s="1298"/>
      <c r="J86" s="1298"/>
      <c r="K86" s="3150"/>
      <c r="L86" s="3150"/>
      <c r="M86" s="3150"/>
      <c r="N86" s="1303"/>
      <c r="O86" s="1300"/>
      <c r="P86" s="1300"/>
      <c r="Q86" s="1300"/>
      <c r="R86" s="1298"/>
      <c r="S86" s="1298"/>
      <c r="T86" s="1298"/>
      <c r="U86" s="1298"/>
      <c r="V86" s="1298"/>
      <c r="W86" s="1298"/>
      <c r="X86" s="1298"/>
      <c r="Y86" s="1298"/>
      <c r="Z86" s="1298"/>
      <c r="AA86" s="1298"/>
      <c r="AB86" s="1298"/>
      <c r="AC86" s="1298"/>
      <c r="AD86" s="1298"/>
      <c r="AE86" s="1298"/>
      <c r="AF86" s="1301"/>
      <c r="AG86" s="1295"/>
    </row>
    <row r="87" spans="1:33" s="1296" customFormat="1" ht="15.75" customHeight="1">
      <c r="A87" s="1297" t="s">
        <v>1810</v>
      </c>
      <c r="B87" s="1298"/>
      <c r="C87" s="1298"/>
      <c r="D87" s="1298"/>
      <c r="E87" s="1298"/>
      <c r="F87" s="1298"/>
      <c r="G87" s="1298"/>
      <c r="H87" s="1298"/>
      <c r="I87" s="1298"/>
      <c r="J87" s="1298"/>
      <c r="K87" s="3151"/>
      <c r="L87" s="3151"/>
      <c r="M87" s="3151"/>
      <c r="N87" s="3151"/>
      <c r="O87" s="3151"/>
      <c r="P87" s="3151"/>
      <c r="Q87" s="3151"/>
      <c r="R87" s="3151"/>
      <c r="S87" s="3151"/>
      <c r="T87" s="3151"/>
      <c r="U87" s="3151"/>
      <c r="V87" s="3151"/>
      <c r="W87" s="3151"/>
      <c r="X87" s="3151"/>
      <c r="Y87" s="3151"/>
      <c r="Z87" s="3151"/>
      <c r="AA87" s="3151"/>
      <c r="AB87" s="3151"/>
      <c r="AC87" s="3151"/>
      <c r="AD87" s="3151"/>
      <c r="AE87" s="3151"/>
      <c r="AF87" s="3152"/>
      <c r="AG87" s="1295"/>
    </row>
    <row r="88" spans="1:33" s="1296" customFormat="1" ht="15.75" customHeight="1">
      <c r="A88" s="1297" t="s">
        <v>1811</v>
      </c>
      <c r="B88" s="1298"/>
      <c r="C88" s="1298"/>
      <c r="D88" s="1298"/>
      <c r="E88" s="1298"/>
      <c r="F88" s="1298"/>
      <c r="G88" s="1298"/>
      <c r="H88" s="1298"/>
      <c r="I88" s="1298"/>
      <c r="J88" s="1298"/>
      <c r="K88" s="3153"/>
      <c r="L88" s="3153"/>
      <c r="M88" s="3153"/>
      <c r="N88" s="3153"/>
      <c r="O88" s="3153"/>
      <c r="P88" s="3153"/>
      <c r="Q88" s="3153"/>
      <c r="R88" s="3153"/>
      <c r="S88" s="3153"/>
      <c r="T88" s="3153"/>
      <c r="U88" s="3153"/>
      <c r="V88" s="3153"/>
      <c r="W88" s="3153"/>
      <c r="X88" s="3153"/>
      <c r="Y88" s="3153"/>
      <c r="Z88" s="3153"/>
      <c r="AA88" s="3153"/>
      <c r="AB88" s="3153"/>
      <c r="AC88" s="3153"/>
      <c r="AD88" s="3153"/>
      <c r="AE88" s="3153"/>
      <c r="AF88" s="3154"/>
      <c r="AG88" s="1295"/>
    </row>
    <row r="89" spans="1:33" s="1296" customFormat="1" ht="15.75" customHeight="1">
      <c r="A89" s="1297" t="s">
        <v>1812</v>
      </c>
      <c r="B89" s="1298"/>
      <c r="C89" s="1298"/>
      <c r="D89" s="1298"/>
      <c r="E89" s="1298"/>
      <c r="F89" s="1298"/>
      <c r="G89" s="1298"/>
      <c r="H89" s="1298"/>
      <c r="I89" s="1298"/>
      <c r="J89" s="1298"/>
      <c r="K89" s="3153"/>
      <c r="L89" s="3153"/>
      <c r="M89" s="3153"/>
      <c r="N89" s="3153"/>
      <c r="O89" s="3153"/>
      <c r="P89" s="3153"/>
      <c r="Q89" s="3153"/>
      <c r="R89" s="3153"/>
      <c r="S89" s="3153"/>
      <c r="T89" s="3153"/>
      <c r="U89" s="3153"/>
      <c r="V89" s="3153"/>
      <c r="W89" s="3153"/>
      <c r="X89" s="3153"/>
      <c r="Y89" s="3153"/>
      <c r="Z89" s="3153"/>
      <c r="AA89" s="3153"/>
      <c r="AB89" s="3153"/>
      <c r="AC89" s="3153"/>
      <c r="AD89" s="3153"/>
      <c r="AE89" s="3153"/>
      <c r="AF89" s="3154"/>
      <c r="AG89" s="1295"/>
    </row>
    <row r="90" spans="1:33" s="1296" customFormat="1" ht="15.75" customHeight="1" thickBot="1">
      <c r="A90" s="1304" t="s">
        <v>1813</v>
      </c>
      <c r="B90" s="1305"/>
      <c r="C90" s="1305"/>
      <c r="D90" s="1305"/>
      <c r="E90" s="1305"/>
      <c r="F90" s="1305"/>
      <c r="G90" s="1305"/>
      <c r="H90" s="1305"/>
      <c r="I90" s="1305"/>
      <c r="J90" s="1305"/>
      <c r="K90" s="3155"/>
      <c r="L90" s="3155"/>
      <c r="M90" s="3155"/>
      <c r="N90" s="3155"/>
      <c r="O90" s="3155"/>
      <c r="P90" s="3155"/>
      <c r="Q90" s="3155"/>
      <c r="R90" s="3155"/>
      <c r="S90" s="3155"/>
      <c r="T90" s="3155"/>
      <c r="U90" s="3155"/>
      <c r="V90" s="3155"/>
      <c r="W90" s="3155"/>
      <c r="X90" s="3155"/>
      <c r="Y90" s="3155"/>
      <c r="Z90" s="3155"/>
      <c r="AA90" s="3155"/>
      <c r="AB90" s="3155"/>
      <c r="AC90" s="3155"/>
      <c r="AD90" s="3155"/>
      <c r="AE90" s="3155"/>
      <c r="AF90" s="3156"/>
      <c r="AG90" s="1295"/>
    </row>
    <row r="91" spans="1:33" s="1296" customFormat="1" ht="15.75" customHeight="1">
      <c r="A91" s="1292" t="s">
        <v>1822</v>
      </c>
      <c r="B91" s="1307"/>
      <c r="C91" s="1307"/>
      <c r="D91" s="1307"/>
      <c r="E91" s="1307"/>
      <c r="F91" s="1307"/>
      <c r="G91" s="1307"/>
      <c r="H91" s="1307"/>
      <c r="I91" s="1307"/>
      <c r="J91" s="1307"/>
      <c r="K91" s="3162"/>
      <c r="L91" s="3162"/>
      <c r="M91" s="3162"/>
      <c r="N91" s="3162"/>
      <c r="O91" s="3162"/>
      <c r="P91" s="3162"/>
      <c r="Q91" s="3162"/>
      <c r="R91" s="3162"/>
      <c r="S91" s="3162"/>
      <c r="T91" s="3162"/>
      <c r="U91" s="3162"/>
      <c r="V91" s="3162"/>
      <c r="W91" s="3162"/>
      <c r="X91" s="3162"/>
      <c r="Y91" s="3162"/>
      <c r="Z91" s="3162"/>
      <c r="AA91" s="3162"/>
      <c r="AB91" s="3162"/>
      <c r="AC91" s="3162"/>
      <c r="AD91" s="3162"/>
      <c r="AE91" s="3162"/>
      <c r="AF91" s="3163"/>
      <c r="AG91" s="1295"/>
    </row>
    <row r="92" spans="1:33" s="1296" customFormat="1" ht="15.75" customHeight="1">
      <c r="A92" s="1297" t="s">
        <v>1802</v>
      </c>
      <c r="B92" s="1298"/>
      <c r="C92" s="1298"/>
      <c r="D92" s="1298"/>
      <c r="E92" s="1298"/>
      <c r="F92" s="1299"/>
      <c r="G92" s="1299"/>
      <c r="H92" s="1299"/>
      <c r="I92" s="1299"/>
      <c r="J92" s="1299"/>
      <c r="K92" s="1299" t="s">
        <v>515</v>
      </c>
      <c r="L92" s="3159"/>
      <c r="M92" s="3159"/>
      <c r="N92" s="3159"/>
      <c r="O92" s="3159"/>
      <c r="P92" s="3160" t="s">
        <v>1803</v>
      </c>
      <c r="Q92" s="3160"/>
      <c r="R92" s="3160"/>
      <c r="S92" s="3159"/>
      <c r="T92" s="3159"/>
      <c r="U92" s="3159"/>
      <c r="V92" s="3159"/>
      <c r="W92" s="3160" t="s">
        <v>1804</v>
      </c>
      <c r="X92" s="3160"/>
      <c r="Y92" s="3160"/>
      <c r="Z92" s="3161"/>
      <c r="AA92" s="3161"/>
      <c r="AB92" s="3161"/>
      <c r="AC92" s="3161"/>
      <c r="AD92" s="3161"/>
      <c r="AE92" s="3161"/>
      <c r="AF92" s="1301" t="s">
        <v>2</v>
      </c>
      <c r="AG92" s="1295"/>
    </row>
    <row r="93" spans="1:33" s="1296" customFormat="1" ht="15.75" customHeight="1">
      <c r="A93" s="1297" t="s">
        <v>1805</v>
      </c>
      <c r="B93" s="1298"/>
      <c r="C93" s="1298"/>
      <c r="D93" s="1298"/>
      <c r="E93" s="1298"/>
      <c r="F93" s="1302"/>
      <c r="G93" s="1302"/>
      <c r="H93" s="1302"/>
      <c r="I93" s="1302"/>
      <c r="J93" s="1302"/>
      <c r="K93" s="3157"/>
      <c r="L93" s="3157"/>
      <c r="M93" s="3157"/>
      <c r="N93" s="3157"/>
      <c r="O93" s="3157"/>
      <c r="P93" s="3157"/>
      <c r="Q93" s="3157"/>
      <c r="R93" s="3157"/>
      <c r="S93" s="3157"/>
      <c r="T93" s="3157"/>
      <c r="U93" s="3157"/>
      <c r="V93" s="3157"/>
      <c r="W93" s="3157"/>
      <c r="X93" s="3157"/>
      <c r="Y93" s="3157"/>
      <c r="Z93" s="3157"/>
      <c r="AA93" s="3157"/>
      <c r="AB93" s="3157"/>
      <c r="AC93" s="3157"/>
      <c r="AD93" s="3157"/>
      <c r="AE93" s="3157"/>
      <c r="AF93" s="3158"/>
      <c r="AG93" s="1295"/>
    </row>
    <row r="94" spans="1:33" s="1296" customFormat="1" ht="15.75" customHeight="1">
      <c r="A94" s="1297" t="s">
        <v>1806</v>
      </c>
      <c r="B94" s="1298"/>
      <c r="C94" s="1298"/>
      <c r="D94" s="1298"/>
      <c r="E94" s="1298"/>
      <c r="F94" s="1298"/>
      <c r="G94" s="1298"/>
      <c r="H94" s="1298"/>
      <c r="I94" s="1298"/>
      <c r="J94" s="1298"/>
      <c r="K94" s="1299" t="s">
        <v>515</v>
      </c>
      <c r="L94" s="3159"/>
      <c r="M94" s="3159"/>
      <c r="N94" s="3159"/>
      <c r="O94" s="3160" t="s">
        <v>1807</v>
      </c>
      <c r="P94" s="3160"/>
      <c r="Q94" s="3160"/>
      <c r="R94" s="3160"/>
      <c r="S94" s="3160"/>
      <c r="T94" s="3159"/>
      <c r="U94" s="3159"/>
      <c r="V94" s="3159"/>
      <c r="W94" s="3160" t="s">
        <v>1808</v>
      </c>
      <c r="X94" s="3160"/>
      <c r="Y94" s="3160"/>
      <c r="Z94" s="3160"/>
      <c r="AA94" s="3161"/>
      <c r="AB94" s="3161"/>
      <c r="AC94" s="3161"/>
      <c r="AD94" s="3161"/>
      <c r="AE94" s="3161"/>
      <c r="AF94" s="1301" t="s">
        <v>2</v>
      </c>
      <c r="AG94" s="1295"/>
    </row>
    <row r="95" spans="1:33" s="1296" customFormat="1" ht="15.75" customHeight="1">
      <c r="A95" s="1297"/>
      <c r="B95" s="1298"/>
      <c r="C95" s="1298"/>
      <c r="D95" s="1298"/>
      <c r="E95" s="1298"/>
      <c r="F95" s="1298"/>
      <c r="G95" s="1298"/>
      <c r="H95" s="1298"/>
      <c r="I95" s="1298"/>
      <c r="J95" s="1298"/>
      <c r="K95" s="3148"/>
      <c r="L95" s="3148"/>
      <c r="M95" s="3148"/>
      <c r="N95" s="3148"/>
      <c r="O95" s="3148"/>
      <c r="P95" s="3148"/>
      <c r="Q95" s="3148"/>
      <c r="R95" s="3148"/>
      <c r="S95" s="3148"/>
      <c r="T95" s="3148"/>
      <c r="U95" s="3148"/>
      <c r="V95" s="3148"/>
      <c r="W95" s="3148"/>
      <c r="X95" s="3148"/>
      <c r="Y95" s="3148"/>
      <c r="Z95" s="3148"/>
      <c r="AA95" s="3148"/>
      <c r="AB95" s="3148"/>
      <c r="AC95" s="3148"/>
      <c r="AD95" s="3148"/>
      <c r="AE95" s="3148"/>
      <c r="AF95" s="3149"/>
      <c r="AG95" s="1295"/>
    </row>
    <row r="96" spans="1:33" s="1296" customFormat="1" ht="15.75" customHeight="1">
      <c r="A96" s="1297" t="s">
        <v>1809</v>
      </c>
      <c r="B96" s="1298"/>
      <c r="C96" s="1298"/>
      <c r="D96" s="1298"/>
      <c r="E96" s="1298"/>
      <c r="F96" s="1298"/>
      <c r="G96" s="1298"/>
      <c r="H96" s="1298"/>
      <c r="I96" s="1298"/>
      <c r="J96" s="1298"/>
      <c r="K96" s="3150"/>
      <c r="L96" s="3150"/>
      <c r="M96" s="3150"/>
      <c r="N96" s="1303"/>
      <c r="O96" s="1300"/>
      <c r="P96" s="1300"/>
      <c r="Q96" s="1300"/>
      <c r="R96" s="1298"/>
      <c r="S96" s="1298"/>
      <c r="T96" s="1298"/>
      <c r="U96" s="1298"/>
      <c r="V96" s="1298"/>
      <c r="W96" s="1298"/>
      <c r="X96" s="1298"/>
      <c r="Y96" s="1298"/>
      <c r="Z96" s="1298"/>
      <c r="AA96" s="1298"/>
      <c r="AB96" s="1298"/>
      <c r="AC96" s="1298"/>
      <c r="AD96" s="1298"/>
      <c r="AE96" s="1298"/>
      <c r="AF96" s="1301"/>
      <c r="AG96" s="1295"/>
    </row>
    <row r="97" spans="1:33" s="1296" customFormat="1" ht="15.75" customHeight="1">
      <c r="A97" s="1297" t="s">
        <v>1810</v>
      </c>
      <c r="B97" s="1298"/>
      <c r="C97" s="1298"/>
      <c r="D97" s="1298"/>
      <c r="E97" s="1298"/>
      <c r="F97" s="1298"/>
      <c r="G97" s="1298"/>
      <c r="H97" s="1298"/>
      <c r="I97" s="1298"/>
      <c r="J97" s="1298"/>
      <c r="K97" s="3151"/>
      <c r="L97" s="3151"/>
      <c r="M97" s="3151"/>
      <c r="N97" s="3151"/>
      <c r="O97" s="3151"/>
      <c r="P97" s="3151"/>
      <c r="Q97" s="3151"/>
      <c r="R97" s="3151"/>
      <c r="S97" s="3151"/>
      <c r="T97" s="3151"/>
      <c r="U97" s="3151"/>
      <c r="V97" s="3151"/>
      <c r="W97" s="3151"/>
      <c r="X97" s="3151"/>
      <c r="Y97" s="3151"/>
      <c r="Z97" s="3151"/>
      <c r="AA97" s="3151"/>
      <c r="AB97" s="3151"/>
      <c r="AC97" s="3151"/>
      <c r="AD97" s="3151"/>
      <c r="AE97" s="3151"/>
      <c r="AF97" s="3152"/>
      <c r="AG97" s="1295"/>
    </row>
    <row r="98" spans="1:33" s="1296" customFormat="1" ht="15.75" customHeight="1">
      <c r="A98" s="1297" t="s">
        <v>1811</v>
      </c>
      <c r="B98" s="1298"/>
      <c r="C98" s="1298"/>
      <c r="D98" s="1298"/>
      <c r="E98" s="1298"/>
      <c r="F98" s="1298"/>
      <c r="G98" s="1298"/>
      <c r="H98" s="1298"/>
      <c r="I98" s="1298"/>
      <c r="J98" s="1298"/>
      <c r="K98" s="3153"/>
      <c r="L98" s="3153"/>
      <c r="M98" s="3153"/>
      <c r="N98" s="3153"/>
      <c r="O98" s="3153"/>
      <c r="P98" s="3153"/>
      <c r="Q98" s="3153"/>
      <c r="R98" s="3153"/>
      <c r="S98" s="3153"/>
      <c r="T98" s="3153"/>
      <c r="U98" s="3153"/>
      <c r="V98" s="3153"/>
      <c r="W98" s="3153"/>
      <c r="X98" s="3153"/>
      <c r="Y98" s="3153"/>
      <c r="Z98" s="3153"/>
      <c r="AA98" s="3153"/>
      <c r="AB98" s="3153"/>
      <c r="AC98" s="3153"/>
      <c r="AD98" s="3153"/>
      <c r="AE98" s="3153"/>
      <c r="AF98" s="3154"/>
      <c r="AG98" s="1295"/>
    </row>
    <row r="99" spans="1:33" s="1296" customFormat="1" ht="15.75" customHeight="1">
      <c r="A99" s="1297" t="s">
        <v>1812</v>
      </c>
      <c r="B99" s="1298"/>
      <c r="C99" s="1298"/>
      <c r="D99" s="1298"/>
      <c r="E99" s="1298"/>
      <c r="F99" s="1298"/>
      <c r="G99" s="1298"/>
      <c r="H99" s="1298"/>
      <c r="I99" s="1298"/>
      <c r="J99" s="1298"/>
      <c r="K99" s="3153"/>
      <c r="L99" s="3153"/>
      <c r="M99" s="3153"/>
      <c r="N99" s="3153"/>
      <c r="O99" s="3153"/>
      <c r="P99" s="3153"/>
      <c r="Q99" s="3153"/>
      <c r="R99" s="3153"/>
      <c r="S99" s="3153"/>
      <c r="T99" s="3153"/>
      <c r="U99" s="3153"/>
      <c r="V99" s="3153"/>
      <c r="W99" s="3153"/>
      <c r="X99" s="3153"/>
      <c r="Y99" s="3153"/>
      <c r="Z99" s="3153"/>
      <c r="AA99" s="3153"/>
      <c r="AB99" s="3153"/>
      <c r="AC99" s="3153"/>
      <c r="AD99" s="3153"/>
      <c r="AE99" s="3153"/>
      <c r="AF99" s="3154"/>
      <c r="AG99" s="1295"/>
    </row>
    <row r="100" spans="1:33" s="1296" customFormat="1" ht="15.75" customHeight="1" thickBot="1">
      <c r="A100" s="1304" t="s">
        <v>1813</v>
      </c>
      <c r="B100" s="1305"/>
      <c r="C100" s="1305"/>
      <c r="D100" s="1305"/>
      <c r="E100" s="1305"/>
      <c r="F100" s="1305"/>
      <c r="G100" s="1305"/>
      <c r="H100" s="1305"/>
      <c r="I100" s="1305"/>
      <c r="J100" s="1305"/>
      <c r="K100" s="3155"/>
      <c r="L100" s="3155"/>
      <c r="M100" s="3155"/>
      <c r="N100" s="3155"/>
      <c r="O100" s="3155"/>
      <c r="P100" s="3155"/>
      <c r="Q100" s="3155"/>
      <c r="R100" s="3155"/>
      <c r="S100" s="3155"/>
      <c r="T100" s="3155"/>
      <c r="U100" s="3155"/>
      <c r="V100" s="3155"/>
      <c r="W100" s="3155"/>
      <c r="X100" s="3155"/>
      <c r="Y100" s="3155"/>
      <c r="Z100" s="3155"/>
      <c r="AA100" s="3155"/>
      <c r="AB100" s="3155"/>
      <c r="AC100" s="3155"/>
      <c r="AD100" s="3155"/>
      <c r="AE100" s="3155"/>
      <c r="AF100" s="3156"/>
      <c r="AG100" s="1295"/>
    </row>
    <row r="126" spans="1:32">
      <c r="A126" s="1308" t="s">
        <v>1823</v>
      </c>
    </row>
    <row r="127" spans="1:32" ht="13.5">
      <c r="A127" s="1309" t="s">
        <v>1824</v>
      </c>
      <c r="AA127" s="1308" t="s">
        <v>1825</v>
      </c>
    </row>
    <row r="128" spans="1:32" ht="13.5">
      <c r="A128" s="1309" t="s">
        <v>1826</v>
      </c>
      <c r="AA128" s="1308" t="s">
        <v>1827</v>
      </c>
      <c r="AF128" s="1308" t="s">
        <v>1828</v>
      </c>
    </row>
    <row r="129" spans="1:32" ht="13.5">
      <c r="A129" s="1309" t="s">
        <v>1829</v>
      </c>
      <c r="AA129" s="1308" t="s">
        <v>1830</v>
      </c>
      <c r="AF129" s="1308" t="s">
        <v>1831</v>
      </c>
    </row>
    <row r="130" spans="1:32" ht="13.5">
      <c r="A130" s="1309" t="s">
        <v>1832</v>
      </c>
      <c r="AA130" s="1308" t="s">
        <v>1833</v>
      </c>
      <c r="AF130" s="1308" t="s">
        <v>1834</v>
      </c>
    </row>
    <row r="131" spans="1:32" ht="13.5">
      <c r="A131" s="1309" t="s">
        <v>1835</v>
      </c>
      <c r="AA131" s="1308" t="s">
        <v>1836</v>
      </c>
      <c r="AF131" s="1308" t="s">
        <v>1837</v>
      </c>
    </row>
    <row r="132" spans="1:32" ht="13.5">
      <c r="A132" s="1309" t="s">
        <v>1838</v>
      </c>
      <c r="AA132" s="1308" t="s">
        <v>1839</v>
      </c>
      <c r="AF132" s="1308" t="s">
        <v>1840</v>
      </c>
    </row>
    <row r="133" spans="1:32" ht="13.5">
      <c r="A133" s="1309" t="s">
        <v>1841</v>
      </c>
      <c r="AA133" s="1308" t="s">
        <v>1842</v>
      </c>
      <c r="AF133" s="1308" t="s">
        <v>1843</v>
      </c>
    </row>
    <row r="134" spans="1:32" ht="13.5">
      <c r="A134" s="1309" t="s">
        <v>1844</v>
      </c>
      <c r="AA134" s="1308" t="s">
        <v>1845</v>
      </c>
      <c r="AF134" s="1308" t="s">
        <v>1846</v>
      </c>
    </row>
    <row r="135" spans="1:32" ht="13.5">
      <c r="A135" s="1309" t="s">
        <v>1847</v>
      </c>
      <c r="AA135" s="1308" t="s">
        <v>1848</v>
      </c>
      <c r="AF135" s="1308" t="s">
        <v>1849</v>
      </c>
    </row>
    <row r="136" spans="1:32" ht="13.5">
      <c r="A136" s="1309" t="s">
        <v>1850</v>
      </c>
      <c r="AA136" s="1308" t="s">
        <v>1851</v>
      </c>
      <c r="AF136" s="1308" t="s">
        <v>1852</v>
      </c>
    </row>
    <row r="137" spans="1:32" ht="13.5">
      <c r="A137" s="1309" t="s">
        <v>1853</v>
      </c>
      <c r="AA137" s="1308" t="s">
        <v>1854</v>
      </c>
      <c r="AF137" s="1308" t="s">
        <v>1855</v>
      </c>
    </row>
    <row r="138" spans="1:32" ht="13.5">
      <c r="A138" s="1309" t="s">
        <v>1856</v>
      </c>
      <c r="AA138" s="1308" t="s">
        <v>1857</v>
      </c>
      <c r="AF138" s="1308" t="s">
        <v>1858</v>
      </c>
    </row>
    <row r="139" spans="1:32" ht="13.5">
      <c r="A139" s="1309" t="s">
        <v>1859</v>
      </c>
      <c r="AA139" s="1308" t="s">
        <v>1860</v>
      </c>
      <c r="AF139" s="1308" t="s">
        <v>1861</v>
      </c>
    </row>
    <row r="140" spans="1:32" ht="13.5">
      <c r="A140" s="1309" t="s">
        <v>1862</v>
      </c>
      <c r="AA140" s="1308" t="s">
        <v>1863</v>
      </c>
      <c r="AF140" s="1308" t="s">
        <v>1864</v>
      </c>
    </row>
    <row r="141" spans="1:32" ht="13.5">
      <c r="A141" s="1309" t="s">
        <v>1865</v>
      </c>
      <c r="AA141" s="1308" t="s">
        <v>1866</v>
      </c>
      <c r="AF141" s="1308" t="s">
        <v>1867</v>
      </c>
    </row>
    <row r="142" spans="1:32" ht="13.5">
      <c r="A142" s="1309" t="s">
        <v>1868</v>
      </c>
      <c r="AA142" s="1308" t="s">
        <v>1869</v>
      </c>
      <c r="AF142" s="1308" t="s">
        <v>1870</v>
      </c>
    </row>
    <row r="143" spans="1:32" ht="13.5">
      <c r="A143" s="1309" t="s">
        <v>1871</v>
      </c>
      <c r="AA143" s="1308" t="s">
        <v>1872</v>
      </c>
      <c r="AF143" s="1308" t="s">
        <v>1873</v>
      </c>
    </row>
    <row r="144" spans="1:32" ht="13.5">
      <c r="A144" s="1309" t="s">
        <v>1874</v>
      </c>
      <c r="AA144" s="1308" t="s">
        <v>1875</v>
      </c>
      <c r="AF144" s="1308" t="s">
        <v>1876</v>
      </c>
    </row>
    <row r="145" spans="27:32">
      <c r="AA145" s="1308" t="s">
        <v>1877</v>
      </c>
      <c r="AF145" s="1308" t="s">
        <v>1878</v>
      </c>
    </row>
    <row r="146" spans="27:32">
      <c r="AA146" s="1308" t="s">
        <v>1879</v>
      </c>
      <c r="AF146" s="1308" t="s">
        <v>1880</v>
      </c>
    </row>
    <row r="147" spans="27:32">
      <c r="AA147" s="1308" t="s">
        <v>1881</v>
      </c>
      <c r="AF147" s="1308" t="s">
        <v>1882</v>
      </c>
    </row>
    <row r="148" spans="27:32">
      <c r="AA148" s="1308" t="s">
        <v>1883</v>
      </c>
      <c r="AF148" s="1308" t="s">
        <v>1884</v>
      </c>
    </row>
    <row r="149" spans="27:32">
      <c r="AA149" s="1308" t="s">
        <v>1885</v>
      </c>
      <c r="AF149" s="1308" t="s">
        <v>1886</v>
      </c>
    </row>
    <row r="150" spans="27:32">
      <c r="AA150" s="1308" t="s">
        <v>1887</v>
      </c>
      <c r="AF150" s="1308" t="s">
        <v>1888</v>
      </c>
    </row>
    <row r="151" spans="27:32">
      <c r="AA151" s="1308" t="s">
        <v>1889</v>
      </c>
      <c r="AF151" s="1308" t="s">
        <v>1890</v>
      </c>
    </row>
    <row r="152" spans="27:32">
      <c r="AA152" s="1308" t="s">
        <v>1891</v>
      </c>
      <c r="AF152" s="1308" t="s">
        <v>1892</v>
      </c>
    </row>
    <row r="153" spans="27:32">
      <c r="AA153" s="1308" t="s">
        <v>1893</v>
      </c>
      <c r="AF153" s="1308" t="s">
        <v>1894</v>
      </c>
    </row>
    <row r="154" spans="27:32">
      <c r="AA154" s="1308" t="s">
        <v>1895</v>
      </c>
      <c r="AF154" s="1308" t="s">
        <v>1896</v>
      </c>
    </row>
    <row r="155" spans="27:32">
      <c r="AA155" s="1308" t="s">
        <v>1897</v>
      </c>
      <c r="AF155" s="1308" t="s">
        <v>1898</v>
      </c>
    </row>
    <row r="156" spans="27:32">
      <c r="AA156" s="1308" t="s">
        <v>1899</v>
      </c>
      <c r="AF156" s="1308" t="s">
        <v>1900</v>
      </c>
    </row>
    <row r="157" spans="27:32">
      <c r="AA157" s="1308" t="s">
        <v>1901</v>
      </c>
      <c r="AF157" s="1308" t="s">
        <v>1902</v>
      </c>
    </row>
    <row r="158" spans="27:32">
      <c r="AA158" s="1308" t="s">
        <v>1903</v>
      </c>
      <c r="AF158" s="1308" t="s">
        <v>1904</v>
      </c>
    </row>
    <row r="159" spans="27:32">
      <c r="AA159" s="1308" t="s">
        <v>1905</v>
      </c>
      <c r="AF159" s="1308" t="s">
        <v>1906</v>
      </c>
    </row>
    <row r="160" spans="27:32">
      <c r="AA160" s="1308" t="s">
        <v>1907</v>
      </c>
      <c r="AF160" s="1308" t="s">
        <v>1908</v>
      </c>
    </row>
    <row r="161" spans="27:32">
      <c r="AA161" s="1308" t="s">
        <v>1909</v>
      </c>
      <c r="AF161" s="1308" t="s">
        <v>1910</v>
      </c>
    </row>
    <row r="162" spans="27:32">
      <c r="AA162" s="1308" t="s">
        <v>1911</v>
      </c>
      <c r="AF162" s="1308" t="s">
        <v>1912</v>
      </c>
    </row>
    <row r="163" spans="27:32">
      <c r="AA163" s="1308" t="s">
        <v>1913</v>
      </c>
      <c r="AF163" s="1308" t="s">
        <v>1914</v>
      </c>
    </row>
    <row r="164" spans="27:32">
      <c r="AA164" s="1308" t="s">
        <v>1915</v>
      </c>
      <c r="AF164" s="1308" t="s">
        <v>1916</v>
      </c>
    </row>
    <row r="165" spans="27:32">
      <c r="AA165" s="1308" t="s">
        <v>1917</v>
      </c>
      <c r="AF165" s="1308" t="s">
        <v>1918</v>
      </c>
    </row>
    <row r="166" spans="27:32">
      <c r="AA166" s="1308" t="s">
        <v>1919</v>
      </c>
      <c r="AF166" s="1308" t="s">
        <v>1920</v>
      </c>
    </row>
    <row r="167" spans="27:32">
      <c r="AA167" s="1308" t="s">
        <v>1921</v>
      </c>
      <c r="AF167" s="1308" t="s">
        <v>1922</v>
      </c>
    </row>
    <row r="168" spans="27:32">
      <c r="AA168" s="1308" t="s">
        <v>1923</v>
      </c>
      <c r="AF168" s="1308" t="s">
        <v>1924</v>
      </c>
    </row>
    <row r="169" spans="27:32">
      <c r="AA169" s="1308" t="s">
        <v>1925</v>
      </c>
      <c r="AF169" s="1308" t="s">
        <v>1926</v>
      </c>
    </row>
    <row r="170" spans="27:32">
      <c r="AA170" s="1308" t="s">
        <v>1927</v>
      </c>
      <c r="AF170" s="1308" t="s">
        <v>1928</v>
      </c>
    </row>
    <row r="171" spans="27:32">
      <c r="AA171" s="1308" t="s">
        <v>1929</v>
      </c>
      <c r="AF171" s="1308" t="s">
        <v>1930</v>
      </c>
    </row>
    <row r="172" spans="27:32">
      <c r="AA172" s="1308" t="s">
        <v>1931</v>
      </c>
      <c r="AF172" s="1308" t="s">
        <v>1932</v>
      </c>
    </row>
    <row r="173" spans="27:32">
      <c r="AA173" s="1308" t="s">
        <v>1933</v>
      </c>
      <c r="AF173" s="1308" t="s">
        <v>1934</v>
      </c>
    </row>
    <row r="174" spans="27:32">
      <c r="AA174" s="1308" t="s">
        <v>1935</v>
      </c>
      <c r="AF174" s="1308" t="s">
        <v>1936</v>
      </c>
    </row>
  </sheetData>
  <mergeCells count="179">
    <mergeCell ref="L4:N4"/>
    <mergeCell ref="O4:S4"/>
    <mergeCell ref="T4:V4"/>
    <mergeCell ref="W4:Z4"/>
    <mergeCell ref="AA4:AE4"/>
    <mergeCell ref="K5:AF5"/>
    <mergeCell ref="L2:O2"/>
    <mergeCell ref="P2:R2"/>
    <mergeCell ref="S2:V2"/>
    <mergeCell ref="W2:Y2"/>
    <mergeCell ref="Z2:AE2"/>
    <mergeCell ref="K3:AF3"/>
    <mergeCell ref="K6:M6"/>
    <mergeCell ref="K7:AF7"/>
    <mergeCell ref="K8:AF8"/>
    <mergeCell ref="K9:AF9"/>
    <mergeCell ref="K10:AF10"/>
    <mergeCell ref="L12:O12"/>
    <mergeCell ref="P12:R12"/>
    <mergeCell ref="S12:V12"/>
    <mergeCell ref="W12:Y12"/>
    <mergeCell ref="Z12:AE12"/>
    <mergeCell ref="B15:J15"/>
    <mergeCell ref="K15:AF15"/>
    <mergeCell ref="K16:M16"/>
    <mergeCell ref="K17:AF17"/>
    <mergeCell ref="K18:AF18"/>
    <mergeCell ref="K19:AF19"/>
    <mergeCell ref="K13:AF13"/>
    <mergeCell ref="L14:N14"/>
    <mergeCell ref="O14:S14"/>
    <mergeCell ref="T14:V14"/>
    <mergeCell ref="W14:Z14"/>
    <mergeCell ref="AA14:AE14"/>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K31:AF31"/>
    <mergeCell ref="L32:O32"/>
    <mergeCell ref="P32:R32"/>
    <mergeCell ref="S32:V32"/>
    <mergeCell ref="W32:Y32"/>
    <mergeCell ref="Z32:AE32"/>
    <mergeCell ref="K25:AF25"/>
    <mergeCell ref="K26:M26"/>
    <mergeCell ref="K27:AF27"/>
    <mergeCell ref="K28:AF28"/>
    <mergeCell ref="K29:AF29"/>
    <mergeCell ref="K30:AF30"/>
    <mergeCell ref="K35:AF35"/>
    <mergeCell ref="K36:M36"/>
    <mergeCell ref="K37:AF37"/>
    <mergeCell ref="K38:AF38"/>
    <mergeCell ref="K39:AF39"/>
    <mergeCell ref="K40:AF40"/>
    <mergeCell ref="K33:AF33"/>
    <mergeCell ref="L34:N34"/>
    <mergeCell ref="O34:S34"/>
    <mergeCell ref="T34:V34"/>
    <mergeCell ref="W34:Z34"/>
    <mergeCell ref="AA34:AE34"/>
    <mergeCell ref="K43:AF43"/>
    <mergeCell ref="L44:N44"/>
    <mergeCell ref="O44:S44"/>
    <mergeCell ref="T44:V44"/>
    <mergeCell ref="W44:Z44"/>
    <mergeCell ref="AA44:AE44"/>
    <mergeCell ref="K41:AF41"/>
    <mergeCell ref="L42:O42"/>
    <mergeCell ref="P42:R42"/>
    <mergeCell ref="S42:V42"/>
    <mergeCell ref="W42:Y42"/>
    <mergeCell ref="Z42:AE42"/>
    <mergeCell ref="K51:AF51"/>
    <mergeCell ref="L52:O52"/>
    <mergeCell ref="P52:R52"/>
    <mergeCell ref="S52:V52"/>
    <mergeCell ref="W52:Y52"/>
    <mergeCell ref="Z52:AE52"/>
    <mergeCell ref="K45:AF45"/>
    <mergeCell ref="K46:M46"/>
    <mergeCell ref="K47:AF47"/>
    <mergeCell ref="K48:AF48"/>
    <mergeCell ref="K49:AF49"/>
    <mergeCell ref="K50:AF50"/>
    <mergeCell ref="K55:AF55"/>
    <mergeCell ref="K56:M56"/>
    <mergeCell ref="K57:AF57"/>
    <mergeCell ref="K58:AF58"/>
    <mergeCell ref="K59:AF59"/>
    <mergeCell ref="K60:AF60"/>
    <mergeCell ref="K53:AF53"/>
    <mergeCell ref="L54:N54"/>
    <mergeCell ref="O54:S54"/>
    <mergeCell ref="T54:V54"/>
    <mergeCell ref="W54:Z54"/>
    <mergeCell ref="AA54:AE54"/>
    <mergeCell ref="K63:AF63"/>
    <mergeCell ref="L64:N64"/>
    <mergeCell ref="O64:S64"/>
    <mergeCell ref="T64:V64"/>
    <mergeCell ref="W64:Z64"/>
    <mergeCell ref="AA64:AE64"/>
    <mergeCell ref="K61:AF61"/>
    <mergeCell ref="L62:O62"/>
    <mergeCell ref="P62:R62"/>
    <mergeCell ref="S62:V62"/>
    <mergeCell ref="W62:Y62"/>
    <mergeCell ref="Z62:AE62"/>
    <mergeCell ref="K71:AF71"/>
    <mergeCell ref="L72:O72"/>
    <mergeCell ref="P72:R72"/>
    <mergeCell ref="S72:V72"/>
    <mergeCell ref="W72:Y72"/>
    <mergeCell ref="Z72:AE72"/>
    <mergeCell ref="K65:AF65"/>
    <mergeCell ref="K66:M66"/>
    <mergeCell ref="K67:AF67"/>
    <mergeCell ref="K68:AF68"/>
    <mergeCell ref="K69:AF69"/>
    <mergeCell ref="K70:AF70"/>
    <mergeCell ref="K75:AF75"/>
    <mergeCell ref="K76:M76"/>
    <mergeCell ref="K77:AF77"/>
    <mergeCell ref="K78:AF78"/>
    <mergeCell ref="K79:AF79"/>
    <mergeCell ref="K80:AF80"/>
    <mergeCell ref="K73:AF73"/>
    <mergeCell ref="L74:N74"/>
    <mergeCell ref="O74:S74"/>
    <mergeCell ref="T74:V74"/>
    <mergeCell ref="W74:Z74"/>
    <mergeCell ref="AA74:AE74"/>
    <mergeCell ref="K83:AF83"/>
    <mergeCell ref="L84:N84"/>
    <mergeCell ref="O84:S84"/>
    <mergeCell ref="T84:V84"/>
    <mergeCell ref="W84:Z84"/>
    <mergeCell ref="AA84:AE84"/>
    <mergeCell ref="K81:AF81"/>
    <mergeCell ref="L82:O82"/>
    <mergeCell ref="P82:R82"/>
    <mergeCell ref="S82:V82"/>
    <mergeCell ref="W82:Y82"/>
    <mergeCell ref="Z82:AE82"/>
    <mergeCell ref="K91:AF91"/>
    <mergeCell ref="L92:O92"/>
    <mergeCell ref="P92:R92"/>
    <mergeCell ref="S92:V92"/>
    <mergeCell ref="W92:Y92"/>
    <mergeCell ref="Z92:AE92"/>
    <mergeCell ref="K85:AF85"/>
    <mergeCell ref="K86:M86"/>
    <mergeCell ref="K87:AF87"/>
    <mergeCell ref="K88:AF88"/>
    <mergeCell ref="K89:AF89"/>
    <mergeCell ref="K90:AF90"/>
    <mergeCell ref="K95:AF95"/>
    <mergeCell ref="K96:M96"/>
    <mergeCell ref="K97:AF97"/>
    <mergeCell ref="K98:AF98"/>
    <mergeCell ref="K99:AF99"/>
    <mergeCell ref="K100:AF100"/>
    <mergeCell ref="K93:AF93"/>
    <mergeCell ref="L94:N94"/>
    <mergeCell ref="O94:S94"/>
    <mergeCell ref="T94:V94"/>
    <mergeCell ref="W94:Z94"/>
    <mergeCell ref="AA94:AE94"/>
  </mergeCells>
  <phoneticPr fontId="5"/>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8519A-E471-4A75-99D1-9464EE6FAD77}">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6237792B-7E1B-4665-8442-F2C1F7D2BD8F}">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F2907E-CC11-448F-BF72-351736F6C411}">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7030A0"/>
  </sheetPr>
  <dimension ref="B2:BW66"/>
  <sheetViews>
    <sheetView showGridLines="0" showZeros="0" view="pageBreakPreview" zoomScaleNormal="100" zoomScaleSheetLayoutView="100" workbookViewId="0">
      <selection activeCell="BK50" sqref="BK50:BW50"/>
    </sheetView>
  </sheetViews>
  <sheetFormatPr defaultColWidth="1.625" defaultRowHeight="13.5" customHeight="1"/>
  <cols>
    <col min="1" max="16384" width="1.625" style="9"/>
  </cols>
  <sheetData>
    <row r="2" spans="2:64" ht="13.5" customHeight="1">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4"/>
      <c r="BD2" s="1363"/>
      <c r="BE2" s="1365"/>
      <c r="BF2" s="1365"/>
    </row>
    <row r="3" spans="2:64" ht="13.5" customHeight="1">
      <c r="B3" s="3173" t="s">
        <v>21</v>
      </c>
      <c r="C3" s="3173"/>
      <c r="D3" s="3173"/>
      <c r="E3" s="3173"/>
      <c r="F3" s="3173"/>
      <c r="G3" s="3173"/>
      <c r="H3" s="3173"/>
      <c r="I3" s="3173"/>
      <c r="J3" s="3173"/>
      <c r="K3" s="3173"/>
      <c r="L3" s="3173"/>
      <c r="M3" s="3173"/>
      <c r="N3" s="3173"/>
      <c r="O3" s="3173"/>
      <c r="P3" s="3173"/>
      <c r="Q3" s="3173"/>
      <c r="R3" s="3173"/>
      <c r="S3" s="3173"/>
      <c r="T3" s="3173"/>
      <c r="U3" s="3173"/>
      <c r="V3" s="3173"/>
      <c r="W3" s="3173"/>
      <c r="X3" s="3173"/>
      <c r="Y3" s="3173"/>
      <c r="Z3" s="3173"/>
      <c r="AA3" s="3173"/>
      <c r="AB3" s="3173"/>
      <c r="AC3" s="3173"/>
      <c r="AD3" s="3173"/>
      <c r="AE3" s="3173"/>
      <c r="AF3" s="3173"/>
      <c r="AG3" s="3173"/>
      <c r="AH3" s="3173"/>
      <c r="AI3" s="3173"/>
      <c r="AJ3" s="3173"/>
      <c r="AK3" s="3173"/>
      <c r="AL3" s="3173"/>
      <c r="AM3" s="3173"/>
      <c r="AN3" s="3173"/>
      <c r="AO3" s="3173"/>
      <c r="AP3" s="3173"/>
      <c r="AQ3" s="3173"/>
      <c r="AR3" s="3173"/>
      <c r="AS3" s="3173"/>
      <c r="AT3" s="3173"/>
      <c r="AU3" s="3173"/>
      <c r="AV3" s="3173"/>
      <c r="AW3" s="3173"/>
      <c r="AX3" s="3173"/>
      <c r="AY3" s="3173"/>
      <c r="AZ3" s="3173"/>
      <c r="BA3" s="3173"/>
      <c r="BB3" s="3173"/>
      <c r="BC3" s="3173"/>
      <c r="BD3" s="3173"/>
      <c r="BE3" s="3173"/>
      <c r="BF3" s="3173"/>
      <c r="BL3" s="2"/>
    </row>
    <row r="4" spans="2:64" ht="13.5" customHeight="1">
      <c r="B4" s="3173"/>
      <c r="C4" s="3173"/>
      <c r="D4" s="3173"/>
      <c r="E4" s="3173"/>
      <c r="F4" s="3173"/>
      <c r="G4" s="3173"/>
      <c r="H4" s="3173"/>
      <c r="I4" s="3173"/>
      <c r="J4" s="3173"/>
      <c r="K4" s="3173"/>
      <c r="L4" s="3173"/>
      <c r="M4" s="3173"/>
      <c r="N4" s="3173"/>
      <c r="O4" s="3173"/>
      <c r="P4" s="3173"/>
      <c r="Q4" s="3173"/>
      <c r="R4" s="3173"/>
      <c r="S4" s="3173"/>
      <c r="T4" s="3173"/>
      <c r="U4" s="3173"/>
      <c r="V4" s="3173"/>
      <c r="W4" s="3173"/>
      <c r="X4" s="3173"/>
      <c r="Y4" s="3173"/>
      <c r="Z4" s="3173"/>
      <c r="AA4" s="3173"/>
      <c r="AB4" s="3173"/>
      <c r="AC4" s="3173"/>
      <c r="AD4" s="3173"/>
      <c r="AE4" s="3173"/>
      <c r="AF4" s="3173"/>
      <c r="AG4" s="3173"/>
      <c r="AH4" s="3173"/>
      <c r="AI4" s="3173"/>
      <c r="AJ4" s="3173"/>
      <c r="AK4" s="3173"/>
      <c r="AL4" s="3173"/>
      <c r="AM4" s="3173"/>
      <c r="AN4" s="3173"/>
      <c r="AO4" s="3173"/>
      <c r="AP4" s="3173"/>
      <c r="AQ4" s="3173"/>
      <c r="AR4" s="3173"/>
      <c r="AS4" s="3173"/>
      <c r="AT4" s="3173"/>
      <c r="AU4" s="3173"/>
      <c r="AV4" s="3173"/>
      <c r="AW4" s="3173"/>
      <c r="AX4" s="3173"/>
      <c r="AY4" s="3173"/>
      <c r="AZ4" s="3173"/>
      <c r="BA4" s="3173"/>
      <c r="BB4" s="3173"/>
      <c r="BC4" s="3173"/>
      <c r="BD4" s="3173"/>
      <c r="BE4" s="3173"/>
      <c r="BF4" s="3173"/>
      <c r="BL4" s="1"/>
    </row>
    <row r="5" spans="2:64" ht="13.5" customHeight="1">
      <c r="B5" s="1363"/>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5"/>
      <c r="BD5" s="1365"/>
      <c r="BE5" s="1365"/>
      <c r="BF5" s="1365"/>
      <c r="BL5" s="1"/>
    </row>
    <row r="6" spans="2:64" ht="13.5" customHeight="1">
      <c r="B6" s="1363"/>
      <c r="C6" s="1363"/>
      <c r="D6" s="1363"/>
      <c r="E6" s="1363"/>
      <c r="F6" s="1363"/>
      <c r="G6" s="1363"/>
      <c r="H6" s="1363"/>
      <c r="I6" s="1363"/>
      <c r="J6" s="1363"/>
      <c r="K6" s="1363"/>
      <c r="L6" s="1363"/>
      <c r="M6" s="1363"/>
      <c r="N6" s="1363"/>
      <c r="O6" s="1363"/>
      <c r="P6" s="1363"/>
      <c r="Q6" s="1363"/>
      <c r="R6" s="1363"/>
      <c r="S6" s="1363"/>
      <c r="T6" s="1363"/>
      <c r="U6" s="1363"/>
      <c r="V6" s="1363"/>
      <c r="W6" s="1363"/>
      <c r="X6" s="1363"/>
      <c r="Y6" s="1363"/>
      <c r="Z6" s="1363"/>
      <c r="AA6" s="1363"/>
      <c r="AB6" s="1363"/>
      <c r="AC6" s="1363"/>
      <c r="AD6" s="1363"/>
      <c r="AE6" s="1363"/>
      <c r="AF6" s="1363"/>
      <c r="AG6" s="1363"/>
      <c r="AH6" s="1363"/>
      <c r="AI6" s="1363"/>
      <c r="AJ6" s="1363"/>
      <c r="AK6" s="1363"/>
      <c r="AL6" s="1363"/>
      <c r="AM6" s="1363"/>
      <c r="AN6" s="1363"/>
      <c r="AO6" s="1363"/>
      <c r="AP6" s="1363"/>
      <c r="AQ6" s="1363"/>
      <c r="AR6" s="1363"/>
      <c r="AS6" s="1363"/>
      <c r="AT6" s="1363"/>
      <c r="AU6" s="1363"/>
      <c r="AV6" s="1363"/>
      <c r="AW6" s="1363"/>
      <c r="AX6" s="1363"/>
      <c r="AY6" s="1363"/>
      <c r="AZ6" s="1363"/>
      <c r="BA6" s="1363"/>
      <c r="BB6" s="1363"/>
      <c r="BC6" s="1365"/>
      <c r="BD6" s="1365"/>
      <c r="BE6" s="1365"/>
      <c r="BF6" s="1365"/>
      <c r="BL6" s="1"/>
    </row>
    <row r="7" spans="2:64" ht="13.5" customHeight="1">
      <c r="B7" s="1363"/>
      <c r="C7" s="1363"/>
      <c r="D7" s="1363"/>
      <c r="E7" s="1363"/>
      <c r="F7" s="1363"/>
      <c r="G7" s="1363"/>
      <c r="H7" s="1363"/>
      <c r="I7" s="1363"/>
      <c r="J7" s="1363"/>
      <c r="K7" s="1363"/>
      <c r="L7" s="1363"/>
      <c r="M7" s="1363"/>
      <c r="N7" s="1363"/>
      <c r="O7" s="1363"/>
      <c r="P7" s="1363"/>
      <c r="Q7" s="1363"/>
      <c r="R7" s="1363"/>
      <c r="S7" s="1363"/>
      <c r="T7" s="1363"/>
      <c r="U7" s="1363"/>
      <c r="V7" s="1363"/>
      <c r="W7" s="1363"/>
      <c r="X7" s="1363"/>
      <c r="Y7" s="1363"/>
      <c r="Z7" s="1363"/>
      <c r="AA7" s="1363"/>
      <c r="AB7" s="1363"/>
      <c r="AC7" s="1363"/>
      <c r="AD7" s="1363"/>
      <c r="AE7" s="1363"/>
      <c r="AF7" s="1363"/>
      <c r="AG7" s="1363"/>
      <c r="AH7" s="1363"/>
      <c r="AI7" s="1363"/>
      <c r="AJ7" s="1363"/>
      <c r="AK7" s="1363"/>
      <c r="AL7" s="1363"/>
      <c r="AM7" s="1363"/>
      <c r="AN7" s="1363"/>
      <c r="AO7" s="1363"/>
      <c r="AP7" s="1363"/>
      <c r="AQ7" s="1363"/>
      <c r="AR7" s="1363"/>
      <c r="AS7" s="1363"/>
      <c r="AT7" s="1363"/>
      <c r="AU7" s="1363"/>
      <c r="AV7" s="1363"/>
      <c r="AW7" s="1363"/>
      <c r="AX7" s="1363"/>
      <c r="AY7" s="1363"/>
      <c r="AZ7" s="1363"/>
      <c r="BA7" s="1363"/>
      <c r="BB7" s="1363"/>
      <c r="BC7" s="1365"/>
      <c r="BD7" s="1365"/>
      <c r="BE7" s="1365"/>
      <c r="BF7" s="1365"/>
      <c r="BL7" s="1"/>
    </row>
    <row r="8" spans="2:64" ht="13.5" customHeight="1">
      <c r="B8" s="1363"/>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363"/>
      <c r="AG8" s="1363"/>
      <c r="AH8" s="1363"/>
      <c r="AI8" s="1363"/>
      <c r="AJ8" s="1363"/>
      <c r="AK8" s="1363"/>
      <c r="AL8" s="1363"/>
      <c r="AM8" s="1363"/>
      <c r="AN8" s="1363"/>
      <c r="AO8" s="1363"/>
      <c r="AP8" s="1363"/>
      <c r="AQ8" s="1363"/>
      <c r="AR8" s="1363"/>
      <c r="AS8" s="1363"/>
      <c r="AT8" s="1363"/>
      <c r="AU8" s="1363"/>
      <c r="AV8" s="1363"/>
      <c r="AW8" s="1363"/>
      <c r="AX8" s="1363"/>
      <c r="AY8" s="1363"/>
      <c r="AZ8" s="1363"/>
      <c r="BA8" s="1363"/>
      <c r="BB8" s="1363"/>
      <c r="BC8" s="1365"/>
      <c r="BD8" s="1365"/>
      <c r="BE8" s="1365"/>
      <c r="BF8" s="1365"/>
      <c r="BL8" s="1"/>
    </row>
    <row r="9" spans="2:64" ht="13.5" customHeight="1">
      <c r="B9" s="1363"/>
      <c r="C9" s="1363"/>
      <c r="D9" s="1363"/>
      <c r="E9" s="1365"/>
      <c r="F9" s="1365"/>
      <c r="G9" s="1365"/>
      <c r="H9" s="1365"/>
      <c r="I9" s="1365"/>
      <c r="J9" s="1365"/>
      <c r="K9" s="1365"/>
      <c r="L9" s="1365"/>
      <c r="M9" s="1365"/>
      <c r="N9" s="1365"/>
      <c r="O9" s="1365"/>
      <c r="P9" s="1365"/>
      <c r="Q9" s="1365"/>
      <c r="R9" s="1365"/>
      <c r="S9" s="1365"/>
      <c r="T9" s="1365"/>
      <c r="U9" s="1365"/>
      <c r="V9" s="1365"/>
      <c r="W9" s="1365"/>
      <c r="X9" s="1365"/>
      <c r="Y9" s="1365"/>
      <c r="Z9" s="1365"/>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3"/>
      <c r="AZ9" s="1363"/>
      <c r="BA9" s="1363"/>
      <c r="BB9" s="1363"/>
      <c r="BC9" s="1365"/>
      <c r="BD9" s="1365"/>
      <c r="BE9" s="1365"/>
      <c r="BF9" s="1365"/>
      <c r="BL9" s="1"/>
    </row>
    <row r="10" spans="2:64" ht="13.5" customHeight="1">
      <c r="B10" s="1363"/>
      <c r="C10" s="1363"/>
      <c r="D10" s="1365"/>
      <c r="E10" s="1365"/>
      <c r="F10" s="1366" t="s">
        <v>137</v>
      </c>
      <c r="G10" s="3174">
        <f>'２面'!R21</f>
        <v>0</v>
      </c>
      <c r="H10" s="3174"/>
      <c r="I10" s="3174"/>
      <c r="J10" s="3174"/>
      <c r="K10" s="3174"/>
      <c r="L10" s="3174"/>
      <c r="M10" s="3174"/>
      <c r="N10" s="3174"/>
      <c r="O10" s="3174"/>
      <c r="P10" s="3174"/>
      <c r="Q10" s="3174"/>
      <c r="R10" s="3174"/>
      <c r="S10" s="3174"/>
      <c r="T10" s="3174"/>
      <c r="U10" s="3174"/>
      <c r="V10" s="3174"/>
      <c r="W10" s="3174"/>
      <c r="X10" s="3174"/>
      <c r="Y10" s="3174"/>
      <c r="Z10" s="3174"/>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1363" t="s">
        <v>208</v>
      </c>
      <c r="AV10" s="1363"/>
      <c r="AW10" s="1363"/>
      <c r="AX10" s="1363"/>
      <c r="AY10" s="1363"/>
      <c r="AZ10" s="1363"/>
      <c r="BA10" s="1363"/>
      <c r="BB10" s="1363"/>
      <c r="BC10" s="1365"/>
      <c r="BD10" s="1365"/>
      <c r="BE10" s="1365"/>
      <c r="BF10" s="1365"/>
      <c r="BL10" s="1"/>
    </row>
    <row r="11" spans="2:64" ht="13.5" customHeight="1">
      <c r="B11" s="1363"/>
      <c r="C11" s="1363" t="s">
        <v>209</v>
      </c>
      <c r="D11" s="1363"/>
      <c r="E11" s="1363"/>
      <c r="F11" s="1367"/>
      <c r="G11" s="1367"/>
      <c r="H11" s="1367"/>
      <c r="I11" s="1367"/>
      <c r="J11" s="1367"/>
      <c r="K11" s="1367"/>
      <c r="L11" s="1367"/>
      <c r="M11" s="1367"/>
      <c r="N11" s="1367"/>
      <c r="O11" s="1367"/>
      <c r="P11" s="1367"/>
      <c r="Q11" s="1367"/>
      <c r="R11" s="1367"/>
      <c r="S11" s="1367"/>
      <c r="T11" s="1367"/>
      <c r="U11" s="1367"/>
      <c r="V11" s="1367"/>
      <c r="W11" s="1367"/>
      <c r="X11" s="1367"/>
      <c r="Y11" s="1367"/>
      <c r="Z11" s="1367"/>
      <c r="AA11" s="1367"/>
      <c r="AB11" s="1367"/>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c r="AW11" s="1363"/>
      <c r="AX11" s="1363"/>
      <c r="AY11" s="1363"/>
      <c r="AZ11" s="1363"/>
      <c r="BA11" s="1363"/>
      <c r="BB11" s="1363"/>
      <c r="BC11" s="1365"/>
      <c r="BD11" s="1365"/>
      <c r="BE11" s="1365"/>
      <c r="BF11" s="1365"/>
      <c r="BL11" s="1"/>
    </row>
    <row r="12" spans="2:64" ht="13.5" customHeight="1">
      <c r="B12" s="1363"/>
      <c r="C12" s="1363"/>
      <c r="D12" s="1363"/>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3"/>
      <c r="AZ12" s="1363"/>
      <c r="BA12" s="1363"/>
      <c r="BB12" s="1363"/>
      <c r="BC12" s="1365"/>
      <c r="BD12" s="1365"/>
      <c r="BE12" s="1365"/>
      <c r="BF12" s="1365"/>
      <c r="BL12" s="1"/>
    </row>
    <row r="13" spans="2:64" ht="13.5" customHeight="1">
      <c r="B13" s="1363"/>
      <c r="C13" s="1363"/>
      <c r="D13" s="1363"/>
      <c r="E13" s="1363"/>
      <c r="F13" s="1367"/>
      <c r="G13" s="1367"/>
      <c r="H13" s="1367"/>
      <c r="I13" s="1367"/>
      <c r="J13" s="1367"/>
      <c r="K13" s="1367"/>
      <c r="L13" s="1367"/>
      <c r="M13" s="1367"/>
      <c r="N13" s="1367"/>
      <c r="O13" s="1367"/>
      <c r="P13" s="1367"/>
      <c r="Q13" s="1367"/>
      <c r="R13" s="1367"/>
      <c r="S13" s="1367"/>
      <c r="T13" s="1367"/>
      <c r="U13" s="1367"/>
      <c r="V13" s="1367"/>
      <c r="W13" s="1367"/>
      <c r="X13" s="1367"/>
      <c r="Y13" s="1367"/>
      <c r="Z13" s="1367"/>
      <c r="AA13" s="1367"/>
      <c r="AB13" s="1367"/>
      <c r="AC13" s="1367"/>
      <c r="AD13" s="1367"/>
      <c r="AE13" s="1367"/>
      <c r="AF13" s="1367"/>
      <c r="AG13" s="1367"/>
      <c r="AH13" s="1367"/>
      <c r="AI13" s="1367"/>
      <c r="AJ13" s="1367"/>
      <c r="AK13" s="1367"/>
      <c r="AL13" s="1367"/>
      <c r="AM13" s="1367"/>
      <c r="AN13" s="1367"/>
      <c r="AO13" s="1367"/>
      <c r="AP13" s="1367"/>
      <c r="AQ13" s="1367"/>
      <c r="AR13" s="1367"/>
      <c r="AS13" s="1367"/>
      <c r="AT13" s="1367"/>
      <c r="AU13" s="1367"/>
      <c r="AV13" s="1367"/>
      <c r="AW13" s="1367"/>
      <c r="AX13" s="1367"/>
      <c r="AY13" s="1367"/>
      <c r="AZ13" s="1367"/>
      <c r="BA13" s="1367"/>
      <c r="BB13" s="1363"/>
      <c r="BC13" s="1365"/>
      <c r="BD13" s="1365"/>
      <c r="BE13" s="1365"/>
      <c r="BF13" s="1365"/>
      <c r="BL13" s="1"/>
    </row>
    <row r="14" spans="2:64" ht="13.5" customHeight="1">
      <c r="B14" s="1363"/>
      <c r="C14" s="1363"/>
      <c r="D14" s="1363"/>
      <c r="E14" s="1363"/>
      <c r="F14" s="1367"/>
      <c r="G14" s="1367"/>
      <c r="H14" s="1367"/>
      <c r="I14" s="1367"/>
      <c r="J14" s="1367"/>
      <c r="K14" s="1367"/>
      <c r="L14" s="1367"/>
      <c r="M14" s="1367"/>
      <c r="N14" s="1367"/>
      <c r="O14" s="1367"/>
      <c r="P14" s="1367"/>
      <c r="Q14" s="1367"/>
      <c r="R14" s="1367"/>
      <c r="S14" s="1367"/>
      <c r="T14" s="1367"/>
      <c r="U14" s="1367"/>
      <c r="V14" s="1367"/>
      <c r="W14" s="1367"/>
      <c r="X14" s="1367"/>
      <c r="Y14" s="1367"/>
      <c r="Z14" s="1367"/>
      <c r="AA14" s="1367"/>
      <c r="AB14" s="1367"/>
      <c r="AC14" s="1367"/>
      <c r="AD14" s="1367"/>
      <c r="AE14" s="1367"/>
      <c r="AF14" s="1367"/>
      <c r="AG14" s="1367"/>
      <c r="AH14" s="1367"/>
      <c r="AI14" s="1367"/>
      <c r="AJ14" s="1367"/>
      <c r="AK14" s="1367"/>
      <c r="AL14" s="1367"/>
      <c r="AM14" s="1367"/>
      <c r="AN14" s="1367"/>
      <c r="AO14" s="1367"/>
      <c r="AP14" s="1367"/>
      <c r="AQ14" s="1367"/>
      <c r="AR14" s="1367"/>
      <c r="AS14" s="1367"/>
      <c r="AT14" s="1367"/>
      <c r="AU14" s="1367"/>
      <c r="AV14" s="1367"/>
      <c r="AW14" s="1367"/>
      <c r="AX14" s="1367"/>
      <c r="AY14" s="1367"/>
      <c r="AZ14" s="1367"/>
      <c r="BA14" s="1367"/>
      <c r="BB14" s="1363"/>
      <c r="BC14" s="1365"/>
      <c r="BD14" s="1365"/>
      <c r="BE14" s="1365"/>
      <c r="BF14" s="1365"/>
      <c r="BL14" s="1"/>
    </row>
    <row r="15" spans="2:64" ht="13.5" customHeight="1">
      <c r="B15" s="1363"/>
      <c r="C15" s="1363"/>
      <c r="D15" s="1363"/>
      <c r="E15" s="1363"/>
      <c r="F15" s="1363"/>
      <c r="G15" s="1363"/>
      <c r="H15" s="1363"/>
      <c r="I15" s="1363"/>
      <c r="J15" s="1363"/>
      <c r="K15" s="1363"/>
      <c r="L15" s="1363"/>
      <c r="M15" s="1363"/>
      <c r="N15" s="1363"/>
      <c r="O15" s="1363"/>
      <c r="P15" s="1363"/>
      <c r="Q15" s="1363"/>
      <c r="R15" s="1363"/>
      <c r="S15" s="1363"/>
      <c r="T15" s="1363"/>
      <c r="U15" s="1363"/>
      <c r="V15" s="1365"/>
      <c r="W15" s="1365"/>
      <c r="X15" s="1365"/>
      <c r="Y15" s="1365"/>
      <c r="Z15" s="1365"/>
      <c r="AA15" s="1365"/>
      <c r="AB15" s="1363"/>
      <c r="AC15" s="1363"/>
      <c r="AD15" s="1363"/>
      <c r="AE15" s="1363"/>
      <c r="AF15" s="1363"/>
      <c r="AG15" s="1363"/>
      <c r="AH15" s="1363"/>
      <c r="AI15" s="1363"/>
      <c r="AJ15" s="1363"/>
      <c r="AK15" s="1363"/>
      <c r="AL15" s="1363"/>
      <c r="AM15" s="1363"/>
      <c r="AN15" s="1363"/>
      <c r="AO15" s="1363"/>
      <c r="AP15" s="1363"/>
      <c r="AQ15" s="1363"/>
      <c r="AR15" s="1363"/>
      <c r="AS15" s="1363"/>
      <c r="AT15" s="1363"/>
      <c r="AU15" s="1363"/>
      <c r="AV15" s="1363"/>
      <c r="AW15" s="1363"/>
      <c r="AX15" s="1363"/>
      <c r="AY15" s="1363"/>
      <c r="AZ15" s="1363"/>
      <c r="BA15" s="1363"/>
      <c r="BB15" s="1363"/>
      <c r="BC15" s="1365"/>
      <c r="BD15" s="1365"/>
      <c r="BE15" s="1365"/>
      <c r="BF15" s="1365"/>
      <c r="BL15" s="1"/>
    </row>
    <row r="16" spans="2:64" ht="13.5" customHeight="1">
      <c r="B16" s="1363"/>
      <c r="C16" s="1363"/>
      <c r="D16" s="1363"/>
      <c r="E16" s="1363"/>
      <c r="F16" s="1363"/>
      <c r="G16" s="1363"/>
      <c r="H16" s="1363"/>
      <c r="I16" s="1363"/>
      <c r="J16" s="1363"/>
      <c r="K16" s="1363"/>
      <c r="L16" s="1363"/>
      <c r="M16" s="1363"/>
      <c r="N16" s="1363"/>
      <c r="O16" s="1363"/>
      <c r="P16" s="1363"/>
      <c r="Q16" s="1363"/>
      <c r="R16" s="1363"/>
      <c r="S16" s="1363"/>
      <c r="T16" s="1363"/>
      <c r="U16" s="1363"/>
      <c r="V16" s="1365"/>
      <c r="W16" s="1365"/>
      <c r="X16" s="1365"/>
      <c r="Y16" s="1365"/>
      <c r="Z16" s="1365"/>
      <c r="AA16" s="1365"/>
      <c r="AB16" s="1363"/>
      <c r="AC16" s="1363"/>
      <c r="AD16" s="1363"/>
      <c r="AE16" s="1363"/>
      <c r="AF16" s="1363"/>
      <c r="AG16" s="1363"/>
      <c r="AH16" s="1363"/>
      <c r="AI16" s="1363"/>
      <c r="AJ16" s="1363"/>
      <c r="AK16" s="1363"/>
      <c r="AL16" s="1363"/>
      <c r="AM16" s="1363"/>
      <c r="AN16" s="1363"/>
      <c r="AO16" s="1363"/>
      <c r="AP16" s="1363"/>
      <c r="AQ16" s="1363"/>
      <c r="AR16" s="1363"/>
      <c r="AS16" s="1363"/>
      <c r="AT16" s="1363"/>
      <c r="AU16" s="1363"/>
      <c r="AV16" s="1363"/>
      <c r="AW16" s="1363"/>
      <c r="AX16" s="1363"/>
      <c r="AY16" s="1363"/>
      <c r="AZ16" s="1363"/>
      <c r="BA16" s="1363"/>
      <c r="BB16" s="1363"/>
      <c r="BC16" s="1365"/>
      <c r="BD16" s="1365"/>
      <c r="BE16" s="1365"/>
      <c r="BF16" s="1365"/>
      <c r="BL16" s="1"/>
    </row>
    <row r="17" spans="2:64" ht="13.5" customHeight="1">
      <c r="B17" s="1363"/>
      <c r="C17" s="1363"/>
      <c r="D17" s="1363"/>
      <c r="E17" s="1363"/>
      <c r="F17" s="1363"/>
      <c r="G17" s="1363"/>
      <c r="H17" s="1363"/>
      <c r="I17" s="1363"/>
      <c r="J17" s="1363"/>
      <c r="K17" s="1363"/>
      <c r="L17" s="1363"/>
      <c r="M17" s="1363"/>
      <c r="N17" s="1363"/>
      <c r="O17" s="1363"/>
      <c r="P17" s="1363"/>
      <c r="Q17" s="1363"/>
      <c r="R17" s="1363"/>
      <c r="S17" s="1363"/>
      <c r="T17" s="1363"/>
      <c r="U17" s="1363"/>
      <c r="V17" s="1365"/>
      <c r="W17" s="1365"/>
      <c r="X17" s="1365"/>
      <c r="Y17" s="1365"/>
      <c r="Z17" s="1365"/>
      <c r="AA17" s="1365"/>
      <c r="AB17" s="1363"/>
      <c r="AC17" s="1363"/>
      <c r="AD17" s="1363"/>
      <c r="AE17" s="1363"/>
      <c r="AF17" s="1363"/>
      <c r="AG17" s="1363"/>
      <c r="AH17" s="1363"/>
      <c r="AI17" s="1363"/>
      <c r="AJ17" s="1363"/>
      <c r="AK17" s="1363"/>
      <c r="AL17" s="1363"/>
      <c r="AM17" s="1363"/>
      <c r="AN17" s="1363"/>
      <c r="AO17" s="1363"/>
      <c r="AP17" s="1363"/>
      <c r="AQ17" s="1363"/>
      <c r="AR17" s="1363"/>
      <c r="AS17" s="1363"/>
      <c r="AT17" s="1363"/>
      <c r="AU17" s="1363"/>
      <c r="AV17" s="1363"/>
      <c r="AW17" s="1363"/>
      <c r="AX17" s="1363"/>
      <c r="AY17" s="1363"/>
      <c r="AZ17" s="1363"/>
      <c r="BA17" s="1363"/>
      <c r="BB17" s="1363"/>
      <c r="BC17" s="1365"/>
      <c r="BD17" s="1365"/>
      <c r="BE17" s="1365"/>
      <c r="BF17" s="1365"/>
      <c r="BL17" s="1"/>
    </row>
    <row r="18" spans="2:64" ht="13.5" customHeight="1">
      <c r="B18" s="1365"/>
      <c r="C18" s="1363"/>
      <c r="D18" s="1363" t="s">
        <v>269</v>
      </c>
      <c r="E18" s="1363"/>
      <c r="F18" s="1363"/>
      <c r="G18" s="1363"/>
      <c r="H18" s="1363"/>
      <c r="I18" s="1363"/>
      <c r="J18" s="1363"/>
      <c r="K18" s="1363"/>
      <c r="L18" s="1363"/>
      <c r="M18" s="1363"/>
      <c r="N18" s="1363"/>
      <c r="O18" s="1363"/>
      <c r="P18" s="1363"/>
      <c r="Q18" s="1363"/>
      <c r="R18" s="1363"/>
      <c r="S18" s="1363"/>
      <c r="T18" s="1363"/>
      <c r="U18" s="1363"/>
      <c r="V18" s="1365"/>
      <c r="W18" s="1365"/>
      <c r="X18" s="1365"/>
      <c r="Y18" s="1365"/>
      <c r="Z18" s="1365"/>
      <c r="AA18" s="1365"/>
      <c r="AB18" s="1363"/>
      <c r="AC18" s="1363"/>
      <c r="AD18" s="1363"/>
      <c r="AE18" s="1363"/>
      <c r="AF18" s="1363"/>
      <c r="AG18" s="1363"/>
      <c r="AH18" s="1363"/>
      <c r="AI18" s="1363"/>
      <c r="AJ18" s="1363"/>
      <c r="AK18" s="1363"/>
      <c r="AL18" s="1363"/>
      <c r="AM18" s="1363"/>
      <c r="AN18" s="1363"/>
      <c r="AO18" s="1363"/>
      <c r="AP18" s="1363"/>
      <c r="AQ18" s="1363"/>
      <c r="AR18" s="1363"/>
      <c r="AS18" s="1363"/>
      <c r="AT18" s="1363"/>
      <c r="AU18" s="1363"/>
      <c r="AV18" s="1363"/>
      <c r="AW18" s="1363"/>
      <c r="AX18" s="1363"/>
      <c r="AY18" s="1363"/>
      <c r="AZ18" s="1363"/>
      <c r="BA18" s="1363"/>
      <c r="BB18" s="1363"/>
      <c r="BC18" s="1365"/>
      <c r="BD18" s="1365"/>
      <c r="BE18" s="1365"/>
      <c r="BF18" s="1365"/>
      <c r="BL18" s="1"/>
    </row>
    <row r="19" spans="2:64" ht="13.5" customHeight="1">
      <c r="B19" s="1363"/>
      <c r="C19" s="1363"/>
      <c r="D19" s="1363"/>
      <c r="E19" s="1363"/>
      <c r="F19" s="1363"/>
      <c r="G19" s="1363"/>
      <c r="H19" s="1363"/>
      <c r="I19" s="1363"/>
      <c r="J19" s="1363"/>
      <c r="K19" s="1363"/>
      <c r="L19" s="1363"/>
      <c r="M19" s="1363"/>
      <c r="N19" s="1363"/>
      <c r="O19" s="1363"/>
      <c r="P19" s="1363"/>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3"/>
      <c r="AL19" s="1363"/>
      <c r="AM19" s="1363"/>
      <c r="AN19" s="1363"/>
      <c r="AO19" s="1363"/>
      <c r="AP19" s="1363"/>
      <c r="AQ19" s="1363"/>
      <c r="AR19" s="1363"/>
      <c r="AS19" s="1363"/>
      <c r="AT19" s="1363"/>
      <c r="AU19" s="1363"/>
      <c r="AV19" s="1363"/>
      <c r="AW19" s="1363"/>
      <c r="AX19" s="1363"/>
      <c r="AY19" s="1363"/>
      <c r="AZ19" s="1363"/>
      <c r="BA19" s="1363"/>
      <c r="BB19" s="1363"/>
      <c r="BC19" s="1365"/>
      <c r="BD19" s="1365"/>
      <c r="BE19" s="1365"/>
      <c r="BF19" s="1365"/>
      <c r="BL19" s="1"/>
    </row>
    <row r="20" spans="2:64" ht="13.5" customHeight="1">
      <c r="B20" s="1363"/>
      <c r="C20" s="1363"/>
      <c r="D20" s="1363"/>
      <c r="E20" s="1365"/>
      <c r="F20" s="3169" t="s">
        <v>29</v>
      </c>
      <c r="G20" s="3170"/>
      <c r="H20" s="3170"/>
      <c r="I20" s="3168" t="s">
        <v>124</v>
      </c>
      <c r="J20" s="3168"/>
      <c r="K20" s="1363" t="s">
        <v>30</v>
      </c>
      <c r="L20" s="1363"/>
      <c r="M20" s="1363"/>
      <c r="N20" s="1363"/>
      <c r="O20" s="1363"/>
      <c r="P20" s="1363"/>
      <c r="Q20" s="1363"/>
      <c r="R20" s="1363"/>
      <c r="S20" s="1363"/>
      <c r="T20" s="1363"/>
      <c r="U20" s="1363"/>
      <c r="V20" s="3166" t="s">
        <v>22</v>
      </c>
      <c r="W20" s="3166"/>
      <c r="X20" s="3168" t="s">
        <v>31</v>
      </c>
      <c r="Y20" s="3168"/>
      <c r="Z20" s="1363" t="s">
        <v>23</v>
      </c>
      <c r="AA20" s="1363"/>
      <c r="AB20" s="1365"/>
      <c r="AC20" s="1365"/>
      <c r="AD20" s="1363"/>
      <c r="AE20" s="1363"/>
      <c r="AF20" s="1363"/>
      <c r="AG20" s="1363"/>
      <c r="AH20" s="1363"/>
      <c r="AI20" s="1363"/>
      <c r="AJ20" s="1363"/>
      <c r="AK20" s="1363"/>
      <c r="AL20" s="1363"/>
      <c r="AM20" s="1363"/>
      <c r="AN20" s="1363"/>
      <c r="AO20" s="1363"/>
      <c r="AP20" s="1363"/>
      <c r="AQ20" s="1363"/>
      <c r="AR20" s="1363"/>
      <c r="AS20" s="1363"/>
      <c r="AT20" s="1363"/>
      <c r="AU20" s="1363"/>
      <c r="AV20" s="1363"/>
      <c r="AW20" s="1363"/>
      <c r="AX20" s="1363"/>
      <c r="AY20" s="1363"/>
      <c r="AZ20" s="1363"/>
      <c r="BA20" s="1363"/>
      <c r="BB20" s="1365"/>
      <c r="BC20" s="1365"/>
      <c r="BD20" s="1365"/>
      <c r="BE20" s="1365"/>
      <c r="BF20" s="1365"/>
    </row>
    <row r="21" spans="2:64" ht="13.5" customHeight="1">
      <c r="B21" s="1363"/>
      <c r="C21" s="1363"/>
      <c r="D21" s="1363"/>
      <c r="E21" s="1365"/>
      <c r="F21" s="1368"/>
      <c r="G21" s="1369"/>
      <c r="H21" s="1369"/>
      <c r="I21" s="1370"/>
      <c r="J21" s="1370"/>
      <c r="K21" s="1363"/>
      <c r="L21" s="1363"/>
      <c r="M21" s="1363"/>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363"/>
      <c r="AM21" s="1363"/>
      <c r="AN21" s="1363"/>
      <c r="AO21" s="1363"/>
      <c r="AP21" s="1363"/>
      <c r="AQ21" s="1363"/>
      <c r="AR21" s="1363"/>
      <c r="AS21" s="1363"/>
      <c r="AT21" s="1363"/>
      <c r="AU21" s="1363"/>
      <c r="AV21" s="1363"/>
      <c r="AW21" s="1363"/>
      <c r="AX21" s="1363"/>
      <c r="AY21" s="1363"/>
      <c r="AZ21" s="1363"/>
      <c r="BA21" s="1363"/>
      <c r="BB21" s="1365"/>
      <c r="BC21" s="1365"/>
      <c r="BD21" s="1365"/>
      <c r="BE21" s="1365"/>
      <c r="BF21" s="1365"/>
    </row>
    <row r="22" spans="2:64" ht="13.5" customHeight="1">
      <c r="B22" s="1363"/>
      <c r="C22" s="1363"/>
      <c r="D22" s="1363"/>
      <c r="E22" s="1365"/>
      <c r="F22" s="3169" t="s">
        <v>32</v>
      </c>
      <c r="G22" s="3170"/>
      <c r="H22" s="3170"/>
      <c r="I22" s="3168" t="s">
        <v>124</v>
      </c>
      <c r="J22" s="3168"/>
      <c r="K22" s="1363" t="s">
        <v>16</v>
      </c>
      <c r="L22" s="1363"/>
      <c r="M22" s="1363"/>
      <c r="N22" s="1363"/>
      <c r="O22" s="1363"/>
      <c r="P22" s="1363"/>
      <c r="Q22" s="1363"/>
      <c r="R22" s="1363"/>
      <c r="S22" s="1363"/>
      <c r="T22" s="1363"/>
      <c r="U22" s="1363"/>
      <c r="V22" s="3166" t="s">
        <v>22</v>
      </c>
      <c r="W22" s="3166"/>
      <c r="X22" s="3168" t="s">
        <v>31</v>
      </c>
      <c r="Y22" s="3168"/>
      <c r="Z22" s="1363" t="s">
        <v>24</v>
      </c>
      <c r="AA22" s="1363"/>
      <c r="AB22" s="1365"/>
      <c r="AC22" s="1365"/>
      <c r="AD22" s="1363"/>
      <c r="AE22" s="1363"/>
      <c r="AF22" s="1363"/>
      <c r="AG22" s="1363"/>
      <c r="AH22" s="1363"/>
      <c r="AI22" s="1363"/>
      <c r="AJ22" s="1363"/>
      <c r="AK22" s="1363"/>
      <c r="AL22" s="1363"/>
      <c r="AM22" s="1363"/>
      <c r="AN22" s="1363"/>
      <c r="AO22" s="1363"/>
      <c r="AP22" s="1363"/>
      <c r="AQ22" s="1363"/>
      <c r="AR22" s="1363"/>
      <c r="AS22" s="1363"/>
      <c r="AT22" s="1363"/>
      <c r="AU22" s="1363"/>
      <c r="AV22" s="1363"/>
      <c r="AW22" s="1363"/>
      <c r="AX22" s="1363"/>
      <c r="AY22" s="1363"/>
      <c r="AZ22" s="1363"/>
      <c r="BA22" s="1363"/>
      <c r="BB22" s="1365"/>
      <c r="BC22" s="1365"/>
      <c r="BD22" s="1365"/>
      <c r="BE22" s="1365"/>
      <c r="BF22" s="1365"/>
    </row>
    <row r="23" spans="2:64" ht="13.5" customHeight="1">
      <c r="B23" s="1363"/>
      <c r="C23" s="1363"/>
      <c r="D23" s="1363"/>
      <c r="E23" s="1365"/>
      <c r="F23" s="1363"/>
      <c r="G23" s="1363"/>
      <c r="H23" s="1363"/>
      <c r="I23" s="1363"/>
      <c r="J23" s="1363"/>
      <c r="K23" s="1363"/>
      <c r="L23" s="1363"/>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3"/>
      <c r="AR23" s="1363"/>
      <c r="AS23" s="1363"/>
      <c r="AT23" s="1363"/>
      <c r="AU23" s="1363"/>
      <c r="AV23" s="1363"/>
      <c r="AW23" s="1363"/>
      <c r="AX23" s="1363"/>
      <c r="AY23" s="1363"/>
      <c r="AZ23" s="1363"/>
      <c r="BA23" s="1363"/>
      <c r="BB23" s="1365"/>
      <c r="BC23" s="1365"/>
      <c r="BD23" s="1365"/>
      <c r="BE23" s="1365"/>
      <c r="BF23" s="1365"/>
    </row>
    <row r="24" spans="2:64" ht="13.5" customHeight="1">
      <c r="B24" s="1363"/>
      <c r="C24" s="1363"/>
      <c r="D24" s="1363"/>
      <c r="E24" s="1365"/>
      <c r="F24" s="3169" t="s">
        <v>33</v>
      </c>
      <c r="G24" s="3170"/>
      <c r="H24" s="3170"/>
      <c r="I24" s="3168" t="s">
        <v>124</v>
      </c>
      <c r="J24" s="3168"/>
      <c r="K24" s="1363" t="s">
        <v>25</v>
      </c>
      <c r="L24" s="1363"/>
      <c r="M24" s="1363"/>
      <c r="N24" s="1363"/>
      <c r="O24" s="1363"/>
      <c r="P24" s="1363"/>
      <c r="Q24" s="1363"/>
      <c r="R24" s="1363"/>
      <c r="S24" s="1363"/>
      <c r="T24" s="1363"/>
      <c r="U24" s="1363"/>
      <c r="V24" s="3166" t="s">
        <v>22</v>
      </c>
      <c r="W24" s="3166"/>
      <c r="X24" s="3168" t="s">
        <v>31</v>
      </c>
      <c r="Y24" s="3168"/>
      <c r="Z24" s="1363" t="s">
        <v>26</v>
      </c>
      <c r="AA24" s="1363"/>
      <c r="AB24" s="1365"/>
      <c r="AC24" s="1365"/>
      <c r="AD24" s="1363"/>
      <c r="AE24" s="1363"/>
      <c r="AF24" s="1363"/>
      <c r="AG24" s="1363"/>
      <c r="AH24" s="1363"/>
      <c r="AI24" s="1363"/>
      <c r="AJ24" s="1363"/>
      <c r="AK24" s="1363"/>
      <c r="AL24" s="1363"/>
      <c r="AM24" s="1363"/>
      <c r="AN24" s="1363"/>
      <c r="AO24" s="1363"/>
      <c r="AP24" s="1363"/>
      <c r="AQ24" s="1363"/>
      <c r="AR24" s="1363"/>
      <c r="AS24" s="1363"/>
      <c r="AT24" s="1363"/>
      <c r="AU24" s="1363"/>
      <c r="AV24" s="1363"/>
      <c r="AW24" s="1363"/>
      <c r="AX24" s="1363"/>
      <c r="AY24" s="1363"/>
      <c r="AZ24" s="1363"/>
      <c r="BA24" s="1363"/>
      <c r="BB24" s="1365"/>
      <c r="BC24" s="1365"/>
      <c r="BD24" s="1365"/>
      <c r="BE24" s="1365"/>
      <c r="BF24" s="1365"/>
    </row>
    <row r="25" spans="2:64" ht="13.5" customHeight="1">
      <c r="B25" s="1363"/>
      <c r="C25" s="1363"/>
      <c r="D25" s="1363"/>
      <c r="E25" s="1365"/>
      <c r="F25" s="1363"/>
      <c r="G25" s="1363"/>
      <c r="H25" s="1363"/>
      <c r="I25" s="1363"/>
      <c r="J25" s="1363"/>
      <c r="K25" s="1363"/>
      <c r="L25" s="1363"/>
      <c r="M25" s="1363"/>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3"/>
      <c r="AL25" s="1363"/>
      <c r="AM25" s="1363"/>
      <c r="AN25" s="1363"/>
      <c r="AO25" s="1363"/>
      <c r="AP25" s="1363"/>
      <c r="AQ25" s="1363"/>
      <c r="AR25" s="1363"/>
      <c r="AS25" s="1363"/>
      <c r="AT25" s="1363"/>
      <c r="AU25" s="1363"/>
      <c r="AV25" s="1363"/>
      <c r="AW25" s="1363"/>
      <c r="AX25" s="1363"/>
      <c r="AY25" s="1363"/>
      <c r="AZ25" s="1363"/>
      <c r="BA25" s="1363"/>
      <c r="BB25" s="1365"/>
      <c r="BC25" s="1365"/>
      <c r="BD25" s="1365"/>
      <c r="BE25" s="1365"/>
      <c r="BF25" s="1365"/>
    </row>
    <row r="26" spans="2:64" ht="13.5" customHeight="1">
      <c r="B26" s="1363"/>
      <c r="C26" s="1363"/>
      <c r="D26" s="1363"/>
      <c r="E26" s="1365"/>
      <c r="F26" s="3169" t="s">
        <v>34</v>
      </c>
      <c r="G26" s="3170"/>
      <c r="H26" s="3170"/>
      <c r="I26" s="3168" t="s">
        <v>124</v>
      </c>
      <c r="J26" s="3168"/>
      <c r="K26" s="1363" t="s">
        <v>16</v>
      </c>
      <c r="L26" s="1363"/>
      <c r="M26" s="1363"/>
      <c r="N26" s="1363"/>
      <c r="O26" s="1363"/>
      <c r="P26" s="1363"/>
      <c r="Q26" s="1363"/>
      <c r="R26" s="1363"/>
      <c r="S26" s="1363"/>
      <c r="T26" s="1363"/>
      <c r="U26" s="1363"/>
      <c r="V26" s="3166" t="s">
        <v>22</v>
      </c>
      <c r="W26" s="3166"/>
      <c r="X26" s="3168" t="s">
        <v>31</v>
      </c>
      <c r="Y26" s="3168"/>
      <c r="Z26" s="1363" t="s">
        <v>27</v>
      </c>
      <c r="AA26" s="1363"/>
      <c r="AB26" s="1365"/>
      <c r="AC26" s="1365"/>
      <c r="AD26" s="1363"/>
      <c r="AE26" s="1363"/>
      <c r="AF26" s="1363"/>
      <c r="AG26" s="1363"/>
      <c r="AH26" s="1363"/>
      <c r="AI26" s="1363"/>
      <c r="AJ26" s="1363"/>
      <c r="AK26" s="1363"/>
      <c r="AL26" s="1363"/>
      <c r="AM26" s="1363"/>
      <c r="AN26" s="1363"/>
      <c r="AO26" s="1363"/>
      <c r="AP26" s="1363"/>
      <c r="AQ26" s="1363"/>
      <c r="AR26" s="1363"/>
      <c r="AS26" s="1363"/>
      <c r="AT26" s="1363"/>
      <c r="AU26" s="1363"/>
      <c r="AV26" s="1363"/>
      <c r="AW26" s="1363"/>
      <c r="AX26" s="1363"/>
      <c r="AY26" s="1363"/>
      <c r="AZ26" s="1363"/>
      <c r="BA26" s="1363"/>
      <c r="BB26" s="1365"/>
      <c r="BC26" s="1365"/>
      <c r="BD26" s="1365"/>
      <c r="BE26" s="1365"/>
      <c r="BF26" s="1365"/>
    </row>
    <row r="27" spans="2:64" ht="13.5" customHeight="1">
      <c r="B27" s="1363"/>
      <c r="C27" s="1363"/>
      <c r="D27" s="1363"/>
      <c r="E27" s="1365"/>
      <c r="F27" s="1363"/>
      <c r="G27" s="1363"/>
      <c r="H27" s="1363"/>
      <c r="I27" s="1363"/>
      <c r="J27" s="1363"/>
      <c r="K27" s="1363"/>
      <c r="L27" s="136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3"/>
      <c r="AL27" s="1363"/>
      <c r="AM27" s="1363"/>
      <c r="AN27" s="1363"/>
      <c r="AO27" s="1363"/>
      <c r="AP27" s="1363"/>
      <c r="AQ27" s="1363"/>
      <c r="AR27" s="1363"/>
      <c r="AS27" s="1363"/>
      <c r="AT27" s="1363"/>
      <c r="AU27" s="1363"/>
      <c r="AV27" s="1363"/>
      <c r="AW27" s="1363"/>
      <c r="AX27" s="1363"/>
      <c r="AY27" s="1363"/>
      <c r="AZ27" s="1363"/>
      <c r="BA27" s="1363"/>
      <c r="BB27" s="1365"/>
      <c r="BC27" s="1365"/>
      <c r="BD27" s="1365"/>
      <c r="BE27" s="1365"/>
      <c r="BF27" s="1365"/>
    </row>
    <row r="28" spans="2:64" ht="13.5" customHeight="1">
      <c r="B28" s="1363"/>
      <c r="C28" s="1363"/>
      <c r="D28" s="1363"/>
      <c r="E28" s="1365"/>
      <c r="F28" s="3169" t="s">
        <v>35</v>
      </c>
      <c r="G28" s="3170"/>
      <c r="H28" s="3170"/>
      <c r="I28" s="3168" t="s">
        <v>124</v>
      </c>
      <c r="J28" s="3168"/>
      <c r="K28" s="1363" t="s">
        <v>125</v>
      </c>
      <c r="L28" s="1363"/>
      <c r="M28" s="1363"/>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c r="AL28" s="1363"/>
      <c r="AM28" s="1363"/>
      <c r="AN28" s="1363"/>
      <c r="AO28" s="1363"/>
      <c r="AP28" s="1363"/>
      <c r="AQ28" s="1363"/>
      <c r="AR28" s="1363"/>
      <c r="AS28" s="1363"/>
      <c r="AT28" s="1363"/>
      <c r="AU28" s="1363"/>
      <c r="AV28" s="1363"/>
      <c r="AW28" s="1363"/>
      <c r="AX28" s="1363"/>
      <c r="AY28" s="1363"/>
      <c r="AZ28" s="1363"/>
      <c r="BA28" s="1363"/>
      <c r="BB28" s="1365"/>
      <c r="BC28" s="1365"/>
      <c r="BD28" s="1365"/>
      <c r="BE28" s="1365"/>
      <c r="BF28" s="1365"/>
    </row>
    <row r="29" spans="2:64" ht="13.5" customHeight="1">
      <c r="B29" s="1363"/>
      <c r="C29" s="1363"/>
      <c r="D29" s="1363"/>
      <c r="E29" s="1368"/>
      <c r="F29" s="1369"/>
      <c r="G29" s="1369"/>
      <c r="H29" s="1370"/>
      <c r="I29" s="1370"/>
      <c r="J29" s="1363"/>
      <c r="K29" s="1363"/>
      <c r="L29" s="1363"/>
      <c r="M29" s="1363"/>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3"/>
      <c r="AO29" s="1363"/>
      <c r="AP29" s="1363"/>
      <c r="AQ29" s="1363"/>
      <c r="AR29" s="1363"/>
      <c r="AS29" s="1363"/>
      <c r="AT29" s="1363"/>
      <c r="AU29" s="1363"/>
      <c r="AV29" s="1363"/>
      <c r="AW29" s="1363"/>
      <c r="AX29" s="1363"/>
      <c r="AY29" s="1363"/>
      <c r="AZ29" s="1363"/>
      <c r="BA29" s="1363"/>
      <c r="BB29" s="1363"/>
      <c r="BC29" s="1365"/>
      <c r="BD29" s="1365"/>
      <c r="BE29" s="1365"/>
      <c r="BF29" s="1365"/>
      <c r="BL29" s="1"/>
    </row>
    <row r="30" spans="2:64" ht="13.5" customHeight="1">
      <c r="B30" s="1363"/>
      <c r="C30" s="1363"/>
      <c r="D30" s="1363"/>
      <c r="E30" s="1363"/>
      <c r="F30" s="3169" t="s">
        <v>355</v>
      </c>
      <c r="G30" s="3170"/>
      <c r="H30" s="3170"/>
      <c r="I30" s="3168" t="s">
        <v>124</v>
      </c>
      <c r="J30" s="3168"/>
      <c r="K30" s="1363" t="s">
        <v>356</v>
      </c>
      <c r="L30" s="1363"/>
      <c r="M30" s="1363"/>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3"/>
      <c r="AL30" s="1363"/>
      <c r="AM30" s="1363"/>
      <c r="AN30" s="1363"/>
      <c r="AO30" s="1363"/>
      <c r="AP30" s="1363"/>
      <c r="AQ30" s="1363"/>
      <c r="AR30" s="1363"/>
      <c r="AS30" s="1363"/>
      <c r="AT30" s="1363"/>
      <c r="AU30" s="1363"/>
      <c r="AV30" s="1363"/>
      <c r="AW30" s="1363"/>
      <c r="AX30" s="1363"/>
      <c r="AY30" s="1363"/>
      <c r="AZ30" s="1363"/>
      <c r="BA30" s="1363"/>
      <c r="BB30" s="1363"/>
      <c r="BC30" s="1365"/>
      <c r="BD30" s="1365"/>
      <c r="BE30" s="1365"/>
      <c r="BF30" s="1365"/>
      <c r="BL30" s="1"/>
    </row>
    <row r="31" spans="2:64" ht="13.5" customHeight="1">
      <c r="B31" s="1363"/>
      <c r="C31" s="1363"/>
      <c r="D31" s="1363"/>
      <c r="E31" s="1363"/>
      <c r="F31" s="1363"/>
      <c r="G31" s="1363"/>
      <c r="H31" s="1363"/>
      <c r="I31" s="1363"/>
      <c r="J31" s="1363"/>
      <c r="K31" s="1363"/>
      <c r="L31" s="1363"/>
      <c r="M31" s="1363"/>
      <c r="N31" s="1363"/>
      <c r="O31" s="1363"/>
      <c r="P31" s="1363"/>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3"/>
      <c r="AL31" s="1363"/>
      <c r="AM31" s="1363"/>
      <c r="AN31" s="1363"/>
      <c r="AO31" s="1363"/>
      <c r="AP31" s="1363"/>
      <c r="AQ31" s="1363"/>
      <c r="AR31" s="1363"/>
      <c r="AS31" s="1363"/>
      <c r="AT31" s="1363"/>
      <c r="AU31" s="1363"/>
      <c r="AV31" s="1363"/>
      <c r="AW31" s="1363"/>
      <c r="AX31" s="1363"/>
      <c r="AY31" s="1363"/>
      <c r="AZ31" s="1363"/>
      <c r="BA31" s="1363"/>
      <c r="BB31" s="1363"/>
      <c r="BC31" s="1365"/>
      <c r="BD31" s="1365"/>
      <c r="BE31" s="1365"/>
      <c r="BF31" s="1365"/>
      <c r="BL31" s="1"/>
    </row>
    <row r="32" spans="2:64" ht="13.5" customHeight="1">
      <c r="B32" s="1363"/>
      <c r="C32" s="1363"/>
      <c r="D32" s="1363"/>
      <c r="E32" s="1363"/>
      <c r="F32" s="1367"/>
      <c r="G32" s="1367"/>
      <c r="H32" s="1367"/>
      <c r="I32" s="1367"/>
      <c r="J32" s="1367"/>
      <c r="K32" s="1367"/>
      <c r="L32" s="1367"/>
      <c r="M32" s="1367"/>
      <c r="N32" s="1367"/>
      <c r="O32" s="1367"/>
      <c r="P32" s="1367"/>
      <c r="Q32" s="1367"/>
      <c r="R32" s="1367"/>
      <c r="S32" s="1367"/>
      <c r="T32" s="1367"/>
      <c r="U32" s="1367"/>
      <c r="V32" s="1367"/>
      <c r="W32" s="1367"/>
      <c r="X32" s="1367"/>
      <c r="Y32" s="1367"/>
      <c r="Z32" s="1367"/>
      <c r="AA32" s="1367"/>
      <c r="AB32" s="1367"/>
      <c r="AC32" s="1367"/>
      <c r="AD32" s="1367"/>
      <c r="AE32" s="1367"/>
      <c r="AF32" s="1367"/>
      <c r="AG32" s="1367"/>
      <c r="AH32" s="1367"/>
      <c r="AI32" s="1367"/>
      <c r="AJ32" s="1367"/>
      <c r="AK32" s="1367"/>
      <c r="AL32" s="1367"/>
      <c r="AM32" s="1367"/>
      <c r="AN32" s="1367"/>
      <c r="AO32" s="1367"/>
      <c r="AP32" s="1367"/>
      <c r="AQ32" s="1367"/>
      <c r="AR32" s="1367"/>
      <c r="AS32" s="1367"/>
      <c r="AT32" s="1367"/>
      <c r="AU32" s="1367"/>
      <c r="AV32" s="1367"/>
      <c r="AW32" s="1367"/>
      <c r="AX32" s="1367"/>
      <c r="AY32" s="1367"/>
      <c r="AZ32" s="1367"/>
      <c r="BA32" s="1367"/>
      <c r="BB32" s="1363"/>
      <c r="BC32" s="1365"/>
      <c r="BD32" s="1365"/>
      <c r="BE32" s="1365"/>
      <c r="BF32" s="1365"/>
      <c r="BL32" s="1"/>
    </row>
    <row r="33" spans="2:64" ht="13.5" customHeight="1">
      <c r="B33" s="1363"/>
      <c r="C33" s="1363"/>
      <c r="D33" s="1363" t="s">
        <v>268</v>
      </c>
      <c r="E33" s="1363"/>
      <c r="F33" s="1367"/>
      <c r="G33" s="1367"/>
      <c r="H33" s="1367"/>
      <c r="I33" s="1367"/>
      <c r="J33" s="1367"/>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c r="AK33" s="1367"/>
      <c r="AL33" s="1367"/>
      <c r="AM33" s="1367"/>
      <c r="AN33" s="1367"/>
      <c r="AO33" s="1367"/>
      <c r="AP33" s="1367"/>
      <c r="AQ33" s="1367"/>
      <c r="AR33" s="1367"/>
      <c r="AS33" s="1367"/>
      <c r="AT33" s="1367"/>
      <c r="AU33" s="1367"/>
      <c r="AV33" s="1367"/>
      <c r="AW33" s="1367"/>
      <c r="AX33" s="1367"/>
      <c r="AY33" s="1367"/>
      <c r="AZ33" s="1367"/>
      <c r="BA33" s="1367"/>
      <c r="BB33" s="1363"/>
      <c r="BC33" s="1365"/>
      <c r="BD33" s="1365"/>
      <c r="BE33" s="1365"/>
      <c r="BF33" s="1365"/>
      <c r="BL33" s="1"/>
    </row>
    <row r="34" spans="2:64" ht="13.5" customHeight="1">
      <c r="B34" s="1363"/>
      <c r="C34" s="1363"/>
      <c r="D34" s="1363"/>
      <c r="E34" s="1363"/>
      <c r="F34" s="1367"/>
      <c r="G34" s="1367"/>
      <c r="H34" s="1367"/>
      <c r="I34" s="1367"/>
      <c r="J34" s="1367"/>
      <c r="K34" s="1367"/>
      <c r="L34" s="1367"/>
      <c r="M34" s="1367"/>
      <c r="N34" s="1367"/>
      <c r="O34" s="1367"/>
      <c r="P34" s="1367"/>
      <c r="Q34" s="1367"/>
      <c r="R34" s="1367"/>
      <c r="S34" s="1367"/>
      <c r="T34" s="1367"/>
      <c r="U34" s="1367"/>
      <c r="V34" s="1367"/>
      <c r="W34" s="1367"/>
      <c r="X34" s="1367"/>
      <c r="Y34" s="1367"/>
      <c r="Z34" s="1367"/>
      <c r="AA34" s="1367"/>
      <c r="AB34" s="1367"/>
      <c r="AC34" s="1367"/>
      <c r="AD34" s="1367"/>
      <c r="AE34" s="1367"/>
      <c r="AF34" s="1367"/>
      <c r="AG34" s="1367"/>
      <c r="AH34" s="1367"/>
      <c r="AI34" s="1367"/>
      <c r="AJ34" s="1367"/>
      <c r="AK34" s="1367"/>
      <c r="AL34" s="1367"/>
      <c r="AM34" s="1367"/>
      <c r="AN34" s="1367"/>
      <c r="AO34" s="1367"/>
      <c r="AP34" s="1367"/>
      <c r="AQ34" s="1367"/>
      <c r="AR34" s="1367"/>
      <c r="AS34" s="1367"/>
      <c r="AT34" s="1367"/>
      <c r="AU34" s="1367"/>
      <c r="AV34" s="1367"/>
      <c r="AW34" s="1367"/>
      <c r="AX34" s="1367"/>
      <c r="AY34" s="1367"/>
      <c r="AZ34" s="1367"/>
      <c r="BA34" s="1367"/>
      <c r="BB34" s="1363"/>
      <c r="BC34" s="1365"/>
      <c r="BD34" s="1365"/>
      <c r="BE34" s="1365"/>
      <c r="BF34" s="1365"/>
      <c r="BL34" s="1"/>
    </row>
    <row r="35" spans="2:64" ht="13.5" customHeight="1">
      <c r="B35" s="1363"/>
      <c r="C35" s="1363"/>
      <c r="D35" s="1363"/>
      <c r="E35" s="1363"/>
      <c r="F35" s="3171">
        <f>事前シート!C6</f>
        <v>0</v>
      </c>
      <c r="G35" s="3171"/>
      <c r="H35" s="3171"/>
      <c r="I35" s="3171"/>
      <c r="J35" s="3171"/>
      <c r="K35" s="3171"/>
      <c r="L35" s="3171"/>
      <c r="M35" s="3171"/>
      <c r="N35" s="3171"/>
      <c r="O35" s="3171"/>
      <c r="P35" s="3171"/>
      <c r="Q35" s="3171"/>
      <c r="R35" s="3171"/>
      <c r="S35" s="3171"/>
      <c r="T35" s="3171"/>
      <c r="U35" s="3171"/>
      <c r="V35" s="3171"/>
      <c r="W35" s="3171"/>
      <c r="X35" s="3171"/>
      <c r="Y35" s="3171"/>
      <c r="Z35" s="3171"/>
      <c r="AA35" s="3171"/>
      <c r="AB35" s="3171"/>
      <c r="AC35" s="3171"/>
      <c r="AD35" s="3171"/>
      <c r="AE35" s="3171"/>
      <c r="AF35" s="3171"/>
      <c r="AG35" s="3171"/>
      <c r="AH35" s="3171"/>
      <c r="AI35" s="3171"/>
      <c r="AJ35" s="3171"/>
      <c r="AK35" s="3171"/>
      <c r="AL35" s="3171"/>
      <c r="AM35" s="3171"/>
      <c r="AN35" s="3171"/>
      <c r="AO35" s="3171"/>
      <c r="AP35" s="3171"/>
      <c r="AQ35" s="3171"/>
      <c r="AR35" s="3171"/>
      <c r="AS35" s="3171"/>
      <c r="AT35" s="3171"/>
      <c r="AU35" s="3171"/>
      <c r="AV35" s="3171"/>
      <c r="AW35" s="3171"/>
      <c r="AX35" s="3171"/>
      <c r="AY35" s="3171"/>
      <c r="AZ35" s="3171"/>
      <c r="BA35" s="3171"/>
      <c r="BB35" s="3171"/>
      <c r="BC35" s="3171"/>
      <c r="BD35" s="3171"/>
      <c r="BE35" s="1365"/>
      <c r="BF35" s="1365"/>
      <c r="BL35" s="1"/>
    </row>
    <row r="36" spans="2:64" ht="13.5" customHeight="1">
      <c r="B36" s="1363"/>
      <c r="C36" s="1363"/>
      <c r="D36" s="1363"/>
      <c r="E36" s="1363"/>
      <c r="F36" s="3171"/>
      <c r="G36" s="3171"/>
      <c r="H36" s="3171"/>
      <c r="I36" s="3171"/>
      <c r="J36" s="3171"/>
      <c r="K36" s="3171"/>
      <c r="L36" s="3171"/>
      <c r="M36" s="3171"/>
      <c r="N36" s="3171"/>
      <c r="O36" s="3171"/>
      <c r="P36" s="3171"/>
      <c r="Q36" s="3171"/>
      <c r="R36" s="3171"/>
      <c r="S36" s="3171"/>
      <c r="T36" s="3171"/>
      <c r="U36" s="3171"/>
      <c r="V36" s="3171"/>
      <c r="W36" s="3171"/>
      <c r="X36" s="3171"/>
      <c r="Y36" s="3171"/>
      <c r="Z36" s="3171"/>
      <c r="AA36" s="3171"/>
      <c r="AB36" s="3171"/>
      <c r="AC36" s="3171"/>
      <c r="AD36" s="3171"/>
      <c r="AE36" s="3171"/>
      <c r="AF36" s="3171"/>
      <c r="AG36" s="3171"/>
      <c r="AH36" s="3171"/>
      <c r="AI36" s="3171"/>
      <c r="AJ36" s="3171"/>
      <c r="AK36" s="3171"/>
      <c r="AL36" s="3171"/>
      <c r="AM36" s="3171"/>
      <c r="AN36" s="3171"/>
      <c r="AO36" s="3171"/>
      <c r="AP36" s="3171"/>
      <c r="AQ36" s="3171"/>
      <c r="AR36" s="3171"/>
      <c r="AS36" s="3171"/>
      <c r="AT36" s="3171"/>
      <c r="AU36" s="3171"/>
      <c r="AV36" s="3171"/>
      <c r="AW36" s="3171"/>
      <c r="AX36" s="3171"/>
      <c r="AY36" s="3171"/>
      <c r="AZ36" s="3171"/>
      <c r="BA36" s="3171"/>
      <c r="BB36" s="3171"/>
      <c r="BC36" s="3171"/>
      <c r="BD36" s="3171"/>
      <c r="BE36" s="1365"/>
      <c r="BF36" s="1365"/>
      <c r="BL36" s="1"/>
    </row>
    <row r="37" spans="2:64" ht="13.5" customHeight="1">
      <c r="B37" s="1363"/>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63"/>
      <c r="AM37" s="1363"/>
      <c r="AN37" s="1363"/>
      <c r="AO37" s="1363"/>
      <c r="AP37" s="1363"/>
      <c r="AQ37" s="1363"/>
      <c r="AR37" s="1363"/>
      <c r="AS37" s="1363"/>
      <c r="AT37" s="1363"/>
      <c r="AU37" s="1363"/>
      <c r="AV37" s="1363"/>
      <c r="AW37" s="1363"/>
      <c r="AX37" s="1363"/>
      <c r="AY37" s="1363"/>
      <c r="AZ37" s="1363"/>
      <c r="BA37" s="1363"/>
      <c r="BB37" s="1363"/>
      <c r="BC37" s="1365"/>
      <c r="BD37" s="1365"/>
      <c r="BE37" s="1365"/>
      <c r="BF37" s="1365"/>
      <c r="BL37" s="1"/>
    </row>
    <row r="38" spans="2:64" ht="13.5" customHeight="1">
      <c r="B38" s="1363"/>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D38" s="1363"/>
      <c r="AE38" s="1363"/>
      <c r="AF38" s="1363"/>
      <c r="AG38" s="1363"/>
      <c r="AH38" s="1363"/>
      <c r="AI38" s="1363"/>
      <c r="AJ38" s="1363"/>
      <c r="AK38" s="1363"/>
      <c r="AL38" s="1363"/>
      <c r="AM38" s="1363"/>
      <c r="AN38" s="1363"/>
      <c r="AO38" s="1363"/>
      <c r="AP38" s="1363"/>
      <c r="AQ38" s="1363"/>
      <c r="AR38" s="1363"/>
      <c r="AS38" s="1363"/>
      <c r="AT38" s="1363"/>
      <c r="AU38" s="1363"/>
      <c r="AV38" s="1363"/>
      <c r="AW38" s="1363"/>
      <c r="AX38" s="1363"/>
      <c r="AY38" s="1363"/>
      <c r="AZ38" s="1363"/>
      <c r="BA38" s="1363"/>
      <c r="BB38" s="1363"/>
      <c r="BC38" s="1365"/>
      <c r="BD38" s="1365"/>
      <c r="BE38" s="1365"/>
      <c r="BF38" s="1365"/>
      <c r="BL38" s="1"/>
    </row>
    <row r="39" spans="2:64" ht="13.5" customHeight="1">
      <c r="B39" s="1363"/>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63"/>
      <c r="AM39" s="1363"/>
      <c r="AN39" s="1363"/>
      <c r="AO39" s="1363"/>
      <c r="AP39" s="1363"/>
      <c r="AQ39" s="1363"/>
      <c r="AR39" s="1363"/>
      <c r="AS39" s="1363"/>
      <c r="AT39" s="1363"/>
      <c r="AU39" s="1363"/>
      <c r="AV39" s="1363"/>
      <c r="AW39" s="1363"/>
      <c r="AX39" s="1363"/>
      <c r="AY39" s="1363"/>
      <c r="AZ39" s="1363"/>
      <c r="BA39" s="1363"/>
      <c r="BB39" s="1363"/>
      <c r="BC39" s="1365"/>
      <c r="BD39" s="1365"/>
      <c r="BE39" s="1365"/>
      <c r="BF39" s="1365"/>
      <c r="BL39" s="1"/>
    </row>
    <row r="40" spans="2:64" ht="13.5" customHeight="1">
      <c r="B40" s="1363"/>
      <c r="C40" s="1363"/>
      <c r="D40" s="1363" t="s">
        <v>267</v>
      </c>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E40" s="1363"/>
      <c r="AF40" s="1363"/>
      <c r="AG40" s="1363"/>
      <c r="AH40" s="1363"/>
      <c r="AI40" s="1363"/>
      <c r="AJ40" s="1363"/>
      <c r="AK40" s="1363"/>
      <c r="AL40" s="1363"/>
      <c r="AM40" s="1363"/>
      <c r="AN40" s="1363"/>
      <c r="AO40" s="1363"/>
      <c r="AP40" s="1363"/>
      <c r="AQ40" s="1363"/>
      <c r="AR40" s="1363"/>
      <c r="AS40" s="1363"/>
      <c r="AT40" s="1363"/>
      <c r="AU40" s="1363"/>
      <c r="AV40" s="1363"/>
      <c r="AW40" s="1363"/>
      <c r="AX40" s="1363"/>
      <c r="AY40" s="1363"/>
      <c r="AZ40" s="1363"/>
      <c r="BA40" s="1363"/>
      <c r="BB40" s="1363"/>
      <c r="BC40" s="1365"/>
      <c r="BD40" s="1365"/>
      <c r="BE40" s="1365"/>
      <c r="BF40" s="1365"/>
      <c r="BL40" s="1"/>
    </row>
    <row r="41" spans="2:64" ht="13.5" customHeight="1">
      <c r="B41" s="1363"/>
      <c r="C41" s="1363"/>
      <c r="D41" s="1363"/>
      <c r="E41" s="1363"/>
      <c r="F41" s="1367"/>
      <c r="G41" s="1367"/>
      <c r="H41" s="1367"/>
      <c r="I41" s="1367"/>
      <c r="J41" s="1367"/>
      <c r="K41" s="1367"/>
      <c r="L41" s="1367"/>
      <c r="M41" s="1367"/>
      <c r="N41" s="1367"/>
      <c r="O41" s="1367"/>
      <c r="P41" s="1367"/>
      <c r="Q41" s="1367"/>
      <c r="R41" s="1367"/>
      <c r="S41" s="1367"/>
      <c r="T41" s="1367"/>
      <c r="U41" s="1367"/>
      <c r="V41" s="1367"/>
      <c r="W41" s="1367"/>
      <c r="X41" s="1367"/>
      <c r="Y41" s="1367"/>
      <c r="Z41" s="1367"/>
      <c r="AA41" s="1367"/>
      <c r="AB41" s="1367"/>
      <c r="AC41" s="1367"/>
      <c r="AD41" s="1367"/>
      <c r="AE41" s="1367"/>
      <c r="AF41" s="1367"/>
      <c r="AG41" s="1367"/>
      <c r="AH41" s="1367"/>
      <c r="AI41" s="1367"/>
      <c r="AJ41" s="1367"/>
      <c r="AK41" s="1367"/>
      <c r="AL41" s="1367"/>
      <c r="AM41" s="1367"/>
      <c r="AN41" s="1367"/>
      <c r="AO41" s="1367"/>
      <c r="AP41" s="1367"/>
      <c r="AQ41" s="1367"/>
      <c r="AR41" s="1367"/>
      <c r="AS41" s="1367"/>
      <c r="AT41" s="1367"/>
      <c r="AU41" s="1367"/>
      <c r="AV41" s="1367"/>
      <c r="AW41" s="1367"/>
      <c r="AX41" s="1367"/>
      <c r="AY41" s="1367"/>
      <c r="AZ41" s="1367"/>
      <c r="BA41" s="1367"/>
      <c r="BB41" s="1363"/>
      <c r="BC41" s="1365"/>
      <c r="BD41" s="1365"/>
      <c r="BE41" s="1365"/>
      <c r="BF41" s="1365"/>
      <c r="BL41" s="1"/>
    </row>
    <row r="42" spans="2:64" ht="13.5" customHeight="1">
      <c r="B42" s="1363"/>
      <c r="C42" s="1363"/>
      <c r="D42" s="1363"/>
      <c r="E42" s="1363"/>
      <c r="F42" s="3175">
        <f>'３面'!R6</f>
        <v>0</v>
      </c>
      <c r="G42" s="3175"/>
      <c r="H42" s="3175"/>
      <c r="I42" s="3175"/>
      <c r="J42" s="3175"/>
      <c r="K42" s="3175"/>
      <c r="L42" s="3175"/>
      <c r="M42" s="3175"/>
      <c r="N42" s="3175"/>
      <c r="O42" s="3175"/>
      <c r="P42" s="3175"/>
      <c r="Q42" s="3175"/>
      <c r="R42" s="3175"/>
      <c r="S42" s="3175"/>
      <c r="T42" s="3175"/>
      <c r="U42" s="3175"/>
      <c r="V42" s="3175"/>
      <c r="W42" s="3175"/>
      <c r="X42" s="3175"/>
      <c r="Y42" s="3175"/>
      <c r="Z42" s="3175"/>
      <c r="AA42" s="3175"/>
      <c r="AB42" s="3175"/>
      <c r="AC42" s="3175"/>
      <c r="AD42" s="3175"/>
      <c r="AE42" s="3175"/>
      <c r="AF42" s="3175"/>
      <c r="AG42" s="3175"/>
      <c r="AH42" s="3175"/>
      <c r="AI42" s="3175"/>
      <c r="AJ42" s="3175"/>
      <c r="AK42" s="3175"/>
      <c r="AL42" s="3175"/>
      <c r="AM42" s="3175"/>
      <c r="AN42" s="3175"/>
      <c r="AO42" s="3175"/>
      <c r="AP42" s="3175"/>
      <c r="AQ42" s="3175"/>
      <c r="AR42" s="3175"/>
      <c r="AS42" s="3175"/>
      <c r="AT42" s="3175"/>
      <c r="AU42" s="3175"/>
      <c r="AV42" s="3175"/>
      <c r="AW42" s="3175"/>
      <c r="AX42" s="3175"/>
      <c r="AY42" s="3175"/>
      <c r="AZ42" s="3175"/>
      <c r="BA42" s="3175"/>
      <c r="BB42" s="3175"/>
      <c r="BC42" s="3175"/>
      <c r="BD42" s="3175"/>
      <c r="BE42" s="1365"/>
      <c r="BF42" s="1365"/>
      <c r="BL42" s="1"/>
    </row>
    <row r="43" spans="2:64" ht="13.5" customHeight="1">
      <c r="B43" s="1363"/>
      <c r="C43" s="1363"/>
      <c r="D43" s="1363"/>
      <c r="E43" s="1363"/>
      <c r="F43" s="3175"/>
      <c r="G43" s="3175"/>
      <c r="H43" s="3175"/>
      <c r="I43" s="3175"/>
      <c r="J43" s="3175"/>
      <c r="K43" s="3175"/>
      <c r="L43" s="3175"/>
      <c r="M43" s="3175"/>
      <c r="N43" s="3175"/>
      <c r="O43" s="3175"/>
      <c r="P43" s="3175"/>
      <c r="Q43" s="3175"/>
      <c r="R43" s="3175"/>
      <c r="S43" s="3175"/>
      <c r="T43" s="3175"/>
      <c r="U43" s="3175"/>
      <c r="V43" s="3175"/>
      <c r="W43" s="3175"/>
      <c r="X43" s="3175"/>
      <c r="Y43" s="3175"/>
      <c r="Z43" s="3175"/>
      <c r="AA43" s="3175"/>
      <c r="AB43" s="3175"/>
      <c r="AC43" s="3175"/>
      <c r="AD43" s="3175"/>
      <c r="AE43" s="3175"/>
      <c r="AF43" s="3175"/>
      <c r="AG43" s="3175"/>
      <c r="AH43" s="3175"/>
      <c r="AI43" s="3175"/>
      <c r="AJ43" s="3175"/>
      <c r="AK43" s="3175"/>
      <c r="AL43" s="3175"/>
      <c r="AM43" s="3175"/>
      <c r="AN43" s="3175"/>
      <c r="AO43" s="3175"/>
      <c r="AP43" s="3175"/>
      <c r="AQ43" s="3175"/>
      <c r="AR43" s="3175"/>
      <c r="AS43" s="3175"/>
      <c r="AT43" s="3175"/>
      <c r="AU43" s="3175"/>
      <c r="AV43" s="3175"/>
      <c r="AW43" s="3175"/>
      <c r="AX43" s="3175"/>
      <c r="AY43" s="3175"/>
      <c r="AZ43" s="3175"/>
      <c r="BA43" s="3175"/>
      <c r="BB43" s="3175"/>
      <c r="BC43" s="3175"/>
      <c r="BD43" s="3175"/>
      <c r="BE43" s="1365"/>
      <c r="BF43" s="1365"/>
      <c r="BL43" s="1"/>
    </row>
    <row r="44" spans="2:64" ht="13.5" customHeight="1">
      <c r="B44" s="1363"/>
      <c r="C44" s="1363"/>
      <c r="D44" s="1363"/>
      <c r="E44" s="1363"/>
      <c r="F44" s="1363"/>
      <c r="G44" s="1363"/>
      <c r="H44" s="1363"/>
      <c r="I44" s="1363"/>
      <c r="J44" s="1363"/>
      <c r="K44" s="1363"/>
      <c r="L44" s="1363"/>
      <c r="M44" s="1363"/>
      <c r="N44" s="1363"/>
      <c r="O44" s="1363"/>
      <c r="P44" s="1363"/>
      <c r="Q44" s="1363"/>
      <c r="R44" s="1363"/>
      <c r="S44" s="1363"/>
      <c r="T44" s="1363"/>
      <c r="U44" s="1363"/>
      <c r="V44" s="1363"/>
      <c r="W44" s="1363"/>
      <c r="X44" s="1363"/>
      <c r="Y44" s="1363"/>
      <c r="Z44" s="1363"/>
      <c r="AA44" s="1363"/>
      <c r="AB44" s="1363"/>
      <c r="AC44" s="1363"/>
      <c r="AD44" s="1363"/>
      <c r="AE44" s="1363"/>
      <c r="AF44" s="1363"/>
      <c r="AG44" s="1363"/>
      <c r="AH44" s="1363"/>
      <c r="AI44" s="1363"/>
      <c r="AJ44" s="1363"/>
      <c r="AK44" s="1363"/>
      <c r="AL44" s="1363"/>
      <c r="AM44" s="1363"/>
      <c r="AN44" s="1363"/>
      <c r="AO44" s="1363"/>
      <c r="AP44" s="1363"/>
      <c r="AQ44" s="1363"/>
      <c r="AR44" s="1363"/>
      <c r="AS44" s="1363"/>
      <c r="AT44" s="1363"/>
      <c r="AU44" s="1363"/>
      <c r="AV44" s="1363"/>
      <c r="AW44" s="1363"/>
      <c r="AX44" s="1363"/>
      <c r="AY44" s="1363"/>
      <c r="AZ44" s="1363"/>
      <c r="BA44" s="1363"/>
      <c r="BB44" s="1363"/>
      <c r="BC44" s="1365"/>
      <c r="BD44" s="1365"/>
      <c r="BE44" s="1365"/>
      <c r="BF44" s="1365"/>
      <c r="BL44" s="1"/>
    </row>
    <row r="45" spans="2:64" ht="13.5" customHeight="1">
      <c r="B45" s="1363"/>
      <c r="C45" s="1363"/>
      <c r="D45" s="1363"/>
      <c r="E45" s="1363"/>
      <c r="F45" s="1363"/>
      <c r="G45" s="1363"/>
      <c r="H45" s="1363"/>
      <c r="I45" s="1363"/>
      <c r="J45" s="1363"/>
      <c r="K45" s="1363"/>
      <c r="L45" s="1363"/>
      <c r="M45" s="1363"/>
      <c r="N45" s="1363"/>
      <c r="O45" s="1363"/>
      <c r="P45" s="1363"/>
      <c r="Q45" s="1363"/>
      <c r="R45" s="1363"/>
      <c r="S45" s="1363"/>
      <c r="T45" s="1363"/>
      <c r="U45" s="1363"/>
      <c r="V45" s="1363"/>
      <c r="W45" s="1363"/>
      <c r="X45" s="1363"/>
      <c r="Y45" s="1363"/>
      <c r="Z45" s="1363"/>
      <c r="AA45" s="1363"/>
      <c r="AB45" s="1363"/>
      <c r="AC45" s="1363"/>
      <c r="AD45" s="1363"/>
      <c r="AE45" s="1363"/>
      <c r="AF45" s="1363"/>
      <c r="AG45" s="1363"/>
      <c r="AH45" s="1363"/>
      <c r="AI45" s="1363"/>
      <c r="AJ45" s="1363"/>
      <c r="AK45" s="1363"/>
      <c r="AL45" s="1363"/>
      <c r="AM45" s="1363"/>
      <c r="AN45" s="1363"/>
      <c r="AO45" s="1363"/>
      <c r="AP45" s="1363"/>
      <c r="AQ45" s="1363"/>
      <c r="AR45" s="1363"/>
      <c r="AS45" s="1363"/>
      <c r="AT45" s="1363"/>
      <c r="AU45" s="1363"/>
      <c r="AV45" s="1363"/>
      <c r="AW45" s="1363"/>
      <c r="AX45" s="1363"/>
      <c r="AY45" s="1363"/>
      <c r="AZ45" s="1363"/>
      <c r="BA45" s="1363"/>
      <c r="BB45" s="1363"/>
      <c r="BC45" s="1365"/>
      <c r="BD45" s="1365"/>
      <c r="BE45" s="1365"/>
      <c r="BF45" s="1365"/>
      <c r="BL45" s="1"/>
    </row>
    <row r="46" spans="2:64" ht="13.5" customHeight="1">
      <c r="B46" s="1363"/>
      <c r="C46" s="1363"/>
      <c r="D46" s="1363"/>
      <c r="E46" s="1363"/>
      <c r="F46" s="1363"/>
      <c r="G46" s="1363"/>
      <c r="H46" s="1363"/>
      <c r="I46" s="1363"/>
      <c r="J46" s="1363"/>
      <c r="K46" s="1363"/>
      <c r="L46" s="1363"/>
      <c r="M46" s="1363"/>
      <c r="N46" s="1363"/>
      <c r="O46" s="1363"/>
      <c r="P46" s="1363"/>
      <c r="Q46" s="1363"/>
      <c r="R46" s="1363"/>
      <c r="S46" s="1363"/>
      <c r="T46" s="1363"/>
      <c r="U46" s="1363"/>
      <c r="V46" s="1363"/>
      <c r="W46" s="1363"/>
      <c r="X46" s="1363"/>
      <c r="Y46" s="1363"/>
      <c r="Z46" s="1363"/>
      <c r="AA46" s="1363"/>
      <c r="AB46" s="1363"/>
      <c r="AC46" s="1363"/>
      <c r="AD46" s="1363"/>
      <c r="AE46" s="1363"/>
      <c r="AF46" s="1363"/>
      <c r="AG46" s="1363"/>
      <c r="AH46" s="1363"/>
      <c r="AI46" s="1363"/>
      <c r="AJ46" s="1363"/>
      <c r="AK46" s="1363"/>
      <c r="AL46" s="1363"/>
      <c r="AM46" s="1363"/>
      <c r="AN46" s="1363"/>
      <c r="AO46" s="1363"/>
      <c r="AP46" s="1363"/>
      <c r="AQ46" s="1363"/>
      <c r="AR46" s="1363"/>
      <c r="AS46" s="1363"/>
      <c r="AT46" s="1363"/>
      <c r="AU46" s="1363"/>
      <c r="AV46" s="1363"/>
      <c r="AW46" s="1363"/>
      <c r="AX46" s="1363"/>
      <c r="AY46" s="1363"/>
      <c r="AZ46" s="1363"/>
      <c r="BA46" s="1363"/>
      <c r="BB46" s="1363"/>
      <c r="BC46" s="1365"/>
      <c r="BD46" s="1365"/>
      <c r="BE46" s="1365"/>
      <c r="BF46" s="1365"/>
      <c r="BL46" s="1"/>
    </row>
    <row r="47" spans="2:64" ht="13.5" customHeight="1">
      <c r="B47" s="1363"/>
      <c r="C47" s="1363"/>
      <c r="D47" s="1363"/>
      <c r="E47" s="1363"/>
      <c r="F47" s="1363"/>
      <c r="G47" s="1363"/>
      <c r="H47" s="1363"/>
      <c r="I47" s="1363"/>
      <c r="J47" s="1363"/>
      <c r="K47" s="1363"/>
      <c r="L47" s="1363"/>
      <c r="M47" s="1363"/>
      <c r="N47" s="1363"/>
      <c r="O47" s="1363"/>
      <c r="P47" s="1363"/>
      <c r="Q47" s="1363"/>
      <c r="R47" s="1363"/>
      <c r="S47" s="1363"/>
      <c r="T47" s="1363"/>
      <c r="U47" s="1363"/>
      <c r="V47" s="1363"/>
      <c r="W47" s="1363"/>
      <c r="X47" s="1363"/>
      <c r="Y47" s="1363"/>
      <c r="Z47" s="1363"/>
      <c r="AA47" s="1363"/>
      <c r="AB47" s="1363"/>
      <c r="AC47" s="1363"/>
      <c r="AD47" s="1363"/>
      <c r="AE47" s="1363"/>
      <c r="AF47" s="1363"/>
      <c r="AG47" s="1363"/>
      <c r="AH47" s="1363"/>
      <c r="AI47" s="1363"/>
      <c r="AJ47" s="1363"/>
      <c r="AK47" s="1363"/>
      <c r="AL47" s="1363"/>
      <c r="AM47" s="1363"/>
      <c r="AN47" s="1363"/>
      <c r="AO47" s="1363"/>
      <c r="AP47" s="1363"/>
      <c r="AQ47" s="1363"/>
      <c r="AR47" s="1363"/>
      <c r="AS47" s="1363"/>
      <c r="AT47" s="1363"/>
      <c r="AU47" s="1363"/>
      <c r="AV47" s="1363"/>
      <c r="AW47" s="1363"/>
      <c r="AX47" s="1363"/>
      <c r="AY47" s="1363"/>
      <c r="AZ47" s="1363"/>
      <c r="BA47" s="1363"/>
      <c r="BB47" s="1363"/>
      <c r="BC47" s="1365"/>
      <c r="BD47" s="1365"/>
      <c r="BE47" s="1365"/>
      <c r="BF47" s="1365"/>
      <c r="BL47" s="1"/>
    </row>
    <row r="48" spans="2:64" ht="13.5" customHeight="1">
      <c r="B48" s="1363"/>
      <c r="C48" s="1363"/>
      <c r="D48" s="1363"/>
      <c r="E48" s="1363"/>
      <c r="F48" s="1363"/>
      <c r="G48" s="1363"/>
      <c r="H48" s="1363"/>
      <c r="I48" s="1363"/>
      <c r="J48" s="1363"/>
      <c r="K48" s="1363"/>
      <c r="L48" s="1363"/>
      <c r="M48" s="1363"/>
      <c r="N48" s="1363"/>
      <c r="O48" s="1363"/>
      <c r="P48" s="1363"/>
      <c r="Q48" s="1363"/>
      <c r="R48" s="1363"/>
      <c r="S48" s="1363"/>
      <c r="T48" s="1363"/>
      <c r="U48" s="1363"/>
      <c r="V48" s="1363"/>
      <c r="W48" s="1363"/>
      <c r="X48" s="1363"/>
      <c r="Y48" s="1363"/>
      <c r="Z48" s="1363"/>
      <c r="AA48" s="1363"/>
      <c r="AB48" s="1363"/>
      <c r="AC48" s="1363"/>
      <c r="AD48" s="1363"/>
      <c r="AE48" s="1363"/>
      <c r="AF48" s="1363"/>
      <c r="AG48" s="1363"/>
      <c r="AH48" s="1363"/>
      <c r="AI48" s="1363"/>
      <c r="AJ48" s="1363"/>
      <c r="AK48" s="1363"/>
      <c r="AL48" s="1363"/>
      <c r="AM48" s="1363"/>
      <c r="AN48" s="1363"/>
      <c r="AO48" s="1363"/>
      <c r="AP48" s="1363"/>
      <c r="AQ48" s="1363"/>
      <c r="AR48" s="1363"/>
      <c r="AS48" s="1363"/>
      <c r="AT48" s="1363"/>
      <c r="AU48" s="1363"/>
      <c r="AV48" s="1363"/>
      <c r="AW48" s="1363"/>
      <c r="AX48" s="1363"/>
      <c r="AY48" s="1363"/>
      <c r="AZ48" s="1363"/>
      <c r="BA48" s="1363"/>
      <c r="BB48" s="1363"/>
      <c r="BC48" s="1365"/>
      <c r="BD48" s="1365"/>
      <c r="BE48" s="1365"/>
      <c r="BF48" s="1365"/>
      <c r="BL48" s="1"/>
    </row>
    <row r="49" spans="2:75" ht="13.5" customHeight="1" thickBot="1">
      <c r="B49" s="1363"/>
      <c r="C49" s="1363"/>
      <c r="D49" s="1363"/>
      <c r="E49" s="1363"/>
      <c r="F49" s="1363"/>
      <c r="G49" s="1363"/>
      <c r="H49" s="1363"/>
      <c r="I49" s="1363"/>
      <c r="J49" s="1363"/>
      <c r="K49" s="1363"/>
      <c r="L49" s="1363"/>
      <c r="M49" s="1363"/>
      <c r="N49" s="1363"/>
      <c r="O49" s="1363"/>
      <c r="P49" s="1363"/>
      <c r="Q49" s="1363"/>
      <c r="R49" s="1363"/>
      <c r="S49" s="1363"/>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3"/>
      <c r="AQ49" s="1363"/>
      <c r="AR49" s="1363"/>
      <c r="AS49" s="1363"/>
      <c r="AT49" s="1363"/>
      <c r="AU49" s="1363"/>
      <c r="AV49" s="1363"/>
      <c r="AW49" s="1363"/>
      <c r="AX49" s="1363"/>
      <c r="AY49" s="1363"/>
      <c r="AZ49" s="1363"/>
      <c r="BA49" s="1363"/>
      <c r="BB49" s="1363"/>
      <c r="BC49" s="1365"/>
      <c r="BD49" s="1365"/>
      <c r="BE49" s="1365"/>
      <c r="BF49" s="1365"/>
      <c r="BL49" s="1"/>
    </row>
    <row r="50" spans="2:75" ht="13.5" customHeight="1" thickBot="1">
      <c r="B50" s="1363"/>
      <c r="C50" s="1363"/>
      <c r="D50" s="1363"/>
      <c r="E50" s="1363"/>
      <c r="F50" s="1363"/>
      <c r="G50" s="1363"/>
      <c r="H50" s="1363"/>
      <c r="I50" s="1363"/>
      <c r="J50" s="1363"/>
      <c r="K50" s="1363"/>
      <c r="L50" s="1363"/>
      <c r="M50" s="1363"/>
      <c r="N50" s="1363"/>
      <c r="O50" s="1363"/>
      <c r="P50" s="1363"/>
      <c r="Q50" s="1363"/>
      <c r="R50" s="1365"/>
      <c r="S50" s="1365"/>
      <c r="T50" s="1365"/>
      <c r="U50" s="1363"/>
      <c r="V50" s="1363"/>
      <c r="W50" s="1363"/>
      <c r="X50" s="1363"/>
      <c r="Y50" s="1363"/>
      <c r="Z50" s="1363"/>
      <c r="AA50" s="1363"/>
      <c r="AB50" s="1281"/>
      <c r="AC50" s="1282" t="s">
        <v>272</v>
      </c>
      <c r="AD50" s="1845" t="str">
        <f>IF(BK50="","",(YEAR(BK50)-2018))</f>
        <v/>
      </c>
      <c r="AE50" s="1845"/>
      <c r="AF50" s="1281"/>
      <c r="AG50" s="1282" t="s">
        <v>0</v>
      </c>
      <c r="AH50" s="1845" t="str">
        <f>IF(BK50="","",MONTH(BK50))</f>
        <v/>
      </c>
      <c r="AI50" s="1845"/>
      <c r="AJ50" s="1282"/>
      <c r="AK50" s="1282" t="s">
        <v>37</v>
      </c>
      <c r="AL50" s="1845" t="str">
        <f>IF(BK50="","",DAY(BK50))</f>
        <v/>
      </c>
      <c r="AM50" s="1845"/>
      <c r="AN50" s="1282"/>
      <c r="AO50" s="1282" t="s">
        <v>12</v>
      </c>
      <c r="AP50" s="1365"/>
      <c r="AQ50" s="1365"/>
      <c r="AR50" s="1365"/>
      <c r="AS50" s="1365"/>
      <c r="AT50" s="1365"/>
      <c r="AU50" s="1365"/>
      <c r="AV50" s="1363"/>
      <c r="AW50" s="1363"/>
      <c r="AX50" s="1363"/>
      <c r="AY50" s="1363"/>
      <c r="AZ50" s="1363"/>
      <c r="BA50" s="1363"/>
      <c r="BB50" s="1363"/>
      <c r="BC50" s="1365"/>
      <c r="BD50" s="1365"/>
      <c r="BE50" s="1365"/>
      <c r="BF50" s="1365"/>
      <c r="BK50" s="1841"/>
      <c r="BL50" s="1842"/>
      <c r="BM50" s="1842"/>
      <c r="BN50" s="1842"/>
      <c r="BO50" s="1842"/>
      <c r="BP50" s="1842"/>
      <c r="BQ50" s="1842"/>
      <c r="BR50" s="1842"/>
      <c r="BS50" s="1842"/>
      <c r="BT50" s="1842"/>
      <c r="BU50" s="1842"/>
      <c r="BV50" s="1842"/>
      <c r="BW50" s="1843"/>
    </row>
    <row r="51" spans="2:75" ht="13.5" customHeight="1">
      <c r="B51" s="1363"/>
      <c r="C51" s="1363"/>
      <c r="D51" s="1363"/>
      <c r="E51" s="1363"/>
      <c r="F51" s="1363"/>
      <c r="G51" s="1363"/>
      <c r="H51" s="1363"/>
      <c r="I51" s="1363"/>
      <c r="J51" s="1363"/>
      <c r="K51" s="1363"/>
      <c r="L51" s="1363"/>
      <c r="M51" s="1363"/>
      <c r="N51" s="1363"/>
      <c r="O51" s="1363"/>
      <c r="P51" s="1363"/>
      <c r="Q51" s="1363"/>
      <c r="R51" s="1363"/>
      <c r="S51" s="1365"/>
      <c r="T51" s="1365"/>
      <c r="U51" s="1365"/>
      <c r="V51" s="1365"/>
      <c r="W51" s="1365"/>
      <c r="X51" s="1365"/>
      <c r="Y51" s="1365"/>
      <c r="Z51" s="1365"/>
      <c r="AA51" s="1365"/>
      <c r="AB51" s="1365"/>
      <c r="AC51" s="1365"/>
      <c r="AD51" s="1365"/>
      <c r="AE51" s="1365"/>
      <c r="AF51" s="1365"/>
      <c r="AG51" s="1365"/>
      <c r="AH51" s="1365"/>
      <c r="AI51" s="1365"/>
      <c r="AJ51" s="1365"/>
      <c r="AK51" s="1365"/>
      <c r="AL51" s="1365"/>
      <c r="AM51" s="1365"/>
      <c r="AN51" s="1363"/>
      <c r="AO51" s="1363"/>
      <c r="AP51" s="1363"/>
      <c r="AQ51" s="1363"/>
      <c r="AR51" s="1363"/>
      <c r="AS51" s="1363"/>
      <c r="AT51" s="1363"/>
      <c r="AU51" s="1363"/>
      <c r="AV51" s="1363"/>
      <c r="AW51" s="1365"/>
      <c r="AX51" s="1365"/>
      <c r="AY51" s="1365"/>
      <c r="AZ51" s="1365"/>
      <c r="BA51" s="1365"/>
      <c r="BB51" s="1365"/>
      <c r="BC51" s="1365"/>
      <c r="BD51" s="1365"/>
      <c r="BE51" s="1365"/>
      <c r="BF51" s="1365"/>
      <c r="BL51" s="1"/>
    </row>
    <row r="52" spans="2:75" ht="13.5" customHeight="1">
      <c r="B52" s="1363"/>
      <c r="C52" s="1363"/>
      <c r="D52" s="1363"/>
      <c r="E52" s="1363"/>
      <c r="F52" s="1363"/>
      <c r="G52" s="1363"/>
      <c r="H52" s="1363"/>
      <c r="I52" s="1363"/>
      <c r="J52" s="1363"/>
      <c r="K52" s="1363"/>
      <c r="L52" s="1363"/>
      <c r="M52" s="1363"/>
      <c r="N52" s="1363"/>
      <c r="O52" s="1363"/>
      <c r="P52" s="1363"/>
      <c r="Q52" s="1363"/>
      <c r="R52" s="1363"/>
      <c r="S52" s="1363"/>
      <c r="T52" s="1363"/>
      <c r="U52" s="1363"/>
      <c r="V52" s="1363"/>
      <c r="W52" s="1363"/>
      <c r="X52" s="1363"/>
      <c r="Y52" s="1363"/>
      <c r="Z52" s="1363"/>
      <c r="AA52" s="1363"/>
      <c r="AB52" s="1363"/>
      <c r="AC52" s="1363"/>
      <c r="AD52" s="1363"/>
      <c r="AE52" s="1363"/>
      <c r="AF52" s="1367"/>
      <c r="AG52" s="1367"/>
      <c r="AH52" s="1367"/>
      <c r="AI52" s="1367"/>
      <c r="AJ52" s="1367"/>
      <c r="AK52" s="1367"/>
      <c r="AL52" s="1367"/>
      <c r="AM52" s="1367"/>
      <c r="AN52" s="1367"/>
      <c r="AO52" s="1367"/>
      <c r="AP52" s="1367"/>
      <c r="AQ52" s="1367"/>
      <c r="AR52" s="1367"/>
      <c r="AS52" s="1367"/>
      <c r="AT52" s="1367"/>
      <c r="AU52" s="1367"/>
      <c r="AV52" s="1367"/>
      <c r="AW52" s="1367"/>
      <c r="AX52" s="1367"/>
      <c r="AY52" s="1367"/>
      <c r="AZ52" s="1367"/>
      <c r="BA52" s="1363"/>
      <c r="BB52" s="1363"/>
      <c r="BC52" s="1365"/>
      <c r="BD52" s="1365"/>
      <c r="BE52" s="1365"/>
      <c r="BF52" s="1365"/>
      <c r="BL52" s="1"/>
    </row>
    <row r="53" spans="2:75" ht="13.5" customHeight="1">
      <c r="B53" s="1363"/>
      <c r="C53" s="1363"/>
      <c r="D53" s="1363"/>
      <c r="E53" s="1363"/>
      <c r="F53" s="1363"/>
      <c r="G53" s="1363"/>
      <c r="H53" s="1363"/>
      <c r="I53" s="1363"/>
      <c r="J53" s="1363"/>
      <c r="K53" s="1363"/>
      <c r="L53" s="1363"/>
      <c r="M53" s="1363"/>
      <c r="N53" s="1363"/>
      <c r="O53" s="1363"/>
      <c r="P53" s="1363"/>
      <c r="Q53" s="1363"/>
      <c r="R53" s="1363"/>
      <c r="S53" s="1363"/>
      <c r="T53" s="1363"/>
      <c r="U53" s="1363"/>
      <c r="V53" s="1363"/>
      <c r="W53" s="1363"/>
      <c r="X53" s="3166" t="s">
        <v>14</v>
      </c>
      <c r="Y53" s="3166"/>
      <c r="Z53" s="3166"/>
      <c r="AA53" s="1363"/>
      <c r="AB53" s="3172"/>
      <c r="AC53" s="3172"/>
      <c r="AD53" s="3172"/>
      <c r="AE53" s="3172"/>
      <c r="AF53" s="3172"/>
      <c r="AG53" s="3172"/>
      <c r="AH53" s="3172"/>
      <c r="AI53" s="3172"/>
      <c r="AJ53" s="3172"/>
      <c r="AK53" s="3172"/>
      <c r="AL53" s="3172"/>
      <c r="AM53" s="3172"/>
      <c r="AN53" s="3172"/>
      <c r="AO53" s="3172"/>
      <c r="AP53" s="3172"/>
      <c r="AQ53" s="3172"/>
      <c r="AR53" s="3172"/>
      <c r="AS53" s="3172"/>
      <c r="AT53" s="3172"/>
      <c r="AU53" s="3172"/>
      <c r="AV53" s="3172"/>
      <c r="AW53" s="3172"/>
      <c r="AX53" s="3172"/>
      <c r="AY53" s="3172"/>
      <c r="AZ53" s="3172"/>
      <c r="BA53" s="3172"/>
      <c r="BB53" s="3172"/>
      <c r="BC53" s="3172"/>
      <c r="BD53" s="3172"/>
      <c r="BE53" s="1365"/>
      <c r="BF53" s="1365"/>
      <c r="BL53" s="1"/>
    </row>
    <row r="54" spans="2:75" ht="13.5" customHeight="1">
      <c r="B54" s="1363"/>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3172"/>
      <c r="AC54" s="3172"/>
      <c r="AD54" s="3172"/>
      <c r="AE54" s="3172"/>
      <c r="AF54" s="3172"/>
      <c r="AG54" s="3172"/>
      <c r="AH54" s="3172"/>
      <c r="AI54" s="3172"/>
      <c r="AJ54" s="3172"/>
      <c r="AK54" s="3172"/>
      <c r="AL54" s="3172"/>
      <c r="AM54" s="3172"/>
      <c r="AN54" s="3172"/>
      <c r="AO54" s="3172"/>
      <c r="AP54" s="3172"/>
      <c r="AQ54" s="3172"/>
      <c r="AR54" s="3172"/>
      <c r="AS54" s="3172"/>
      <c r="AT54" s="3172"/>
      <c r="AU54" s="3172"/>
      <c r="AV54" s="3172"/>
      <c r="AW54" s="3172"/>
      <c r="AX54" s="3172"/>
      <c r="AY54" s="3172"/>
      <c r="AZ54" s="3172"/>
      <c r="BA54" s="3172"/>
      <c r="BB54" s="3172"/>
      <c r="BC54" s="3172"/>
      <c r="BD54" s="3172"/>
      <c r="BE54" s="1365"/>
      <c r="BF54" s="1365"/>
      <c r="BL54" s="1"/>
    </row>
    <row r="55" spans="2:75" ht="13.5" customHeight="1">
      <c r="B55" s="1363"/>
      <c r="C55" s="1363"/>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c r="AA55" s="1363"/>
      <c r="AB55" s="1365"/>
      <c r="AC55" s="1365"/>
      <c r="AD55" s="1365"/>
      <c r="AE55" s="1363"/>
      <c r="AF55" s="1367"/>
      <c r="AG55" s="1367"/>
      <c r="AH55" s="1367"/>
      <c r="AI55" s="1367"/>
      <c r="AJ55" s="1367"/>
      <c r="AK55" s="1367"/>
      <c r="AL55" s="1367"/>
      <c r="AM55" s="1367"/>
      <c r="AN55" s="1367"/>
      <c r="AO55" s="1367"/>
      <c r="AP55" s="1367"/>
      <c r="AQ55" s="1367"/>
      <c r="AR55" s="1367"/>
      <c r="AS55" s="1367"/>
      <c r="AT55" s="1367"/>
      <c r="AU55" s="1367"/>
      <c r="AV55" s="1367"/>
      <c r="AW55" s="1367"/>
      <c r="AX55" s="1367"/>
      <c r="AY55" s="1367"/>
      <c r="AZ55" s="1367"/>
      <c r="BA55" s="1363"/>
      <c r="BB55" s="1363"/>
      <c r="BC55" s="1365"/>
      <c r="BD55" s="1365"/>
      <c r="BE55" s="1365"/>
      <c r="BF55" s="1365"/>
      <c r="BL55" s="1"/>
    </row>
    <row r="56" spans="2:75" ht="13.5" customHeight="1">
      <c r="B56" s="1363"/>
      <c r="C56" s="1363"/>
      <c r="D56" s="1363"/>
      <c r="E56" s="1363"/>
      <c r="F56" s="1363"/>
      <c r="G56" s="1363"/>
      <c r="H56" s="1363"/>
      <c r="I56" s="1363"/>
      <c r="J56" s="1363"/>
      <c r="K56" s="1363"/>
      <c r="L56" s="1363"/>
      <c r="M56" s="1363"/>
      <c r="N56" s="1363"/>
      <c r="O56" s="1363"/>
      <c r="P56" s="1363"/>
      <c r="Q56" s="1363"/>
      <c r="R56" s="1363"/>
      <c r="S56" s="1363"/>
      <c r="T56" s="1363"/>
      <c r="U56" s="1363"/>
      <c r="V56" s="1363"/>
      <c r="W56" s="1363"/>
      <c r="X56" s="3166" t="s">
        <v>28</v>
      </c>
      <c r="Y56" s="3166"/>
      <c r="Z56" s="3166"/>
      <c r="AA56" s="1363"/>
      <c r="AB56" s="3167"/>
      <c r="AC56" s="3167"/>
      <c r="AD56" s="3167"/>
      <c r="AE56" s="3167"/>
      <c r="AF56" s="3167"/>
      <c r="AG56" s="3167"/>
      <c r="AH56" s="3167"/>
      <c r="AI56" s="3167"/>
      <c r="AJ56" s="3167"/>
      <c r="AK56" s="3167"/>
      <c r="AL56" s="3167"/>
      <c r="AM56" s="3167"/>
      <c r="AN56" s="3167"/>
      <c r="AO56" s="3167"/>
      <c r="AP56" s="3167"/>
      <c r="AQ56" s="3167"/>
      <c r="AR56" s="3167"/>
      <c r="AS56" s="3167"/>
      <c r="AT56" s="3167"/>
      <c r="AU56" s="3167"/>
      <c r="AV56" s="3167"/>
      <c r="AW56" s="3167"/>
      <c r="AX56" s="3167"/>
      <c r="AY56" s="3167"/>
      <c r="AZ56" s="3167"/>
      <c r="BA56" s="3167"/>
      <c r="BB56" s="3167"/>
      <c r="BC56" s="3167"/>
      <c r="BD56" s="3167"/>
      <c r="BE56" s="1365"/>
      <c r="BF56" s="1365"/>
      <c r="BL56" s="1"/>
    </row>
    <row r="57" spans="2:75" ht="13.5" customHeight="1">
      <c r="B57" s="1363"/>
      <c r="C57" s="1363"/>
      <c r="D57" s="1363"/>
      <c r="E57" s="1363"/>
      <c r="F57" s="1363"/>
      <c r="G57" s="1363"/>
      <c r="H57" s="1363"/>
      <c r="I57" s="1363"/>
      <c r="J57" s="1363"/>
      <c r="K57" s="1363"/>
      <c r="L57" s="1363"/>
      <c r="M57" s="1363"/>
      <c r="N57" s="1363"/>
      <c r="O57" s="1363"/>
      <c r="P57" s="1363"/>
      <c r="Q57" s="1363"/>
      <c r="R57" s="1363"/>
      <c r="S57" s="1363"/>
      <c r="T57" s="1363"/>
      <c r="U57" s="1363"/>
      <c r="V57" s="1363"/>
      <c r="W57" s="1363"/>
      <c r="X57" s="1363"/>
      <c r="Y57" s="1363"/>
      <c r="Z57" s="1363"/>
      <c r="AA57" s="1363"/>
      <c r="AB57" s="3167"/>
      <c r="AC57" s="3167"/>
      <c r="AD57" s="3167"/>
      <c r="AE57" s="3167"/>
      <c r="AF57" s="3167"/>
      <c r="AG57" s="3167"/>
      <c r="AH57" s="3167"/>
      <c r="AI57" s="3167"/>
      <c r="AJ57" s="3167"/>
      <c r="AK57" s="3167"/>
      <c r="AL57" s="3167"/>
      <c r="AM57" s="3167"/>
      <c r="AN57" s="3167"/>
      <c r="AO57" s="3167"/>
      <c r="AP57" s="3167"/>
      <c r="AQ57" s="3167"/>
      <c r="AR57" s="3167"/>
      <c r="AS57" s="3167"/>
      <c r="AT57" s="3167"/>
      <c r="AU57" s="3167"/>
      <c r="AV57" s="3167"/>
      <c r="AW57" s="3167"/>
      <c r="AX57" s="3167"/>
      <c r="AY57" s="3167"/>
      <c r="AZ57" s="3167"/>
      <c r="BA57" s="3167"/>
      <c r="BB57" s="3167"/>
      <c r="BC57" s="3167"/>
      <c r="BD57" s="3167"/>
      <c r="BE57" s="1365"/>
      <c r="BF57" s="1366"/>
      <c r="BL57" s="1"/>
    </row>
    <row r="58" spans="2:75" ht="13.5" customHeight="1">
      <c r="B58" s="1363"/>
      <c r="C58" s="1363"/>
      <c r="D58" s="1363"/>
      <c r="E58" s="1363"/>
      <c r="F58" s="1363"/>
      <c r="G58" s="1363"/>
      <c r="H58" s="1363"/>
      <c r="I58" s="1363"/>
      <c r="J58" s="1363"/>
      <c r="K58" s="1363"/>
      <c r="L58" s="1363"/>
      <c r="M58" s="1363"/>
      <c r="N58" s="1363"/>
      <c r="O58" s="1363"/>
      <c r="P58" s="1363"/>
      <c r="Q58" s="1363"/>
      <c r="R58" s="1363"/>
      <c r="S58" s="1363"/>
      <c r="T58" s="1363"/>
      <c r="U58" s="1363"/>
      <c r="V58" s="1363"/>
      <c r="W58" s="1363"/>
      <c r="X58" s="1363"/>
      <c r="Y58" s="1363"/>
      <c r="Z58" s="1363"/>
      <c r="AA58" s="1363"/>
      <c r="AB58" s="1363"/>
      <c r="AC58" s="1363"/>
      <c r="AD58" s="1363"/>
      <c r="AE58" s="1363"/>
      <c r="AF58" s="1371"/>
      <c r="AG58" s="1371"/>
      <c r="AH58" s="1371"/>
      <c r="AI58" s="1371"/>
      <c r="AJ58" s="1371"/>
      <c r="AK58" s="1371"/>
      <c r="AL58" s="1371"/>
      <c r="AM58" s="1371"/>
      <c r="AN58" s="1371"/>
      <c r="AO58" s="1371"/>
      <c r="AP58" s="1371"/>
      <c r="AQ58" s="1371"/>
      <c r="AR58" s="1371"/>
      <c r="AS58" s="1371"/>
      <c r="AT58" s="1371"/>
      <c r="AU58" s="1371"/>
      <c r="AV58" s="1371"/>
      <c r="AW58" s="1371"/>
      <c r="AX58" s="1371"/>
      <c r="AY58" s="1371"/>
      <c r="AZ58" s="1371"/>
      <c r="BA58" s="1363"/>
      <c r="BB58" s="1363"/>
      <c r="BC58" s="1365"/>
      <c r="BD58" s="1365"/>
      <c r="BE58" s="1365"/>
      <c r="BF58" s="1365"/>
      <c r="BL58" s="1"/>
    </row>
    <row r="59" spans="2:75" ht="13.5" customHeight="1">
      <c r="B59" s="1363"/>
      <c r="C59" s="1363"/>
      <c r="D59" s="1363"/>
      <c r="E59" s="1363"/>
      <c r="F59" s="1363"/>
      <c r="G59" s="1363"/>
      <c r="H59" s="1363"/>
      <c r="I59" s="1363"/>
      <c r="J59" s="1363"/>
      <c r="K59" s="1363"/>
      <c r="L59" s="1363"/>
      <c r="M59" s="1363"/>
      <c r="N59" s="1363"/>
      <c r="O59" s="1363"/>
      <c r="P59" s="1363"/>
      <c r="Q59" s="1363"/>
      <c r="R59" s="1363"/>
      <c r="S59" s="1363"/>
      <c r="T59" s="1363"/>
      <c r="U59" s="1363"/>
      <c r="V59" s="1363"/>
      <c r="W59" s="1363"/>
      <c r="X59" s="1363"/>
      <c r="Y59" s="1363"/>
      <c r="Z59" s="1363"/>
      <c r="AA59" s="1363"/>
      <c r="AB59" s="1363"/>
      <c r="AC59" s="1363"/>
      <c r="AD59" s="1363"/>
      <c r="AE59" s="1363"/>
      <c r="AF59" s="1363"/>
      <c r="AG59" s="1363"/>
      <c r="AH59" s="1363"/>
      <c r="AI59" s="1363"/>
      <c r="AJ59" s="1363"/>
      <c r="AK59" s="1363"/>
      <c r="AL59" s="1363"/>
      <c r="AM59" s="1363"/>
      <c r="AN59" s="1363"/>
      <c r="AO59" s="1363"/>
      <c r="AP59" s="1363"/>
      <c r="AQ59" s="1363"/>
      <c r="AR59" s="1363"/>
      <c r="AS59" s="1363"/>
      <c r="AT59" s="1363"/>
      <c r="AU59" s="1363"/>
      <c r="AV59" s="1363"/>
      <c r="AW59" s="1363"/>
      <c r="AX59" s="1363"/>
      <c r="AY59" s="1363"/>
      <c r="AZ59" s="1363"/>
      <c r="BA59" s="1363"/>
      <c r="BB59" s="1363"/>
      <c r="BC59" s="1365"/>
      <c r="BD59" s="1365"/>
      <c r="BE59" s="1365"/>
      <c r="BF59" s="1365"/>
      <c r="BL59" s="1"/>
    </row>
    <row r="60" spans="2:75" ht="13.5" customHeight="1">
      <c r="B60" s="1363"/>
      <c r="C60" s="1363"/>
      <c r="D60" s="1363"/>
      <c r="E60" s="1363"/>
      <c r="F60" s="1363"/>
      <c r="G60" s="1363"/>
      <c r="H60" s="1363"/>
      <c r="I60" s="1363"/>
      <c r="J60" s="1363"/>
      <c r="K60" s="1363"/>
      <c r="L60" s="1363"/>
      <c r="M60" s="1363"/>
      <c r="N60" s="1363"/>
      <c r="O60" s="1363"/>
      <c r="P60" s="1363"/>
      <c r="Q60" s="1363"/>
      <c r="R60" s="1363"/>
      <c r="S60" s="1363"/>
      <c r="T60" s="1363"/>
      <c r="U60" s="1363"/>
      <c r="V60" s="1363"/>
      <c r="W60" s="1363"/>
      <c r="X60" s="1363"/>
      <c r="Y60" s="1363"/>
      <c r="Z60" s="1363"/>
      <c r="AA60" s="1363"/>
      <c r="AB60" s="1363"/>
      <c r="AC60" s="1363"/>
      <c r="AD60" s="1363"/>
      <c r="AE60" s="1363"/>
      <c r="AF60" s="1363"/>
      <c r="AG60" s="1363"/>
      <c r="AH60" s="1363"/>
      <c r="AI60" s="1363"/>
      <c r="AJ60" s="1363"/>
      <c r="AK60" s="1363"/>
      <c r="AL60" s="1363"/>
      <c r="AM60" s="1363"/>
      <c r="AN60" s="1363"/>
      <c r="AO60" s="1363"/>
      <c r="AP60" s="1363"/>
      <c r="AQ60" s="1363"/>
      <c r="AR60" s="1363"/>
      <c r="AS60" s="1363"/>
      <c r="AT60" s="1363"/>
      <c r="AU60" s="1363"/>
      <c r="AV60" s="1363"/>
      <c r="AW60" s="1363"/>
      <c r="AX60" s="1363"/>
      <c r="AY60" s="1363"/>
      <c r="AZ60" s="1363"/>
      <c r="BA60" s="1363"/>
      <c r="BB60" s="1363"/>
      <c r="BC60" s="1365"/>
      <c r="BD60" s="1365"/>
      <c r="BE60" s="1365"/>
      <c r="BF60" s="1365"/>
      <c r="BL60" s="1"/>
    </row>
    <row r="61" spans="2:75" ht="13.5" customHeight="1">
      <c r="B61" s="1363"/>
      <c r="C61" s="1363"/>
      <c r="D61" s="1363"/>
      <c r="E61" s="1363"/>
      <c r="F61" s="1363"/>
      <c r="G61" s="1363"/>
      <c r="H61" s="1363"/>
      <c r="I61" s="1363"/>
      <c r="J61" s="1363"/>
      <c r="K61" s="1363"/>
      <c r="L61" s="1363"/>
      <c r="M61" s="1363"/>
      <c r="N61" s="1363"/>
      <c r="O61" s="1363"/>
      <c r="P61" s="1363"/>
      <c r="Q61" s="1363"/>
      <c r="R61" s="1363"/>
      <c r="S61" s="1363"/>
      <c r="T61" s="1363"/>
      <c r="U61" s="1363"/>
      <c r="V61" s="1363"/>
      <c r="W61" s="1363"/>
      <c r="X61" s="1363"/>
      <c r="Y61" s="1363"/>
      <c r="Z61" s="1363"/>
      <c r="AA61" s="1363"/>
      <c r="AB61" s="1363"/>
      <c r="AC61" s="1363"/>
      <c r="AD61" s="1363"/>
      <c r="AE61" s="1363"/>
      <c r="AF61" s="1363"/>
      <c r="AG61" s="1363"/>
      <c r="AH61" s="1363"/>
      <c r="AI61" s="1363"/>
      <c r="AJ61" s="1363"/>
      <c r="AK61" s="1363"/>
      <c r="AL61" s="1363"/>
      <c r="AM61" s="1363"/>
      <c r="AN61" s="1363"/>
      <c r="AO61" s="1363"/>
      <c r="AP61" s="1363"/>
      <c r="AQ61" s="1363"/>
      <c r="AR61" s="1363"/>
      <c r="AS61" s="1363"/>
      <c r="AT61" s="1363"/>
      <c r="AU61" s="1363"/>
      <c r="AV61" s="1363"/>
      <c r="AW61" s="1363"/>
      <c r="AX61" s="1363"/>
      <c r="AY61" s="1363"/>
      <c r="AZ61" s="1363"/>
      <c r="BA61" s="1363"/>
      <c r="BB61" s="1363"/>
      <c r="BC61" s="1365"/>
      <c r="BD61" s="1365"/>
      <c r="BE61" s="1365"/>
      <c r="BF61" s="1365"/>
      <c r="BL61" s="1"/>
    </row>
    <row r="62" spans="2:75" ht="13.5" customHeight="1">
      <c r="B62" s="1363"/>
      <c r="C62" s="1363"/>
      <c r="D62" s="1363"/>
      <c r="E62" s="1363"/>
      <c r="F62" s="1363"/>
      <c r="G62" s="1363"/>
      <c r="H62" s="1363"/>
      <c r="I62" s="1363"/>
      <c r="J62" s="1363"/>
      <c r="K62" s="1363"/>
      <c r="L62" s="1363"/>
      <c r="M62" s="1363"/>
      <c r="N62" s="1363"/>
      <c r="O62" s="1363"/>
      <c r="P62" s="1363"/>
      <c r="Q62" s="1363"/>
      <c r="R62" s="1363"/>
      <c r="S62" s="1363"/>
      <c r="T62" s="1363"/>
      <c r="U62" s="1363"/>
      <c r="V62" s="1363"/>
      <c r="W62" s="1363"/>
      <c r="X62" s="1363"/>
      <c r="Y62" s="1363"/>
      <c r="Z62" s="1363"/>
      <c r="AA62" s="1363"/>
      <c r="AB62" s="1363"/>
      <c r="AC62" s="1363"/>
      <c r="AD62" s="1363"/>
      <c r="AE62" s="1363"/>
      <c r="AF62" s="1363"/>
      <c r="AG62" s="1363"/>
      <c r="AH62" s="1363"/>
      <c r="AI62" s="1363"/>
      <c r="AJ62" s="1363"/>
      <c r="AK62" s="1363"/>
      <c r="AL62" s="1363"/>
      <c r="AM62" s="1363"/>
      <c r="AN62" s="1363"/>
      <c r="AO62" s="1363"/>
      <c r="AP62" s="1363"/>
      <c r="AQ62" s="1363"/>
      <c r="AR62" s="1363"/>
      <c r="AS62" s="1363"/>
      <c r="AT62" s="1363"/>
      <c r="AU62" s="1363"/>
      <c r="AV62" s="1363"/>
      <c r="AW62" s="1363"/>
      <c r="AX62" s="1363"/>
      <c r="AY62" s="1363"/>
      <c r="AZ62" s="1363"/>
      <c r="BA62" s="1363"/>
      <c r="BB62" s="1363"/>
      <c r="BC62" s="1365"/>
      <c r="BD62" s="1365"/>
      <c r="BE62" s="1365"/>
      <c r="BF62" s="1365"/>
      <c r="BL62" s="1"/>
    </row>
    <row r="63" spans="2:75" ht="13.5" customHeight="1">
      <c r="B63" s="1363"/>
      <c r="C63" s="1363"/>
      <c r="D63" s="1363"/>
      <c r="E63" s="1363"/>
      <c r="F63" s="1363"/>
      <c r="G63" s="1363"/>
      <c r="H63" s="1363"/>
      <c r="I63" s="1363"/>
      <c r="J63" s="1363"/>
      <c r="K63" s="1363"/>
      <c r="L63" s="1363"/>
      <c r="M63" s="1363"/>
      <c r="N63" s="1363"/>
      <c r="O63" s="1363"/>
      <c r="P63" s="1363"/>
      <c r="Q63" s="1363"/>
      <c r="R63" s="1363"/>
      <c r="S63" s="1363"/>
      <c r="T63" s="1363"/>
      <c r="U63" s="1363"/>
      <c r="V63" s="1363"/>
      <c r="W63" s="1363"/>
      <c r="X63" s="1363"/>
      <c r="Y63" s="1363"/>
      <c r="Z63" s="1363"/>
      <c r="AA63" s="1363"/>
      <c r="AB63" s="1363"/>
      <c r="AC63" s="1363"/>
      <c r="AD63" s="1363"/>
      <c r="AE63" s="1363"/>
      <c r="AF63" s="1363"/>
      <c r="AG63" s="1363"/>
      <c r="AH63" s="1363"/>
      <c r="AI63" s="1363"/>
      <c r="AJ63" s="1363"/>
      <c r="AK63" s="1363"/>
      <c r="AL63" s="1363"/>
      <c r="AM63" s="1363"/>
      <c r="AN63" s="1363"/>
      <c r="AO63" s="1363"/>
      <c r="AP63" s="1363"/>
      <c r="AQ63" s="1363"/>
      <c r="AR63" s="1363"/>
      <c r="AS63" s="1363"/>
      <c r="AT63" s="1363"/>
      <c r="AU63" s="1363"/>
      <c r="AV63" s="1363"/>
      <c r="AW63" s="1363"/>
      <c r="AX63" s="1363"/>
      <c r="AY63" s="1363"/>
      <c r="AZ63" s="1363"/>
      <c r="BA63" s="1363"/>
      <c r="BB63" s="1363"/>
      <c r="BC63" s="1365"/>
      <c r="BD63" s="1365"/>
      <c r="BE63" s="1365"/>
      <c r="BF63" s="1365"/>
      <c r="BL63" s="1"/>
    </row>
    <row r="64" spans="2:75" ht="13.5" customHeight="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L64" s="1"/>
    </row>
    <row r="65" spans="2:64" ht="13.5" customHeight="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L65" s="1"/>
    </row>
    <row r="66" spans="2:64" ht="13.5" customHeight="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L66" s="1"/>
    </row>
  </sheetData>
  <mergeCells count="33">
    <mergeCell ref="B3:BF4"/>
    <mergeCell ref="G10:AT10"/>
    <mergeCell ref="F42:BD43"/>
    <mergeCell ref="F22:H22"/>
    <mergeCell ref="F28:H28"/>
    <mergeCell ref="F30:H30"/>
    <mergeCell ref="AD50:AE50"/>
    <mergeCell ref="AH50:AI50"/>
    <mergeCell ref="I28:J28"/>
    <mergeCell ref="V20:W20"/>
    <mergeCell ref="X20:Y20"/>
    <mergeCell ref="I20:J20"/>
    <mergeCell ref="I22:J22"/>
    <mergeCell ref="I24:J24"/>
    <mergeCell ref="V26:W26"/>
    <mergeCell ref="I26:J26"/>
    <mergeCell ref="V24:W24"/>
    <mergeCell ref="X56:Z56"/>
    <mergeCell ref="BK50:BW50"/>
    <mergeCell ref="AB57:BD57"/>
    <mergeCell ref="X24:Y24"/>
    <mergeCell ref="F20:H20"/>
    <mergeCell ref="I30:J30"/>
    <mergeCell ref="F24:H24"/>
    <mergeCell ref="AB56:BD56"/>
    <mergeCell ref="V22:W22"/>
    <mergeCell ref="X22:Y22"/>
    <mergeCell ref="X26:Y26"/>
    <mergeCell ref="X53:Z53"/>
    <mergeCell ref="F35:BD36"/>
    <mergeCell ref="AL50:AM50"/>
    <mergeCell ref="AB53:BD54"/>
    <mergeCell ref="F26:H26"/>
  </mergeCells>
  <phoneticPr fontId="5"/>
  <dataValidations count="1">
    <dataValidation type="list" allowBlank="1" showInputMessage="1" showErrorMessage="1" sqref="X26:Y26 I20:J20 X20:Y20 X22:Y22 I22:J22 I24:J24 X24:Y24 I26:J26 I28:J28 I30:J30" xr:uid="{00000000-0002-0000-0100-00000000000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3B217-7214-4E6F-BDBB-D4F550F4CD55}">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1287" customWidth="1"/>
    <col min="3" max="25" width="6.625" style="1287" customWidth="1"/>
    <col min="26" max="29" width="9" style="1287"/>
    <col min="30" max="30" width="11" style="1287" bestFit="1" customWidth="1"/>
    <col min="31" max="256" width="9" style="1287"/>
    <col min="257" max="258" width="14.625" style="1287" customWidth="1"/>
    <col min="259" max="281" width="6.625" style="1287" customWidth="1"/>
    <col min="282" max="285" width="9" style="1287"/>
    <col min="286" max="286" width="11" style="1287" bestFit="1" customWidth="1"/>
    <col min="287" max="512" width="9" style="1287"/>
    <col min="513" max="514" width="14.625" style="1287" customWidth="1"/>
    <col min="515" max="537" width="6.625" style="1287" customWidth="1"/>
    <col min="538" max="541" width="9" style="1287"/>
    <col min="542" max="542" width="11" style="1287" bestFit="1" customWidth="1"/>
    <col min="543" max="768" width="9" style="1287"/>
    <col min="769" max="770" width="14.625" style="1287" customWidth="1"/>
    <col min="771" max="793" width="6.625" style="1287" customWidth="1"/>
    <col min="794" max="797" width="9" style="1287"/>
    <col min="798" max="798" width="11" style="1287" bestFit="1" customWidth="1"/>
    <col min="799" max="1024" width="9" style="1287"/>
    <col min="1025" max="1026" width="14.625" style="1287" customWidth="1"/>
    <col min="1027" max="1049" width="6.625" style="1287" customWidth="1"/>
    <col min="1050" max="1053" width="9" style="1287"/>
    <col min="1054" max="1054" width="11" style="1287" bestFit="1" customWidth="1"/>
    <col min="1055" max="1280" width="9" style="1287"/>
    <col min="1281" max="1282" width="14.625" style="1287" customWidth="1"/>
    <col min="1283" max="1305" width="6.625" style="1287" customWidth="1"/>
    <col min="1306" max="1309" width="9" style="1287"/>
    <col min="1310" max="1310" width="11" style="1287" bestFit="1" customWidth="1"/>
    <col min="1311" max="1536" width="9" style="1287"/>
    <col min="1537" max="1538" width="14.625" style="1287" customWidth="1"/>
    <col min="1539" max="1561" width="6.625" style="1287" customWidth="1"/>
    <col min="1562" max="1565" width="9" style="1287"/>
    <col min="1566" max="1566" width="11" style="1287" bestFit="1" customWidth="1"/>
    <col min="1567" max="1792" width="9" style="1287"/>
    <col min="1793" max="1794" width="14.625" style="1287" customWidth="1"/>
    <col min="1795" max="1817" width="6.625" style="1287" customWidth="1"/>
    <col min="1818" max="1821" width="9" style="1287"/>
    <col min="1822" max="1822" width="11" style="1287" bestFit="1" customWidth="1"/>
    <col min="1823" max="2048" width="9" style="1287"/>
    <col min="2049" max="2050" width="14.625" style="1287" customWidth="1"/>
    <col min="2051" max="2073" width="6.625" style="1287" customWidth="1"/>
    <col min="2074" max="2077" width="9" style="1287"/>
    <col min="2078" max="2078" width="11" style="1287" bestFit="1" customWidth="1"/>
    <col min="2079" max="2304" width="9" style="1287"/>
    <col min="2305" max="2306" width="14.625" style="1287" customWidth="1"/>
    <col min="2307" max="2329" width="6.625" style="1287" customWidth="1"/>
    <col min="2330" max="2333" width="9" style="1287"/>
    <col min="2334" max="2334" width="11" style="1287" bestFit="1" customWidth="1"/>
    <col min="2335" max="2560" width="9" style="1287"/>
    <col min="2561" max="2562" width="14.625" style="1287" customWidth="1"/>
    <col min="2563" max="2585" width="6.625" style="1287" customWidth="1"/>
    <col min="2586" max="2589" width="9" style="1287"/>
    <col min="2590" max="2590" width="11" style="1287" bestFit="1" customWidth="1"/>
    <col min="2591" max="2816" width="9" style="1287"/>
    <col min="2817" max="2818" width="14.625" style="1287" customWidth="1"/>
    <col min="2819" max="2841" width="6.625" style="1287" customWidth="1"/>
    <col min="2842" max="2845" width="9" style="1287"/>
    <col min="2846" max="2846" width="11" style="1287" bestFit="1" customWidth="1"/>
    <col min="2847" max="3072" width="9" style="1287"/>
    <col min="3073" max="3074" width="14.625" style="1287" customWidth="1"/>
    <col min="3075" max="3097" width="6.625" style="1287" customWidth="1"/>
    <col min="3098" max="3101" width="9" style="1287"/>
    <col min="3102" max="3102" width="11" style="1287" bestFit="1" customWidth="1"/>
    <col min="3103" max="3328" width="9" style="1287"/>
    <col min="3329" max="3330" width="14.625" style="1287" customWidth="1"/>
    <col min="3331" max="3353" width="6.625" style="1287" customWidth="1"/>
    <col min="3354" max="3357" width="9" style="1287"/>
    <col min="3358" max="3358" width="11" style="1287" bestFit="1" customWidth="1"/>
    <col min="3359" max="3584" width="9" style="1287"/>
    <col min="3585" max="3586" width="14.625" style="1287" customWidth="1"/>
    <col min="3587" max="3609" width="6.625" style="1287" customWidth="1"/>
    <col min="3610" max="3613" width="9" style="1287"/>
    <col min="3614" max="3614" width="11" style="1287" bestFit="1" customWidth="1"/>
    <col min="3615" max="3840" width="9" style="1287"/>
    <col min="3841" max="3842" width="14.625" style="1287" customWidth="1"/>
    <col min="3843" max="3865" width="6.625" style="1287" customWidth="1"/>
    <col min="3866" max="3869" width="9" style="1287"/>
    <col min="3870" max="3870" width="11" style="1287" bestFit="1" customWidth="1"/>
    <col min="3871" max="4096" width="9" style="1287"/>
    <col min="4097" max="4098" width="14.625" style="1287" customWidth="1"/>
    <col min="4099" max="4121" width="6.625" style="1287" customWidth="1"/>
    <col min="4122" max="4125" width="9" style="1287"/>
    <col min="4126" max="4126" width="11" style="1287" bestFit="1" customWidth="1"/>
    <col min="4127" max="4352" width="9" style="1287"/>
    <col min="4353" max="4354" width="14.625" style="1287" customWidth="1"/>
    <col min="4355" max="4377" width="6.625" style="1287" customWidth="1"/>
    <col min="4378" max="4381" width="9" style="1287"/>
    <col min="4382" max="4382" width="11" style="1287" bestFit="1" customWidth="1"/>
    <col min="4383" max="4608" width="9" style="1287"/>
    <col min="4609" max="4610" width="14.625" style="1287" customWidth="1"/>
    <col min="4611" max="4633" width="6.625" style="1287" customWidth="1"/>
    <col min="4634" max="4637" width="9" style="1287"/>
    <col min="4638" max="4638" width="11" style="1287" bestFit="1" customWidth="1"/>
    <col min="4639" max="4864" width="9" style="1287"/>
    <col min="4865" max="4866" width="14.625" style="1287" customWidth="1"/>
    <col min="4867" max="4889" width="6.625" style="1287" customWidth="1"/>
    <col min="4890" max="4893" width="9" style="1287"/>
    <col min="4894" max="4894" width="11" style="1287" bestFit="1" customWidth="1"/>
    <col min="4895" max="5120" width="9" style="1287"/>
    <col min="5121" max="5122" width="14.625" style="1287" customWidth="1"/>
    <col min="5123" max="5145" width="6.625" style="1287" customWidth="1"/>
    <col min="5146" max="5149" width="9" style="1287"/>
    <col min="5150" max="5150" width="11" style="1287" bestFit="1" customWidth="1"/>
    <col min="5151" max="5376" width="9" style="1287"/>
    <col min="5377" max="5378" width="14.625" style="1287" customWidth="1"/>
    <col min="5379" max="5401" width="6.625" style="1287" customWidth="1"/>
    <col min="5402" max="5405" width="9" style="1287"/>
    <col min="5406" max="5406" width="11" style="1287" bestFit="1" customWidth="1"/>
    <col min="5407" max="5632" width="9" style="1287"/>
    <col min="5633" max="5634" width="14.625" style="1287" customWidth="1"/>
    <col min="5635" max="5657" width="6.625" style="1287" customWidth="1"/>
    <col min="5658" max="5661" width="9" style="1287"/>
    <col min="5662" max="5662" width="11" style="1287" bestFit="1" customWidth="1"/>
    <col min="5663" max="5888" width="9" style="1287"/>
    <col min="5889" max="5890" width="14.625" style="1287" customWidth="1"/>
    <col min="5891" max="5913" width="6.625" style="1287" customWidth="1"/>
    <col min="5914" max="5917" width="9" style="1287"/>
    <col min="5918" max="5918" width="11" style="1287" bestFit="1" customWidth="1"/>
    <col min="5919" max="6144" width="9" style="1287"/>
    <col min="6145" max="6146" width="14.625" style="1287" customWidth="1"/>
    <col min="6147" max="6169" width="6.625" style="1287" customWidth="1"/>
    <col min="6170" max="6173" width="9" style="1287"/>
    <col min="6174" max="6174" width="11" style="1287" bestFit="1" customWidth="1"/>
    <col min="6175" max="6400" width="9" style="1287"/>
    <col min="6401" max="6402" width="14.625" style="1287" customWidth="1"/>
    <col min="6403" max="6425" width="6.625" style="1287" customWidth="1"/>
    <col min="6426" max="6429" width="9" style="1287"/>
    <col min="6430" max="6430" width="11" style="1287" bestFit="1" customWidth="1"/>
    <col min="6431" max="6656" width="9" style="1287"/>
    <col min="6657" max="6658" width="14.625" style="1287" customWidth="1"/>
    <col min="6659" max="6681" width="6.625" style="1287" customWidth="1"/>
    <col min="6682" max="6685" width="9" style="1287"/>
    <col min="6686" max="6686" width="11" style="1287" bestFit="1" customWidth="1"/>
    <col min="6687" max="6912" width="9" style="1287"/>
    <col min="6913" max="6914" width="14.625" style="1287" customWidth="1"/>
    <col min="6915" max="6937" width="6.625" style="1287" customWidth="1"/>
    <col min="6938" max="6941" width="9" style="1287"/>
    <col min="6942" max="6942" width="11" style="1287" bestFit="1" customWidth="1"/>
    <col min="6943" max="7168" width="9" style="1287"/>
    <col min="7169" max="7170" width="14.625" style="1287" customWidth="1"/>
    <col min="7171" max="7193" width="6.625" style="1287" customWidth="1"/>
    <col min="7194" max="7197" width="9" style="1287"/>
    <col min="7198" max="7198" width="11" style="1287" bestFit="1" customWidth="1"/>
    <col min="7199" max="7424" width="9" style="1287"/>
    <col min="7425" max="7426" width="14.625" style="1287" customWidth="1"/>
    <col min="7427" max="7449" width="6.625" style="1287" customWidth="1"/>
    <col min="7450" max="7453" width="9" style="1287"/>
    <col min="7454" max="7454" width="11" style="1287" bestFit="1" customWidth="1"/>
    <col min="7455" max="7680" width="9" style="1287"/>
    <col min="7681" max="7682" width="14.625" style="1287" customWidth="1"/>
    <col min="7683" max="7705" width="6.625" style="1287" customWidth="1"/>
    <col min="7706" max="7709" width="9" style="1287"/>
    <col min="7710" max="7710" width="11" style="1287" bestFit="1" customWidth="1"/>
    <col min="7711" max="7936" width="9" style="1287"/>
    <col min="7937" max="7938" width="14.625" style="1287" customWidth="1"/>
    <col min="7939" max="7961" width="6.625" style="1287" customWidth="1"/>
    <col min="7962" max="7965" width="9" style="1287"/>
    <col min="7966" max="7966" width="11" style="1287" bestFit="1" customWidth="1"/>
    <col min="7967" max="8192" width="9" style="1287"/>
    <col min="8193" max="8194" width="14.625" style="1287" customWidth="1"/>
    <col min="8195" max="8217" width="6.625" style="1287" customWidth="1"/>
    <col min="8218" max="8221" width="9" style="1287"/>
    <col min="8222" max="8222" width="11" style="1287" bestFit="1" customWidth="1"/>
    <col min="8223" max="8448" width="9" style="1287"/>
    <col min="8449" max="8450" width="14.625" style="1287" customWidth="1"/>
    <col min="8451" max="8473" width="6.625" style="1287" customWidth="1"/>
    <col min="8474" max="8477" width="9" style="1287"/>
    <col min="8478" max="8478" width="11" style="1287" bestFit="1" customWidth="1"/>
    <col min="8479" max="8704" width="9" style="1287"/>
    <col min="8705" max="8706" width="14.625" style="1287" customWidth="1"/>
    <col min="8707" max="8729" width="6.625" style="1287" customWidth="1"/>
    <col min="8730" max="8733" width="9" style="1287"/>
    <col min="8734" max="8734" width="11" style="1287" bestFit="1" customWidth="1"/>
    <col min="8735" max="8960" width="9" style="1287"/>
    <col min="8961" max="8962" width="14.625" style="1287" customWidth="1"/>
    <col min="8963" max="8985" width="6.625" style="1287" customWidth="1"/>
    <col min="8986" max="8989" width="9" style="1287"/>
    <col min="8990" max="8990" width="11" style="1287" bestFit="1" customWidth="1"/>
    <col min="8991" max="9216" width="9" style="1287"/>
    <col min="9217" max="9218" width="14.625" style="1287" customWidth="1"/>
    <col min="9219" max="9241" width="6.625" style="1287" customWidth="1"/>
    <col min="9242" max="9245" width="9" style="1287"/>
    <col min="9246" max="9246" width="11" style="1287" bestFit="1" customWidth="1"/>
    <col min="9247" max="9472" width="9" style="1287"/>
    <col min="9473" max="9474" width="14.625" style="1287" customWidth="1"/>
    <col min="9475" max="9497" width="6.625" style="1287" customWidth="1"/>
    <col min="9498" max="9501" width="9" style="1287"/>
    <col min="9502" max="9502" width="11" style="1287" bestFit="1" customWidth="1"/>
    <col min="9503" max="9728" width="9" style="1287"/>
    <col min="9729" max="9730" width="14.625" style="1287" customWidth="1"/>
    <col min="9731" max="9753" width="6.625" style="1287" customWidth="1"/>
    <col min="9754" max="9757" width="9" style="1287"/>
    <col min="9758" max="9758" width="11" style="1287" bestFit="1" customWidth="1"/>
    <col min="9759" max="9984" width="9" style="1287"/>
    <col min="9985" max="9986" width="14.625" style="1287" customWidth="1"/>
    <col min="9987" max="10009" width="6.625" style="1287" customWidth="1"/>
    <col min="10010" max="10013" width="9" style="1287"/>
    <col min="10014" max="10014" width="11" style="1287" bestFit="1" customWidth="1"/>
    <col min="10015" max="10240" width="9" style="1287"/>
    <col min="10241" max="10242" width="14.625" style="1287" customWidth="1"/>
    <col min="10243" max="10265" width="6.625" style="1287" customWidth="1"/>
    <col min="10266" max="10269" width="9" style="1287"/>
    <col min="10270" max="10270" width="11" style="1287" bestFit="1" customWidth="1"/>
    <col min="10271" max="10496" width="9" style="1287"/>
    <col min="10497" max="10498" width="14.625" style="1287" customWidth="1"/>
    <col min="10499" max="10521" width="6.625" style="1287" customWidth="1"/>
    <col min="10522" max="10525" width="9" style="1287"/>
    <col min="10526" max="10526" width="11" style="1287" bestFit="1" customWidth="1"/>
    <col min="10527" max="10752" width="9" style="1287"/>
    <col min="10753" max="10754" width="14.625" style="1287" customWidth="1"/>
    <col min="10755" max="10777" width="6.625" style="1287" customWidth="1"/>
    <col min="10778" max="10781" width="9" style="1287"/>
    <col min="10782" max="10782" width="11" style="1287" bestFit="1" customWidth="1"/>
    <col min="10783" max="11008" width="9" style="1287"/>
    <col min="11009" max="11010" width="14.625" style="1287" customWidth="1"/>
    <col min="11011" max="11033" width="6.625" style="1287" customWidth="1"/>
    <col min="11034" max="11037" width="9" style="1287"/>
    <col min="11038" max="11038" width="11" style="1287" bestFit="1" customWidth="1"/>
    <col min="11039" max="11264" width="9" style="1287"/>
    <col min="11265" max="11266" width="14.625" style="1287" customWidth="1"/>
    <col min="11267" max="11289" width="6.625" style="1287" customWidth="1"/>
    <col min="11290" max="11293" width="9" style="1287"/>
    <col min="11294" max="11294" width="11" style="1287" bestFit="1" customWidth="1"/>
    <col min="11295" max="11520" width="9" style="1287"/>
    <col min="11521" max="11522" width="14.625" style="1287" customWidth="1"/>
    <col min="11523" max="11545" width="6.625" style="1287" customWidth="1"/>
    <col min="11546" max="11549" width="9" style="1287"/>
    <col min="11550" max="11550" width="11" style="1287" bestFit="1" customWidth="1"/>
    <col min="11551" max="11776" width="9" style="1287"/>
    <col min="11777" max="11778" width="14.625" style="1287" customWidth="1"/>
    <col min="11779" max="11801" width="6.625" style="1287" customWidth="1"/>
    <col min="11802" max="11805" width="9" style="1287"/>
    <col min="11806" max="11806" width="11" style="1287" bestFit="1" customWidth="1"/>
    <col min="11807" max="12032" width="9" style="1287"/>
    <col min="12033" max="12034" width="14.625" style="1287" customWidth="1"/>
    <col min="12035" max="12057" width="6.625" style="1287" customWidth="1"/>
    <col min="12058" max="12061" width="9" style="1287"/>
    <col min="12062" max="12062" width="11" style="1287" bestFit="1" customWidth="1"/>
    <col min="12063" max="12288" width="9" style="1287"/>
    <col min="12289" max="12290" width="14.625" style="1287" customWidth="1"/>
    <col min="12291" max="12313" width="6.625" style="1287" customWidth="1"/>
    <col min="12314" max="12317" width="9" style="1287"/>
    <col min="12318" max="12318" width="11" style="1287" bestFit="1" customWidth="1"/>
    <col min="12319" max="12544" width="9" style="1287"/>
    <col min="12545" max="12546" width="14.625" style="1287" customWidth="1"/>
    <col min="12547" max="12569" width="6.625" style="1287" customWidth="1"/>
    <col min="12570" max="12573" width="9" style="1287"/>
    <col min="12574" max="12574" width="11" style="1287" bestFit="1" customWidth="1"/>
    <col min="12575" max="12800" width="9" style="1287"/>
    <col min="12801" max="12802" width="14.625" style="1287" customWidth="1"/>
    <col min="12803" max="12825" width="6.625" style="1287" customWidth="1"/>
    <col min="12826" max="12829" width="9" style="1287"/>
    <col min="12830" max="12830" width="11" style="1287" bestFit="1" customWidth="1"/>
    <col min="12831" max="13056" width="9" style="1287"/>
    <col min="13057" max="13058" width="14.625" style="1287" customWidth="1"/>
    <col min="13059" max="13081" width="6.625" style="1287" customWidth="1"/>
    <col min="13082" max="13085" width="9" style="1287"/>
    <col min="13086" max="13086" width="11" style="1287" bestFit="1" customWidth="1"/>
    <col min="13087" max="13312" width="9" style="1287"/>
    <col min="13313" max="13314" width="14.625" style="1287" customWidth="1"/>
    <col min="13315" max="13337" width="6.625" style="1287" customWidth="1"/>
    <col min="13338" max="13341" width="9" style="1287"/>
    <col min="13342" max="13342" width="11" style="1287" bestFit="1" customWidth="1"/>
    <col min="13343" max="13568" width="9" style="1287"/>
    <col min="13569" max="13570" width="14.625" style="1287" customWidth="1"/>
    <col min="13571" max="13593" width="6.625" style="1287" customWidth="1"/>
    <col min="13594" max="13597" width="9" style="1287"/>
    <col min="13598" max="13598" width="11" style="1287" bestFit="1" customWidth="1"/>
    <col min="13599" max="13824" width="9" style="1287"/>
    <col min="13825" max="13826" width="14.625" style="1287" customWidth="1"/>
    <col min="13827" max="13849" width="6.625" style="1287" customWidth="1"/>
    <col min="13850" max="13853" width="9" style="1287"/>
    <col min="13854" max="13854" width="11" style="1287" bestFit="1" customWidth="1"/>
    <col min="13855" max="14080" width="9" style="1287"/>
    <col min="14081" max="14082" width="14.625" style="1287" customWidth="1"/>
    <col min="14083" max="14105" width="6.625" style="1287" customWidth="1"/>
    <col min="14106" max="14109" width="9" style="1287"/>
    <col min="14110" max="14110" width="11" style="1287" bestFit="1" customWidth="1"/>
    <col min="14111" max="14336" width="9" style="1287"/>
    <col min="14337" max="14338" width="14.625" style="1287" customWidth="1"/>
    <col min="14339" max="14361" width="6.625" style="1287" customWidth="1"/>
    <col min="14362" max="14365" width="9" style="1287"/>
    <col min="14366" max="14366" width="11" style="1287" bestFit="1" customWidth="1"/>
    <col min="14367" max="14592" width="9" style="1287"/>
    <col min="14593" max="14594" width="14.625" style="1287" customWidth="1"/>
    <col min="14595" max="14617" width="6.625" style="1287" customWidth="1"/>
    <col min="14618" max="14621" width="9" style="1287"/>
    <col min="14622" max="14622" width="11" style="1287" bestFit="1" customWidth="1"/>
    <col min="14623" max="14848" width="9" style="1287"/>
    <col min="14849" max="14850" width="14.625" style="1287" customWidth="1"/>
    <col min="14851" max="14873" width="6.625" style="1287" customWidth="1"/>
    <col min="14874" max="14877" width="9" style="1287"/>
    <col min="14878" max="14878" width="11" style="1287" bestFit="1" customWidth="1"/>
    <col min="14879" max="15104" width="9" style="1287"/>
    <col min="15105" max="15106" width="14.625" style="1287" customWidth="1"/>
    <col min="15107" max="15129" width="6.625" style="1287" customWidth="1"/>
    <col min="15130" max="15133" width="9" style="1287"/>
    <col min="15134" max="15134" width="11" style="1287" bestFit="1" customWidth="1"/>
    <col min="15135" max="15360" width="9" style="1287"/>
    <col min="15361" max="15362" width="14.625" style="1287" customWidth="1"/>
    <col min="15363" max="15385" width="6.625" style="1287" customWidth="1"/>
    <col min="15386" max="15389" width="9" style="1287"/>
    <col min="15390" max="15390" width="11" style="1287" bestFit="1" customWidth="1"/>
    <col min="15391" max="15616" width="9" style="1287"/>
    <col min="15617" max="15618" width="14.625" style="1287" customWidth="1"/>
    <col min="15619" max="15641" width="6.625" style="1287" customWidth="1"/>
    <col min="15642" max="15645" width="9" style="1287"/>
    <col min="15646" max="15646" width="11" style="1287" bestFit="1" customWidth="1"/>
    <col min="15647" max="15872" width="9" style="1287"/>
    <col min="15873" max="15874" width="14.625" style="1287" customWidth="1"/>
    <col min="15875" max="15897" width="6.625" style="1287" customWidth="1"/>
    <col min="15898" max="15901" width="9" style="1287"/>
    <col min="15902" max="15902" width="11" style="1287" bestFit="1" customWidth="1"/>
    <col min="15903" max="16128" width="9" style="1287"/>
    <col min="16129" max="16130" width="14.625" style="1287" customWidth="1"/>
    <col min="16131" max="16153" width="6.625" style="1287" customWidth="1"/>
    <col min="16154" max="16157" width="9" style="1287"/>
    <col min="16158" max="16158" width="11" style="1287" bestFit="1" customWidth="1"/>
    <col min="16159" max="16384" width="9" style="1287"/>
  </cols>
  <sheetData>
    <row r="5" spans="1:30" ht="10.5" customHeight="1"/>
    <row r="6" spans="1:30" ht="35.1" customHeight="1" thickBot="1">
      <c r="AA6" s="1288" t="s">
        <v>1792</v>
      </c>
    </row>
    <row r="7" spans="1:30" ht="35.1" customHeight="1" thickTop="1" thickBot="1">
      <c r="A7" s="1809" t="s">
        <v>1793</v>
      </c>
      <c r="B7" s="1810"/>
      <c r="C7" s="1816" t="s">
        <v>1794</v>
      </c>
      <c r="D7" s="1816"/>
      <c r="E7" s="1816"/>
      <c r="F7" s="1816"/>
      <c r="G7" s="1817"/>
      <c r="H7" s="1818" t="s">
        <v>1795</v>
      </c>
      <c r="I7" s="1819"/>
      <c r="J7" s="1819"/>
      <c r="K7" s="1819"/>
      <c r="L7" s="1819"/>
      <c r="M7" s="1819"/>
      <c r="N7" s="1819"/>
      <c r="O7" s="1819"/>
      <c r="P7" s="1819"/>
      <c r="Q7" s="1819"/>
      <c r="R7" s="1819"/>
      <c r="S7" s="1819"/>
      <c r="T7" s="1819"/>
      <c r="U7" s="1819"/>
      <c r="V7" s="1819"/>
      <c r="W7" s="1819"/>
      <c r="X7" s="1819"/>
      <c r="Y7" s="1820"/>
      <c r="Z7" s="1289"/>
    </row>
    <row r="8" spans="1:30" ht="35.1" customHeight="1" thickTop="1">
      <c r="A8" s="1811"/>
      <c r="B8" s="1812"/>
      <c r="C8" s="1821" t="s">
        <v>1796</v>
      </c>
      <c r="D8" s="1822"/>
      <c r="E8" s="1822"/>
      <c r="F8" s="1822"/>
      <c r="G8" s="1823"/>
      <c r="H8" s="1827"/>
      <c r="I8" s="1828"/>
      <c r="J8" s="1828"/>
      <c r="K8" s="1828"/>
      <c r="L8" s="1828"/>
      <c r="M8" s="1828"/>
      <c r="N8" s="1828"/>
      <c r="O8" s="1828"/>
      <c r="P8" s="1828"/>
      <c r="Q8" s="1828"/>
      <c r="R8" s="1828"/>
      <c r="S8" s="1828"/>
      <c r="T8" s="1828"/>
      <c r="U8" s="1828"/>
      <c r="V8" s="1828"/>
      <c r="W8" s="1828"/>
      <c r="X8" s="1828"/>
      <c r="Y8" s="1829"/>
      <c r="Z8" s="1289"/>
      <c r="AA8" s="1290" t="s">
        <v>1797</v>
      </c>
      <c r="AB8" s="1290"/>
      <c r="AC8" s="1290"/>
      <c r="AD8" s="1290"/>
    </row>
    <row r="9" spans="1:30" ht="35.1" customHeight="1">
      <c r="A9" s="1813"/>
      <c r="B9" s="1812"/>
      <c r="C9" s="1824"/>
      <c r="D9" s="1825"/>
      <c r="E9" s="1825"/>
      <c r="F9" s="1825"/>
      <c r="G9" s="1826"/>
      <c r="H9" s="1830"/>
      <c r="I9" s="1831"/>
      <c r="J9" s="1831"/>
      <c r="K9" s="1831"/>
      <c r="L9" s="1831"/>
      <c r="M9" s="1831"/>
      <c r="N9" s="1831"/>
      <c r="O9" s="1831"/>
      <c r="P9" s="1831"/>
      <c r="Q9" s="1831"/>
      <c r="R9" s="1831"/>
      <c r="S9" s="1831"/>
      <c r="T9" s="1831"/>
      <c r="U9" s="1831"/>
      <c r="V9" s="1831"/>
      <c r="W9" s="1831"/>
      <c r="X9" s="1831"/>
      <c r="Y9" s="1832"/>
      <c r="Z9" s="1289"/>
      <c r="AA9" s="1290" t="s">
        <v>1798</v>
      </c>
      <c r="AB9" s="1290"/>
      <c r="AC9" s="1290"/>
      <c r="AD9" s="1290"/>
    </row>
    <row r="10" spans="1:30" ht="35.1" customHeight="1">
      <c r="A10" s="1813"/>
      <c r="B10" s="1812"/>
      <c r="C10" s="1833" t="s">
        <v>315</v>
      </c>
      <c r="D10" s="1833"/>
      <c r="E10" s="1833"/>
      <c r="F10" s="1833"/>
      <c r="G10" s="1834"/>
      <c r="H10" s="1835"/>
      <c r="I10" s="1836"/>
      <c r="J10" s="1836"/>
      <c r="K10" s="1836"/>
      <c r="L10" s="1836"/>
      <c r="M10" s="1836"/>
      <c r="N10" s="1836"/>
      <c r="O10" s="1836"/>
      <c r="P10" s="1836"/>
      <c r="Q10" s="1836"/>
      <c r="R10" s="1836"/>
      <c r="S10" s="1836"/>
      <c r="T10" s="1836"/>
      <c r="U10" s="1836"/>
      <c r="V10" s="1836"/>
      <c r="W10" s="1836"/>
      <c r="X10" s="1836"/>
      <c r="Y10" s="1837"/>
      <c r="Z10" s="1289"/>
      <c r="AA10" s="1290" t="s">
        <v>1799</v>
      </c>
      <c r="AB10" s="1290"/>
      <c r="AC10" s="1290"/>
      <c r="AD10" s="1290"/>
    </row>
    <row r="11" spans="1:30" ht="35.1" customHeight="1" thickBot="1">
      <c r="A11" s="1814"/>
      <c r="B11" s="1815"/>
      <c r="C11" s="1833" t="s">
        <v>291</v>
      </c>
      <c r="D11" s="1833"/>
      <c r="E11" s="1833"/>
      <c r="F11" s="1833"/>
      <c r="G11" s="1834"/>
      <c r="H11" s="1838"/>
      <c r="I11" s="1839"/>
      <c r="J11" s="1839"/>
      <c r="K11" s="1839"/>
      <c r="L11" s="1839"/>
      <c r="M11" s="1839"/>
      <c r="N11" s="1839"/>
      <c r="O11" s="1839"/>
      <c r="P11" s="1840"/>
      <c r="Q11" s="1804" t="s">
        <v>316</v>
      </c>
      <c r="R11" s="1805"/>
      <c r="S11" s="1806"/>
      <c r="T11" s="1807"/>
      <c r="U11" s="1807"/>
      <c r="V11" s="1807"/>
      <c r="W11" s="1807"/>
      <c r="X11" s="1807"/>
      <c r="Y11" s="1808"/>
      <c r="Z11" s="1291"/>
      <c r="AA11" s="1290" t="s">
        <v>1800</v>
      </c>
      <c r="AB11" s="1290"/>
      <c r="AC11" s="1290"/>
      <c r="AD11" s="1290">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5"/>
  <printOptions horizontalCentered="1"/>
  <pageMargins left="0.16" right="0.16" top="0.17" bottom="0.16" header="0.3" footer="0.3"/>
  <pageSetup paperSize="9" scale="57" orientation="portrait" blackAndWhite="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44</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46" t="s">
        <v>43</v>
      </c>
      <c r="C4" s="1846"/>
      <c r="D4" s="1846"/>
      <c r="E4" s="1846"/>
      <c r="F4" s="1846"/>
      <c r="G4" s="1846"/>
      <c r="H4" s="1846"/>
      <c r="I4" s="1846"/>
      <c r="J4" s="1846"/>
      <c r="K4" s="1846"/>
      <c r="L4" s="1846"/>
      <c r="M4" s="1846"/>
      <c r="N4" s="1846"/>
      <c r="O4" s="1846"/>
      <c r="P4" s="1846"/>
      <c r="Q4" s="1846"/>
      <c r="R4" s="1846"/>
      <c r="S4" s="1846"/>
      <c r="T4" s="1846"/>
      <c r="U4" s="1846"/>
      <c r="V4" s="1846"/>
      <c r="W4" s="1846"/>
      <c r="X4" s="1846"/>
      <c r="Y4" s="1846"/>
      <c r="Z4" s="1846"/>
      <c r="AA4" s="1846"/>
      <c r="AB4" s="1846"/>
      <c r="AC4" s="1846"/>
      <c r="AD4" s="1846"/>
      <c r="AE4" s="1846"/>
      <c r="AF4" s="1846"/>
      <c r="AG4" s="1846"/>
      <c r="AH4" s="1846"/>
      <c r="AI4" s="1846"/>
      <c r="AJ4" s="1846"/>
      <c r="AK4" s="1846"/>
      <c r="AL4" s="1846"/>
      <c r="AM4" s="1846"/>
      <c r="AN4" s="1846"/>
      <c r="AO4" s="1846"/>
      <c r="AP4" s="1846"/>
      <c r="AQ4" s="1846"/>
      <c r="AR4" s="1846"/>
      <c r="AS4" s="1846"/>
      <c r="AT4" s="1846"/>
      <c r="AU4" s="1846"/>
      <c r="AV4" s="1846"/>
      <c r="AW4" s="1846"/>
      <c r="AX4" s="1846"/>
      <c r="AY4" s="1846"/>
      <c r="AZ4" s="1846"/>
      <c r="BA4" s="1846"/>
      <c r="BB4" s="1846"/>
      <c r="BC4" s="1846"/>
      <c r="BD4" s="1846"/>
      <c r="BE4" s="1846"/>
      <c r="BF4" s="1846"/>
    </row>
    <row r="5" spans="2:75" ht="13.5" customHeight="1">
      <c r="B5" s="1846"/>
      <c r="C5" s="1846"/>
      <c r="D5" s="1846"/>
      <c r="E5" s="1846"/>
      <c r="F5" s="1846"/>
      <c r="G5" s="1846"/>
      <c r="H5" s="1846"/>
      <c r="I5" s="1846"/>
      <c r="J5" s="1846"/>
      <c r="K5" s="1846"/>
      <c r="L5" s="1846"/>
      <c r="M5" s="1846"/>
      <c r="N5" s="1846"/>
      <c r="O5" s="1846"/>
      <c r="P5" s="1846"/>
      <c r="Q5" s="1846"/>
      <c r="R5" s="1846"/>
      <c r="S5" s="1846"/>
      <c r="T5" s="1846"/>
      <c r="U5" s="1846"/>
      <c r="V5" s="1846"/>
      <c r="W5" s="1846"/>
      <c r="X5" s="1846"/>
      <c r="Y5" s="1846"/>
      <c r="Z5" s="1846"/>
      <c r="AA5" s="1846"/>
      <c r="AB5" s="1846"/>
      <c r="AC5" s="1846"/>
      <c r="AD5" s="1846"/>
      <c r="AE5" s="1846"/>
      <c r="AF5" s="1846"/>
      <c r="AG5" s="1846"/>
      <c r="AH5" s="1846"/>
      <c r="AI5" s="1846"/>
      <c r="AJ5" s="1846"/>
      <c r="AK5" s="1846"/>
      <c r="AL5" s="1846"/>
      <c r="AM5" s="1846"/>
      <c r="AN5" s="1846"/>
      <c r="AO5" s="1846"/>
      <c r="AP5" s="1846"/>
      <c r="AQ5" s="1846"/>
      <c r="AR5" s="1846"/>
      <c r="AS5" s="1846"/>
      <c r="AT5" s="1846"/>
      <c r="AU5" s="1846"/>
      <c r="AV5" s="1846"/>
      <c r="AW5" s="1846"/>
      <c r="AX5" s="1846"/>
      <c r="AY5" s="1846"/>
      <c r="AZ5" s="1846"/>
      <c r="BA5" s="1846"/>
      <c r="BB5" s="1846"/>
      <c r="BC5" s="1846"/>
      <c r="BD5" s="1846"/>
      <c r="BE5" s="1846"/>
      <c r="BF5" s="1846"/>
    </row>
    <row r="6" spans="2:75" ht="13.5" customHeight="1">
      <c r="B6" s="1847" t="s">
        <v>271</v>
      </c>
      <c r="C6" s="1847"/>
      <c r="D6" s="1847"/>
      <c r="E6" s="1847"/>
      <c r="F6" s="1847"/>
      <c r="G6" s="1847"/>
      <c r="H6" s="1847"/>
      <c r="I6" s="1847"/>
      <c r="J6" s="1847"/>
      <c r="K6" s="1847"/>
      <c r="L6" s="1847"/>
      <c r="M6" s="1847"/>
      <c r="N6" s="1847"/>
      <c r="O6" s="1847"/>
      <c r="P6" s="1847"/>
      <c r="Q6" s="1847"/>
      <c r="R6" s="1847"/>
      <c r="S6" s="1847"/>
      <c r="T6" s="1847"/>
      <c r="U6" s="1847"/>
      <c r="V6" s="1847"/>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c r="AT6" s="1847"/>
      <c r="AU6" s="1847"/>
      <c r="AV6" s="1847"/>
      <c r="AW6" s="1847"/>
      <c r="AX6" s="1847"/>
      <c r="AY6" s="1847"/>
      <c r="AZ6" s="1847"/>
      <c r="BA6" s="1847"/>
      <c r="BB6" s="1847"/>
      <c r="BC6" s="1847"/>
      <c r="BD6" s="1847"/>
      <c r="BE6" s="1847"/>
      <c r="BF6" s="1847"/>
    </row>
    <row r="7" spans="2:75" ht="13.5" customHeight="1">
      <c r="B7" s="1848" t="s">
        <v>259</v>
      </c>
      <c r="C7" s="1848"/>
      <c r="D7" s="1848"/>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c r="AP7" s="1848"/>
      <c r="AQ7" s="1848"/>
      <c r="AR7" s="1848"/>
      <c r="AS7" s="1848"/>
      <c r="AT7" s="1848"/>
      <c r="AU7" s="1848"/>
      <c r="AV7" s="1848"/>
      <c r="AW7" s="1848"/>
      <c r="AX7" s="1848"/>
      <c r="AY7" s="1848"/>
      <c r="AZ7" s="1848"/>
      <c r="BA7" s="1848"/>
      <c r="BB7" s="1848"/>
      <c r="BC7" s="1848"/>
      <c r="BD7" s="1848"/>
      <c r="BE7" s="1848"/>
      <c r="BF7" s="1848"/>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272</v>
      </c>
      <c r="AU9" s="1845" t="str">
        <f>IF(BK9="","",(YEAR(BK9)-2018))</f>
        <v/>
      </c>
      <c r="AV9" s="1845"/>
      <c r="AW9" s="1281"/>
      <c r="AX9" s="1282" t="s">
        <v>0</v>
      </c>
      <c r="AY9" s="1845" t="str">
        <f>IF(BK9="","",MONTH(BK9))</f>
        <v/>
      </c>
      <c r="AZ9" s="1845"/>
      <c r="BA9" s="1282"/>
      <c r="BB9" s="1282" t="s">
        <v>37</v>
      </c>
      <c r="BC9" s="1845" t="str">
        <f>IF(BK9="","",DAY(BK9))</f>
        <v/>
      </c>
      <c r="BD9" s="1845"/>
      <c r="BE9" s="1282"/>
      <c r="BF9" s="1282" t="s">
        <v>12</v>
      </c>
      <c r="BK9" s="1841"/>
      <c r="BL9" s="1842"/>
      <c r="BM9" s="1842"/>
      <c r="BN9" s="1842"/>
      <c r="BO9" s="1842"/>
      <c r="BP9" s="1842"/>
      <c r="BQ9" s="1842"/>
      <c r="BR9" s="1842"/>
      <c r="BS9" s="1842"/>
      <c r="BT9" s="1842"/>
      <c r="BU9" s="1842"/>
      <c r="BV9" s="1842"/>
      <c r="BW9" s="1843"/>
    </row>
    <row r="10" spans="2:75" ht="13.5" customHeight="1">
      <c r="B10" s="1281"/>
      <c r="C10" s="1281" t="s">
        <v>2355</v>
      </c>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17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44"/>
      <c r="AI15" s="1844"/>
      <c r="AJ15" s="1844"/>
      <c r="AK15" s="1844"/>
      <c r="AL15" s="1844"/>
      <c r="AM15" s="1844"/>
      <c r="AN15" s="1844"/>
      <c r="AO15" s="1844"/>
      <c r="AP15" s="1844"/>
      <c r="AQ15" s="1844"/>
      <c r="AR15" s="1844"/>
      <c r="AS15" s="1844"/>
      <c r="AT15" s="1844"/>
      <c r="AU15" s="1844"/>
      <c r="AV15" s="1844"/>
      <c r="AW15" s="1844"/>
      <c r="AX15" s="1844"/>
      <c r="AY15" s="1844"/>
      <c r="AZ15" s="1844"/>
      <c r="BA15" s="1844"/>
      <c r="BB15" s="1844"/>
      <c r="BC15" s="1844"/>
      <c r="BD15" s="1844"/>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44"/>
      <c r="AI16" s="1844"/>
      <c r="AJ16" s="1844"/>
      <c r="AK16" s="1844"/>
      <c r="AL16" s="1844"/>
      <c r="AM16" s="1844"/>
      <c r="AN16" s="1844"/>
      <c r="AO16" s="1844"/>
      <c r="AP16" s="1844"/>
      <c r="AQ16" s="1844"/>
      <c r="AR16" s="1844"/>
      <c r="AS16" s="1844"/>
      <c r="AT16" s="1844"/>
      <c r="AU16" s="1844"/>
      <c r="AV16" s="1844"/>
      <c r="AW16" s="1844"/>
      <c r="AX16" s="1844"/>
      <c r="AY16" s="1844"/>
      <c r="AZ16" s="1844"/>
      <c r="BA16" s="1844"/>
      <c r="BB16" s="1844"/>
      <c r="BC16" s="1844"/>
      <c r="BD16" s="1844"/>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44"/>
      <c r="AI19" s="1844"/>
      <c r="AJ19" s="1844"/>
      <c r="AK19" s="1844"/>
      <c r="AL19" s="1844"/>
      <c r="AM19" s="1844"/>
      <c r="AN19" s="1844"/>
      <c r="AO19" s="1844"/>
      <c r="AP19" s="1844"/>
      <c r="AQ19" s="1844"/>
      <c r="AR19" s="1844"/>
      <c r="AS19" s="1844"/>
      <c r="AT19" s="1844"/>
      <c r="AU19" s="1844"/>
      <c r="AV19" s="1844"/>
      <c r="AW19" s="1844"/>
      <c r="AX19" s="1844"/>
      <c r="AY19" s="1844"/>
      <c r="AZ19" s="1844"/>
      <c r="BA19" s="1844"/>
      <c r="BB19" s="1844"/>
      <c r="BC19" s="1844"/>
      <c r="BD19" s="1844"/>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44"/>
      <c r="AI20" s="1844"/>
      <c r="AJ20" s="1844"/>
      <c r="AK20" s="1844"/>
      <c r="AL20" s="1844"/>
      <c r="AM20" s="1844"/>
      <c r="AN20" s="1844"/>
      <c r="AO20" s="1844"/>
      <c r="AP20" s="1844"/>
      <c r="AQ20" s="1844"/>
      <c r="AR20" s="1844"/>
      <c r="AS20" s="1844"/>
      <c r="AT20" s="1844"/>
      <c r="AU20" s="1844"/>
      <c r="AV20" s="1844"/>
      <c r="AW20" s="1844"/>
      <c r="AX20" s="1844"/>
      <c r="AY20" s="1844"/>
      <c r="AZ20" s="1844"/>
      <c r="BA20" s="1844"/>
      <c r="BB20" s="1844"/>
      <c r="BC20" s="1844"/>
      <c r="BD20" s="1844"/>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281"/>
      <c r="C23" s="1281" t="s">
        <v>278</v>
      </c>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1281"/>
      <c r="AM23" s="1281"/>
      <c r="AN23" s="1281"/>
      <c r="AO23" s="1281"/>
      <c r="AP23" s="1281"/>
      <c r="AQ23" s="1281"/>
      <c r="AR23" s="1281"/>
      <c r="AS23" s="1281"/>
      <c r="AT23" s="1281"/>
      <c r="AU23" s="1281"/>
      <c r="AV23" s="1281"/>
      <c r="AW23" s="1281"/>
      <c r="AX23" s="1281"/>
      <c r="AY23" s="1281"/>
      <c r="AZ23" s="1281"/>
      <c r="BA23" s="1281"/>
      <c r="BB23" s="1281"/>
      <c r="BC23" s="1281"/>
      <c r="BD23" s="1281"/>
      <c r="BE23" s="1281"/>
      <c r="BF23" s="1281"/>
    </row>
    <row r="24" spans="2:58" ht="13.5" customHeight="1">
      <c r="B24" s="1281"/>
      <c r="C24" s="1281" t="s">
        <v>277</v>
      </c>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1281"/>
      <c r="AM24" s="1281"/>
      <c r="AN24" s="1281"/>
      <c r="AO24" s="1281"/>
      <c r="AP24" s="1281"/>
      <c r="AQ24" s="1281"/>
      <c r="AR24" s="1281"/>
      <c r="AS24" s="1281"/>
      <c r="AT24" s="1281"/>
      <c r="AU24" s="1281"/>
      <c r="AV24" s="1281"/>
      <c r="AW24" s="1281"/>
      <c r="AX24" s="1281"/>
      <c r="AY24" s="1281"/>
      <c r="AZ24" s="1281"/>
      <c r="BA24" s="1281"/>
      <c r="BB24" s="1281"/>
      <c r="BC24" s="1281"/>
      <c r="BD24" s="1281"/>
      <c r="BE24" s="1281"/>
      <c r="BF24" s="1281"/>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281"/>
      <c r="C27" s="1281"/>
      <c r="D27" s="1281"/>
      <c r="E27" s="1281"/>
      <c r="F27" s="1281"/>
      <c r="G27" s="1281"/>
      <c r="H27" s="1281"/>
      <c r="I27" s="1281"/>
      <c r="J27" s="1281"/>
      <c r="K27" s="1281"/>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1281"/>
      <c r="AM27" s="1281"/>
      <c r="AN27" s="1281"/>
      <c r="AO27" s="1281"/>
      <c r="AP27" s="1281"/>
      <c r="AQ27" s="1281"/>
      <c r="AR27" s="1281"/>
      <c r="AS27" s="1281"/>
      <c r="AT27" s="1281"/>
      <c r="AU27" s="1281"/>
      <c r="AV27" s="1281"/>
      <c r="AW27" s="1281"/>
      <c r="AX27" s="1281"/>
      <c r="AY27" s="1281"/>
      <c r="AZ27" s="1281"/>
      <c r="BA27" s="1281"/>
      <c r="BB27" s="1281"/>
      <c r="BC27" s="1281"/>
      <c r="BD27" s="1281"/>
      <c r="BE27" s="1281"/>
      <c r="BF27" s="1281"/>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281"/>
      <c r="C29" s="1281"/>
      <c r="D29" s="1281"/>
      <c r="E29" s="1281"/>
      <c r="F29" s="1281"/>
      <c r="G29" s="1281"/>
      <c r="H29" s="1281"/>
      <c r="I29" s="1281"/>
      <c r="J29" s="1281"/>
      <c r="K29" s="1281"/>
      <c r="L29" s="1281"/>
      <c r="M29" s="1281"/>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c r="AL29" s="1281"/>
      <c r="AM29" s="1281"/>
      <c r="AN29" s="1281"/>
      <c r="AO29" s="1281"/>
      <c r="AP29" s="1281"/>
      <c r="AQ29" s="1281"/>
      <c r="AR29" s="1281"/>
      <c r="AS29" s="1281"/>
      <c r="AT29" s="1281"/>
      <c r="AU29" s="1281"/>
      <c r="AV29" s="1281"/>
      <c r="AW29" s="1281"/>
      <c r="AX29" s="1281"/>
      <c r="AY29" s="1281"/>
      <c r="AZ29" s="1281"/>
      <c r="BA29" s="1281"/>
      <c r="BB29" s="1281"/>
      <c r="BC29" s="1281"/>
      <c r="BD29" s="1281"/>
      <c r="BE29" s="1281"/>
      <c r="BF29" s="1281"/>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281"/>
      <c r="D31" s="1281"/>
      <c r="E31" s="1281"/>
      <c r="F31" s="1281"/>
      <c r="G31" s="1281"/>
      <c r="H31" s="1281"/>
      <c r="I31" s="1281"/>
      <c r="J31" s="1281"/>
      <c r="K31" s="1281"/>
      <c r="L31" s="1281"/>
      <c r="M31" s="1281"/>
      <c r="N31" s="1281"/>
      <c r="O31" s="1281"/>
      <c r="P31" s="1281"/>
      <c r="Q31" s="1281"/>
      <c r="R31" s="1281"/>
      <c r="S31" s="1281"/>
      <c r="T31" s="1281"/>
      <c r="U31" s="1281"/>
      <c r="V31" s="1281"/>
      <c r="W31" s="1281"/>
      <c r="X31" s="1281"/>
      <c r="Y31" s="1281"/>
      <c r="Z31" s="1281"/>
      <c r="AA31" s="1281"/>
      <c r="AB31" s="1281"/>
      <c r="AC31" s="1281"/>
      <c r="AD31" s="1281"/>
      <c r="AE31" s="1281"/>
      <c r="AF31" s="1281"/>
      <c r="AG31" s="1281"/>
      <c r="AH31" s="1281"/>
      <c r="AI31" s="1281"/>
      <c r="AJ31" s="1281"/>
      <c r="AK31" s="1281"/>
      <c r="AL31" s="1281"/>
      <c r="AM31" s="1281"/>
      <c r="AN31" s="1281"/>
      <c r="AO31" s="1281"/>
      <c r="AP31" s="1281"/>
      <c r="AQ31" s="1281"/>
      <c r="AR31" s="1281"/>
      <c r="AS31" s="1281"/>
      <c r="AT31" s="1281"/>
      <c r="AU31" s="1281"/>
      <c r="AV31" s="1281"/>
      <c r="AW31" s="1281"/>
      <c r="AX31" s="1281"/>
      <c r="AY31" s="1281"/>
      <c r="AZ31" s="1281"/>
      <c r="BA31" s="1281"/>
      <c r="BB31" s="1281"/>
      <c r="BC31" s="1281"/>
      <c r="BD31" s="1281"/>
      <c r="BE31" s="1281"/>
      <c r="BF31" s="1281"/>
    </row>
    <row r="32" spans="2:58" ht="13.5" customHeigh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58" ht="13.5" customHeight="1">
      <c r="B33" s="1281"/>
      <c r="C33" s="1281"/>
      <c r="D33" s="1281"/>
      <c r="E33" s="1281"/>
      <c r="F33" s="1281"/>
      <c r="G33" s="1281"/>
      <c r="H33" s="1281"/>
      <c r="I33" s="1281"/>
      <c r="J33" s="1281"/>
      <c r="K33" s="1281"/>
      <c r="L33" s="1281"/>
      <c r="M33" s="1281"/>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81"/>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row>
    <row r="34" spans="2:58"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58" ht="13.5" customHeight="1">
      <c r="B35" s="1281"/>
      <c r="C35" s="1281"/>
      <c r="D35" s="1281"/>
      <c r="E35" s="1281"/>
      <c r="F35" s="1281"/>
      <c r="G35" s="1281"/>
      <c r="H35" s="1281"/>
      <c r="I35" s="1281"/>
      <c r="J35" s="1281"/>
      <c r="K35" s="1281"/>
      <c r="L35" s="1281"/>
      <c r="M35" s="1281"/>
      <c r="N35" s="1281"/>
      <c r="O35" s="1281"/>
      <c r="P35" s="1281"/>
      <c r="Q35" s="1281"/>
      <c r="R35" s="1281"/>
      <c r="S35" s="1281"/>
      <c r="T35" s="1281"/>
      <c r="U35" s="1281"/>
      <c r="V35" s="1281"/>
      <c r="W35" s="1281"/>
      <c r="X35" s="1281"/>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58"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58" ht="13.5" customHeight="1">
      <c r="B37" s="1281"/>
      <c r="C37" s="1281"/>
      <c r="D37" s="1281"/>
      <c r="E37" s="1281"/>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c r="AL37" s="1281"/>
      <c r="AM37" s="1281"/>
      <c r="AN37" s="1281"/>
      <c r="AO37" s="1281"/>
      <c r="AP37" s="1281"/>
      <c r="AQ37" s="1281"/>
      <c r="AR37" s="1281"/>
      <c r="AS37" s="1281"/>
      <c r="AT37" s="1281"/>
      <c r="AU37" s="1281"/>
      <c r="AV37" s="1281"/>
      <c r="AW37" s="1281"/>
      <c r="AX37" s="1281"/>
      <c r="AY37" s="1281"/>
      <c r="AZ37" s="1281"/>
      <c r="BA37" s="1281"/>
      <c r="BB37" s="1281"/>
      <c r="BC37" s="1281"/>
      <c r="BD37" s="1281"/>
      <c r="BE37" s="1281"/>
      <c r="BF37" s="1281"/>
    </row>
    <row r="38" spans="2:58"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c r="AL38" s="1281"/>
      <c r="AM38" s="1281"/>
      <c r="AN38" s="1281"/>
      <c r="AO38" s="1281"/>
      <c r="AP38" s="1281"/>
      <c r="AQ38" s="1281"/>
      <c r="AR38" s="1281"/>
      <c r="AS38" s="1281"/>
      <c r="AT38" s="1281"/>
      <c r="AU38" s="1281"/>
      <c r="AV38" s="1281"/>
      <c r="AW38" s="1281"/>
      <c r="AX38" s="1281"/>
      <c r="AY38" s="1281"/>
      <c r="AZ38" s="1281"/>
      <c r="BA38" s="1281"/>
      <c r="BB38" s="1281"/>
      <c r="BC38" s="1281"/>
      <c r="BD38" s="1281"/>
      <c r="BE38" s="1281"/>
      <c r="BF38" s="1281"/>
    </row>
    <row r="39" spans="2:58"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U39" s="1281"/>
      <c r="AV39" s="1281"/>
      <c r="AW39" s="1281"/>
      <c r="AX39" s="1281"/>
      <c r="AY39" s="1281"/>
      <c r="AZ39" s="1281"/>
      <c r="BA39" s="1281"/>
      <c r="BB39" s="1281"/>
      <c r="BC39" s="1281"/>
      <c r="BD39" s="1281"/>
      <c r="BE39" s="1281"/>
      <c r="BF39" s="1281"/>
    </row>
    <row r="40" spans="2:58"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row>
    <row r="41" spans="2:58"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1281"/>
      <c r="AV41" s="1281"/>
      <c r="AW41" s="1281"/>
      <c r="AX41" s="1281"/>
      <c r="AY41" s="1281"/>
      <c r="AZ41" s="1281"/>
      <c r="BA41" s="1281"/>
      <c r="BB41" s="1281"/>
      <c r="BC41" s="1281"/>
      <c r="BD41" s="1281"/>
      <c r="BE41" s="1281"/>
      <c r="BF41" s="1281"/>
    </row>
    <row r="42" spans="2:58"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U42" s="1281"/>
      <c r="AV42" s="1281"/>
      <c r="AW42" s="1281"/>
      <c r="AX42" s="1281"/>
      <c r="AY42" s="1281"/>
      <c r="AZ42" s="1281"/>
      <c r="BA42" s="1281"/>
      <c r="BB42" s="1281"/>
      <c r="BC42" s="1281"/>
      <c r="BD42" s="1281"/>
      <c r="BE42" s="1281"/>
      <c r="BF42" s="1281"/>
    </row>
    <row r="43" spans="2:58"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281"/>
      <c r="AR43" s="1281"/>
      <c r="AS43" s="1281"/>
      <c r="AT43" s="1281"/>
      <c r="AU43" s="1281"/>
      <c r="AV43" s="1281"/>
      <c r="AW43" s="1281"/>
      <c r="AX43" s="1281"/>
      <c r="AY43" s="1281"/>
      <c r="AZ43" s="1281"/>
      <c r="BA43" s="1281"/>
      <c r="BB43" s="1281"/>
      <c r="BC43" s="1281"/>
      <c r="BD43" s="1281"/>
      <c r="BE43" s="1281"/>
      <c r="BF43" s="1281"/>
    </row>
    <row r="44" spans="2:58"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1281"/>
      <c r="AV44" s="1281"/>
      <c r="AW44" s="1281"/>
      <c r="AX44" s="1281"/>
      <c r="AY44" s="1281"/>
      <c r="AZ44" s="1281"/>
      <c r="BA44" s="1281"/>
      <c r="BB44" s="1281"/>
      <c r="BC44" s="1281"/>
      <c r="BD44" s="1281"/>
      <c r="BE44" s="1281"/>
      <c r="BF44" s="1281"/>
    </row>
    <row r="45" spans="2:58"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58"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58"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58"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73" t="s">
        <v>10</v>
      </c>
      <c r="D49" s="1874"/>
      <c r="E49" s="1874"/>
      <c r="F49" s="1874"/>
      <c r="G49" s="1874"/>
      <c r="H49" s="1874"/>
      <c r="I49" s="1874"/>
      <c r="J49" s="1874"/>
      <c r="K49" s="1874"/>
      <c r="L49" s="1874"/>
      <c r="M49" s="1874"/>
      <c r="N49" s="1874"/>
      <c r="O49" s="1874"/>
      <c r="P49" s="1874"/>
      <c r="Q49" s="1874"/>
      <c r="R49" s="1874"/>
      <c r="S49" s="1874"/>
      <c r="T49" s="1874"/>
      <c r="U49" s="1874"/>
      <c r="V49" s="1874"/>
      <c r="W49" s="1875"/>
      <c r="X49" s="1861" t="s">
        <v>275</v>
      </c>
      <c r="Y49" s="1862"/>
      <c r="Z49" s="1862"/>
      <c r="AA49" s="1862"/>
      <c r="AB49" s="1862"/>
      <c r="AC49" s="1862"/>
      <c r="AD49" s="1862"/>
      <c r="AE49" s="1862"/>
      <c r="AF49" s="1862"/>
      <c r="AG49" s="1862"/>
      <c r="AH49" s="1862"/>
      <c r="AI49" s="1862"/>
      <c r="AJ49" s="1862"/>
      <c r="AK49" s="1862"/>
      <c r="AL49" s="1862"/>
      <c r="AM49" s="1862"/>
      <c r="AN49" s="1862"/>
      <c r="AO49" s="1862"/>
      <c r="AP49" s="1862"/>
      <c r="AQ49" s="1862"/>
      <c r="AR49" s="1862"/>
      <c r="AS49" s="1862"/>
      <c r="AT49" s="1862"/>
      <c r="AU49" s="1862"/>
      <c r="AV49" s="1862"/>
      <c r="AW49" s="1862"/>
      <c r="AX49" s="1862"/>
      <c r="AY49" s="1862"/>
      <c r="AZ49" s="1862"/>
      <c r="BA49" s="1862"/>
      <c r="BB49" s="1862"/>
      <c r="BC49" s="1862"/>
      <c r="BD49" s="1862"/>
      <c r="BE49" s="1862"/>
      <c r="BF49" s="1863"/>
    </row>
    <row r="50" spans="2:58" ht="13.5" customHeight="1">
      <c r="B50" s="1281"/>
      <c r="C50" s="1870" t="s">
        <v>276</v>
      </c>
      <c r="D50" s="1871"/>
      <c r="E50" s="1871"/>
      <c r="F50" s="1871"/>
      <c r="G50" s="1871"/>
      <c r="H50" s="1871"/>
      <c r="I50" s="1871"/>
      <c r="J50" s="1871"/>
      <c r="K50" s="1871"/>
      <c r="L50" s="1871"/>
      <c r="M50" s="1871"/>
      <c r="N50" s="1871"/>
      <c r="O50" s="1871"/>
      <c r="P50" s="1871"/>
      <c r="Q50" s="1871"/>
      <c r="R50" s="1871"/>
      <c r="S50" s="1871"/>
      <c r="T50" s="1871"/>
      <c r="U50" s="1871"/>
      <c r="V50" s="1871"/>
      <c r="W50" s="1872"/>
      <c r="X50" s="1864"/>
      <c r="Y50" s="1865"/>
      <c r="Z50" s="1865"/>
      <c r="AA50" s="1865"/>
      <c r="AB50" s="1865"/>
      <c r="AC50" s="1865"/>
      <c r="AD50" s="1865"/>
      <c r="AE50" s="1865"/>
      <c r="AF50" s="1865"/>
      <c r="AG50" s="1865"/>
      <c r="AH50" s="1865"/>
      <c r="AI50" s="1865"/>
      <c r="AJ50" s="1865"/>
      <c r="AK50" s="1865"/>
      <c r="AL50" s="1865"/>
      <c r="AM50" s="1865"/>
      <c r="AN50" s="1865"/>
      <c r="AO50" s="1865"/>
      <c r="AP50" s="1865"/>
      <c r="AQ50" s="1865"/>
      <c r="AR50" s="1865"/>
      <c r="AS50" s="1865"/>
      <c r="AT50" s="1865"/>
      <c r="AU50" s="1865"/>
      <c r="AV50" s="1865"/>
      <c r="AW50" s="1865"/>
      <c r="AX50" s="1865"/>
      <c r="AY50" s="1865"/>
      <c r="AZ50" s="1865"/>
      <c r="BA50" s="1865"/>
      <c r="BB50" s="1865"/>
      <c r="BC50" s="1865"/>
      <c r="BD50" s="1865"/>
      <c r="BE50" s="1865"/>
      <c r="BF50" s="1866"/>
    </row>
    <row r="51" spans="2:58" ht="13.5" customHeight="1">
      <c r="B51" s="1281"/>
      <c r="C51" s="1870"/>
      <c r="D51" s="1871"/>
      <c r="E51" s="1871"/>
      <c r="F51" s="1871"/>
      <c r="G51" s="1871"/>
      <c r="H51" s="1871"/>
      <c r="I51" s="1871"/>
      <c r="J51" s="1871"/>
      <c r="K51" s="1871"/>
      <c r="L51" s="1871"/>
      <c r="M51" s="1871"/>
      <c r="N51" s="1871"/>
      <c r="O51" s="1871"/>
      <c r="P51" s="1871"/>
      <c r="Q51" s="1871"/>
      <c r="R51" s="1871"/>
      <c r="S51" s="1871"/>
      <c r="T51" s="1871"/>
      <c r="U51" s="1871"/>
      <c r="V51" s="1871"/>
      <c r="W51" s="1872"/>
      <c r="X51" s="1864"/>
      <c r="Y51" s="1865"/>
      <c r="Z51" s="1865"/>
      <c r="AA51" s="1865"/>
      <c r="AB51" s="1865"/>
      <c r="AC51" s="1865"/>
      <c r="AD51" s="1865"/>
      <c r="AE51" s="1865"/>
      <c r="AF51" s="1865"/>
      <c r="AG51" s="1865"/>
      <c r="AH51" s="1865"/>
      <c r="AI51" s="1865"/>
      <c r="AJ51" s="1865"/>
      <c r="AK51" s="1865"/>
      <c r="AL51" s="1865"/>
      <c r="AM51" s="1865"/>
      <c r="AN51" s="1865"/>
      <c r="AO51" s="1865"/>
      <c r="AP51" s="1865"/>
      <c r="AQ51" s="1865"/>
      <c r="AR51" s="1865"/>
      <c r="AS51" s="1865"/>
      <c r="AT51" s="1865"/>
      <c r="AU51" s="1865"/>
      <c r="AV51" s="1865"/>
      <c r="AW51" s="1865"/>
      <c r="AX51" s="1865"/>
      <c r="AY51" s="1865"/>
      <c r="AZ51" s="1865"/>
      <c r="BA51" s="1865"/>
      <c r="BB51" s="1865"/>
      <c r="BC51" s="1865"/>
      <c r="BD51" s="1865"/>
      <c r="BE51" s="1865"/>
      <c r="BF51" s="1866"/>
    </row>
    <row r="52" spans="2:58" ht="13.5" customHeight="1">
      <c r="B52" s="1281"/>
      <c r="C52" s="1849" t="s">
        <v>274</v>
      </c>
      <c r="D52" s="1850"/>
      <c r="E52" s="1850"/>
      <c r="F52" s="1850"/>
      <c r="G52" s="1850"/>
      <c r="H52" s="1850"/>
      <c r="I52" s="1850"/>
      <c r="J52" s="1850"/>
      <c r="K52" s="1850"/>
      <c r="L52" s="1850"/>
      <c r="M52" s="1850"/>
      <c r="N52" s="1850"/>
      <c r="O52" s="1850"/>
      <c r="P52" s="1850"/>
      <c r="Q52" s="1850"/>
      <c r="R52" s="1850"/>
      <c r="S52" s="1850"/>
      <c r="T52" s="1850"/>
      <c r="U52" s="1850"/>
      <c r="V52" s="1850"/>
      <c r="W52" s="1851"/>
      <c r="X52" s="1864"/>
      <c r="Y52" s="1865"/>
      <c r="Z52" s="1865"/>
      <c r="AA52" s="1865"/>
      <c r="AB52" s="1865"/>
      <c r="AC52" s="1865"/>
      <c r="AD52" s="1865"/>
      <c r="AE52" s="1865"/>
      <c r="AF52" s="1865"/>
      <c r="AG52" s="1865"/>
      <c r="AH52" s="1865"/>
      <c r="AI52" s="1865"/>
      <c r="AJ52" s="1865"/>
      <c r="AK52" s="1865"/>
      <c r="AL52" s="1865"/>
      <c r="AM52" s="1865"/>
      <c r="AN52" s="1865"/>
      <c r="AO52" s="1865"/>
      <c r="AP52" s="1865"/>
      <c r="AQ52" s="1865"/>
      <c r="AR52" s="1865"/>
      <c r="AS52" s="1865"/>
      <c r="AT52" s="1865"/>
      <c r="AU52" s="1865"/>
      <c r="AV52" s="1865"/>
      <c r="AW52" s="1865"/>
      <c r="AX52" s="1865"/>
      <c r="AY52" s="1865"/>
      <c r="AZ52" s="1865"/>
      <c r="BA52" s="1865"/>
      <c r="BB52" s="1865"/>
      <c r="BC52" s="1865"/>
      <c r="BD52" s="1865"/>
      <c r="BE52" s="1865"/>
      <c r="BF52" s="1866"/>
    </row>
    <row r="53" spans="2:58" ht="13.5" customHeight="1">
      <c r="B53" s="1281"/>
      <c r="C53" s="1852"/>
      <c r="D53" s="1853"/>
      <c r="E53" s="1853"/>
      <c r="F53" s="1853"/>
      <c r="G53" s="1853"/>
      <c r="H53" s="1853"/>
      <c r="I53" s="1853"/>
      <c r="J53" s="1853"/>
      <c r="K53" s="1853"/>
      <c r="L53" s="1853"/>
      <c r="M53" s="1853"/>
      <c r="N53" s="1853"/>
      <c r="O53" s="1853"/>
      <c r="P53" s="1853"/>
      <c r="Q53" s="1853"/>
      <c r="R53" s="1853"/>
      <c r="S53" s="1853"/>
      <c r="T53" s="1853"/>
      <c r="U53" s="1853"/>
      <c r="V53" s="1853"/>
      <c r="W53" s="1854"/>
      <c r="X53" s="1864"/>
      <c r="Y53" s="1865"/>
      <c r="Z53" s="1865"/>
      <c r="AA53" s="1865"/>
      <c r="AB53" s="1865"/>
      <c r="AC53" s="1865"/>
      <c r="AD53" s="1865"/>
      <c r="AE53" s="1865"/>
      <c r="AF53" s="1865"/>
      <c r="AG53" s="1865"/>
      <c r="AH53" s="1865"/>
      <c r="AI53" s="1865"/>
      <c r="AJ53" s="1865"/>
      <c r="AK53" s="1865"/>
      <c r="AL53" s="1865"/>
      <c r="AM53" s="1865"/>
      <c r="AN53" s="1865"/>
      <c r="AO53" s="1865"/>
      <c r="AP53" s="1865"/>
      <c r="AQ53" s="1865"/>
      <c r="AR53" s="1865"/>
      <c r="AS53" s="1865"/>
      <c r="AT53" s="1865"/>
      <c r="AU53" s="1865"/>
      <c r="AV53" s="1865"/>
      <c r="AW53" s="1865"/>
      <c r="AX53" s="1865"/>
      <c r="AY53" s="1865"/>
      <c r="AZ53" s="1865"/>
      <c r="BA53" s="1865"/>
      <c r="BB53" s="1865"/>
      <c r="BC53" s="1865"/>
      <c r="BD53" s="1865"/>
      <c r="BE53" s="1865"/>
      <c r="BF53" s="1866"/>
    </row>
    <row r="54" spans="2:58" ht="13.5" customHeight="1">
      <c r="B54" s="1281"/>
      <c r="C54" s="1855" t="s">
        <v>279</v>
      </c>
      <c r="D54" s="1856"/>
      <c r="E54" s="1856"/>
      <c r="F54" s="1856"/>
      <c r="G54" s="1856"/>
      <c r="H54" s="1856"/>
      <c r="I54" s="1856"/>
      <c r="J54" s="1856"/>
      <c r="K54" s="1856"/>
      <c r="L54" s="1856"/>
      <c r="M54" s="1856"/>
      <c r="N54" s="1856"/>
      <c r="O54" s="1856"/>
      <c r="P54" s="1856"/>
      <c r="Q54" s="1856"/>
      <c r="R54" s="1856"/>
      <c r="S54" s="1856"/>
      <c r="T54" s="1856"/>
      <c r="U54" s="1856"/>
      <c r="V54" s="1856"/>
      <c r="W54" s="1857"/>
      <c r="X54" s="1864"/>
      <c r="Y54" s="1865"/>
      <c r="Z54" s="1865"/>
      <c r="AA54" s="1865"/>
      <c r="AB54" s="1865"/>
      <c r="AC54" s="1865"/>
      <c r="AD54" s="1865"/>
      <c r="AE54" s="1865"/>
      <c r="AF54" s="1865"/>
      <c r="AG54" s="1865"/>
      <c r="AH54" s="1865"/>
      <c r="AI54" s="1865"/>
      <c r="AJ54" s="1865"/>
      <c r="AK54" s="1865"/>
      <c r="AL54" s="1865"/>
      <c r="AM54" s="1865"/>
      <c r="AN54" s="1865"/>
      <c r="AO54" s="1865"/>
      <c r="AP54" s="1865"/>
      <c r="AQ54" s="1865"/>
      <c r="AR54" s="1865"/>
      <c r="AS54" s="1865"/>
      <c r="AT54" s="1865"/>
      <c r="AU54" s="1865"/>
      <c r="AV54" s="1865"/>
      <c r="AW54" s="1865"/>
      <c r="AX54" s="1865"/>
      <c r="AY54" s="1865"/>
      <c r="AZ54" s="1865"/>
      <c r="BA54" s="1865"/>
      <c r="BB54" s="1865"/>
      <c r="BC54" s="1865"/>
      <c r="BD54" s="1865"/>
      <c r="BE54" s="1865"/>
      <c r="BF54" s="1866"/>
    </row>
    <row r="55" spans="2:58" ht="13.5" customHeight="1" thickBot="1">
      <c r="B55" s="1281"/>
      <c r="C55" s="1858"/>
      <c r="D55" s="1859"/>
      <c r="E55" s="1859"/>
      <c r="F55" s="1859"/>
      <c r="G55" s="1859"/>
      <c r="H55" s="1859"/>
      <c r="I55" s="1859"/>
      <c r="J55" s="1859"/>
      <c r="K55" s="1859"/>
      <c r="L55" s="1859"/>
      <c r="M55" s="1859"/>
      <c r="N55" s="1859"/>
      <c r="O55" s="1859"/>
      <c r="P55" s="1859"/>
      <c r="Q55" s="1859"/>
      <c r="R55" s="1859"/>
      <c r="S55" s="1859"/>
      <c r="T55" s="1859"/>
      <c r="U55" s="1859"/>
      <c r="V55" s="1859"/>
      <c r="W55" s="1860"/>
      <c r="X55" s="1867"/>
      <c r="Y55" s="1868"/>
      <c r="Z55" s="1868"/>
      <c r="AA55" s="1868"/>
      <c r="AB55" s="1868"/>
      <c r="AC55" s="1868"/>
      <c r="AD55" s="1868"/>
      <c r="AE55" s="1868"/>
      <c r="AF55" s="1868"/>
      <c r="AG55" s="1868"/>
      <c r="AH55" s="1868"/>
      <c r="AI55" s="1868"/>
      <c r="AJ55" s="1868"/>
      <c r="AK55" s="1868"/>
      <c r="AL55" s="1868"/>
      <c r="AM55" s="1868"/>
      <c r="AN55" s="1868"/>
      <c r="AO55" s="1868"/>
      <c r="AP55" s="1868"/>
      <c r="AQ55" s="1868"/>
      <c r="AR55" s="1868"/>
      <c r="AS55" s="1868"/>
      <c r="AT55" s="1868"/>
      <c r="AU55" s="1868"/>
      <c r="AV55" s="1868"/>
      <c r="AW55" s="1868"/>
      <c r="AX55" s="1868"/>
      <c r="AY55" s="1868"/>
      <c r="AZ55" s="1868"/>
      <c r="BA55" s="1868"/>
      <c r="BB55" s="1868"/>
      <c r="BC55" s="1868"/>
      <c r="BD55" s="1868"/>
      <c r="BE55" s="1868"/>
      <c r="BF55" s="1869"/>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16">
    <mergeCell ref="C52:W53"/>
    <mergeCell ref="C54:W55"/>
    <mergeCell ref="X49:BF55"/>
    <mergeCell ref="C50:W51"/>
    <mergeCell ref="C49:W49"/>
    <mergeCell ref="B4:BF5"/>
    <mergeCell ref="B6:BF6"/>
    <mergeCell ref="B7:BF7"/>
    <mergeCell ref="AU9:AV9"/>
    <mergeCell ref="BC9:BD9"/>
    <mergeCell ref="BK9:BW9"/>
    <mergeCell ref="AH20:BD20"/>
    <mergeCell ref="AH15:BD15"/>
    <mergeCell ref="AH16:BD16"/>
    <mergeCell ref="AH19:BD19"/>
    <mergeCell ref="AY9:AZ9"/>
  </mergeCells>
  <phoneticPr fontId="5"/>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243</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46" t="s">
        <v>13</v>
      </c>
      <c r="C4" s="1846"/>
      <c r="D4" s="1846"/>
      <c r="E4" s="1846"/>
      <c r="F4" s="1846"/>
      <c r="G4" s="1846"/>
      <c r="H4" s="1846"/>
      <c r="I4" s="1846"/>
      <c r="J4" s="1846"/>
      <c r="K4" s="1846"/>
      <c r="L4" s="1846"/>
      <c r="M4" s="1846"/>
      <c r="N4" s="1846"/>
      <c r="O4" s="1846"/>
      <c r="P4" s="1846"/>
      <c r="Q4" s="1846"/>
      <c r="R4" s="1846"/>
      <c r="S4" s="1846"/>
      <c r="T4" s="1846"/>
      <c r="U4" s="1846"/>
      <c r="V4" s="1846"/>
      <c r="W4" s="1846"/>
      <c r="X4" s="1846"/>
      <c r="Y4" s="1846"/>
      <c r="Z4" s="1846"/>
      <c r="AA4" s="1846"/>
      <c r="AB4" s="1846"/>
      <c r="AC4" s="1846"/>
      <c r="AD4" s="1846"/>
      <c r="AE4" s="1846"/>
      <c r="AF4" s="1846"/>
      <c r="AG4" s="1846"/>
      <c r="AH4" s="1846"/>
      <c r="AI4" s="1846"/>
      <c r="AJ4" s="1846"/>
      <c r="AK4" s="1846"/>
      <c r="AL4" s="1846"/>
      <c r="AM4" s="1846"/>
      <c r="AN4" s="1846"/>
      <c r="AO4" s="1846"/>
      <c r="AP4" s="1846"/>
      <c r="AQ4" s="1846"/>
      <c r="AR4" s="1846"/>
      <c r="AS4" s="1846"/>
      <c r="AT4" s="1846"/>
      <c r="AU4" s="1846"/>
      <c r="AV4" s="1846"/>
      <c r="AW4" s="1846"/>
      <c r="AX4" s="1846"/>
      <c r="AY4" s="1846"/>
      <c r="AZ4" s="1846"/>
      <c r="BA4" s="1846"/>
      <c r="BB4" s="1846"/>
      <c r="BC4" s="1846"/>
      <c r="BD4" s="1846"/>
      <c r="BE4" s="1846"/>
      <c r="BF4" s="1846"/>
    </row>
    <row r="5" spans="2:75" ht="13.5" customHeight="1">
      <c r="B5" s="1846"/>
      <c r="C5" s="1846"/>
      <c r="D5" s="1846"/>
      <c r="E5" s="1846"/>
      <c r="F5" s="1846"/>
      <c r="G5" s="1846"/>
      <c r="H5" s="1846"/>
      <c r="I5" s="1846"/>
      <c r="J5" s="1846"/>
      <c r="K5" s="1846"/>
      <c r="L5" s="1846"/>
      <c r="M5" s="1846"/>
      <c r="N5" s="1846"/>
      <c r="O5" s="1846"/>
      <c r="P5" s="1846"/>
      <c r="Q5" s="1846"/>
      <c r="R5" s="1846"/>
      <c r="S5" s="1846"/>
      <c r="T5" s="1846"/>
      <c r="U5" s="1846"/>
      <c r="V5" s="1846"/>
      <c r="W5" s="1846"/>
      <c r="X5" s="1846"/>
      <c r="Y5" s="1846"/>
      <c r="Z5" s="1846"/>
      <c r="AA5" s="1846"/>
      <c r="AB5" s="1846"/>
      <c r="AC5" s="1846"/>
      <c r="AD5" s="1846"/>
      <c r="AE5" s="1846"/>
      <c r="AF5" s="1846"/>
      <c r="AG5" s="1846"/>
      <c r="AH5" s="1846"/>
      <c r="AI5" s="1846"/>
      <c r="AJ5" s="1846"/>
      <c r="AK5" s="1846"/>
      <c r="AL5" s="1846"/>
      <c r="AM5" s="1846"/>
      <c r="AN5" s="1846"/>
      <c r="AO5" s="1846"/>
      <c r="AP5" s="1846"/>
      <c r="AQ5" s="1846"/>
      <c r="AR5" s="1846"/>
      <c r="AS5" s="1846"/>
      <c r="AT5" s="1846"/>
      <c r="AU5" s="1846"/>
      <c r="AV5" s="1846"/>
      <c r="AW5" s="1846"/>
      <c r="AX5" s="1846"/>
      <c r="AY5" s="1846"/>
      <c r="AZ5" s="1846"/>
      <c r="BA5" s="1846"/>
      <c r="BB5" s="1846"/>
      <c r="BC5" s="1846"/>
      <c r="BD5" s="1846"/>
      <c r="BE5" s="1846"/>
      <c r="BF5" s="1846"/>
    </row>
    <row r="6" spans="2:75" ht="13.5" customHeight="1">
      <c r="B6" s="1847" t="s">
        <v>297</v>
      </c>
      <c r="C6" s="1847"/>
      <c r="D6" s="1847"/>
      <c r="E6" s="1847"/>
      <c r="F6" s="1847"/>
      <c r="G6" s="1847"/>
      <c r="H6" s="1847"/>
      <c r="I6" s="1847"/>
      <c r="J6" s="1847"/>
      <c r="K6" s="1847"/>
      <c r="L6" s="1847"/>
      <c r="M6" s="1847"/>
      <c r="N6" s="1847"/>
      <c r="O6" s="1847"/>
      <c r="P6" s="1847"/>
      <c r="Q6" s="1847"/>
      <c r="R6" s="1847"/>
      <c r="S6" s="1847"/>
      <c r="T6" s="1847"/>
      <c r="U6" s="1847"/>
      <c r="V6" s="1847"/>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c r="AT6" s="1847"/>
      <c r="AU6" s="1847"/>
      <c r="AV6" s="1847"/>
      <c r="AW6" s="1847"/>
      <c r="AX6" s="1847"/>
      <c r="AY6" s="1847"/>
      <c r="AZ6" s="1847"/>
      <c r="BA6" s="1847"/>
      <c r="BB6" s="1847"/>
      <c r="BC6" s="1847"/>
      <c r="BD6" s="1847"/>
      <c r="BE6" s="1847"/>
      <c r="BF6" s="1847"/>
    </row>
    <row r="7" spans="2:75" ht="13.5" customHeight="1">
      <c r="B7" s="1848" t="s">
        <v>259</v>
      </c>
      <c r="C7" s="1848"/>
      <c r="D7" s="1848"/>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c r="AP7" s="1848"/>
      <c r="AQ7" s="1848"/>
      <c r="AR7" s="1848"/>
      <c r="AS7" s="1848"/>
      <c r="AT7" s="1848"/>
      <c r="AU7" s="1848"/>
      <c r="AV7" s="1848"/>
      <c r="AW7" s="1848"/>
      <c r="AX7" s="1848"/>
      <c r="AY7" s="1848"/>
      <c r="AZ7" s="1848"/>
      <c r="BA7" s="1848"/>
      <c r="BB7" s="1848"/>
      <c r="BC7" s="1848"/>
      <c r="BD7" s="1848"/>
      <c r="BE7" s="1848"/>
      <c r="BF7" s="1848"/>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272</v>
      </c>
      <c r="AU9" s="1845" t="str">
        <f>IF(BK9="","",(YEAR(BK9)-2018))</f>
        <v/>
      </c>
      <c r="AV9" s="1845"/>
      <c r="AW9" s="1281"/>
      <c r="AX9" s="1282" t="s">
        <v>0</v>
      </c>
      <c r="AY9" s="1845" t="str">
        <f>IF(BK9="","",MONTH(BK9))</f>
        <v/>
      </c>
      <c r="AZ9" s="1845"/>
      <c r="BA9" s="1282"/>
      <c r="BB9" s="1282" t="s">
        <v>37</v>
      </c>
      <c r="BC9" s="1845" t="str">
        <f>IF(BK9="","",DAY(BK9))</f>
        <v/>
      </c>
      <c r="BD9" s="1845"/>
      <c r="BE9" s="1282"/>
      <c r="BF9" s="1282" t="s">
        <v>12</v>
      </c>
      <c r="BK9" s="1841"/>
      <c r="BL9" s="1842"/>
      <c r="BM9" s="1842"/>
      <c r="BN9" s="1842"/>
      <c r="BO9" s="1842"/>
      <c r="BP9" s="1842"/>
      <c r="BQ9" s="1842"/>
      <c r="BR9" s="1842"/>
      <c r="BS9" s="1842"/>
      <c r="BT9" s="1842"/>
      <c r="BU9" s="1842"/>
      <c r="BV9" s="1842"/>
      <c r="BW9" s="1843"/>
    </row>
    <row r="10" spans="2:75" ht="13.5" customHeight="1">
      <c r="B10" s="1281" t="s">
        <v>2355</v>
      </c>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252</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44"/>
      <c r="AI15" s="1844"/>
      <c r="AJ15" s="1844"/>
      <c r="AK15" s="1844"/>
      <c r="AL15" s="1844"/>
      <c r="AM15" s="1844"/>
      <c r="AN15" s="1844"/>
      <c r="AO15" s="1844"/>
      <c r="AP15" s="1844"/>
      <c r="AQ15" s="1844"/>
      <c r="AR15" s="1844"/>
      <c r="AS15" s="1844"/>
      <c r="AT15" s="1844"/>
      <c r="AU15" s="1844"/>
      <c r="AV15" s="1844"/>
      <c r="AW15" s="1844"/>
      <c r="AX15" s="1844"/>
      <c r="AY15" s="1844"/>
      <c r="AZ15" s="1844"/>
      <c r="BA15" s="1844"/>
      <c r="BB15" s="1844"/>
      <c r="BC15" s="1844"/>
      <c r="BD15" s="1844"/>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44"/>
      <c r="AI16" s="1844"/>
      <c r="AJ16" s="1844"/>
      <c r="AK16" s="1844"/>
      <c r="AL16" s="1844"/>
      <c r="AM16" s="1844"/>
      <c r="AN16" s="1844"/>
      <c r="AO16" s="1844"/>
      <c r="AP16" s="1844"/>
      <c r="AQ16" s="1844"/>
      <c r="AR16" s="1844"/>
      <c r="AS16" s="1844"/>
      <c r="AT16" s="1844"/>
      <c r="AU16" s="1844"/>
      <c r="AV16" s="1844"/>
      <c r="AW16" s="1844"/>
      <c r="AX16" s="1844"/>
      <c r="AY16" s="1844"/>
      <c r="AZ16" s="1844"/>
      <c r="BA16" s="1844"/>
      <c r="BB16" s="1844"/>
      <c r="BC16" s="1844"/>
      <c r="BD16" s="1844"/>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44"/>
      <c r="AI19" s="1844"/>
      <c r="AJ19" s="1844"/>
      <c r="AK19" s="1844"/>
      <c r="AL19" s="1844"/>
      <c r="AM19" s="1844"/>
      <c r="AN19" s="1844"/>
      <c r="AO19" s="1844"/>
      <c r="AP19" s="1844"/>
      <c r="AQ19" s="1844"/>
      <c r="AR19" s="1844"/>
      <c r="AS19" s="1844"/>
      <c r="AT19" s="1844"/>
      <c r="AU19" s="1844"/>
      <c r="AV19" s="1844"/>
      <c r="AW19" s="1844"/>
      <c r="AX19" s="1844"/>
      <c r="AY19" s="1844"/>
      <c r="AZ19" s="1844"/>
      <c r="BA19" s="1844"/>
      <c r="BB19" s="1844"/>
      <c r="BC19" s="1844"/>
      <c r="BD19" s="1844"/>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44"/>
      <c r="AI20" s="1844"/>
      <c r="AJ20" s="1844"/>
      <c r="AK20" s="1844"/>
      <c r="AL20" s="1844"/>
      <c r="AM20" s="1844"/>
      <c r="AN20" s="1844"/>
      <c r="AO20" s="1844"/>
      <c r="AP20" s="1844"/>
      <c r="AQ20" s="1844"/>
      <c r="AR20" s="1844"/>
      <c r="AS20" s="1844"/>
      <c r="AT20" s="1844"/>
      <c r="AU20" s="1844"/>
      <c r="AV20" s="1844"/>
      <c r="AW20" s="1844"/>
      <c r="AX20" s="1844"/>
      <c r="AY20" s="1844"/>
      <c r="AZ20" s="1844"/>
      <c r="BA20" s="1844"/>
      <c r="BB20" s="1844"/>
      <c r="BC20" s="1844"/>
      <c r="BD20" s="1844"/>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876" t="s">
        <v>244</v>
      </c>
      <c r="C23" s="1876"/>
      <c r="D23" s="1876"/>
      <c r="E23" s="1876"/>
      <c r="F23" s="1876"/>
      <c r="G23" s="1876"/>
      <c r="H23" s="1876"/>
      <c r="I23" s="1876"/>
      <c r="J23" s="1876"/>
      <c r="K23" s="1876"/>
      <c r="L23" s="1876"/>
      <c r="M23" s="1876"/>
      <c r="N23" s="1876"/>
      <c r="O23" s="1876"/>
      <c r="P23" s="1876"/>
      <c r="Q23" s="1876"/>
      <c r="R23" s="1876"/>
      <c r="S23" s="1876"/>
      <c r="T23" s="1876"/>
      <c r="U23" s="1876"/>
      <c r="V23" s="1876"/>
      <c r="W23" s="1876"/>
      <c r="X23" s="1876"/>
      <c r="Y23" s="1876"/>
      <c r="Z23" s="1876"/>
      <c r="AA23" s="1876"/>
      <c r="AB23" s="1876"/>
      <c r="AC23" s="1876"/>
      <c r="AD23" s="1876"/>
      <c r="AE23" s="1876"/>
      <c r="AF23" s="1876"/>
      <c r="AG23" s="1876"/>
      <c r="AH23" s="1876"/>
      <c r="AI23" s="1876"/>
      <c r="AJ23" s="1876"/>
      <c r="AK23" s="1876"/>
      <c r="AL23" s="1876"/>
      <c r="AM23" s="1876"/>
      <c r="AN23" s="1876"/>
      <c r="AO23" s="1876"/>
      <c r="AP23" s="1876"/>
      <c r="AQ23" s="1876"/>
      <c r="AR23" s="1876"/>
      <c r="AS23" s="1876"/>
      <c r="AT23" s="1876"/>
      <c r="AU23" s="1876"/>
      <c r="AV23" s="1876"/>
      <c r="AW23" s="1876"/>
      <c r="AX23" s="1876"/>
      <c r="AY23" s="1876"/>
      <c r="AZ23" s="1876"/>
      <c r="BA23" s="1876"/>
      <c r="BB23" s="1876"/>
      <c r="BC23" s="1876"/>
      <c r="BD23" s="1876"/>
      <c r="BE23" s="1876"/>
      <c r="BF23" s="1876"/>
    </row>
    <row r="24" spans="2:58" ht="13.5" customHeight="1">
      <c r="B24" s="1876" t="s">
        <v>19</v>
      </c>
      <c r="C24" s="1876"/>
      <c r="D24" s="1876"/>
      <c r="E24" s="1876"/>
      <c r="F24" s="1876"/>
      <c r="G24" s="1876"/>
      <c r="H24" s="1876"/>
      <c r="I24" s="1876"/>
      <c r="J24" s="1876"/>
      <c r="K24" s="1876"/>
      <c r="L24" s="1876"/>
      <c r="M24" s="1876"/>
      <c r="N24" s="1876"/>
      <c r="O24" s="1876"/>
      <c r="P24" s="1876"/>
      <c r="Q24" s="1876"/>
      <c r="R24" s="1876"/>
      <c r="S24" s="1876"/>
      <c r="T24" s="1876"/>
      <c r="U24" s="1876"/>
      <c r="V24" s="1876"/>
      <c r="W24" s="1876"/>
      <c r="X24" s="1876"/>
      <c r="Y24" s="1876"/>
      <c r="Z24" s="1876"/>
      <c r="AA24" s="1876"/>
      <c r="AB24" s="1876"/>
      <c r="AC24" s="1876"/>
      <c r="AD24" s="1876"/>
      <c r="AE24" s="1876"/>
      <c r="AF24" s="1876"/>
      <c r="AG24" s="1876"/>
      <c r="AH24" s="1876"/>
      <c r="AI24" s="1876"/>
      <c r="AJ24" s="1876"/>
      <c r="AK24" s="1876"/>
      <c r="AL24" s="1876"/>
      <c r="AM24" s="1876"/>
      <c r="AN24" s="1876"/>
      <c r="AO24" s="1876"/>
      <c r="AP24" s="1876"/>
      <c r="AQ24" s="1876"/>
      <c r="AR24" s="1876"/>
      <c r="AS24" s="1876"/>
      <c r="AT24" s="1876"/>
      <c r="AU24" s="1876"/>
      <c r="AV24" s="1876"/>
      <c r="AW24" s="1876"/>
      <c r="AX24" s="1876"/>
      <c r="AY24" s="1876"/>
      <c r="AZ24" s="1876"/>
      <c r="BA24" s="1876"/>
      <c r="BB24" s="1876"/>
      <c r="BC24" s="1876"/>
      <c r="BD24" s="1876"/>
      <c r="BE24" s="1876"/>
      <c r="BF24" s="1876"/>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877" t="s">
        <v>3</v>
      </c>
      <c r="C27" s="1877"/>
      <c r="D27" s="1877"/>
      <c r="E27" s="1877"/>
      <c r="F27" s="1877"/>
      <c r="G27" s="1877"/>
      <c r="H27" s="1877"/>
      <c r="I27" s="1877"/>
      <c r="J27" s="1877"/>
      <c r="K27" s="1877"/>
      <c r="L27" s="1877"/>
      <c r="M27" s="1877"/>
      <c r="N27" s="1877"/>
      <c r="O27" s="1877"/>
      <c r="P27" s="1877"/>
      <c r="Q27" s="1877"/>
      <c r="R27" s="1877"/>
      <c r="S27" s="1877"/>
      <c r="T27" s="1877"/>
      <c r="U27" s="1877"/>
      <c r="V27" s="1877"/>
      <c r="W27" s="1877"/>
      <c r="X27" s="1877"/>
      <c r="Y27" s="1877"/>
      <c r="Z27" s="1877"/>
      <c r="AA27" s="1877"/>
      <c r="AB27" s="1877"/>
      <c r="AC27" s="1877"/>
      <c r="AD27" s="1877"/>
      <c r="AE27" s="1877"/>
      <c r="AF27" s="1877"/>
      <c r="AG27" s="1877"/>
      <c r="AH27" s="1877"/>
      <c r="AI27" s="1877"/>
      <c r="AJ27" s="1877"/>
      <c r="AK27" s="1877"/>
      <c r="AL27" s="1877"/>
      <c r="AM27" s="1877"/>
      <c r="AN27" s="1877"/>
      <c r="AO27" s="1877"/>
      <c r="AP27" s="1877"/>
      <c r="AQ27" s="1877"/>
      <c r="AR27" s="1877"/>
      <c r="AS27" s="1877"/>
      <c r="AT27" s="1877"/>
      <c r="AU27" s="1877"/>
      <c r="AV27" s="1877"/>
      <c r="AW27" s="1877"/>
      <c r="AX27" s="1877"/>
      <c r="AY27" s="1877"/>
      <c r="AZ27" s="1877"/>
      <c r="BA27" s="1877"/>
      <c r="BB27" s="1877"/>
      <c r="BC27" s="1877"/>
      <c r="BD27" s="1877"/>
      <c r="BE27" s="1877"/>
      <c r="BF27" s="1877"/>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876" t="s">
        <v>245</v>
      </c>
      <c r="C29" s="1876"/>
      <c r="D29" s="1876"/>
      <c r="E29" s="1876"/>
      <c r="F29" s="1876"/>
      <c r="G29" s="1876"/>
      <c r="H29" s="1876"/>
      <c r="I29" s="1876"/>
      <c r="J29" s="1876"/>
      <c r="K29" s="1876"/>
      <c r="L29" s="1876"/>
      <c r="M29" s="1876"/>
      <c r="N29" s="1876"/>
      <c r="O29" s="1876"/>
      <c r="P29" s="1876"/>
      <c r="Q29" s="1876"/>
      <c r="R29" s="1876"/>
      <c r="S29" s="1876"/>
      <c r="T29" s="1876"/>
      <c r="U29" s="1876"/>
      <c r="V29" s="1876"/>
      <c r="W29" s="1876"/>
      <c r="X29" s="1876"/>
      <c r="Y29" s="1876"/>
      <c r="Z29" s="1876"/>
      <c r="AA29" s="1876"/>
      <c r="AB29" s="1876"/>
      <c r="AC29" s="1876"/>
      <c r="AD29" s="1876"/>
      <c r="AE29" s="1876"/>
      <c r="AF29" s="1876"/>
      <c r="AG29" s="1876"/>
      <c r="AH29" s="1876"/>
      <c r="AI29" s="1876"/>
      <c r="AJ29" s="1876"/>
      <c r="AK29" s="1876"/>
      <c r="AL29" s="1876"/>
      <c r="AM29" s="1876"/>
      <c r="AN29" s="1876"/>
      <c r="AO29" s="1876"/>
      <c r="AP29" s="1876"/>
      <c r="AQ29" s="1876"/>
      <c r="AR29" s="1876"/>
      <c r="AS29" s="1876"/>
      <c r="AT29" s="1876"/>
      <c r="AU29" s="1876"/>
      <c r="AV29" s="1876"/>
      <c r="AW29" s="1876"/>
      <c r="AX29" s="1876"/>
      <c r="AY29" s="1876"/>
      <c r="AZ29" s="1876"/>
      <c r="BA29" s="1876"/>
      <c r="BB29" s="1876"/>
      <c r="BC29" s="1876"/>
      <c r="BD29" s="1876"/>
      <c r="BE29" s="1876"/>
      <c r="BF29" s="1876"/>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310" t="s">
        <v>20</v>
      </c>
      <c r="D31" s="1281"/>
      <c r="E31" s="1281" t="s">
        <v>246</v>
      </c>
      <c r="F31" s="1281"/>
      <c r="G31" s="1281"/>
      <c r="H31" s="1281"/>
      <c r="I31" s="1281"/>
      <c r="J31" s="1281"/>
      <c r="K31" s="1281"/>
      <c r="L31" s="1281"/>
      <c r="M31" s="1281"/>
      <c r="N31" s="1281"/>
      <c r="O31" s="1281"/>
      <c r="P31" s="1281"/>
      <c r="Q31" s="1281"/>
      <c r="R31" s="1281"/>
      <c r="S31" s="1281"/>
      <c r="T31" s="1281"/>
      <c r="U31" s="1281"/>
      <c r="V31" s="1281"/>
      <c r="W31" s="1281"/>
      <c r="X31" s="1282" t="s">
        <v>1</v>
      </c>
      <c r="Y31" s="1878"/>
      <c r="Z31" s="1878"/>
      <c r="AA31" s="1878"/>
      <c r="AB31" s="1878"/>
      <c r="AC31" s="1878"/>
      <c r="AD31" s="1878"/>
      <c r="AE31" s="1878"/>
      <c r="AF31" s="1878"/>
      <c r="AG31" s="1878"/>
      <c r="AH31" s="1878"/>
      <c r="AI31" s="1878"/>
      <c r="AJ31" s="1878"/>
      <c r="AK31" s="1878"/>
      <c r="AL31" s="1878"/>
      <c r="AM31" s="1878"/>
      <c r="AN31" s="1878"/>
      <c r="AO31" s="1878"/>
      <c r="AP31" s="1878"/>
      <c r="AQ31" s="1878"/>
      <c r="AR31" s="1878"/>
      <c r="AS31" s="1878"/>
      <c r="AT31" s="1878"/>
      <c r="AU31" s="1878"/>
      <c r="AV31" s="1878"/>
      <c r="AW31" s="1878"/>
      <c r="AX31" s="1878"/>
      <c r="AY31" s="1878"/>
      <c r="AZ31" s="1878"/>
      <c r="BA31" s="1878"/>
      <c r="BB31" s="1878"/>
      <c r="BC31" s="1878"/>
      <c r="BD31" s="1281" t="s">
        <v>2</v>
      </c>
      <c r="BE31" s="1281"/>
      <c r="BF31" s="1281"/>
    </row>
    <row r="32" spans="2:58" ht="13.5" customHeight="1" thickBo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75" ht="13.5" customHeight="1" thickBot="1">
      <c r="B33" s="1281"/>
      <c r="C33" s="1310" t="s">
        <v>126</v>
      </c>
      <c r="D33" s="1281"/>
      <c r="E33" s="1281" t="s">
        <v>247</v>
      </c>
      <c r="F33" s="1281"/>
      <c r="G33" s="1281"/>
      <c r="H33" s="1281"/>
      <c r="I33" s="1281"/>
      <c r="J33" s="1281"/>
      <c r="K33" s="1281"/>
      <c r="L33" s="1281"/>
      <c r="M33" s="1281"/>
      <c r="N33" s="1281"/>
      <c r="O33" s="1281"/>
      <c r="P33" s="1281"/>
      <c r="Q33" s="1281"/>
      <c r="R33" s="1281"/>
      <c r="S33" s="1281"/>
      <c r="T33" s="1281"/>
      <c r="U33" s="1281"/>
      <c r="V33" s="1281"/>
      <c r="W33" s="1281"/>
      <c r="X33" s="1281"/>
      <c r="Y33" s="1282" t="s">
        <v>272</v>
      </c>
      <c r="Z33" s="1845" t="str">
        <f>IF(BK33="","",(YEAR(BK33)-2018))</f>
        <v/>
      </c>
      <c r="AA33" s="1845"/>
      <c r="AB33" s="1281"/>
      <c r="AC33" s="1282" t="s">
        <v>0</v>
      </c>
      <c r="AD33" s="1845" t="str">
        <f>IF(BK33="","",MONTH(BK33))</f>
        <v/>
      </c>
      <c r="AE33" s="1845"/>
      <c r="AF33" s="1282"/>
      <c r="AG33" s="1282" t="s">
        <v>37</v>
      </c>
      <c r="AH33" s="1845" t="str">
        <f>IF(BK33="","",DAY(BK33))</f>
        <v/>
      </c>
      <c r="AI33" s="1845"/>
      <c r="AJ33" s="1282"/>
      <c r="AK33" s="1282" t="s">
        <v>12</v>
      </c>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c r="BK33" s="1841"/>
      <c r="BL33" s="1842"/>
      <c r="BM33" s="1842"/>
      <c r="BN33" s="1842"/>
      <c r="BO33" s="1842"/>
      <c r="BP33" s="1842"/>
      <c r="BQ33" s="1842"/>
      <c r="BR33" s="1842"/>
      <c r="BS33" s="1842"/>
      <c r="BT33" s="1842"/>
      <c r="BU33" s="1842"/>
      <c r="BV33" s="1842"/>
      <c r="BW33" s="1843"/>
    </row>
    <row r="34" spans="2:75"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75" ht="13.5" customHeight="1">
      <c r="B35" s="1281"/>
      <c r="C35" s="1310" t="s">
        <v>127</v>
      </c>
      <c r="D35" s="1281"/>
      <c r="E35" s="1281" t="s">
        <v>248</v>
      </c>
      <c r="F35" s="1281"/>
      <c r="G35" s="1281"/>
      <c r="H35" s="1281"/>
      <c r="I35" s="1281"/>
      <c r="J35" s="1281"/>
      <c r="K35" s="1281"/>
      <c r="L35" s="1281"/>
      <c r="M35" s="1281"/>
      <c r="N35" s="1281"/>
      <c r="O35" s="1281"/>
      <c r="P35" s="1281"/>
      <c r="Q35" s="1281"/>
      <c r="R35" s="1281"/>
      <c r="S35" s="1281"/>
      <c r="T35" s="1281"/>
      <c r="U35" s="1281"/>
      <c r="V35" s="1281"/>
      <c r="W35" s="1281"/>
      <c r="X35" s="1281" t="s">
        <v>249</v>
      </c>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75"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75" ht="13.5" customHeight="1">
      <c r="B37" s="1281"/>
      <c r="C37" s="1310" t="s">
        <v>132</v>
      </c>
      <c r="D37" s="1281"/>
      <c r="E37" s="1281" t="s">
        <v>250</v>
      </c>
      <c r="F37" s="1281"/>
      <c r="G37" s="1281"/>
      <c r="H37" s="1281"/>
      <c r="I37" s="1281"/>
      <c r="J37" s="1281"/>
      <c r="K37" s="1281"/>
      <c r="L37" s="1281"/>
      <c r="M37" s="1281"/>
      <c r="N37" s="1281"/>
      <c r="O37" s="1281"/>
      <c r="P37" s="1281"/>
      <c r="Q37" s="1281"/>
      <c r="R37" s="1281"/>
      <c r="S37" s="1281"/>
      <c r="T37" s="1281"/>
      <c r="U37" s="1281"/>
      <c r="V37" s="1281"/>
      <c r="W37" s="1281"/>
      <c r="X37" s="1311" t="s">
        <v>251</v>
      </c>
      <c r="Y37" s="1880"/>
      <c r="Z37" s="1880"/>
      <c r="AA37" s="1880"/>
      <c r="AB37" s="1880"/>
      <c r="AC37" s="1880"/>
      <c r="AD37" s="1880"/>
      <c r="AE37" s="1880"/>
      <c r="AF37" s="1880"/>
      <c r="AG37" s="1880"/>
      <c r="AH37" s="1880"/>
      <c r="AI37" s="1880"/>
      <c r="AJ37" s="1880"/>
      <c r="AK37" s="1880"/>
      <c r="AL37" s="1880"/>
      <c r="AM37" s="1880"/>
      <c r="AN37" s="1880"/>
      <c r="AO37" s="1880"/>
      <c r="AP37" s="1880"/>
      <c r="AQ37" s="1880"/>
      <c r="AR37" s="1880"/>
      <c r="AS37" s="1880"/>
      <c r="AT37" s="1880"/>
      <c r="AU37" s="1880"/>
      <c r="AV37" s="1880"/>
      <c r="AW37" s="1880"/>
      <c r="AX37" s="1880"/>
      <c r="AY37" s="1880"/>
      <c r="AZ37" s="1880"/>
      <c r="BA37" s="1880"/>
      <c r="BB37" s="1880"/>
      <c r="BC37" s="1880"/>
      <c r="BD37" s="1880"/>
      <c r="BE37" s="1281"/>
      <c r="BF37" s="1281"/>
    </row>
    <row r="38" spans="2:75"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312" t="s">
        <v>251</v>
      </c>
      <c r="Y38" s="1879"/>
      <c r="Z38" s="1879"/>
      <c r="AA38" s="1879"/>
      <c r="AB38" s="1879"/>
      <c r="AC38" s="1879"/>
      <c r="AD38" s="1879"/>
      <c r="AE38" s="1879"/>
      <c r="AF38" s="1879"/>
      <c r="AG38" s="1879"/>
      <c r="AH38" s="1879"/>
      <c r="AI38" s="1879"/>
      <c r="AJ38" s="1879"/>
      <c r="AK38" s="1879"/>
      <c r="AL38" s="1879"/>
      <c r="AM38" s="1879"/>
      <c r="AN38" s="1879"/>
      <c r="AO38" s="1879"/>
      <c r="AP38" s="1879"/>
      <c r="AQ38" s="1879"/>
      <c r="AR38" s="1879"/>
      <c r="AS38" s="1879"/>
      <c r="AT38" s="1879"/>
      <c r="AU38" s="1879"/>
      <c r="AV38" s="1879"/>
      <c r="AW38" s="1879"/>
      <c r="AX38" s="1879"/>
      <c r="AY38" s="1879"/>
      <c r="AZ38" s="1879"/>
      <c r="BA38" s="1879"/>
      <c r="BB38" s="1879"/>
      <c r="BC38" s="1879"/>
      <c r="BD38" s="1879"/>
      <c r="BE38" s="1281"/>
      <c r="BF38" s="1281"/>
    </row>
    <row r="39" spans="2:75"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312" t="s">
        <v>251</v>
      </c>
      <c r="Y39" s="1879"/>
      <c r="Z39" s="1879"/>
      <c r="AA39" s="1879"/>
      <c r="AB39" s="1879"/>
      <c r="AC39" s="1879"/>
      <c r="AD39" s="1879"/>
      <c r="AE39" s="1879"/>
      <c r="AF39" s="1879"/>
      <c r="AG39" s="1879"/>
      <c r="AH39" s="1879"/>
      <c r="AI39" s="1879"/>
      <c r="AJ39" s="1879"/>
      <c r="AK39" s="1879"/>
      <c r="AL39" s="1879"/>
      <c r="AM39" s="1879"/>
      <c r="AN39" s="1879"/>
      <c r="AO39" s="1879"/>
      <c r="AP39" s="1879"/>
      <c r="AQ39" s="1879"/>
      <c r="AR39" s="1879"/>
      <c r="AS39" s="1879"/>
      <c r="AT39" s="1879"/>
      <c r="AU39" s="1879"/>
      <c r="AV39" s="1879"/>
      <c r="AW39" s="1879"/>
      <c r="AX39" s="1879"/>
      <c r="AY39" s="1879"/>
      <c r="AZ39" s="1879"/>
      <c r="BA39" s="1879"/>
      <c r="BB39" s="1879"/>
      <c r="BC39" s="1879"/>
      <c r="BD39" s="1879"/>
      <c r="BE39" s="1281"/>
      <c r="BF39" s="1281"/>
    </row>
    <row r="40" spans="2:75"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312" t="s">
        <v>251</v>
      </c>
      <c r="Y40" s="1879"/>
      <c r="Z40" s="1879"/>
      <c r="AA40" s="1879"/>
      <c r="AB40" s="1879"/>
      <c r="AC40" s="1879"/>
      <c r="AD40" s="1879"/>
      <c r="AE40" s="1879"/>
      <c r="AF40" s="1879"/>
      <c r="AG40" s="1879"/>
      <c r="AH40" s="1879"/>
      <c r="AI40" s="1879"/>
      <c r="AJ40" s="1879"/>
      <c r="AK40" s="1879"/>
      <c r="AL40" s="1879"/>
      <c r="AM40" s="1879"/>
      <c r="AN40" s="1879"/>
      <c r="AO40" s="1879"/>
      <c r="AP40" s="1879"/>
      <c r="AQ40" s="1879"/>
      <c r="AR40" s="1879"/>
      <c r="AS40" s="1879"/>
      <c r="AT40" s="1879"/>
      <c r="AU40" s="1879"/>
      <c r="AV40" s="1879"/>
      <c r="AW40" s="1879"/>
      <c r="AX40" s="1879"/>
      <c r="AY40" s="1879"/>
      <c r="AZ40" s="1879"/>
      <c r="BA40" s="1879"/>
      <c r="BB40" s="1879"/>
      <c r="BC40" s="1879"/>
      <c r="BD40" s="1879"/>
      <c r="BE40" s="1281"/>
      <c r="BF40" s="1281"/>
    </row>
    <row r="41" spans="2:75"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312" t="s">
        <v>251</v>
      </c>
      <c r="Y41" s="1879"/>
      <c r="Z41" s="1879"/>
      <c r="AA41" s="1879"/>
      <c r="AB41" s="1879"/>
      <c r="AC41" s="1879"/>
      <c r="AD41" s="1879"/>
      <c r="AE41" s="1879"/>
      <c r="AF41" s="1879"/>
      <c r="AG41" s="1879"/>
      <c r="AH41" s="1879"/>
      <c r="AI41" s="1879"/>
      <c r="AJ41" s="1879"/>
      <c r="AK41" s="1879"/>
      <c r="AL41" s="1879"/>
      <c r="AM41" s="1879"/>
      <c r="AN41" s="1879"/>
      <c r="AO41" s="1879"/>
      <c r="AP41" s="1879"/>
      <c r="AQ41" s="1879"/>
      <c r="AR41" s="1879"/>
      <c r="AS41" s="1879"/>
      <c r="AT41" s="1879"/>
      <c r="AU41" s="1879"/>
      <c r="AV41" s="1879"/>
      <c r="AW41" s="1879"/>
      <c r="AX41" s="1879"/>
      <c r="AY41" s="1879"/>
      <c r="AZ41" s="1879"/>
      <c r="BA41" s="1879"/>
      <c r="BB41" s="1879"/>
      <c r="BC41" s="1879"/>
      <c r="BD41" s="1879"/>
      <c r="BE41" s="1281"/>
      <c r="BF41" s="1281"/>
    </row>
    <row r="42" spans="2:75"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312" t="s">
        <v>251</v>
      </c>
      <c r="Y42" s="1879"/>
      <c r="Z42" s="1879"/>
      <c r="AA42" s="1879"/>
      <c r="AB42" s="1879"/>
      <c r="AC42" s="1879"/>
      <c r="AD42" s="1879"/>
      <c r="AE42" s="1879"/>
      <c r="AF42" s="1879"/>
      <c r="AG42" s="1879"/>
      <c r="AH42" s="1879"/>
      <c r="AI42" s="1879"/>
      <c r="AJ42" s="1879"/>
      <c r="AK42" s="1879"/>
      <c r="AL42" s="1879"/>
      <c r="AM42" s="1879"/>
      <c r="AN42" s="1879"/>
      <c r="AO42" s="1879"/>
      <c r="AP42" s="1879"/>
      <c r="AQ42" s="1879"/>
      <c r="AR42" s="1879"/>
      <c r="AS42" s="1879"/>
      <c r="AT42" s="1879"/>
      <c r="AU42" s="1879"/>
      <c r="AV42" s="1879"/>
      <c r="AW42" s="1879"/>
      <c r="AX42" s="1879"/>
      <c r="AY42" s="1879"/>
      <c r="AZ42" s="1879"/>
      <c r="BA42" s="1879"/>
      <c r="BB42" s="1879"/>
      <c r="BC42" s="1879"/>
      <c r="BD42" s="1879"/>
      <c r="BE42" s="1281"/>
      <c r="BF42" s="1281"/>
    </row>
    <row r="43" spans="2:75"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312" t="s">
        <v>251</v>
      </c>
      <c r="Y43" s="1879"/>
      <c r="Z43" s="1879"/>
      <c r="AA43" s="1879"/>
      <c r="AB43" s="1879"/>
      <c r="AC43" s="1879"/>
      <c r="AD43" s="1879"/>
      <c r="AE43" s="1879"/>
      <c r="AF43" s="1879"/>
      <c r="AG43" s="1879"/>
      <c r="AH43" s="1879"/>
      <c r="AI43" s="1879"/>
      <c r="AJ43" s="1879"/>
      <c r="AK43" s="1879"/>
      <c r="AL43" s="1879"/>
      <c r="AM43" s="1879"/>
      <c r="AN43" s="1879"/>
      <c r="AO43" s="1879"/>
      <c r="AP43" s="1879"/>
      <c r="AQ43" s="1879"/>
      <c r="AR43" s="1879"/>
      <c r="AS43" s="1879"/>
      <c r="AT43" s="1879"/>
      <c r="AU43" s="1879"/>
      <c r="AV43" s="1879"/>
      <c r="AW43" s="1879"/>
      <c r="AX43" s="1879"/>
      <c r="AY43" s="1879"/>
      <c r="AZ43" s="1879"/>
      <c r="BA43" s="1879"/>
      <c r="BB43" s="1879"/>
      <c r="BC43" s="1879"/>
      <c r="BD43" s="1879"/>
      <c r="BE43" s="1281"/>
      <c r="BF43" s="1281"/>
    </row>
    <row r="44" spans="2:75"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312" t="s">
        <v>251</v>
      </c>
      <c r="Y44" s="1879"/>
      <c r="Z44" s="1879"/>
      <c r="AA44" s="1879"/>
      <c r="AB44" s="1879"/>
      <c r="AC44" s="1879"/>
      <c r="AD44" s="1879"/>
      <c r="AE44" s="1879"/>
      <c r="AF44" s="1879"/>
      <c r="AG44" s="1879"/>
      <c r="AH44" s="1879"/>
      <c r="AI44" s="1879"/>
      <c r="AJ44" s="1879"/>
      <c r="AK44" s="1879"/>
      <c r="AL44" s="1879"/>
      <c r="AM44" s="1879"/>
      <c r="AN44" s="1879"/>
      <c r="AO44" s="1879"/>
      <c r="AP44" s="1879"/>
      <c r="AQ44" s="1879"/>
      <c r="AR44" s="1879"/>
      <c r="AS44" s="1879"/>
      <c r="AT44" s="1879"/>
      <c r="AU44" s="1879"/>
      <c r="AV44" s="1879"/>
      <c r="AW44" s="1879"/>
      <c r="AX44" s="1879"/>
      <c r="AY44" s="1879"/>
      <c r="AZ44" s="1879"/>
      <c r="BA44" s="1879"/>
      <c r="BB44" s="1879"/>
      <c r="BC44" s="1879"/>
      <c r="BD44" s="1879"/>
      <c r="BE44" s="1281"/>
      <c r="BF44" s="1281"/>
    </row>
    <row r="45" spans="2:75"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75"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75"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75"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73" t="s">
        <v>10</v>
      </c>
      <c r="D49" s="1874"/>
      <c r="E49" s="1874"/>
      <c r="F49" s="1874"/>
      <c r="G49" s="1874"/>
      <c r="H49" s="1874"/>
      <c r="I49" s="1874"/>
      <c r="J49" s="1874"/>
      <c r="K49" s="1874"/>
      <c r="L49" s="1874"/>
      <c r="M49" s="1874"/>
      <c r="N49" s="1874"/>
      <c r="O49" s="1874"/>
      <c r="P49" s="1874"/>
      <c r="Q49" s="1874"/>
      <c r="R49" s="1874"/>
      <c r="S49" s="1874"/>
      <c r="T49" s="1874"/>
      <c r="U49" s="1874"/>
      <c r="V49" s="1874"/>
      <c r="W49" s="1875"/>
      <c r="X49" s="1861" t="s">
        <v>275</v>
      </c>
      <c r="Y49" s="1862"/>
      <c r="Z49" s="1862"/>
      <c r="AA49" s="1862"/>
      <c r="AB49" s="1862"/>
      <c r="AC49" s="1862"/>
      <c r="AD49" s="1862"/>
      <c r="AE49" s="1862"/>
      <c r="AF49" s="1862"/>
      <c r="AG49" s="1862"/>
      <c r="AH49" s="1862"/>
      <c r="AI49" s="1862"/>
      <c r="AJ49" s="1862"/>
      <c r="AK49" s="1862"/>
      <c r="AL49" s="1862"/>
      <c r="AM49" s="1862"/>
      <c r="AN49" s="1862"/>
      <c r="AO49" s="1862"/>
      <c r="AP49" s="1862"/>
      <c r="AQ49" s="1862"/>
      <c r="AR49" s="1862"/>
      <c r="AS49" s="1862"/>
      <c r="AT49" s="1862"/>
      <c r="AU49" s="1862"/>
      <c r="AV49" s="1862"/>
      <c r="AW49" s="1862"/>
      <c r="AX49" s="1862"/>
      <c r="AY49" s="1862"/>
      <c r="AZ49" s="1862"/>
      <c r="BA49" s="1862"/>
      <c r="BB49" s="1862"/>
      <c r="BC49" s="1862"/>
      <c r="BD49" s="1862"/>
      <c r="BE49" s="1862"/>
      <c r="BF49" s="1863"/>
    </row>
    <row r="50" spans="2:58" ht="13.5" customHeight="1">
      <c r="B50" s="1281"/>
      <c r="C50" s="1870" t="s">
        <v>276</v>
      </c>
      <c r="D50" s="1871"/>
      <c r="E50" s="1871"/>
      <c r="F50" s="1871"/>
      <c r="G50" s="1871"/>
      <c r="H50" s="1871"/>
      <c r="I50" s="1871"/>
      <c r="J50" s="1871"/>
      <c r="K50" s="1871"/>
      <c r="L50" s="1871"/>
      <c r="M50" s="1871"/>
      <c r="N50" s="1871"/>
      <c r="O50" s="1871"/>
      <c r="P50" s="1871"/>
      <c r="Q50" s="1871"/>
      <c r="R50" s="1871"/>
      <c r="S50" s="1871"/>
      <c r="T50" s="1871"/>
      <c r="U50" s="1871"/>
      <c r="V50" s="1871"/>
      <c r="W50" s="1872"/>
      <c r="X50" s="1864"/>
      <c r="Y50" s="1865"/>
      <c r="Z50" s="1865"/>
      <c r="AA50" s="1865"/>
      <c r="AB50" s="1865"/>
      <c r="AC50" s="1865"/>
      <c r="AD50" s="1865"/>
      <c r="AE50" s="1865"/>
      <c r="AF50" s="1865"/>
      <c r="AG50" s="1865"/>
      <c r="AH50" s="1865"/>
      <c r="AI50" s="1865"/>
      <c r="AJ50" s="1865"/>
      <c r="AK50" s="1865"/>
      <c r="AL50" s="1865"/>
      <c r="AM50" s="1865"/>
      <c r="AN50" s="1865"/>
      <c r="AO50" s="1865"/>
      <c r="AP50" s="1865"/>
      <c r="AQ50" s="1865"/>
      <c r="AR50" s="1865"/>
      <c r="AS50" s="1865"/>
      <c r="AT50" s="1865"/>
      <c r="AU50" s="1865"/>
      <c r="AV50" s="1865"/>
      <c r="AW50" s="1865"/>
      <c r="AX50" s="1865"/>
      <c r="AY50" s="1865"/>
      <c r="AZ50" s="1865"/>
      <c r="BA50" s="1865"/>
      <c r="BB50" s="1865"/>
      <c r="BC50" s="1865"/>
      <c r="BD50" s="1865"/>
      <c r="BE50" s="1865"/>
      <c r="BF50" s="1866"/>
    </row>
    <row r="51" spans="2:58" ht="13.5" customHeight="1">
      <c r="B51" s="1281"/>
      <c r="C51" s="1870"/>
      <c r="D51" s="1871"/>
      <c r="E51" s="1871"/>
      <c r="F51" s="1871"/>
      <c r="G51" s="1871"/>
      <c r="H51" s="1871"/>
      <c r="I51" s="1871"/>
      <c r="J51" s="1871"/>
      <c r="K51" s="1871"/>
      <c r="L51" s="1871"/>
      <c r="M51" s="1871"/>
      <c r="N51" s="1871"/>
      <c r="O51" s="1871"/>
      <c r="P51" s="1871"/>
      <c r="Q51" s="1871"/>
      <c r="R51" s="1871"/>
      <c r="S51" s="1871"/>
      <c r="T51" s="1871"/>
      <c r="U51" s="1871"/>
      <c r="V51" s="1871"/>
      <c r="W51" s="1872"/>
      <c r="X51" s="1864"/>
      <c r="Y51" s="1865"/>
      <c r="Z51" s="1865"/>
      <c r="AA51" s="1865"/>
      <c r="AB51" s="1865"/>
      <c r="AC51" s="1865"/>
      <c r="AD51" s="1865"/>
      <c r="AE51" s="1865"/>
      <c r="AF51" s="1865"/>
      <c r="AG51" s="1865"/>
      <c r="AH51" s="1865"/>
      <c r="AI51" s="1865"/>
      <c r="AJ51" s="1865"/>
      <c r="AK51" s="1865"/>
      <c r="AL51" s="1865"/>
      <c r="AM51" s="1865"/>
      <c r="AN51" s="1865"/>
      <c r="AO51" s="1865"/>
      <c r="AP51" s="1865"/>
      <c r="AQ51" s="1865"/>
      <c r="AR51" s="1865"/>
      <c r="AS51" s="1865"/>
      <c r="AT51" s="1865"/>
      <c r="AU51" s="1865"/>
      <c r="AV51" s="1865"/>
      <c r="AW51" s="1865"/>
      <c r="AX51" s="1865"/>
      <c r="AY51" s="1865"/>
      <c r="AZ51" s="1865"/>
      <c r="BA51" s="1865"/>
      <c r="BB51" s="1865"/>
      <c r="BC51" s="1865"/>
      <c r="BD51" s="1865"/>
      <c r="BE51" s="1865"/>
      <c r="BF51" s="1866"/>
    </row>
    <row r="52" spans="2:58" ht="13.5" customHeight="1">
      <c r="B52" s="1281"/>
      <c r="C52" s="1849" t="s">
        <v>281</v>
      </c>
      <c r="D52" s="1850"/>
      <c r="E52" s="1850"/>
      <c r="F52" s="1850"/>
      <c r="G52" s="1850"/>
      <c r="H52" s="1850"/>
      <c r="I52" s="1850"/>
      <c r="J52" s="1850"/>
      <c r="K52" s="1850"/>
      <c r="L52" s="1850"/>
      <c r="M52" s="1850"/>
      <c r="N52" s="1850"/>
      <c r="O52" s="1850"/>
      <c r="P52" s="1850"/>
      <c r="Q52" s="1850"/>
      <c r="R52" s="1850"/>
      <c r="S52" s="1850"/>
      <c r="T52" s="1850"/>
      <c r="U52" s="1850"/>
      <c r="V52" s="1850"/>
      <c r="W52" s="1851"/>
      <c r="X52" s="1864"/>
      <c r="Y52" s="1865"/>
      <c r="Z52" s="1865"/>
      <c r="AA52" s="1865"/>
      <c r="AB52" s="1865"/>
      <c r="AC52" s="1865"/>
      <c r="AD52" s="1865"/>
      <c r="AE52" s="1865"/>
      <c r="AF52" s="1865"/>
      <c r="AG52" s="1865"/>
      <c r="AH52" s="1865"/>
      <c r="AI52" s="1865"/>
      <c r="AJ52" s="1865"/>
      <c r="AK52" s="1865"/>
      <c r="AL52" s="1865"/>
      <c r="AM52" s="1865"/>
      <c r="AN52" s="1865"/>
      <c r="AO52" s="1865"/>
      <c r="AP52" s="1865"/>
      <c r="AQ52" s="1865"/>
      <c r="AR52" s="1865"/>
      <c r="AS52" s="1865"/>
      <c r="AT52" s="1865"/>
      <c r="AU52" s="1865"/>
      <c r="AV52" s="1865"/>
      <c r="AW52" s="1865"/>
      <c r="AX52" s="1865"/>
      <c r="AY52" s="1865"/>
      <c r="AZ52" s="1865"/>
      <c r="BA52" s="1865"/>
      <c r="BB52" s="1865"/>
      <c r="BC52" s="1865"/>
      <c r="BD52" s="1865"/>
      <c r="BE52" s="1865"/>
      <c r="BF52" s="1866"/>
    </row>
    <row r="53" spans="2:58" ht="13.5" customHeight="1">
      <c r="B53" s="1281"/>
      <c r="C53" s="1852"/>
      <c r="D53" s="1853"/>
      <c r="E53" s="1853"/>
      <c r="F53" s="1853"/>
      <c r="G53" s="1853"/>
      <c r="H53" s="1853"/>
      <c r="I53" s="1853"/>
      <c r="J53" s="1853"/>
      <c r="K53" s="1853"/>
      <c r="L53" s="1853"/>
      <c r="M53" s="1853"/>
      <c r="N53" s="1853"/>
      <c r="O53" s="1853"/>
      <c r="P53" s="1853"/>
      <c r="Q53" s="1853"/>
      <c r="R53" s="1853"/>
      <c r="S53" s="1853"/>
      <c r="T53" s="1853"/>
      <c r="U53" s="1853"/>
      <c r="V53" s="1853"/>
      <c r="W53" s="1854"/>
      <c r="X53" s="1864"/>
      <c r="Y53" s="1865"/>
      <c r="Z53" s="1865"/>
      <c r="AA53" s="1865"/>
      <c r="AB53" s="1865"/>
      <c r="AC53" s="1865"/>
      <c r="AD53" s="1865"/>
      <c r="AE53" s="1865"/>
      <c r="AF53" s="1865"/>
      <c r="AG53" s="1865"/>
      <c r="AH53" s="1865"/>
      <c r="AI53" s="1865"/>
      <c r="AJ53" s="1865"/>
      <c r="AK53" s="1865"/>
      <c r="AL53" s="1865"/>
      <c r="AM53" s="1865"/>
      <c r="AN53" s="1865"/>
      <c r="AO53" s="1865"/>
      <c r="AP53" s="1865"/>
      <c r="AQ53" s="1865"/>
      <c r="AR53" s="1865"/>
      <c r="AS53" s="1865"/>
      <c r="AT53" s="1865"/>
      <c r="AU53" s="1865"/>
      <c r="AV53" s="1865"/>
      <c r="AW53" s="1865"/>
      <c r="AX53" s="1865"/>
      <c r="AY53" s="1865"/>
      <c r="AZ53" s="1865"/>
      <c r="BA53" s="1865"/>
      <c r="BB53" s="1865"/>
      <c r="BC53" s="1865"/>
      <c r="BD53" s="1865"/>
      <c r="BE53" s="1865"/>
      <c r="BF53" s="1866"/>
    </row>
    <row r="54" spans="2:58" ht="13.5" customHeight="1">
      <c r="B54" s="1281"/>
      <c r="C54" s="1855" t="s">
        <v>279</v>
      </c>
      <c r="D54" s="1856"/>
      <c r="E54" s="1856"/>
      <c r="F54" s="1856"/>
      <c r="G54" s="1856"/>
      <c r="H54" s="1856"/>
      <c r="I54" s="1856"/>
      <c r="J54" s="1856"/>
      <c r="K54" s="1856"/>
      <c r="L54" s="1856"/>
      <c r="M54" s="1856"/>
      <c r="N54" s="1856"/>
      <c r="O54" s="1856"/>
      <c r="P54" s="1856"/>
      <c r="Q54" s="1856"/>
      <c r="R54" s="1856"/>
      <c r="S54" s="1856"/>
      <c r="T54" s="1856"/>
      <c r="U54" s="1856"/>
      <c r="V54" s="1856"/>
      <c r="W54" s="1857"/>
      <c r="X54" s="1864"/>
      <c r="Y54" s="1865"/>
      <c r="Z54" s="1865"/>
      <c r="AA54" s="1865"/>
      <c r="AB54" s="1865"/>
      <c r="AC54" s="1865"/>
      <c r="AD54" s="1865"/>
      <c r="AE54" s="1865"/>
      <c r="AF54" s="1865"/>
      <c r="AG54" s="1865"/>
      <c r="AH54" s="1865"/>
      <c r="AI54" s="1865"/>
      <c r="AJ54" s="1865"/>
      <c r="AK54" s="1865"/>
      <c r="AL54" s="1865"/>
      <c r="AM54" s="1865"/>
      <c r="AN54" s="1865"/>
      <c r="AO54" s="1865"/>
      <c r="AP54" s="1865"/>
      <c r="AQ54" s="1865"/>
      <c r="AR54" s="1865"/>
      <c r="AS54" s="1865"/>
      <c r="AT54" s="1865"/>
      <c r="AU54" s="1865"/>
      <c r="AV54" s="1865"/>
      <c r="AW54" s="1865"/>
      <c r="AX54" s="1865"/>
      <c r="AY54" s="1865"/>
      <c r="AZ54" s="1865"/>
      <c r="BA54" s="1865"/>
      <c r="BB54" s="1865"/>
      <c r="BC54" s="1865"/>
      <c r="BD54" s="1865"/>
      <c r="BE54" s="1865"/>
      <c r="BF54" s="1866"/>
    </row>
    <row r="55" spans="2:58" ht="13.5" customHeight="1" thickBot="1">
      <c r="B55" s="1281"/>
      <c r="C55" s="1858"/>
      <c r="D55" s="1859"/>
      <c r="E55" s="1859"/>
      <c r="F55" s="1859"/>
      <c r="G55" s="1859"/>
      <c r="H55" s="1859"/>
      <c r="I55" s="1859"/>
      <c r="J55" s="1859"/>
      <c r="K55" s="1859"/>
      <c r="L55" s="1859"/>
      <c r="M55" s="1859"/>
      <c r="N55" s="1859"/>
      <c r="O55" s="1859"/>
      <c r="P55" s="1859"/>
      <c r="Q55" s="1859"/>
      <c r="R55" s="1859"/>
      <c r="S55" s="1859"/>
      <c r="T55" s="1859"/>
      <c r="U55" s="1859"/>
      <c r="V55" s="1859"/>
      <c r="W55" s="1860"/>
      <c r="X55" s="1867"/>
      <c r="Y55" s="1868"/>
      <c r="Z55" s="1868"/>
      <c r="AA55" s="1868"/>
      <c r="AB55" s="1868"/>
      <c r="AC55" s="1868"/>
      <c r="AD55" s="1868"/>
      <c r="AE55" s="1868"/>
      <c r="AF55" s="1868"/>
      <c r="AG55" s="1868"/>
      <c r="AH55" s="1868"/>
      <c r="AI55" s="1868"/>
      <c r="AJ55" s="1868"/>
      <c r="AK55" s="1868"/>
      <c r="AL55" s="1868"/>
      <c r="AM55" s="1868"/>
      <c r="AN55" s="1868"/>
      <c r="AO55" s="1868"/>
      <c r="AP55" s="1868"/>
      <c r="AQ55" s="1868"/>
      <c r="AR55" s="1868"/>
      <c r="AS55" s="1868"/>
      <c r="AT55" s="1868"/>
      <c r="AU55" s="1868"/>
      <c r="AV55" s="1868"/>
      <c r="AW55" s="1868"/>
      <c r="AX55" s="1868"/>
      <c r="AY55" s="1868"/>
      <c r="AZ55" s="1868"/>
      <c r="BA55" s="1868"/>
      <c r="BB55" s="1868"/>
      <c r="BC55" s="1868"/>
      <c r="BD55" s="1868"/>
      <c r="BE55" s="1868"/>
      <c r="BF55" s="1869"/>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33">
    <mergeCell ref="C49:W49"/>
    <mergeCell ref="X49:BF55"/>
    <mergeCell ref="C50:W51"/>
    <mergeCell ref="C52:W53"/>
    <mergeCell ref="C54:W55"/>
    <mergeCell ref="Y44:BD44"/>
    <mergeCell ref="Y37:BD37"/>
    <mergeCell ref="Y38:BD38"/>
    <mergeCell ref="Y39:BD39"/>
    <mergeCell ref="Y40:BD40"/>
    <mergeCell ref="Y41:BD41"/>
    <mergeCell ref="Y42:BD42"/>
    <mergeCell ref="Y43:BD43"/>
    <mergeCell ref="B4:BF5"/>
    <mergeCell ref="B6:BF6"/>
    <mergeCell ref="B7:BF7"/>
    <mergeCell ref="AU9:AV9"/>
    <mergeCell ref="AY9:AZ9"/>
    <mergeCell ref="BC9:BD9"/>
    <mergeCell ref="BK9:BW9"/>
    <mergeCell ref="BK33:BW33"/>
    <mergeCell ref="AH20:BD20"/>
    <mergeCell ref="AH15:BD15"/>
    <mergeCell ref="AH16:BD16"/>
    <mergeCell ref="AH19:BD19"/>
    <mergeCell ref="B23:BF23"/>
    <mergeCell ref="B24:BF24"/>
    <mergeCell ref="B27:BF27"/>
    <mergeCell ref="B29:BF29"/>
    <mergeCell ref="Z33:AA33"/>
    <mergeCell ref="AD33:AE33"/>
    <mergeCell ref="AH33:AI33"/>
    <mergeCell ref="Y31:BC31"/>
  </mergeCells>
  <phoneticPr fontId="5"/>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B2:DG147"/>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63" width="1.625" style="7"/>
    <col min="64" max="73" width="0" style="7" hidden="1" customWidth="1"/>
    <col min="74" max="78" width="1.625" style="7"/>
    <col min="79" max="83" width="6.625" style="7" customWidth="1"/>
    <col min="84" max="84" width="8.5" style="7" bestFit="1" customWidth="1"/>
    <col min="85" max="118" width="6.625" style="7" customWidth="1"/>
    <col min="119"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99" t="s">
        <v>260</v>
      </c>
      <c r="C3" s="1899"/>
      <c r="D3" s="1899"/>
      <c r="E3" s="1899"/>
      <c r="F3" s="1899"/>
      <c r="G3" s="1899"/>
      <c r="H3" s="1899"/>
      <c r="I3" s="1899"/>
      <c r="J3" s="1899"/>
      <c r="K3" s="1899"/>
      <c r="L3" s="1899"/>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1899"/>
      <c r="AO3" s="1899"/>
      <c r="AP3" s="1899"/>
      <c r="AQ3" s="1899"/>
      <c r="AR3" s="1899"/>
      <c r="AS3" s="1899"/>
      <c r="AT3" s="1899"/>
      <c r="AU3" s="1899"/>
      <c r="AV3" s="1899"/>
      <c r="AW3" s="1899"/>
      <c r="AX3" s="1899"/>
      <c r="AY3" s="1899"/>
      <c r="AZ3" s="1899"/>
      <c r="BA3" s="1899"/>
      <c r="BB3" s="1899"/>
      <c r="BC3" s="1899"/>
      <c r="BD3" s="1899"/>
      <c r="BE3" s="1899"/>
      <c r="BF3" s="1899"/>
    </row>
    <row r="4" spans="2:58" s="5" customFormat="1" ht="13.5" customHeight="1">
      <c r="B4" s="1900" t="s">
        <v>45</v>
      </c>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c r="AR4" s="1900"/>
      <c r="AS4" s="1900"/>
      <c r="AT4" s="1900"/>
      <c r="AU4" s="1900"/>
      <c r="AV4" s="1900"/>
      <c r="AW4" s="1900"/>
      <c r="AX4" s="1900"/>
      <c r="AY4" s="1900"/>
      <c r="AZ4" s="1900"/>
      <c r="BA4" s="1900"/>
      <c r="BB4" s="1900"/>
      <c r="BC4" s="1900"/>
      <c r="BD4" s="1900"/>
      <c r="BE4" s="1900"/>
      <c r="BF4" s="1900"/>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93" t="s">
        <v>46</v>
      </c>
      <c r="C6" s="1893"/>
      <c r="D6" s="1893"/>
      <c r="E6" s="1893"/>
      <c r="F6" s="1893"/>
      <c r="G6" s="1893"/>
      <c r="H6" s="1893"/>
      <c r="I6" s="1893"/>
      <c r="J6" s="1893"/>
      <c r="K6" s="1893"/>
      <c r="L6" s="1893"/>
      <c r="M6" s="1893"/>
      <c r="N6" s="1893"/>
      <c r="O6" s="1893"/>
      <c r="P6" s="1893"/>
      <c r="Q6" s="1893"/>
      <c r="R6" s="1893"/>
      <c r="S6" s="1893"/>
      <c r="T6" s="1893"/>
      <c r="U6" s="1893"/>
      <c r="V6" s="1893"/>
      <c r="W6" s="1893"/>
      <c r="X6" s="1893"/>
      <c r="Y6" s="1893"/>
      <c r="Z6" s="1893"/>
      <c r="AA6" s="1893"/>
      <c r="AB6" s="1893"/>
      <c r="AC6" s="1893"/>
      <c r="AD6" s="1893"/>
      <c r="AE6" s="1893"/>
      <c r="AF6" s="1893"/>
      <c r="AG6" s="1893"/>
      <c r="AH6" s="1893"/>
      <c r="AI6" s="1893"/>
      <c r="AJ6" s="1893"/>
      <c r="AK6" s="1893"/>
      <c r="AL6" s="1893"/>
      <c r="AM6" s="1893"/>
      <c r="AN6" s="1893"/>
      <c r="AO6" s="1893"/>
      <c r="AP6" s="1893"/>
      <c r="AQ6" s="1893"/>
      <c r="AR6" s="1893"/>
      <c r="AS6" s="1893"/>
      <c r="AT6" s="1893"/>
      <c r="AU6" s="1893"/>
      <c r="AV6" s="1893"/>
      <c r="AW6" s="1893"/>
      <c r="AX6" s="1893"/>
      <c r="AY6" s="1893"/>
      <c r="AZ6" s="1893"/>
      <c r="BA6" s="1893"/>
      <c r="BB6" s="1893"/>
      <c r="BC6" s="1893"/>
      <c r="BD6" s="1893"/>
      <c r="BE6" s="1893"/>
      <c r="BF6" s="1893"/>
    </row>
    <row r="7" spans="2:58" s="5" customFormat="1" ht="13.5" customHeight="1">
      <c r="B7" s="1314"/>
      <c r="C7" s="1881" t="s">
        <v>254</v>
      </c>
      <c r="D7" s="1881"/>
      <c r="E7" s="1881"/>
      <c r="F7" s="1881"/>
      <c r="G7" s="1881"/>
      <c r="H7" s="1881"/>
      <c r="I7" s="1881"/>
      <c r="J7" s="1881"/>
      <c r="K7" s="1881"/>
      <c r="L7" s="1881"/>
      <c r="M7" s="1881"/>
      <c r="N7" s="1881"/>
      <c r="O7" s="1881"/>
      <c r="P7" s="1313"/>
      <c r="Q7" s="1313"/>
      <c r="R7" s="1882"/>
      <c r="S7" s="1882"/>
      <c r="T7" s="1882"/>
      <c r="U7" s="1882"/>
      <c r="V7" s="1882"/>
      <c r="W7" s="1882"/>
      <c r="X7" s="1882"/>
      <c r="Y7" s="1882"/>
      <c r="Z7" s="1882"/>
      <c r="AA7" s="1882"/>
      <c r="AB7" s="1882"/>
      <c r="AC7" s="1882"/>
      <c r="AD7" s="1882"/>
      <c r="AE7" s="1882"/>
      <c r="AF7" s="1882"/>
      <c r="AG7" s="1882"/>
      <c r="AH7" s="1882"/>
      <c r="AI7" s="1882"/>
      <c r="AJ7" s="1882"/>
      <c r="AK7" s="1882"/>
      <c r="AL7" s="1882"/>
      <c r="AM7" s="1882"/>
      <c r="AN7" s="1882"/>
      <c r="AO7" s="1882"/>
      <c r="AP7" s="1882"/>
      <c r="AQ7" s="1882"/>
      <c r="AR7" s="1882"/>
      <c r="AS7" s="1882"/>
      <c r="AT7" s="1882"/>
      <c r="AU7" s="1882"/>
      <c r="AV7" s="1882"/>
      <c r="AW7" s="1882"/>
      <c r="AX7" s="1882"/>
      <c r="AY7" s="1882"/>
      <c r="AZ7" s="1882"/>
      <c r="BA7" s="1882"/>
      <c r="BB7" s="1882"/>
      <c r="BC7" s="1882"/>
      <c r="BD7" s="1882"/>
      <c r="BE7" s="1882"/>
      <c r="BF7" s="1882"/>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81" t="s">
        <v>47</v>
      </c>
      <c r="G9" s="1881"/>
      <c r="H9" s="1881"/>
      <c r="I9" s="1881"/>
      <c r="J9" s="1881"/>
      <c r="K9" s="1881"/>
      <c r="L9" s="1881"/>
      <c r="M9" s="1881"/>
      <c r="N9" s="1881"/>
      <c r="O9" s="1881"/>
      <c r="P9" s="1313"/>
      <c r="Q9" s="1313"/>
      <c r="R9" s="1882"/>
      <c r="S9" s="1882"/>
      <c r="T9" s="1882"/>
      <c r="U9" s="1882"/>
      <c r="V9" s="1882"/>
      <c r="W9" s="1882"/>
      <c r="X9" s="1882"/>
      <c r="Y9" s="1882"/>
      <c r="Z9" s="1882"/>
      <c r="AA9" s="1882"/>
      <c r="AB9" s="1882"/>
      <c r="AC9" s="1882"/>
      <c r="AD9" s="1882"/>
      <c r="AE9" s="1882"/>
      <c r="AF9" s="1882"/>
      <c r="AG9" s="1882"/>
      <c r="AH9" s="1882"/>
      <c r="AI9" s="1882"/>
      <c r="AJ9" s="1882"/>
      <c r="AK9" s="1882"/>
      <c r="AL9" s="1882"/>
      <c r="AM9" s="1882"/>
      <c r="AN9" s="1882"/>
      <c r="AO9" s="1882"/>
      <c r="AP9" s="1882"/>
      <c r="AQ9" s="1882"/>
      <c r="AR9" s="1882"/>
      <c r="AS9" s="1882"/>
      <c r="AT9" s="1882"/>
      <c r="AU9" s="1882"/>
      <c r="AV9" s="1882"/>
      <c r="AW9" s="1882"/>
      <c r="AX9" s="1882"/>
      <c r="AY9" s="1882"/>
      <c r="AZ9" s="1882"/>
      <c r="BA9" s="1882"/>
      <c r="BB9" s="1882"/>
      <c r="BC9" s="1882"/>
      <c r="BD9" s="1882"/>
      <c r="BE9" s="1882"/>
      <c r="BF9" s="1882"/>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81" t="s">
        <v>48</v>
      </c>
      <c r="G11" s="1881"/>
      <c r="H11" s="1881"/>
      <c r="I11" s="1881"/>
      <c r="J11" s="1881"/>
      <c r="K11" s="1881"/>
      <c r="L11" s="1881"/>
      <c r="M11" s="1881"/>
      <c r="N11" s="1881"/>
      <c r="O11" s="1881"/>
      <c r="P11" s="1314"/>
      <c r="Q11" s="1316" t="s">
        <v>49</v>
      </c>
      <c r="R11" s="1883"/>
      <c r="S11" s="1883"/>
      <c r="T11" s="1883"/>
      <c r="U11" s="1883"/>
      <c r="V11" s="1883"/>
      <c r="W11" s="1883"/>
      <c r="X11" s="1883"/>
      <c r="Y11" s="1883"/>
      <c r="Z11" s="1883"/>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81" t="s">
        <v>50</v>
      </c>
      <c r="G13" s="1881"/>
      <c r="H13" s="1881"/>
      <c r="I13" s="1881"/>
      <c r="J13" s="1881"/>
      <c r="K13" s="1881"/>
      <c r="L13" s="1881"/>
      <c r="M13" s="1881"/>
      <c r="N13" s="1881"/>
      <c r="O13" s="1881"/>
      <c r="P13" s="1313"/>
      <c r="Q13" s="1313"/>
      <c r="R13" s="1882">
        <f>IFERROR(VLOOKUP(CA7,CG101:CS110,10,FALSE),"")</f>
        <v>0</v>
      </c>
      <c r="S13" s="1882"/>
      <c r="T13" s="1882"/>
      <c r="U13" s="1882"/>
      <c r="V13" s="1882"/>
      <c r="W13" s="1882"/>
      <c r="X13" s="1882"/>
      <c r="Y13" s="1882"/>
      <c r="Z13" s="1882"/>
      <c r="AA13" s="1882"/>
      <c r="AB13" s="1882"/>
      <c r="AC13" s="1882"/>
      <c r="AD13" s="1882"/>
      <c r="AE13" s="1882"/>
      <c r="AF13" s="1882"/>
      <c r="AG13" s="1882"/>
      <c r="AH13" s="1882"/>
      <c r="AI13" s="1882"/>
      <c r="AJ13" s="1882"/>
      <c r="AK13" s="1882"/>
      <c r="AL13" s="1882"/>
      <c r="AM13" s="1882"/>
      <c r="AN13" s="1882"/>
      <c r="AO13" s="1882"/>
      <c r="AP13" s="1882"/>
      <c r="AQ13" s="1882"/>
      <c r="AR13" s="1882"/>
      <c r="AS13" s="1882"/>
      <c r="AT13" s="1882"/>
      <c r="AU13" s="1882"/>
      <c r="AV13" s="1882"/>
      <c r="AW13" s="1882"/>
      <c r="AX13" s="1882"/>
      <c r="AY13" s="1882"/>
      <c r="AZ13" s="1882"/>
      <c r="BA13" s="1882"/>
      <c r="BB13" s="1882"/>
      <c r="BC13" s="1882"/>
      <c r="BD13" s="1882"/>
      <c r="BE13" s="1882"/>
      <c r="BF13" s="1882"/>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81" t="s">
        <v>51</v>
      </c>
      <c r="G15" s="1881"/>
      <c r="H15" s="1881"/>
      <c r="I15" s="1881"/>
      <c r="J15" s="1881"/>
      <c r="K15" s="1881"/>
      <c r="L15" s="1881"/>
      <c r="M15" s="1881"/>
      <c r="N15" s="1881"/>
      <c r="O15" s="1881"/>
      <c r="P15" s="1313"/>
      <c r="Q15" s="1313"/>
      <c r="R15" s="1882"/>
      <c r="S15" s="1882"/>
      <c r="T15" s="1882"/>
      <c r="U15" s="1882"/>
      <c r="V15" s="1882"/>
      <c r="W15" s="1882"/>
      <c r="X15" s="1882"/>
      <c r="Y15" s="1882"/>
      <c r="Z15" s="1882"/>
      <c r="AA15" s="1882"/>
      <c r="AB15" s="1882"/>
      <c r="AC15" s="1882"/>
      <c r="AD15" s="1882"/>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93" t="s">
        <v>210</v>
      </c>
      <c r="C18" s="1893"/>
      <c r="D18" s="1893"/>
      <c r="E18" s="1893"/>
      <c r="F18" s="1893"/>
      <c r="G18" s="1893"/>
      <c r="H18" s="1893"/>
      <c r="I18" s="1893"/>
      <c r="J18" s="1893"/>
      <c r="K18" s="1893"/>
      <c r="L18" s="1893"/>
      <c r="M18" s="1893"/>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c r="AL18" s="1893"/>
      <c r="AM18" s="1893"/>
      <c r="AN18" s="1893"/>
      <c r="AO18" s="1893"/>
      <c r="AP18" s="1893"/>
      <c r="AQ18" s="1893"/>
      <c r="AR18" s="1893"/>
      <c r="AS18" s="1893"/>
      <c r="AT18" s="1893"/>
      <c r="AU18" s="1893"/>
      <c r="AV18" s="1893"/>
      <c r="AW18" s="1893"/>
      <c r="AX18" s="1893"/>
      <c r="AY18" s="1893"/>
      <c r="AZ18" s="1893"/>
      <c r="BA18" s="1893"/>
      <c r="BB18" s="1893"/>
      <c r="BC18" s="1893"/>
      <c r="BD18" s="1893"/>
      <c r="BE18" s="1893"/>
      <c r="BF18" s="1893"/>
    </row>
    <row r="19" spans="2:58" s="5" customFormat="1" ht="13.5" customHeight="1">
      <c r="B19" s="1314"/>
      <c r="C19" s="1881" t="s">
        <v>254</v>
      </c>
      <c r="D19" s="1881"/>
      <c r="E19" s="1881"/>
      <c r="F19" s="1881"/>
      <c r="G19" s="1881"/>
      <c r="H19" s="1881"/>
      <c r="I19" s="1881"/>
      <c r="J19" s="1881"/>
      <c r="K19" s="1881"/>
      <c r="L19" s="1881"/>
      <c r="M19" s="1881"/>
      <c r="N19" s="1881"/>
      <c r="O19" s="1881"/>
      <c r="P19" s="1313"/>
      <c r="Q19" s="1313"/>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c r="AN19" s="1882"/>
      <c r="AO19" s="1882"/>
      <c r="AP19" s="1882"/>
      <c r="AQ19" s="1882"/>
      <c r="AR19" s="1882"/>
      <c r="AS19" s="1882"/>
      <c r="AT19" s="1882"/>
      <c r="AU19" s="1882"/>
      <c r="AV19" s="1882"/>
      <c r="AW19" s="1882"/>
      <c r="AX19" s="1882"/>
      <c r="AY19" s="1882"/>
      <c r="AZ19" s="1882"/>
      <c r="BA19" s="1882"/>
      <c r="BB19" s="1882"/>
      <c r="BC19" s="1882"/>
      <c r="BD19" s="1882"/>
      <c r="BE19" s="1882"/>
      <c r="BF19" s="1882"/>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81" t="s">
        <v>47</v>
      </c>
      <c r="G21" s="1881"/>
      <c r="H21" s="1881"/>
      <c r="I21" s="1881"/>
      <c r="J21" s="1881"/>
      <c r="K21" s="1881"/>
      <c r="L21" s="1881"/>
      <c r="M21" s="1881"/>
      <c r="N21" s="1881"/>
      <c r="O21" s="1881"/>
      <c r="P21" s="1313"/>
      <c r="Q21" s="1313"/>
      <c r="R21" s="1882"/>
      <c r="S21" s="1882"/>
      <c r="T21" s="1882"/>
      <c r="U21" s="1882"/>
      <c r="V21" s="1882"/>
      <c r="W21" s="1882"/>
      <c r="X21" s="1882"/>
      <c r="Y21" s="1882"/>
      <c r="Z21" s="1882"/>
      <c r="AA21" s="1882"/>
      <c r="AB21" s="1882"/>
      <c r="AC21" s="1882"/>
      <c r="AD21" s="1882"/>
      <c r="AE21" s="1882"/>
      <c r="AF21" s="1882"/>
      <c r="AG21" s="1882"/>
      <c r="AH21" s="1882"/>
      <c r="AI21" s="1882"/>
      <c r="AJ21" s="1882"/>
      <c r="AK21" s="1882"/>
      <c r="AL21" s="1882"/>
      <c r="AM21" s="1882"/>
      <c r="AN21" s="1882"/>
      <c r="AO21" s="1882"/>
      <c r="AP21" s="1882"/>
      <c r="AQ21" s="1882"/>
      <c r="AR21" s="1882"/>
      <c r="AS21" s="1882"/>
      <c r="AT21" s="1882"/>
      <c r="AU21" s="1882"/>
      <c r="AV21" s="1882"/>
      <c r="AW21" s="1882"/>
      <c r="AX21" s="1882"/>
      <c r="AY21" s="1882"/>
      <c r="AZ21" s="1882"/>
      <c r="BA21" s="1882"/>
      <c r="BB21" s="1882"/>
      <c r="BC21" s="1882"/>
      <c r="BD21" s="1882"/>
      <c r="BE21" s="1882"/>
      <c r="BF21" s="1882"/>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81" t="s">
        <v>48</v>
      </c>
      <c r="G23" s="1881"/>
      <c r="H23" s="1881"/>
      <c r="I23" s="1881"/>
      <c r="J23" s="1881"/>
      <c r="K23" s="1881"/>
      <c r="L23" s="1881"/>
      <c r="M23" s="1881"/>
      <c r="N23" s="1881"/>
      <c r="O23" s="1881"/>
      <c r="P23" s="1314"/>
      <c r="Q23" s="1316" t="s">
        <v>49</v>
      </c>
      <c r="R23" s="1883"/>
      <c r="S23" s="1883"/>
      <c r="T23" s="1883"/>
      <c r="U23" s="1883"/>
      <c r="V23" s="1883"/>
      <c r="W23" s="1883"/>
      <c r="X23" s="1883"/>
      <c r="Y23" s="1883"/>
      <c r="Z23" s="1883"/>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81" t="s">
        <v>50</v>
      </c>
      <c r="G25" s="1881"/>
      <c r="H25" s="1881"/>
      <c r="I25" s="1881"/>
      <c r="J25" s="1881"/>
      <c r="K25" s="1881"/>
      <c r="L25" s="1881"/>
      <c r="M25" s="1881"/>
      <c r="N25" s="1881"/>
      <c r="O25" s="1881"/>
      <c r="P25" s="1313"/>
      <c r="Q25" s="1313"/>
      <c r="R25" s="1882"/>
      <c r="S25" s="1882"/>
      <c r="T25" s="1882"/>
      <c r="U25" s="1882"/>
      <c r="V25" s="1882"/>
      <c r="W25" s="1882"/>
      <c r="X25" s="1882"/>
      <c r="Y25" s="1882"/>
      <c r="Z25" s="1882"/>
      <c r="AA25" s="1882"/>
      <c r="AB25" s="1882"/>
      <c r="AC25" s="1882"/>
      <c r="AD25" s="1882"/>
      <c r="AE25" s="1882"/>
      <c r="AF25" s="1882"/>
      <c r="AG25" s="1882"/>
      <c r="AH25" s="1882"/>
      <c r="AI25" s="1882"/>
      <c r="AJ25" s="1882"/>
      <c r="AK25" s="1882"/>
      <c r="AL25" s="1882"/>
      <c r="AM25" s="1882"/>
      <c r="AN25" s="1882"/>
      <c r="AO25" s="1882"/>
      <c r="AP25" s="1882"/>
      <c r="AQ25" s="1882"/>
      <c r="AR25" s="1882"/>
      <c r="AS25" s="1882"/>
      <c r="AT25" s="1882"/>
      <c r="AU25" s="1882"/>
      <c r="AV25" s="1882"/>
      <c r="AW25" s="1882"/>
      <c r="AX25" s="1882"/>
      <c r="AY25" s="1882"/>
      <c r="AZ25" s="1882"/>
      <c r="BA25" s="1882"/>
      <c r="BB25" s="1882"/>
      <c r="BC25" s="1882"/>
      <c r="BD25" s="1882"/>
      <c r="BE25" s="1882"/>
      <c r="BF25" s="1882"/>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81" t="s">
        <v>51</v>
      </c>
      <c r="G27" s="1881"/>
      <c r="H27" s="1881"/>
      <c r="I27" s="1881"/>
      <c r="J27" s="1881"/>
      <c r="K27" s="1881"/>
      <c r="L27" s="1881"/>
      <c r="M27" s="1881"/>
      <c r="N27" s="1881"/>
      <c r="O27" s="1881"/>
      <c r="P27" s="1313"/>
      <c r="Q27" s="1313"/>
      <c r="R27" s="1882"/>
      <c r="S27" s="1882"/>
      <c r="T27" s="1882"/>
      <c r="U27" s="1882"/>
      <c r="V27" s="1882"/>
      <c r="W27" s="1882"/>
      <c r="X27" s="1882"/>
      <c r="Y27" s="1882"/>
      <c r="Z27" s="1882"/>
      <c r="AA27" s="1882"/>
      <c r="AB27" s="1882"/>
      <c r="AC27" s="1882"/>
      <c r="AD27" s="1882"/>
      <c r="AE27" s="1314"/>
      <c r="AF27" s="1313"/>
      <c r="AG27" s="1313"/>
      <c r="AH27" s="1881" t="s">
        <v>253</v>
      </c>
      <c r="AI27" s="1881"/>
      <c r="AJ27" s="1881"/>
      <c r="AK27" s="1881"/>
      <c r="AL27" s="1881"/>
      <c r="AM27" s="1881"/>
      <c r="AN27" s="1881"/>
      <c r="AO27" s="1881"/>
      <c r="AP27" s="1881"/>
      <c r="AQ27" s="1881"/>
      <c r="AR27" s="1313"/>
      <c r="AS27" s="1313"/>
      <c r="AT27" s="1882"/>
      <c r="AU27" s="1882"/>
      <c r="AV27" s="1882"/>
      <c r="AW27" s="1882"/>
      <c r="AX27" s="1882"/>
      <c r="AY27" s="1882"/>
      <c r="AZ27" s="1882"/>
      <c r="BA27" s="1882"/>
      <c r="BB27" s="1882"/>
      <c r="BC27" s="1882"/>
      <c r="BD27" s="1882"/>
      <c r="BE27" s="1882"/>
      <c r="BF27" s="1882"/>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93" t="s">
        <v>52</v>
      </c>
      <c r="C30" s="1893"/>
      <c r="D30" s="1893"/>
      <c r="E30" s="1893"/>
      <c r="F30" s="1893"/>
      <c r="G30" s="1893"/>
      <c r="H30" s="1893"/>
      <c r="I30" s="1893"/>
      <c r="J30" s="1893"/>
      <c r="K30" s="1893"/>
      <c r="L30" s="1893"/>
      <c r="M30" s="1893"/>
      <c r="N30" s="1893"/>
      <c r="O30" s="1893"/>
      <c r="P30" s="1893"/>
      <c r="Q30" s="1893"/>
      <c r="R30" s="1893"/>
      <c r="S30" s="1893"/>
      <c r="T30" s="1893"/>
      <c r="U30" s="1893"/>
      <c r="V30" s="1893"/>
      <c r="W30" s="1893"/>
      <c r="X30" s="1893"/>
      <c r="Y30" s="1893"/>
      <c r="Z30" s="1893"/>
      <c r="AA30" s="1893"/>
      <c r="AB30" s="1893"/>
      <c r="AC30" s="1893"/>
      <c r="AD30" s="1893"/>
      <c r="AE30" s="1893"/>
      <c r="AF30" s="1893"/>
      <c r="AG30" s="1893"/>
      <c r="AH30" s="1893"/>
      <c r="AI30" s="1893"/>
      <c r="AJ30" s="1893"/>
      <c r="AK30" s="1893"/>
      <c r="AL30" s="1893"/>
      <c r="AM30" s="1893"/>
      <c r="AN30" s="1893"/>
      <c r="AO30" s="1893"/>
      <c r="AP30" s="1893"/>
      <c r="AQ30" s="1893"/>
      <c r="AR30" s="1893"/>
      <c r="AS30" s="1893"/>
      <c r="AT30" s="1893"/>
      <c r="AU30" s="1893"/>
      <c r="AV30" s="1893"/>
      <c r="AW30" s="1893"/>
      <c r="AX30" s="1893"/>
      <c r="AY30" s="1893"/>
      <c r="AZ30" s="1893"/>
      <c r="BA30" s="1893"/>
      <c r="BB30" s="1893"/>
      <c r="BC30" s="1893"/>
      <c r="BD30" s="1893"/>
      <c r="BE30" s="1893"/>
      <c r="BF30" s="1893"/>
    </row>
    <row r="31" spans="2:58" s="5" customFormat="1" ht="13.5" customHeight="1">
      <c r="B31" s="1314"/>
      <c r="C31" s="1881" t="s">
        <v>254</v>
      </c>
      <c r="D31" s="1881"/>
      <c r="E31" s="1881"/>
      <c r="F31" s="1881"/>
      <c r="G31" s="1881"/>
      <c r="H31" s="1881"/>
      <c r="I31" s="1881"/>
      <c r="J31" s="1881"/>
      <c r="K31" s="1881"/>
      <c r="L31" s="1881"/>
      <c r="M31" s="1881"/>
      <c r="N31" s="1881"/>
      <c r="O31" s="1881"/>
      <c r="P31" s="1313"/>
      <c r="Q31" s="1313"/>
      <c r="R31" s="1882"/>
      <c r="S31" s="1882"/>
      <c r="T31" s="1882"/>
      <c r="U31" s="1882"/>
      <c r="V31" s="1882"/>
      <c r="W31" s="1882"/>
      <c r="X31" s="1882"/>
      <c r="Y31" s="1882"/>
      <c r="Z31" s="1882"/>
      <c r="AA31" s="1882"/>
      <c r="AB31" s="1882"/>
      <c r="AC31" s="1882"/>
      <c r="AD31" s="1882"/>
      <c r="AE31" s="1882"/>
      <c r="AF31" s="1882"/>
      <c r="AG31" s="1882"/>
      <c r="AH31" s="1882"/>
      <c r="AI31" s="1882"/>
      <c r="AJ31" s="1882"/>
      <c r="AK31" s="1882"/>
      <c r="AL31" s="1882"/>
      <c r="AM31" s="1882"/>
      <c r="AN31" s="1882"/>
      <c r="AO31" s="1882"/>
      <c r="AP31" s="1882"/>
      <c r="AQ31" s="1882"/>
      <c r="AR31" s="1882"/>
      <c r="AS31" s="1882"/>
      <c r="AT31" s="1882"/>
      <c r="AU31" s="1882"/>
      <c r="AV31" s="1882"/>
      <c r="AW31" s="1882"/>
      <c r="AX31" s="1882"/>
      <c r="AY31" s="1882"/>
      <c r="AZ31" s="1882"/>
      <c r="BA31" s="1882"/>
      <c r="BB31" s="1882"/>
      <c r="BC31" s="1882"/>
      <c r="BD31" s="1882"/>
      <c r="BE31" s="1882"/>
      <c r="BF31" s="1882"/>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81" t="s">
        <v>47</v>
      </c>
      <c r="G33" s="1881"/>
      <c r="H33" s="1881"/>
      <c r="I33" s="1881"/>
      <c r="J33" s="1881"/>
      <c r="K33" s="1881"/>
      <c r="L33" s="1881"/>
      <c r="M33" s="1881"/>
      <c r="N33" s="1881"/>
      <c r="O33" s="1881"/>
      <c r="P33" s="1313"/>
      <c r="Q33" s="1313"/>
      <c r="R33" s="1882"/>
      <c r="S33" s="1882"/>
      <c r="T33" s="1882"/>
      <c r="U33" s="1882"/>
      <c r="V33" s="1882"/>
      <c r="W33" s="1882"/>
      <c r="X33" s="1882"/>
      <c r="Y33" s="1882"/>
      <c r="Z33" s="1882"/>
      <c r="AA33" s="1882"/>
      <c r="AB33" s="1882"/>
      <c r="AC33" s="1882"/>
      <c r="AD33" s="1882"/>
      <c r="AE33" s="1882"/>
      <c r="AF33" s="1882"/>
      <c r="AG33" s="1882"/>
      <c r="AH33" s="1882"/>
      <c r="AI33" s="1882"/>
      <c r="AJ33" s="1882"/>
      <c r="AK33" s="1882"/>
      <c r="AL33" s="1882"/>
      <c r="AM33" s="1882"/>
      <c r="AN33" s="1882"/>
      <c r="AO33" s="1882"/>
      <c r="AP33" s="1882"/>
      <c r="AQ33" s="1882"/>
      <c r="AR33" s="1882"/>
      <c r="AS33" s="1882"/>
      <c r="AT33" s="1882"/>
      <c r="AU33" s="1882"/>
      <c r="AV33" s="1882"/>
      <c r="AW33" s="1882"/>
      <c r="AX33" s="1882"/>
      <c r="AY33" s="1882"/>
      <c r="AZ33" s="1882"/>
      <c r="BA33" s="1882"/>
      <c r="BB33" s="1882"/>
      <c r="BC33" s="1882"/>
      <c r="BD33" s="1882"/>
      <c r="BE33" s="1882"/>
      <c r="BF33" s="1882"/>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81" t="s">
        <v>48</v>
      </c>
      <c r="G35" s="1881"/>
      <c r="H35" s="1881"/>
      <c r="I35" s="1881"/>
      <c r="J35" s="1881"/>
      <c r="K35" s="1881"/>
      <c r="L35" s="1881"/>
      <c r="M35" s="1881"/>
      <c r="N35" s="1881"/>
      <c r="O35" s="1881"/>
      <c r="P35" s="1314"/>
      <c r="Q35" s="1316" t="s">
        <v>49</v>
      </c>
      <c r="R35" s="1883"/>
      <c r="S35" s="1883"/>
      <c r="T35" s="1883"/>
      <c r="U35" s="1883"/>
      <c r="V35" s="1883"/>
      <c r="W35" s="1883"/>
      <c r="X35" s="1883"/>
      <c r="Y35" s="1883"/>
      <c r="Z35" s="1883"/>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81" t="s">
        <v>50</v>
      </c>
      <c r="G37" s="1881"/>
      <c r="H37" s="1881"/>
      <c r="I37" s="1881"/>
      <c r="J37" s="1881"/>
      <c r="K37" s="1881"/>
      <c r="L37" s="1881"/>
      <c r="M37" s="1881"/>
      <c r="N37" s="1881"/>
      <c r="O37" s="1881"/>
      <c r="P37" s="1313"/>
      <c r="Q37" s="1313"/>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c r="AN37" s="1882"/>
      <c r="AO37" s="1882"/>
      <c r="AP37" s="1882"/>
      <c r="AQ37" s="1882"/>
      <c r="AR37" s="1882"/>
      <c r="AS37" s="1882"/>
      <c r="AT37" s="1882"/>
      <c r="AU37" s="1882"/>
      <c r="AV37" s="1882"/>
      <c r="AW37" s="1882"/>
      <c r="AX37" s="1882"/>
      <c r="AY37" s="1882"/>
      <c r="AZ37" s="1882"/>
      <c r="BA37" s="1882"/>
      <c r="BB37" s="1882"/>
      <c r="BC37" s="1882"/>
      <c r="BD37" s="1882"/>
      <c r="BE37" s="1882"/>
      <c r="BF37" s="1882"/>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81" t="s">
        <v>51</v>
      </c>
      <c r="G39" s="1881"/>
      <c r="H39" s="1881"/>
      <c r="I39" s="1881"/>
      <c r="J39" s="1881"/>
      <c r="K39" s="1881"/>
      <c r="L39" s="1881"/>
      <c r="M39" s="1881"/>
      <c r="N39" s="1881"/>
      <c r="O39" s="1881"/>
      <c r="P39" s="1313"/>
      <c r="Q39" s="1313"/>
      <c r="R39" s="1882"/>
      <c r="S39" s="1882"/>
      <c r="T39" s="1882"/>
      <c r="U39" s="1882"/>
      <c r="V39" s="1882"/>
      <c r="W39" s="1882"/>
      <c r="X39" s="1882"/>
      <c r="Y39" s="1882"/>
      <c r="Z39" s="1882"/>
      <c r="AA39" s="1882"/>
      <c r="AB39" s="1882"/>
      <c r="AC39" s="1882"/>
      <c r="AD39" s="1882"/>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s="5" customFormat="1"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s="5" customFormat="1" ht="13.5" customHeight="1">
      <c r="B42" s="1893" t="s">
        <v>53</v>
      </c>
      <c r="C42" s="1893"/>
      <c r="D42" s="1893"/>
      <c r="E42" s="1893"/>
      <c r="F42" s="1893"/>
      <c r="G42" s="1893"/>
      <c r="H42" s="1893"/>
      <c r="I42" s="1893"/>
      <c r="J42" s="1893"/>
      <c r="K42" s="1893"/>
      <c r="L42" s="1893"/>
      <c r="M42" s="1893"/>
      <c r="N42" s="1893"/>
      <c r="O42" s="1893"/>
      <c r="P42" s="1893"/>
      <c r="Q42" s="1893"/>
      <c r="R42" s="1893"/>
      <c r="S42" s="1893"/>
      <c r="T42" s="1893"/>
      <c r="U42" s="1893"/>
      <c r="V42" s="1893"/>
      <c r="W42" s="1893"/>
      <c r="X42" s="1893"/>
      <c r="Y42" s="1893"/>
      <c r="Z42" s="1893"/>
      <c r="AA42" s="1893"/>
      <c r="AB42" s="1893"/>
      <c r="AC42" s="1893"/>
      <c r="AD42" s="1893"/>
      <c r="AE42" s="1893"/>
      <c r="AF42" s="1893"/>
      <c r="AG42" s="1893"/>
      <c r="AH42" s="1893"/>
      <c r="AI42" s="1893"/>
      <c r="AJ42" s="1893"/>
      <c r="AK42" s="1893"/>
      <c r="AL42" s="1893"/>
      <c r="AM42" s="1893"/>
      <c r="AN42" s="1893"/>
      <c r="AO42" s="1893"/>
      <c r="AP42" s="1893"/>
      <c r="AQ42" s="1893"/>
      <c r="AR42" s="1893"/>
      <c r="AS42" s="1893"/>
      <c r="AT42" s="1893"/>
      <c r="AU42" s="1893"/>
      <c r="AV42" s="1893"/>
      <c r="AW42" s="1893"/>
      <c r="AX42" s="1893"/>
      <c r="AY42" s="1893"/>
      <c r="AZ42" s="1893"/>
      <c r="BA42" s="1893"/>
      <c r="BB42" s="1893"/>
      <c r="BC42" s="1893"/>
      <c r="BD42" s="1893"/>
      <c r="BE42" s="1893"/>
      <c r="BF42" s="1893"/>
    </row>
    <row r="43" spans="2:58" s="5" customFormat="1" ht="13.5" customHeight="1">
      <c r="B43" s="1313"/>
      <c r="C43" s="1314"/>
      <c r="D43" s="1316"/>
      <c r="E43" s="1316"/>
      <c r="F43" s="1881" t="s">
        <v>54</v>
      </c>
      <c r="G43" s="1881"/>
      <c r="H43" s="1881"/>
      <c r="I43" s="1881"/>
      <c r="J43" s="1881"/>
      <c r="K43" s="1881"/>
      <c r="L43" s="1881"/>
      <c r="M43" s="1881"/>
      <c r="N43" s="1881"/>
      <c r="O43" s="1881"/>
      <c r="P43" s="1313"/>
      <c r="Q43" s="1313"/>
      <c r="R43" s="1901"/>
      <c r="S43" s="1901"/>
      <c r="T43" s="1901"/>
      <c r="U43" s="1901"/>
      <c r="V43" s="1313" t="s">
        <v>55</v>
      </c>
      <c r="W43" s="1314"/>
      <c r="X43" s="1313"/>
      <c r="Y43" s="1313"/>
      <c r="Z43" s="1313"/>
      <c r="AA43" s="1901"/>
      <c r="AB43" s="1901"/>
      <c r="AC43" s="1901"/>
      <c r="AD43" s="1901"/>
      <c r="AE43" s="1901"/>
      <c r="AF43" s="1901"/>
      <c r="AG43" s="1901"/>
      <c r="AH43" s="1895" t="s">
        <v>56</v>
      </c>
      <c r="AI43" s="1895"/>
      <c r="AJ43" s="1895"/>
      <c r="AK43" s="1895"/>
      <c r="AL43" s="1895"/>
      <c r="AM43" s="1895"/>
      <c r="AN43" s="1895"/>
      <c r="AO43" s="1902"/>
      <c r="AP43" s="1902"/>
      <c r="AQ43" s="1902"/>
      <c r="AR43" s="1902"/>
      <c r="AS43" s="1902"/>
      <c r="AT43" s="1902"/>
      <c r="AU43" s="1902"/>
      <c r="AV43" s="1902"/>
      <c r="AW43" s="1902"/>
      <c r="AX43" s="1902"/>
      <c r="AY43" s="1902"/>
      <c r="AZ43" s="1902"/>
      <c r="BA43" s="1313" t="s">
        <v>2</v>
      </c>
      <c r="BB43" s="1314"/>
      <c r="BC43" s="1314"/>
      <c r="BD43" s="1314"/>
      <c r="BE43" s="1314"/>
      <c r="BF43" s="1314"/>
    </row>
    <row r="44" spans="2:58" s="5" customFormat="1" ht="13.5" customHeight="1">
      <c r="B44" s="1313"/>
      <c r="C44" s="1313"/>
      <c r="D44" s="1313"/>
      <c r="E44" s="1313"/>
      <c r="F44" s="1313"/>
      <c r="G44" s="1313"/>
      <c r="H44" s="1313"/>
      <c r="I44" s="1313"/>
      <c r="J44" s="1313"/>
      <c r="K44" s="1313"/>
      <c r="L44" s="1313"/>
      <c r="M44" s="1313"/>
      <c r="N44" s="1313"/>
      <c r="O44" s="1313"/>
      <c r="P44" s="1313"/>
      <c r="Q44" s="1313"/>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81" t="s">
        <v>57</v>
      </c>
      <c r="G45" s="1881"/>
      <c r="H45" s="1881"/>
      <c r="I45" s="1881"/>
      <c r="J45" s="1881"/>
      <c r="K45" s="1881"/>
      <c r="L45" s="1881"/>
      <c r="M45" s="1881"/>
      <c r="N45" s="1881"/>
      <c r="O45" s="1881"/>
      <c r="P45" s="1313"/>
      <c r="Q45" s="1313"/>
      <c r="R45" s="1882"/>
      <c r="S45" s="1882"/>
      <c r="T45" s="1882"/>
      <c r="U45" s="1882"/>
      <c r="V45" s="1882"/>
      <c r="W45" s="1882"/>
      <c r="X45" s="1882"/>
      <c r="Y45" s="1882"/>
      <c r="Z45" s="1882"/>
      <c r="AA45" s="1882"/>
      <c r="AB45" s="1882"/>
      <c r="AC45" s="1882"/>
      <c r="AD45" s="1882"/>
      <c r="AE45" s="1882"/>
      <c r="AF45" s="1882"/>
      <c r="AG45" s="1882"/>
      <c r="AH45" s="1882"/>
      <c r="AI45" s="1882"/>
      <c r="AJ45" s="1882"/>
      <c r="AK45" s="1882"/>
      <c r="AL45" s="1882"/>
      <c r="AM45" s="1882"/>
      <c r="AN45" s="1882"/>
      <c r="AO45" s="1882"/>
      <c r="AP45" s="1882"/>
      <c r="AQ45" s="1882"/>
      <c r="AR45" s="1882"/>
      <c r="AS45" s="1882"/>
      <c r="AT45" s="1882"/>
      <c r="AU45" s="1882"/>
      <c r="AV45" s="1882"/>
      <c r="AW45" s="1882"/>
      <c r="AX45" s="1882"/>
      <c r="AY45" s="1882"/>
      <c r="AZ45" s="1882"/>
      <c r="BA45" s="1882"/>
      <c r="BB45" s="1882"/>
      <c r="BC45" s="1882"/>
      <c r="BD45" s="1882"/>
      <c r="BE45" s="1882"/>
      <c r="BF45" s="1882"/>
    </row>
    <row r="46" spans="2:58" s="5" customFormat="1" ht="13.5" customHeight="1">
      <c r="B46" s="1313"/>
      <c r="C46" s="1313"/>
      <c r="D46" s="1313"/>
      <c r="E46" s="1313"/>
      <c r="F46" s="1313"/>
      <c r="G46" s="1313"/>
      <c r="H46" s="1313"/>
      <c r="I46" s="1317"/>
      <c r="J46" s="1317"/>
      <c r="K46" s="1317"/>
      <c r="L46" s="1317"/>
      <c r="M46" s="1317"/>
      <c r="N46" s="1317"/>
      <c r="O46" s="1317"/>
      <c r="P46" s="1317"/>
      <c r="Q46" s="1317"/>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s="5" customFormat="1" ht="13.5" customHeight="1">
      <c r="B47" s="1313"/>
      <c r="C47" s="1314"/>
      <c r="D47" s="1316"/>
      <c r="E47" s="1316"/>
      <c r="F47" s="1881" t="s">
        <v>58</v>
      </c>
      <c r="G47" s="1881"/>
      <c r="H47" s="1881"/>
      <c r="I47" s="1881"/>
      <c r="J47" s="1881"/>
      <c r="K47" s="1881"/>
      <c r="L47" s="1881"/>
      <c r="M47" s="1881"/>
      <c r="N47" s="1881"/>
      <c r="O47" s="1881"/>
      <c r="P47" s="1313"/>
      <c r="Q47" s="1313"/>
      <c r="R47" s="1901"/>
      <c r="S47" s="1901"/>
      <c r="T47" s="1901"/>
      <c r="U47" s="1901"/>
      <c r="V47" s="1313" t="s">
        <v>59</v>
      </c>
      <c r="W47" s="1314"/>
      <c r="X47" s="1313"/>
      <c r="Y47" s="1313"/>
      <c r="Z47" s="1313"/>
      <c r="AA47" s="1313"/>
      <c r="AB47" s="1313"/>
      <c r="AC47" s="1313"/>
      <c r="AD47" s="1901"/>
      <c r="AE47" s="1901"/>
      <c r="AF47" s="1901"/>
      <c r="AG47" s="1901"/>
      <c r="AH47" s="1901"/>
      <c r="AI47" s="1901"/>
      <c r="AJ47" s="1901"/>
      <c r="AK47" s="1895" t="s">
        <v>60</v>
      </c>
      <c r="AL47" s="1895"/>
      <c r="AM47" s="1895"/>
      <c r="AN47" s="1895"/>
      <c r="AO47" s="1895"/>
      <c r="AP47" s="1895"/>
      <c r="AQ47" s="1895"/>
      <c r="AR47" s="1895"/>
      <c r="AS47" s="1902"/>
      <c r="AT47" s="1902"/>
      <c r="AU47" s="1902"/>
      <c r="AV47" s="1902"/>
      <c r="AW47" s="1902"/>
      <c r="AX47" s="1902"/>
      <c r="AY47" s="1902"/>
      <c r="AZ47" s="1902"/>
      <c r="BA47" s="1902"/>
      <c r="BB47" s="1902"/>
      <c r="BC47" s="1902"/>
      <c r="BD47" s="1902"/>
      <c r="BE47" s="1313" t="s">
        <v>2</v>
      </c>
      <c r="BF47" s="1314"/>
    </row>
    <row r="48" spans="2:58" s="5" customFormat="1" ht="13.5" customHeight="1">
      <c r="B48" s="1313"/>
      <c r="C48" s="1313"/>
      <c r="D48" s="1313"/>
      <c r="E48" s="1313"/>
      <c r="F48" s="1313"/>
      <c r="G48" s="1313"/>
      <c r="H48" s="1313"/>
      <c r="I48" s="1313"/>
      <c r="J48" s="1313"/>
      <c r="K48" s="1313"/>
      <c r="L48" s="1313"/>
      <c r="M48" s="1313"/>
      <c r="N48" s="1313"/>
      <c r="O48" s="1313"/>
      <c r="P48" s="1313"/>
      <c r="Q48" s="1313"/>
      <c r="R48" s="1882"/>
      <c r="S48" s="1882"/>
      <c r="T48" s="1882"/>
      <c r="U48" s="1882"/>
      <c r="V48" s="1882"/>
      <c r="W48" s="1882"/>
      <c r="X48" s="1882"/>
      <c r="Y48" s="1882"/>
      <c r="Z48" s="1882"/>
      <c r="AA48" s="1882"/>
      <c r="AB48" s="1882"/>
      <c r="AC48" s="1882"/>
      <c r="AD48" s="1882"/>
      <c r="AE48" s="1882"/>
      <c r="AF48" s="1882"/>
      <c r="AG48" s="1882"/>
      <c r="AH48" s="1882"/>
      <c r="AI48" s="1882"/>
      <c r="AJ48" s="1882"/>
      <c r="AK48" s="1882"/>
      <c r="AL48" s="1882"/>
      <c r="AM48" s="1882"/>
      <c r="AN48" s="1882"/>
      <c r="AO48" s="1882"/>
      <c r="AP48" s="1882"/>
      <c r="AQ48" s="1882"/>
      <c r="AR48" s="1882"/>
      <c r="AS48" s="1882"/>
      <c r="AT48" s="1882"/>
      <c r="AU48" s="1882"/>
      <c r="AV48" s="1882"/>
      <c r="AW48" s="1882"/>
      <c r="AX48" s="1882"/>
      <c r="AY48" s="1882"/>
      <c r="AZ48" s="1882"/>
      <c r="BA48" s="1882"/>
      <c r="BB48" s="1882"/>
      <c r="BC48" s="1882"/>
      <c r="BD48" s="1882"/>
      <c r="BE48" s="1882"/>
      <c r="BF48" s="1882"/>
    </row>
    <row r="49" spans="2:111" s="5" customFormat="1" ht="13.5" customHeight="1">
      <c r="B49" s="1313"/>
      <c r="C49" s="1314"/>
      <c r="D49" s="1316"/>
      <c r="E49" s="1316"/>
      <c r="F49" s="1881" t="s">
        <v>48</v>
      </c>
      <c r="G49" s="1881"/>
      <c r="H49" s="1881"/>
      <c r="I49" s="1881"/>
      <c r="J49" s="1881"/>
      <c r="K49" s="1881"/>
      <c r="L49" s="1881"/>
      <c r="M49" s="1881"/>
      <c r="N49" s="1881"/>
      <c r="O49" s="1881"/>
      <c r="P49" s="1314"/>
      <c r="Q49" s="1316" t="s">
        <v>49</v>
      </c>
      <c r="R49" s="1883"/>
      <c r="S49" s="1883"/>
      <c r="T49" s="1883"/>
      <c r="U49" s="1883"/>
      <c r="V49" s="1883"/>
      <c r="W49" s="1883"/>
      <c r="X49" s="1883"/>
      <c r="Y49" s="1883"/>
      <c r="Z49" s="1883"/>
      <c r="AA49" s="1313"/>
      <c r="AB49" s="1313"/>
      <c r="AC49" s="1313"/>
      <c r="AD49" s="1313"/>
      <c r="AE49" s="1313"/>
      <c r="AF49" s="1313"/>
      <c r="AG49" s="1313"/>
      <c r="AH49" s="1313"/>
      <c r="AI49" s="1313"/>
      <c r="AJ49" s="1313"/>
      <c r="AK49" s="1313"/>
      <c r="AL49" s="1313"/>
      <c r="AM49" s="1313"/>
      <c r="AN49" s="1313"/>
      <c r="AO49" s="1313"/>
      <c r="AP49" s="1313"/>
      <c r="AQ49" s="1313"/>
      <c r="AR49" s="1313"/>
      <c r="AS49" s="1313"/>
      <c r="AT49" s="1313"/>
      <c r="AU49" s="1313"/>
      <c r="AV49" s="1313"/>
      <c r="AW49" s="1313"/>
      <c r="AX49" s="1313"/>
      <c r="AY49" s="1313"/>
      <c r="AZ49" s="1313"/>
      <c r="BA49" s="1313"/>
      <c r="BB49" s="1313"/>
      <c r="BC49" s="1313"/>
      <c r="BD49" s="1313"/>
      <c r="BE49" s="1313"/>
      <c r="BF49" s="1313"/>
    </row>
    <row r="50" spans="2:111"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111" s="5" customFormat="1" ht="13.5" customHeight="1">
      <c r="B51" s="1313"/>
      <c r="C51" s="1314"/>
      <c r="D51" s="1316"/>
      <c r="E51" s="1316"/>
      <c r="F51" s="1881" t="s">
        <v>61</v>
      </c>
      <c r="G51" s="1881"/>
      <c r="H51" s="1881"/>
      <c r="I51" s="1881"/>
      <c r="J51" s="1881"/>
      <c r="K51" s="1881"/>
      <c r="L51" s="1881"/>
      <c r="M51" s="1881"/>
      <c r="N51" s="1881"/>
      <c r="O51" s="1881"/>
      <c r="P51" s="1313"/>
      <c r="Q51" s="1313"/>
      <c r="R51" s="1882"/>
      <c r="S51" s="1882"/>
      <c r="T51" s="1882"/>
      <c r="U51" s="1882"/>
      <c r="V51" s="1882"/>
      <c r="W51" s="1882"/>
      <c r="X51" s="1882"/>
      <c r="Y51" s="1882"/>
      <c r="Z51" s="1882"/>
      <c r="AA51" s="1882"/>
      <c r="AB51" s="1882"/>
      <c r="AC51" s="1882"/>
      <c r="AD51" s="1882"/>
      <c r="AE51" s="1882"/>
      <c r="AF51" s="1882"/>
      <c r="AG51" s="1882"/>
      <c r="AH51" s="1882"/>
      <c r="AI51" s="1882"/>
      <c r="AJ51" s="1882"/>
      <c r="AK51" s="1882"/>
      <c r="AL51" s="1882"/>
      <c r="AM51" s="1882"/>
      <c r="AN51" s="1882"/>
      <c r="AO51" s="1882"/>
      <c r="AP51" s="1882"/>
      <c r="AQ51" s="1882"/>
      <c r="AR51" s="1882"/>
      <c r="AS51" s="1882"/>
      <c r="AT51" s="1882"/>
      <c r="AU51" s="1882"/>
      <c r="AV51" s="1882"/>
      <c r="AW51" s="1882"/>
      <c r="AX51" s="1882"/>
      <c r="AY51" s="1882"/>
      <c r="AZ51" s="1882"/>
      <c r="BA51" s="1882"/>
      <c r="BB51" s="1882"/>
      <c r="BC51" s="1882"/>
      <c r="BD51" s="1882"/>
      <c r="BE51" s="1882"/>
      <c r="BF51" s="1882"/>
    </row>
    <row r="52" spans="2:111" s="5" customFormat="1" ht="13.5" customHeight="1">
      <c r="B52" s="1313"/>
      <c r="C52" s="1313"/>
      <c r="D52" s="1313"/>
      <c r="E52" s="1313"/>
      <c r="F52" s="1313"/>
      <c r="G52" s="1313"/>
      <c r="H52" s="1313"/>
      <c r="I52" s="1313"/>
      <c r="J52" s="1313"/>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111" s="5" customFormat="1" ht="13.5" customHeight="1">
      <c r="B53" s="1313"/>
      <c r="C53" s="1314"/>
      <c r="D53" s="1316"/>
      <c r="E53" s="1316"/>
      <c r="F53" s="1881" t="s">
        <v>51</v>
      </c>
      <c r="G53" s="1881"/>
      <c r="H53" s="1881"/>
      <c r="I53" s="1881"/>
      <c r="J53" s="1881"/>
      <c r="K53" s="1881"/>
      <c r="L53" s="1881"/>
      <c r="M53" s="1881"/>
      <c r="N53" s="1881"/>
      <c r="O53" s="1881"/>
      <c r="P53" s="1313"/>
      <c r="Q53" s="1313"/>
      <c r="R53" s="1882"/>
      <c r="S53" s="1882"/>
      <c r="T53" s="1882"/>
      <c r="U53" s="1882"/>
      <c r="V53" s="1882"/>
      <c r="W53" s="1882"/>
      <c r="X53" s="1882"/>
      <c r="Y53" s="1882"/>
      <c r="Z53" s="1882"/>
      <c r="AA53" s="1882"/>
      <c r="AB53" s="1882"/>
      <c r="AC53" s="1882"/>
      <c r="AD53" s="1882"/>
      <c r="AE53" s="1313"/>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111" s="5" customFormat="1" ht="13.5" customHeight="1">
      <c r="B54" s="1315"/>
      <c r="C54" s="1315"/>
      <c r="D54" s="1315"/>
      <c r="E54" s="1315"/>
      <c r="F54" s="1315"/>
      <c r="G54" s="1315"/>
      <c r="H54" s="1315"/>
      <c r="I54" s="1315"/>
      <c r="J54" s="1315"/>
      <c r="K54" s="1315"/>
      <c r="L54" s="1318"/>
      <c r="M54" s="1318"/>
      <c r="N54" s="1319"/>
      <c r="O54" s="1318"/>
      <c r="P54" s="1318"/>
      <c r="Q54" s="1318"/>
      <c r="R54" s="1318"/>
      <c r="S54" s="1318"/>
      <c r="T54" s="1318"/>
      <c r="U54" s="1318"/>
      <c r="V54" s="1318"/>
      <c r="W54" s="1318"/>
      <c r="X54" s="1318"/>
      <c r="Y54" s="1318"/>
      <c r="Z54" s="1318"/>
      <c r="AA54" s="1318"/>
      <c r="AB54" s="1318"/>
      <c r="AC54" s="1318"/>
      <c r="AD54" s="1318"/>
      <c r="AE54" s="1318"/>
      <c r="AF54" s="1318"/>
      <c r="AG54" s="1318"/>
      <c r="AH54" s="1318"/>
      <c r="AI54" s="1318"/>
      <c r="AJ54" s="1318"/>
      <c r="AK54" s="1318"/>
      <c r="AL54" s="1318"/>
      <c r="AM54" s="1318"/>
      <c r="AN54" s="1318"/>
      <c r="AO54" s="1318"/>
      <c r="AP54" s="1318"/>
      <c r="AQ54" s="1318"/>
      <c r="AR54" s="1318"/>
      <c r="AS54" s="1318"/>
      <c r="AT54" s="1318"/>
      <c r="AU54" s="1318"/>
      <c r="AV54" s="1318"/>
      <c r="AW54" s="1318"/>
      <c r="AX54" s="1318"/>
      <c r="AY54" s="1318"/>
      <c r="AZ54" s="1318"/>
      <c r="BA54" s="1318"/>
      <c r="BB54" s="1318"/>
      <c r="BC54" s="1318"/>
      <c r="BD54" s="1318"/>
      <c r="BE54" s="1318"/>
      <c r="BF54" s="1318"/>
    </row>
    <row r="55" spans="2:111" s="5" customFormat="1" ht="13.5" customHeight="1">
      <c r="B55" s="1313"/>
      <c r="C55" s="1313"/>
      <c r="D55" s="1313"/>
      <c r="E55" s="1313"/>
      <c r="F55" s="1313"/>
      <c r="G55" s="1313"/>
      <c r="H55" s="1313"/>
      <c r="I55" s="1313"/>
      <c r="J55" s="1313"/>
      <c r="K55" s="1313"/>
      <c r="L55" s="1314"/>
      <c r="M55" s="1314"/>
      <c r="N55" s="1314"/>
      <c r="O55" s="1314"/>
      <c r="P55" s="1314"/>
      <c r="Q55" s="1314"/>
      <c r="R55" s="1314"/>
      <c r="S55" s="1314"/>
      <c r="T55" s="1314"/>
      <c r="U55" s="1314"/>
      <c r="V55" s="1314"/>
      <c r="W55" s="1314"/>
      <c r="X55" s="1314"/>
      <c r="Y55" s="1314"/>
      <c r="Z55" s="1314"/>
      <c r="AA55" s="1314"/>
      <c r="AB55" s="1314"/>
      <c r="AC55" s="1314"/>
      <c r="AD55" s="1314"/>
      <c r="AE55" s="1314"/>
      <c r="AF55" s="1314"/>
      <c r="AG55" s="1314"/>
      <c r="AH55" s="1314"/>
      <c r="AI55" s="1314"/>
      <c r="AJ55" s="1314"/>
      <c r="AK55" s="1314"/>
      <c r="AL55" s="1314"/>
      <c r="AM55" s="1314"/>
      <c r="AN55" s="1314"/>
      <c r="AO55" s="1314"/>
      <c r="AP55" s="1314"/>
      <c r="AQ55" s="1314"/>
      <c r="AR55" s="1314"/>
      <c r="AS55" s="1314"/>
      <c r="AT55" s="1314"/>
      <c r="AU55" s="1314"/>
      <c r="AV55" s="1314"/>
      <c r="AW55" s="1314"/>
      <c r="AX55" s="1314"/>
      <c r="AY55" s="1314"/>
      <c r="AZ55" s="1314"/>
      <c r="BA55" s="1314"/>
      <c r="BB55" s="1314"/>
      <c r="BC55" s="1314"/>
      <c r="BD55" s="1314"/>
      <c r="BE55" s="1314"/>
      <c r="BF55" s="1314"/>
    </row>
    <row r="56" spans="2:111" s="5" customFormat="1" ht="13.5" customHeight="1">
      <c r="B56" s="1893" t="s">
        <v>62</v>
      </c>
      <c r="C56" s="1893"/>
      <c r="D56" s="1893"/>
      <c r="E56" s="1893"/>
      <c r="F56" s="1893"/>
      <c r="G56" s="1893"/>
      <c r="H56" s="1893"/>
      <c r="I56" s="1893"/>
      <c r="J56" s="1893"/>
      <c r="K56" s="1893"/>
      <c r="L56" s="1893"/>
      <c r="M56" s="1893"/>
      <c r="N56" s="1893"/>
      <c r="O56" s="1893"/>
      <c r="P56" s="1893"/>
      <c r="Q56" s="1893"/>
      <c r="R56" s="1893"/>
      <c r="S56" s="1893"/>
      <c r="T56" s="1893"/>
      <c r="U56" s="1893"/>
      <c r="V56" s="1893"/>
      <c r="W56" s="1893"/>
      <c r="X56" s="1893"/>
      <c r="Y56" s="1893"/>
      <c r="Z56" s="1893"/>
      <c r="AA56" s="1893"/>
      <c r="AB56" s="1893"/>
      <c r="AC56" s="1893"/>
      <c r="AD56" s="1893"/>
      <c r="AE56" s="1893"/>
      <c r="AF56" s="1893"/>
      <c r="AG56" s="1893"/>
      <c r="AH56" s="1893"/>
      <c r="AI56" s="1893"/>
      <c r="AJ56" s="1893"/>
      <c r="AK56" s="1893"/>
      <c r="AL56" s="1893"/>
      <c r="AM56" s="1893"/>
      <c r="AN56" s="1893"/>
      <c r="AO56" s="1893"/>
      <c r="AP56" s="1893"/>
      <c r="AQ56" s="1893"/>
      <c r="AR56" s="1893"/>
      <c r="AS56" s="1893"/>
      <c r="AT56" s="1893"/>
      <c r="AU56" s="1893"/>
      <c r="AV56" s="1893"/>
      <c r="AW56" s="1893"/>
      <c r="AX56" s="1893"/>
      <c r="AY56" s="1893"/>
      <c r="AZ56" s="1893"/>
      <c r="BA56" s="1893"/>
      <c r="BB56" s="1893"/>
      <c r="BC56" s="1893"/>
      <c r="BD56" s="1893"/>
      <c r="BE56" s="1893"/>
      <c r="BF56" s="1893"/>
    </row>
    <row r="57" spans="2:111" s="5" customFormat="1" ht="13.5" customHeight="1">
      <c r="B57" s="1313"/>
      <c r="C57" s="1313"/>
      <c r="D57" s="1313"/>
      <c r="E57" s="1313"/>
      <c r="F57" s="1313"/>
      <c r="G57" s="1313"/>
      <c r="H57" s="1313"/>
      <c r="I57" s="1313"/>
      <c r="J57" s="1313"/>
      <c r="K57" s="1313"/>
      <c r="L57" s="1313"/>
      <c r="M57" s="1313"/>
      <c r="N57" s="1313"/>
      <c r="O57" s="1313"/>
      <c r="P57" s="1313"/>
      <c r="Q57" s="1313"/>
      <c r="R57" s="1313"/>
      <c r="S57" s="1314"/>
      <c r="T57" s="1313"/>
      <c r="U57" s="1313"/>
      <c r="V57" s="1313"/>
      <c r="W57" s="1313"/>
      <c r="X57" s="1313"/>
      <c r="Y57" s="1313"/>
      <c r="Z57" s="1313"/>
      <c r="AA57" s="1313"/>
      <c r="AB57" s="1313"/>
      <c r="AC57" s="1313"/>
      <c r="AD57" s="1313"/>
      <c r="AE57" s="1314" t="s">
        <v>138</v>
      </c>
      <c r="AF57" s="1314"/>
      <c r="AG57" s="1314"/>
      <c r="AH57" s="1314"/>
      <c r="AI57" s="1314"/>
      <c r="AJ57" s="1314"/>
      <c r="AK57" s="1314"/>
      <c r="AL57" s="1314"/>
      <c r="AM57" s="1314"/>
      <c r="AN57" s="1314"/>
      <c r="AO57" s="1314"/>
      <c r="AP57" s="1314"/>
      <c r="AQ57" s="1314"/>
      <c r="AR57" s="1314"/>
      <c r="AS57" s="1314"/>
      <c r="AT57" s="1314"/>
      <c r="AU57" s="1314"/>
      <c r="AV57" s="1314"/>
      <c r="AW57" s="1314"/>
      <c r="AX57" s="1314"/>
      <c r="AY57" s="1314"/>
      <c r="AZ57" s="1314"/>
      <c r="BA57" s="1314"/>
      <c r="BB57" s="1314"/>
      <c r="BC57" s="1314"/>
      <c r="BD57" s="1314"/>
      <c r="BE57" s="1314"/>
      <c r="BF57" s="1314"/>
    </row>
    <row r="58" spans="2:111" s="5" customFormat="1" ht="13.5" customHeight="1">
      <c r="B58" s="1315"/>
      <c r="C58" s="1315"/>
      <c r="D58" s="1315"/>
      <c r="E58" s="1315"/>
      <c r="F58" s="1315"/>
      <c r="G58" s="1315"/>
      <c r="H58" s="1315"/>
      <c r="I58" s="1315"/>
      <c r="J58" s="1315"/>
      <c r="K58" s="1315"/>
      <c r="L58" s="1315"/>
      <c r="M58" s="1315"/>
      <c r="N58" s="1315"/>
      <c r="O58" s="1315"/>
      <c r="P58" s="1315"/>
      <c r="Q58" s="1315"/>
      <c r="R58" s="1315"/>
      <c r="S58" s="1315"/>
      <c r="T58" s="1315"/>
      <c r="U58" s="1315"/>
      <c r="V58" s="1315"/>
      <c r="W58" s="1315"/>
      <c r="X58" s="1315"/>
      <c r="Y58" s="1315"/>
      <c r="Z58" s="1315"/>
      <c r="AA58" s="1315"/>
      <c r="AB58" s="1315"/>
      <c r="AC58" s="1315"/>
      <c r="AD58" s="1315"/>
      <c r="AE58" s="1318"/>
      <c r="AF58" s="1318"/>
      <c r="AG58" s="1318"/>
      <c r="AH58" s="1318"/>
      <c r="AI58" s="1318"/>
      <c r="AJ58" s="1318"/>
      <c r="AK58" s="1318"/>
      <c r="AL58" s="1318"/>
      <c r="AM58" s="1318"/>
      <c r="AN58" s="1318"/>
      <c r="AO58" s="1318"/>
      <c r="AP58" s="1318"/>
      <c r="AQ58" s="1318"/>
      <c r="AR58" s="1318"/>
      <c r="AS58" s="1318"/>
      <c r="AT58" s="1318"/>
      <c r="AU58" s="1318"/>
      <c r="AV58" s="1318"/>
      <c r="AW58" s="1318"/>
      <c r="AX58" s="1318"/>
      <c r="AY58" s="1318"/>
      <c r="AZ58" s="1318"/>
      <c r="BA58" s="1318"/>
      <c r="BB58" s="1318"/>
      <c r="BC58" s="1318"/>
      <c r="BD58" s="1318"/>
      <c r="BE58" s="1318"/>
      <c r="BF58" s="1318"/>
    </row>
    <row r="59" spans="2:111" s="5" customFormat="1" ht="13.5" customHeight="1">
      <c r="B59" s="1313" t="s">
        <v>280</v>
      </c>
      <c r="C59" s="1313"/>
      <c r="D59" s="1313"/>
      <c r="E59" s="1313"/>
      <c r="F59" s="1313"/>
      <c r="G59" s="1313"/>
      <c r="H59" s="1313"/>
      <c r="I59" s="1313"/>
      <c r="J59" s="1313"/>
      <c r="K59" s="1313"/>
      <c r="L59" s="1313"/>
      <c r="M59" s="1313"/>
      <c r="N59" s="1313"/>
      <c r="O59" s="1313"/>
      <c r="P59" s="1313"/>
      <c r="Q59" s="1313"/>
      <c r="R59" s="1313"/>
      <c r="S59" s="1313"/>
      <c r="T59" s="1313"/>
      <c r="U59" s="1313"/>
      <c r="V59" s="1313"/>
      <c r="W59" s="1313"/>
      <c r="X59" s="1313"/>
      <c r="Y59" s="1313"/>
      <c r="Z59" s="1313"/>
      <c r="AA59" s="1897" t="s">
        <v>4</v>
      </c>
      <c r="AB59" s="1897"/>
      <c r="AC59" s="1313" t="s">
        <v>282</v>
      </c>
      <c r="AD59" s="1313"/>
      <c r="AE59" s="1314"/>
      <c r="AF59" s="1314"/>
      <c r="AG59" s="1314"/>
      <c r="AH59" s="1314"/>
      <c r="AI59" s="1314"/>
      <c r="AJ59" s="1898" t="str">
        <f>IF(AA59="■","□","■")</f>
        <v>■</v>
      </c>
      <c r="AK59" s="1898"/>
      <c r="AL59" s="1314" t="s">
        <v>283</v>
      </c>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row>
    <row r="60" spans="2:111" s="5" customFormat="1"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111" s="5" customFormat="1" ht="13.5" customHeight="1" thickBot="1">
      <c r="B61" s="1894" t="s">
        <v>111</v>
      </c>
      <c r="C61" s="1894"/>
      <c r="D61" s="1894"/>
      <c r="E61" s="1894"/>
      <c r="F61" s="1894"/>
      <c r="G61" s="1894"/>
      <c r="H61" s="1894"/>
      <c r="I61" s="1894"/>
      <c r="J61" s="1894"/>
      <c r="K61" s="1894"/>
      <c r="L61" s="1894"/>
      <c r="M61" s="1894"/>
      <c r="N61" s="1894"/>
      <c r="O61" s="1894"/>
      <c r="P61" s="1894"/>
      <c r="Q61" s="1894"/>
      <c r="R61" s="1894"/>
      <c r="S61" s="1894"/>
      <c r="T61" s="1894"/>
      <c r="U61" s="1894"/>
      <c r="V61" s="1894"/>
      <c r="W61" s="1894"/>
      <c r="X61" s="1894"/>
      <c r="Y61" s="1894"/>
      <c r="Z61" s="1894"/>
      <c r="AA61" s="1894"/>
      <c r="AB61" s="1894"/>
      <c r="AC61" s="1894"/>
      <c r="AD61" s="1894"/>
      <c r="AE61" s="1894"/>
      <c r="AF61" s="1894"/>
      <c r="AG61" s="1894"/>
      <c r="AH61" s="1894"/>
      <c r="AI61" s="1894"/>
      <c r="AJ61" s="1894"/>
      <c r="AK61" s="1894"/>
      <c r="AL61" s="1894"/>
      <c r="AM61" s="1894"/>
      <c r="AN61" s="1894"/>
      <c r="AO61" s="1894"/>
      <c r="AP61" s="1894"/>
      <c r="AQ61" s="1894"/>
      <c r="AR61" s="1894"/>
      <c r="AS61" s="1894"/>
      <c r="AT61" s="1894"/>
      <c r="AU61" s="1894"/>
      <c r="AV61" s="1894"/>
      <c r="AW61" s="1894"/>
      <c r="AX61" s="1894"/>
      <c r="AY61" s="1894"/>
      <c r="AZ61" s="1894"/>
      <c r="BA61" s="1894"/>
      <c r="BB61" s="1894"/>
      <c r="BC61" s="1894"/>
      <c r="BD61" s="1894"/>
      <c r="BE61" s="1894"/>
      <c r="BF61" s="1894"/>
    </row>
    <row r="62" spans="2:111" s="5" customFormat="1" ht="13.5" customHeight="1">
      <c r="B62" s="1882"/>
      <c r="C62" s="1882"/>
      <c r="D62" s="1882"/>
      <c r="E62" s="1882"/>
      <c r="F62" s="1882"/>
      <c r="G62" s="1882"/>
      <c r="H62" s="1882"/>
      <c r="I62" s="1882"/>
      <c r="J62" s="1882"/>
      <c r="K62" s="1882"/>
      <c r="L62" s="1882"/>
      <c r="M62" s="1882"/>
      <c r="N62" s="1882"/>
      <c r="O62" s="1882"/>
      <c r="P62" s="1882"/>
      <c r="Q62" s="1882"/>
      <c r="R62" s="1882"/>
      <c r="S62" s="1882"/>
      <c r="T62" s="1882"/>
      <c r="U62" s="1882"/>
      <c r="V62" s="1882"/>
      <c r="W62" s="1882"/>
      <c r="X62" s="1882"/>
      <c r="Y62" s="1882"/>
      <c r="Z62" s="1882"/>
      <c r="AA62" s="1882"/>
      <c r="AB62" s="1882"/>
      <c r="AC62" s="1882"/>
      <c r="AD62" s="1882"/>
      <c r="AE62" s="1882"/>
      <c r="AF62" s="1882"/>
      <c r="AG62" s="1882"/>
      <c r="AH62" s="1882"/>
      <c r="AI62" s="1882"/>
      <c r="AJ62" s="1882"/>
      <c r="AK62" s="1882"/>
      <c r="AL62" s="1882"/>
      <c r="AM62" s="1882"/>
      <c r="AN62" s="1882"/>
      <c r="AO62" s="1882"/>
      <c r="AP62" s="1882"/>
      <c r="AQ62" s="1882"/>
      <c r="AR62" s="1882"/>
      <c r="AS62" s="1882"/>
      <c r="AT62" s="1882"/>
      <c r="AU62" s="1882"/>
      <c r="AV62" s="1882"/>
      <c r="AW62" s="1882"/>
      <c r="AX62" s="1882"/>
      <c r="AY62" s="1882"/>
      <c r="AZ62" s="1882"/>
      <c r="BA62" s="1882"/>
      <c r="BB62" s="1882"/>
      <c r="BC62" s="1882"/>
      <c r="BD62" s="1882"/>
      <c r="BE62" s="1882"/>
      <c r="BF62" s="1882"/>
      <c r="BI62" s="5" t="s">
        <v>287</v>
      </c>
      <c r="BV62" s="1884" t="s">
        <v>286</v>
      </c>
      <c r="BW62" s="1885"/>
      <c r="BX62" s="1885"/>
      <c r="BY62" s="1885"/>
      <c r="BZ62" s="1885"/>
      <c r="CA62" s="1885"/>
      <c r="CB62" s="1885"/>
      <c r="CC62" s="1885"/>
      <c r="CD62" s="1885"/>
      <c r="CE62" s="1885"/>
      <c r="CF62" s="1886"/>
      <c r="CG62" s="1395"/>
      <c r="CH62" s="1396"/>
      <c r="CI62" s="1396"/>
      <c r="CJ62" s="1396"/>
      <c r="CK62" s="1396"/>
      <c r="CL62" s="1396"/>
      <c r="CM62" s="1396"/>
      <c r="CN62" s="1396"/>
      <c r="CO62" s="1396"/>
      <c r="CP62" s="1396"/>
      <c r="CQ62" s="1396"/>
      <c r="CR62" s="1396"/>
      <c r="CS62" s="1396"/>
      <c r="CT62" s="1396"/>
      <c r="CU62" s="1396"/>
      <c r="CV62" s="1396"/>
      <c r="CW62" s="1396"/>
      <c r="CX62" s="1396"/>
      <c r="CY62" s="1396"/>
      <c r="CZ62" s="1396"/>
      <c r="DA62" s="1396"/>
      <c r="DB62" s="1396"/>
      <c r="DC62" s="1396"/>
      <c r="DD62" s="1396"/>
      <c r="DE62" s="1396"/>
      <c r="DF62" s="1396"/>
      <c r="DG62" s="1396"/>
    </row>
    <row r="63" spans="2:111" s="5" customFormat="1" ht="13.5" customHeight="1">
      <c r="B63" s="1896"/>
      <c r="C63" s="1896"/>
      <c r="D63" s="1896"/>
      <c r="E63" s="1896"/>
      <c r="F63" s="1896"/>
      <c r="G63" s="1896"/>
      <c r="H63" s="1896"/>
      <c r="I63" s="1896"/>
      <c r="J63" s="1896"/>
      <c r="K63" s="1896"/>
      <c r="L63" s="1896"/>
      <c r="M63" s="1896"/>
      <c r="N63" s="1896"/>
      <c r="O63" s="1896"/>
      <c r="P63" s="1896"/>
      <c r="Q63" s="1896"/>
      <c r="R63" s="1896"/>
      <c r="S63" s="1896"/>
      <c r="T63" s="1896"/>
      <c r="U63" s="1896"/>
      <c r="V63" s="1896"/>
      <c r="W63" s="1896"/>
      <c r="X63" s="1896"/>
      <c r="Y63" s="1896"/>
      <c r="Z63" s="1896"/>
      <c r="AA63" s="1896"/>
      <c r="AB63" s="1896"/>
      <c r="AC63" s="1896"/>
      <c r="AD63" s="1896"/>
      <c r="AE63" s="1896"/>
      <c r="AF63" s="1896"/>
      <c r="AG63" s="1896"/>
      <c r="AH63" s="1896"/>
      <c r="AI63" s="1896"/>
      <c r="AJ63" s="1896"/>
      <c r="AK63" s="1896"/>
      <c r="AL63" s="1896"/>
      <c r="AM63" s="1896"/>
      <c r="AN63" s="1896"/>
      <c r="AO63" s="1896"/>
      <c r="AP63" s="1896"/>
      <c r="AQ63" s="1896"/>
      <c r="AR63" s="1896"/>
      <c r="AS63" s="1896"/>
      <c r="AT63" s="1896"/>
      <c r="AU63" s="1896"/>
      <c r="AV63" s="1896"/>
      <c r="AW63" s="1896"/>
      <c r="AX63" s="1896"/>
      <c r="AY63" s="1896"/>
      <c r="AZ63" s="1896"/>
      <c r="BA63" s="1896"/>
      <c r="BB63" s="1896"/>
      <c r="BC63" s="1896"/>
      <c r="BD63" s="1896"/>
      <c r="BE63" s="1896"/>
      <c r="BF63" s="1896"/>
      <c r="BV63" s="1887"/>
      <c r="BW63" s="1888"/>
      <c r="BX63" s="1888"/>
      <c r="BY63" s="1888"/>
      <c r="BZ63" s="1888"/>
      <c r="CA63" s="1888"/>
      <c r="CB63" s="1888"/>
      <c r="CC63" s="1888"/>
      <c r="CD63" s="1888"/>
      <c r="CE63" s="1888"/>
      <c r="CF63" s="1889"/>
      <c r="CG63" s="1395"/>
      <c r="CH63" s="1396"/>
      <c r="CI63" s="1396"/>
      <c r="CJ63" s="1396"/>
      <c r="CK63" s="1396"/>
      <c r="CL63" s="1396"/>
      <c r="CM63" s="1396"/>
      <c r="CN63" s="1396"/>
      <c r="CO63" s="1396"/>
      <c r="CP63" s="1396"/>
      <c r="CQ63" s="1396"/>
      <c r="CR63" s="1396"/>
      <c r="CS63" s="1396"/>
      <c r="CT63" s="1396"/>
      <c r="CU63" s="1396"/>
      <c r="CV63" s="1396"/>
      <c r="CW63" s="1396"/>
      <c r="CX63" s="1396"/>
      <c r="CY63" s="1396"/>
      <c r="CZ63" s="1396"/>
      <c r="DA63" s="1396"/>
      <c r="DB63" s="1396"/>
      <c r="DC63" s="1396"/>
      <c r="DD63" s="1396"/>
      <c r="DE63" s="1396"/>
      <c r="DF63" s="1396"/>
      <c r="DG63" s="1396"/>
    </row>
    <row r="64" spans="2:111" s="5" customFormat="1" ht="13.5" customHeight="1" thickBot="1">
      <c r="B64" s="1313"/>
      <c r="C64" s="1313"/>
      <c r="D64" s="1313"/>
      <c r="E64" s="1313"/>
      <c r="F64" s="1313"/>
      <c r="G64" s="1313"/>
      <c r="H64" s="1313"/>
      <c r="I64" s="1313"/>
      <c r="J64" s="1313"/>
      <c r="K64" s="1313"/>
      <c r="L64" s="1314"/>
      <c r="M64" s="1314"/>
      <c r="N64" s="1314"/>
      <c r="O64" s="1314"/>
      <c r="P64" s="1314"/>
      <c r="Q64" s="1314"/>
      <c r="R64" s="1314"/>
      <c r="S64" s="1314"/>
      <c r="T64" s="1314"/>
      <c r="U64" s="1314"/>
      <c r="V64" s="1314"/>
      <c r="W64" s="1314"/>
      <c r="X64" s="1314"/>
      <c r="Y64" s="1314"/>
      <c r="Z64" s="1314"/>
      <c r="AA64" s="1314"/>
      <c r="AB64" s="1314"/>
      <c r="AC64" s="1314"/>
      <c r="AD64" s="1314"/>
      <c r="AE64" s="1314"/>
      <c r="AF64" s="1314"/>
      <c r="AG64" s="1314"/>
      <c r="AH64" s="1314"/>
      <c r="AI64" s="1314"/>
      <c r="AJ64" s="1314"/>
      <c r="AK64" s="1314"/>
      <c r="AL64" s="1314"/>
      <c r="AM64" s="1314"/>
      <c r="AN64" s="1314"/>
      <c r="AO64" s="1314"/>
      <c r="AP64" s="1314"/>
      <c r="AQ64" s="1314"/>
      <c r="AR64" s="1314"/>
      <c r="AS64" s="1314"/>
      <c r="AT64" s="1314"/>
      <c r="AU64" s="1314"/>
      <c r="AV64" s="1314"/>
      <c r="AW64" s="1314"/>
      <c r="AX64" s="1314"/>
      <c r="AY64" s="1314"/>
      <c r="AZ64" s="1314"/>
      <c r="BA64" s="1314"/>
      <c r="BB64" s="1314"/>
      <c r="BC64" s="1314"/>
      <c r="BD64" s="1314"/>
      <c r="BE64" s="1314"/>
      <c r="BF64" s="1314"/>
      <c r="BV64" s="1890"/>
      <c r="BW64" s="1891"/>
      <c r="BX64" s="1891"/>
      <c r="BY64" s="1891"/>
      <c r="BZ64" s="1891"/>
      <c r="CA64" s="1891"/>
      <c r="CB64" s="1891"/>
      <c r="CC64" s="1891"/>
      <c r="CD64" s="1891"/>
      <c r="CE64" s="1891"/>
      <c r="CF64" s="1892"/>
      <c r="CG64" s="1395"/>
      <c r="CH64" s="1396"/>
      <c r="CI64" s="1396"/>
      <c r="CJ64" s="1396"/>
      <c r="CK64" s="1396"/>
      <c r="CL64" s="1396"/>
      <c r="CM64" s="1396"/>
      <c r="CN64" s="1396"/>
      <c r="CO64" s="1396"/>
      <c r="CP64" s="1396"/>
      <c r="CQ64" s="1396"/>
      <c r="CR64" s="1396"/>
      <c r="CS64" s="1396"/>
      <c r="CT64" s="1396"/>
      <c r="CU64" s="1396"/>
      <c r="CV64" s="1396"/>
      <c r="CW64" s="1396"/>
      <c r="CX64" s="1396"/>
      <c r="CY64" s="1396"/>
      <c r="CZ64" s="1396"/>
      <c r="DA64" s="1396"/>
      <c r="DB64" s="1396"/>
      <c r="DC64" s="1396"/>
      <c r="DD64" s="1396"/>
      <c r="DE64" s="1396"/>
      <c r="DF64" s="1396"/>
      <c r="DG64" s="1396"/>
    </row>
    <row r="83" spans="44:44" ht="13.5" customHeight="1">
      <c r="AR83" s="1397">
        <f>'第2面（入力）'!K30</f>
        <v>0</v>
      </c>
    </row>
    <row r="98" spans="79:97" ht="13.5" customHeight="1">
      <c r="CG98" s="1411">
        <v>1</v>
      </c>
      <c r="CH98" s="1411">
        <v>2</v>
      </c>
      <c r="CI98" s="1411">
        <v>3</v>
      </c>
      <c r="CJ98" s="1411">
        <v>4</v>
      </c>
      <c r="CK98" s="1411">
        <v>5</v>
      </c>
      <c r="CL98" s="1411">
        <v>6</v>
      </c>
      <c r="CM98" s="1411">
        <v>7</v>
      </c>
      <c r="CN98" s="1411">
        <v>8</v>
      </c>
      <c r="CO98" s="1411">
        <v>9</v>
      </c>
      <c r="CP98" s="1411">
        <v>10</v>
      </c>
      <c r="CQ98" s="1411">
        <v>11</v>
      </c>
      <c r="CR98" s="1411">
        <v>12</v>
      </c>
      <c r="CS98" s="1411">
        <v>13</v>
      </c>
    </row>
    <row r="99" spans="79:97" ht="13.5" customHeight="1" thickBot="1">
      <c r="CG99" s="1411" t="s">
        <v>2234</v>
      </c>
      <c r="CH99" s="1411" t="s">
        <v>2233</v>
      </c>
      <c r="CI99" s="1411" t="s">
        <v>1556</v>
      </c>
      <c r="CJ99" s="1411" t="s">
        <v>28</v>
      </c>
      <c r="CK99" s="1411" t="s">
        <v>2234</v>
      </c>
      <c r="CL99" s="1411" t="s">
        <v>2233</v>
      </c>
      <c r="CM99" s="1411" t="s">
        <v>1556</v>
      </c>
      <c r="CN99" s="1411" t="s">
        <v>2235</v>
      </c>
      <c r="CO99" s="1411" t="s">
        <v>2236</v>
      </c>
      <c r="CP99" s="1411" t="s">
        <v>2237</v>
      </c>
      <c r="CQ99" s="1411" t="s">
        <v>1179</v>
      </c>
      <c r="CR99" s="1411" t="s">
        <v>2238</v>
      </c>
      <c r="CS99" s="1411" t="s">
        <v>2239</v>
      </c>
    </row>
    <row r="100" spans="79:97" ht="13.5" customHeight="1">
      <c r="CA100" s="1394" t="s">
        <v>1825</v>
      </c>
      <c r="CC100" s="1394" t="s">
        <v>1825</v>
      </c>
      <c r="CF100" s="1398" t="s">
        <v>2232</v>
      </c>
      <c r="CG100" s="1399"/>
      <c r="CH100" s="1399"/>
      <c r="CI100" s="1399"/>
      <c r="CJ100" s="1399" t="s">
        <v>2232</v>
      </c>
      <c r="CK100" s="1399"/>
      <c r="CL100" s="1399"/>
      <c r="CM100" s="1399"/>
      <c r="CN100" s="1399"/>
      <c r="CO100" s="1400"/>
      <c r="CP100" s="1400"/>
      <c r="CQ100" s="1400"/>
      <c r="CR100" s="1400"/>
      <c r="CS100" s="1407"/>
    </row>
    <row r="101" spans="79:97" ht="13.5" customHeight="1">
      <c r="CA101" s="1394" t="s">
        <v>1827</v>
      </c>
      <c r="CC101" s="1394" t="s">
        <v>1828</v>
      </c>
      <c r="CF101" s="1401" t="s">
        <v>1801</v>
      </c>
      <c r="CG101" s="1394">
        <f>'第2面（入力）'!L2</f>
        <v>0</v>
      </c>
      <c r="CH101" s="1394">
        <f>'第2面（入力）'!S2</f>
        <v>0</v>
      </c>
      <c r="CI101" s="1394">
        <f>'第2面（入力）'!Z2</f>
        <v>0</v>
      </c>
      <c r="CJ101" s="1394">
        <f>'第2面（入力）'!K3</f>
        <v>0</v>
      </c>
      <c r="CK101" s="1394">
        <f>'第2面（入力）'!L4</f>
        <v>0</v>
      </c>
      <c r="CL101" s="1394">
        <f>'第2面（入力）'!T4</f>
        <v>0</v>
      </c>
      <c r="CM101" s="1402">
        <f>'第2面（入力）'!AA4</f>
        <v>0</v>
      </c>
      <c r="CN101" s="7">
        <f>'第2面（入力）'!K5</f>
        <v>0</v>
      </c>
      <c r="CO101" s="1394">
        <f>'第2面（入力）'!K6</f>
        <v>0</v>
      </c>
      <c r="CP101" s="1394">
        <f>'第2面（入力）'!K7</f>
        <v>0</v>
      </c>
      <c r="CQ101" s="1394">
        <f>'第2面（入力）'!K8</f>
        <v>0</v>
      </c>
      <c r="CR101" s="1394">
        <f>'第2面（入力）'!K9</f>
        <v>0</v>
      </c>
      <c r="CS101" s="1408">
        <f>'第2面（入力）'!K10</f>
        <v>0</v>
      </c>
    </row>
    <row r="102" spans="79:97" ht="13.5" customHeight="1">
      <c r="CA102" s="1394" t="s">
        <v>1830</v>
      </c>
      <c r="CC102" s="1394" t="s">
        <v>1831</v>
      </c>
      <c r="CF102" s="1401" t="s">
        <v>1814</v>
      </c>
      <c r="CG102" s="1394">
        <f>'第2面（入力）'!L12</f>
        <v>0</v>
      </c>
      <c r="CH102" s="1394">
        <f>'第2面（入力）'!S12</f>
        <v>0</v>
      </c>
      <c r="CI102" s="1394">
        <f>'第2面（入力）'!Z12</f>
        <v>0</v>
      </c>
      <c r="CJ102" s="1394">
        <f>'第2面（入力）'!K13</f>
        <v>0</v>
      </c>
      <c r="CK102" s="1394">
        <f>'第2面（入力）'!L14</f>
        <v>0</v>
      </c>
      <c r="CL102" s="1394">
        <f>'第2面（入力）'!T14</f>
        <v>0</v>
      </c>
      <c r="CM102" s="1402">
        <f>'第2面（入力）'!AA14</f>
        <v>0</v>
      </c>
      <c r="CN102" s="1394">
        <f>'第2面（入力）'!K15</f>
        <v>0</v>
      </c>
      <c r="CO102" s="1394">
        <f>'第2面（入力）'!K16</f>
        <v>0</v>
      </c>
      <c r="CP102" s="1394">
        <f>'第2面（入力）'!K17</f>
        <v>0</v>
      </c>
      <c r="CQ102" s="1394">
        <f>'第2面（入力）'!K18</f>
        <v>0</v>
      </c>
      <c r="CR102" s="1394">
        <f>'第2面（入力）'!K19</f>
        <v>0</v>
      </c>
      <c r="CS102" s="1406">
        <f>'第2面（入力）'!K20</f>
        <v>0</v>
      </c>
    </row>
    <row r="103" spans="79:97" ht="13.5" customHeight="1">
      <c r="CA103" s="1394" t="s">
        <v>1833</v>
      </c>
      <c r="CC103" s="1394" t="s">
        <v>1834</v>
      </c>
      <c r="CF103" s="1401" t="s">
        <v>1815</v>
      </c>
      <c r="CG103" s="1394">
        <f>'第2面（入力）'!L22</f>
        <v>0</v>
      </c>
      <c r="CH103" s="1394">
        <f>'第2面（入力）'!S22</f>
        <v>0</v>
      </c>
      <c r="CI103" s="1394">
        <f>'第2面（入力）'!Z22</f>
        <v>0</v>
      </c>
      <c r="CJ103" s="1394">
        <f>'第2面（入力）'!K23</f>
        <v>0</v>
      </c>
      <c r="CK103" s="1394">
        <f>'第2面（入力）'!L24</f>
        <v>0</v>
      </c>
      <c r="CL103" s="1394">
        <f>'第2面（入力）'!T24</f>
        <v>0</v>
      </c>
      <c r="CM103" s="1402">
        <f>'第2面（入力）'!AA24</f>
        <v>0</v>
      </c>
      <c r="CN103" s="1394">
        <f>'第2面（入力）'!K25</f>
        <v>0</v>
      </c>
      <c r="CO103" s="1394">
        <f>'第2面（入力）'!K26</f>
        <v>0</v>
      </c>
      <c r="CP103" s="1394">
        <f>'第2面（入力）'!K27</f>
        <v>0</v>
      </c>
      <c r="CQ103" s="1394">
        <f>'第2面（入力）'!K28</f>
        <v>0</v>
      </c>
      <c r="CR103" s="1402">
        <f>'第2面（入力）'!K29</f>
        <v>0</v>
      </c>
      <c r="CS103" s="1403">
        <f>'第2面（入力）'!K30</f>
        <v>0</v>
      </c>
    </row>
    <row r="104" spans="79:97" ht="13.5" customHeight="1">
      <c r="CA104" s="1394" t="s">
        <v>1836</v>
      </c>
      <c r="CC104" s="1394" t="s">
        <v>1837</v>
      </c>
      <c r="CF104" s="1401" t="s">
        <v>1816</v>
      </c>
      <c r="CG104" s="1394">
        <f>'第2面（入力）'!L32</f>
        <v>0</v>
      </c>
      <c r="CH104" s="1394">
        <f>'第2面（入力）'!S32</f>
        <v>0</v>
      </c>
      <c r="CI104" s="1402">
        <f>'第2面（入力）'!Z32</f>
        <v>0</v>
      </c>
      <c r="CJ104" s="1394">
        <f>'第2面（入力）'!K33</f>
        <v>0</v>
      </c>
      <c r="CK104" s="1394">
        <f>'第2面（入力）'!L34</f>
        <v>0</v>
      </c>
      <c r="CL104" s="1394">
        <f>'第2面（入力）'!T34</f>
        <v>0</v>
      </c>
      <c r="CM104" s="1402">
        <f>'第2面（入力）'!AA34</f>
        <v>0</v>
      </c>
      <c r="CN104" s="1394">
        <f>'第2面（入力）'!K35</f>
        <v>0</v>
      </c>
      <c r="CO104" s="1394">
        <f>'第2面（入力）'!K36</f>
        <v>0</v>
      </c>
      <c r="CP104" s="1394">
        <f>'第2面（入力）'!K37</f>
        <v>0</v>
      </c>
      <c r="CQ104" s="1402">
        <f>'第2面（入力）'!K38</f>
        <v>0</v>
      </c>
      <c r="CR104" s="1402">
        <f>'第2面（入力）'!K39</f>
        <v>0</v>
      </c>
      <c r="CS104" s="1403">
        <f>'第2面（入力）'!K40</f>
        <v>0</v>
      </c>
    </row>
    <row r="105" spans="79:97" ht="13.5" customHeight="1">
      <c r="CA105" s="1394" t="s">
        <v>1839</v>
      </c>
      <c r="CC105" s="1394" t="s">
        <v>1840</v>
      </c>
      <c r="CF105" s="1401" t="s">
        <v>1817</v>
      </c>
      <c r="CG105" s="1394">
        <f>'第2面（入力）'!L42</f>
        <v>0</v>
      </c>
      <c r="CH105" s="1394">
        <f>'第2面（入力）'!S42</f>
        <v>0</v>
      </c>
      <c r="CI105" s="1402">
        <f>'第2面（入力）'!Z42</f>
        <v>0</v>
      </c>
      <c r="CJ105" s="1394">
        <f>'第2面（入力）'!K43</f>
        <v>0</v>
      </c>
      <c r="CK105" s="1394">
        <f>'第2面（入力）'!L44</f>
        <v>0</v>
      </c>
      <c r="CL105" s="1394">
        <f>'第2面（入力）'!T44</f>
        <v>0</v>
      </c>
      <c r="CM105" s="1402">
        <f>'第2面（入力）'!AA44</f>
        <v>0</v>
      </c>
      <c r="CN105" s="1394">
        <f>'第2面（入力）'!K45</f>
        <v>0</v>
      </c>
      <c r="CO105" s="1394">
        <f>'第2面（入力）'!K46</f>
        <v>0</v>
      </c>
      <c r="CP105" s="1394">
        <f>'第2面（入力）'!K47</f>
        <v>0</v>
      </c>
      <c r="CQ105" s="1402">
        <f>'第2面（入力）'!K48</f>
        <v>0</v>
      </c>
      <c r="CR105" s="1402">
        <f>'第2面（入力）'!K49</f>
        <v>0</v>
      </c>
      <c r="CS105" s="1403">
        <f>'第2面（入力）'!K50</f>
        <v>0</v>
      </c>
    </row>
    <row r="106" spans="79:97" ht="13.5" customHeight="1">
      <c r="CA106" s="1394" t="s">
        <v>1842</v>
      </c>
      <c r="CC106" s="1394" t="s">
        <v>1843</v>
      </c>
      <c r="CF106" s="1401" t="s">
        <v>1818</v>
      </c>
      <c r="CG106" s="1394">
        <f>'第2面（入力）'!L52</f>
        <v>0</v>
      </c>
      <c r="CH106" s="1394">
        <f>'第2面（入力）'!S52</f>
        <v>0</v>
      </c>
      <c r="CI106" s="1402">
        <f>'第2面（入力）'!Z52</f>
        <v>0</v>
      </c>
      <c r="CJ106" s="1394">
        <f>'第2面（入力）'!K53</f>
        <v>0</v>
      </c>
      <c r="CK106" s="1394">
        <f>'第2面（入力）'!L54</f>
        <v>0</v>
      </c>
      <c r="CL106" s="1394">
        <f>'第2面（入力）'!T54</f>
        <v>0</v>
      </c>
      <c r="CM106" s="1402">
        <f>'第2面（入力）'!AA54</f>
        <v>0</v>
      </c>
      <c r="CN106" s="1394">
        <f>'第2面（入力）'!K55</f>
        <v>0</v>
      </c>
      <c r="CO106" s="1394">
        <f>'第2面（入力）'!K56</f>
        <v>0</v>
      </c>
      <c r="CP106" s="1394">
        <f>'第2面（入力）'!K57</f>
        <v>0</v>
      </c>
      <c r="CQ106" s="1402">
        <f>'第2面（入力）'!K58</f>
        <v>0</v>
      </c>
      <c r="CR106" s="1402">
        <f>'第2面（入力）'!K59</f>
        <v>0</v>
      </c>
      <c r="CS106" s="1403">
        <f>'第2面（入力）'!K60</f>
        <v>0</v>
      </c>
    </row>
    <row r="107" spans="79:97" ht="13.5" customHeight="1">
      <c r="CA107" s="1394" t="s">
        <v>1845</v>
      </c>
      <c r="CC107" s="1394" t="s">
        <v>1846</v>
      </c>
      <c r="CF107" s="1401" t="s">
        <v>1819</v>
      </c>
      <c r="CG107" s="1394">
        <f>'第2面（入力）'!L62</f>
        <v>0</v>
      </c>
      <c r="CH107" s="1394">
        <f>'第2面（入力）'!S62</f>
        <v>0</v>
      </c>
      <c r="CI107" s="1402">
        <f>'第2面（入力）'!Z62</f>
        <v>0</v>
      </c>
      <c r="CJ107" s="1394">
        <f>'第2面（入力）'!K63</f>
        <v>0</v>
      </c>
      <c r="CK107" s="1394">
        <f>'第2面（入力）'!L64</f>
        <v>0</v>
      </c>
      <c r="CL107" s="1394">
        <f>'第2面（入力）'!T64</f>
        <v>0</v>
      </c>
      <c r="CM107" s="1402">
        <f>'第2面（入力）'!AA64</f>
        <v>0</v>
      </c>
      <c r="CN107" s="1394">
        <f>'第2面（入力）'!K65</f>
        <v>0</v>
      </c>
      <c r="CO107" s="1394">
        <f>'第2面（入力）'!K66</f>
        <v>0</v>
      </c>
      <c r="CP107" s="1394">
        <f>'第2面（入力）'!K67</f>
        <v>0</v>
      </c>
      <c r="CQ107" s="1402">
        <f>'第2面（入力）'!K68</f>
        <v>0</v>
      </c>
      <c r="CR107" s="1402">
        <f>'第2面（入力）'!K69</f>
        <v>0</v>
      </c>
      <c r="CS107" s="1403">
        <f>'第2面（入力）'!K70</f>
        <v>0</v>
      </c>
    </row>
    <row r="108" spans="79:97" ht="13.5" customHeight="1">
      <c r="CA108" s="1394" t="s">
        <v>1848</v>
      </c>
      <c r="CC108" s="1394" t="s">
        <v>1849</v>
      </c>
      <c r="CF108" s="1401" t="s">
        <v>1820</v>
      </c>
      <c r="CG108" s="1394">
        <f>'第2面（入力）'!L72</f>
        <v>0</v>
      </c>
      <c r="CH108" s="1394">
        <f>'第2面（入力）'!S72</f>
        <v>0</v>
      </c>
      <c r="CI108" s="1402">
        <f>'第2面（入力）'!Z72</f>
        <v>0</v>
      </c>
      <c r="CJ108" s="1394">
        <f>'第2面（入力）'!K73</f>
        <v>0</v>
      </c>
      <c r="CK108" s="1394">
        <f>'第2面（入力）'!L74</f>
        <v>0</v>
      </c>
      <c r="CL108" s="1394">
        <f>'第2面（入力）'!T74</f>
        <v>0</v>
      </c>
      <c r="CM108" s="1402">
        <f>'第2面（入力）'!AA74</f>
        <v>0</v>
      </c>
      <c r="CN108" s="1394">
        <f>'第2面（入力）'!K75</f>
        <v>0</v>
      </c>
      <c r="CO108" s="1394">
        <f>'第2面（入力）'!K76</f>
        <v>0</v>
      </c>
      <c r="CP108" s="1394">
        <f>'第2面（入力）'!K77</f>
        <v>0</v>
      </c>
      <c r="CQ108" s="1402">
        <f>'第2面（入力）'!K78</f>
        <v>0</v>
      </c>
      <c r="CR108" s="1402">
        <f>'第2面（入力）'!K79</f>
        <v>0</v>
      </c>
      <c r="CS108" s="1403">
        <f>'第2面（入力）'!K80</f>
        <v>0</v>
      </c>
    </row>
    <row r="109" spans="79:97" ht="13.5" customHeight="1">
      <c r="CA109" s="1394" t="s">
        <v>1851</v>
      </c>
      <c r="CC109" s="1394" t="s">
        <v>1852</v>
      </c>
      <c r="CF109" s="1401" t="s">
        <v>1821</v>
      </c>
      <c r="CG109" s="1394">
        <f>'第2面（入力）'!L82</f>
        <v>0</v>
      </c>
      <c r="CH109" s="1394">
        <f>'第2面（入力）'!S82</f>
        <v>0</v>
      </c>
      <c r="CI109" s="1402">
        <f>'第2面（入力）'!Z82</f>
        <v>0</v>
      </c>
      <c r="CJ109" s="1394">
        <f>'第2面（入力）'!K83</f>
        <v>0</v>
      </c>
      <c r="CK109" s="1394">
        <f>'第2面（入力）'!L84</f>
        <v>0</v>
      </c>
      <c r="CL109" s="1394">
        <f>'第2面（入力）'!T84</f>
        <v>0</v>
      </c>
      <c r="CM109" s="1402">
        <f>'第2面（入力）'!AA84</f>
        <v>0</v>
      </c>
      <c r="CN109" s="1394">
        <f>'第2面（入力）'!K85</f>
        <v>0</v>
      </c>
      <c r="CO109" s="1394">
        <f>'第2面（入力）'!K86</f>
        <v>0</v>
      </c>
      <c r="CP109" s="1394">
        <f>'第2面（入力）'!K87</f>
        <v>0</v>
      </c>
      <c r="CQ109" s="1402">
        <f>'第2面（入力）'!K88</f>
        <v>0</v>
      </c>
      <c r="CR109" s="1402">
        <f>'第2面（入力）'!K89</f>
        <v>0</v>
      </c>
      <c r="CS109" s="1403">
        <f>'第2面（入力）'!K90</f>
        <v>0</v>
      </c>
    </row>
    <row r="110" spans="79:97" ht="13.5" customHeight="1" thickBot="1">
      <c r="CA110" s="1394" t="s">
        <v>1854</v>
      </c>
      <c r="CC110" s="1394" t="s">
        <v>1855</v>
      </c>
      <c r="CF110" s="1404" t="s">
        <v>1822</v>
      </c>
      <c r="CG110" s="1405">
        <f>'第2面（入力）'!L92</f>
        <v>0</v>
      </c>
      <c r="CH110" s="1405">
        <f>'第2面（入力）'!S92</f>
        <v>0</v>
      </c>
      <c r="CI110" s="1410">
        <f>'第2面（入力）'!Z92</f>
        <v>0</v>
      </c>
      <c r="CJ110" s="1405">
        <f>'第2面（入力）'!K93</f>
        <v>0</v>
      </c>
      <c r="CK110" s="1405">
        <f>'第2面（入力）'!L94</f>
        <v>0</v>
      </c>
      <c r="CL110" s="1405">
        <f>'第2面（入力）'!T94</f>
        <v>0</v>
      </c>
      <c r="CM110" s="1410">
        <f>'第2面（入力）'!AA94</f>
        <v>0</v>
      </c>
      <c r="CN110" s="1405">
        <f>'第2面（入力）'!K95</f>
        <v>0</v>
      </c>
      <c r="CO110" s="1405">
        <f>'第2面（入力）'!K96</f>
        <v>0</v>
      </c>
      <c r="CP110" s="1405">
        <f>'第2面（入力）'!K97</f>
        <v>0</v>
      </c>
      <c r="CQ110" s="1410">
        <f>'第2面（入力）'!K98</f>
        <v>0</v>
      </c>
      <c r="CR110" s="1410">
        <f>'第2面（入力）'!K99</f>
        <v>0</v>
      </c>
      <c r="CS110" s="1409">
        <f>'第2面（入力）'!K100</f>
        <v>0</v>
      </c>
    </row>
    <row r="111" spans="79:97" ht="13.5" customHeight="1">
      <c r="CA111" s="1394" t="s">
        <v>1857</v>
      </c>
      <c r="CC111" s="1394" t="s">
        <v>1858</v>
      </c>
      <c r="CH111" s="1394"/>
    </row>
    <row r="112" spans="79:97" ht="13.5" customHeight="1">
      <c r="CA112" s="1394" t="s">
        <v>1860</v>
      </c>
      <c r="CC112" s="1394" t="s">
        <v>1861</v>
      </c>
      <c r="CH112" s="1394"/>
    </row>
    <row r="113" spans="79:86" ht="13.5" customHeight="1">
      <c r="CA113" s="1394" t="s">
        <v>1863</v>
      </c>
      <c r="CC113" s="1394" t="s">
        <v>1864</v>
      </c>
      <c r="CH113" s="1394"/>
    </row>
    <row r="114" spans="79:86" ht="13.5" customHeight="1">
      <c r="CA114" s="1394" t="s">
        <v>1866</v>
      </c>
      <c r="CC114" s="1394" t="s">
        <v>1867</v>
      </c>
      <c r="CH114" s="1394"/>
    </row>
    <row r="115" spans="79:86" ht="13.5" customHeight="1">
      <c r="CA115" s="1394" t="s">
        <v>1869</v>
      </c>
      <c r="CC115" s="1394" t="s">
        <v>1870</v>
      </c>
      <c r="CH115" s="1394"/>
    </row>
    <row r="116" spans="79:86" ht="13.5" customHeight="1">
      <c r="CA116" s="1394" t="s">
        <v>1872</v>
      </c>
      <c r="CC116" s="1394" t="s">
        <v>1873</v>
      </c>
      <c r="CH116" s="1394"/>
    </row>
    <row r="117" spans="79:86" ht="13.5" customHeight="1">
      <c r="CA117" s="1394" t="s">
        <v>1875</v>
      </c>
      <c r="CC117" s="1394" t="s">
        <v>1876</v>
      </c>
      <c r="CH117" s="1394"/>
    </row>
    <row r="118" spans="79:86" ht="13.5" customHeight="1">
      <c r="CA118" s="1394" t="s">
        <v>1877</v>
      </c>
      <c r="CC118" s="1394" t="s">
        <v>1878</v>
      </c>
      <c r="CH118" s="1394"/>
    </row>
    <row r="119" spans="79:86" ht="13.5" customHeight="1">
      <c r="CA119" s="1394" t="s">
        <v>1879</v>
      </c>
      <c r="CC119" s="1394" t="s">
        <v>1880</v>
      </c>
      <c r="CH119" s="1394"/>
    </row>
    <row r="120" spans="79:86" ht="13.5" customHeight="1">
      <c r="CA120" s="1394" t="s">
        <v>1881</v>
      </c>
      <c r="CC120" s="1394" t="s">
        <v>1882</v>
      </c>
      <c r="CH120" s="1394"/>
    </row>
    <row r="121" spans="79:86" ht="13.5" customHeight="1">
      <c r="CA121" s="1394" t="s">
        <v>1883</v>
      </c>
      <c r="CC121" s="1394" t="s">
        <v>1884</v>
      </c>
      <c r="CH121" s="1394"/>
    </row>
    <row r="122" spans="79:86" ht="13.5" customHeight="1">
      <c r="CA122" s="1394" t="s">
        <v>1885</v>
      </c>
      <c r="CC122" s="1394" t="s">
        <v>1886</v>
      </c>
      <c r="CH122" s="1394"/>
    </row>
    <row r="123" spans="79:86" ht="13.5" customHeight="1">
      <c r="CA123" s="1394" t="s">
        <v>1887</v>
      </c>
      <c r="CC123" s="1394" t="s">
        <v>1888</v>
      </c>
      <c r="CH123" s="1394"/>
    </row>
    <row r="124" spans="79:86" ht="13.5" customHeight="1">
      <c r="CA124" s="1394" t="s">
        <v>1889</v>
      </c>
      <c r="CC124" s="1394" t="s">
        <v>1890</v>
      </c>
      <c r="CH124" s="1394"/>
    </row>
    <row r="125" spans="79:86" ht="13.5" customHeight="1">
      <c r="CA125" s="1394" t="s">
        <v>1891</v>
      </c>
      <c r="CC125" s="1394" t="s">
        <v>1892</v>
      </c>
      <c r="CH125" s="1394"/>
    </row>
    <row r="126" spans="79:86" ht="13.5" customHeight="1">
      <c r="CA126" s="1394" t="s">
        <v>1893</v>
      </c>
      <c r="CC126" s="1394" t="s">
        <v>1894</v>
      </c>
      <c r="CH126" s="1394"/>
    </row>
    <row r="127" spans="79:86" ht="13.5" customHeight="1">
      <c r="CA127" s="1394" t="s">
        <v>1895</v>
      </c>
      <c r="CC127" s="1394" t="s">
        <v>1896</v>
      </c>
      <c r="CH127" s="1394"/>
    </row>
    <row r="128" spans="79:86" ht="13.5" customHeight="1">
      <c r="CA128" s="1394" t="s">
        <v>1897</v>
      </c>
      <c r="CC128" s="1394" t="s">
        <v>1898</v>
      </c>
      <c r="CH128" s="1394"/>
    </row>
    <row r="129" spans="79:86" ht="13.5" customHeight="1">
      <c r="CA129" s="1394" t="s">
        <v>1899</v>
      </c>
      <c r="CC129" s="1394" t="s">
        <v>1900</v>
      </c>
      <c r="CH129" s="1394"/>
    </row>
    <row r="130" spans="79:86" ht="13.5" customHeight="1">
      <c r="CA130" s="1394" t="s">
        <v>1901</v>
      </c>
      <c r="CC130" s="1394" t="s">
        <v>1902</v>
      </c>
      <c r="CH130" s="1394"/>
    </row>
    <row r="131" spans="79:86" ht="13.5" customHeight="1">
      <c r="CA131" s="1394" t="s">
        <v>1903</v>
      </c>
      <c r="CC131" s="1394" t="s">
        <v>1904</v>
      </c>
      <c r="CH131" s="1394"/>
    </row>
    <row r="132" spans="79:86" ht="13.5" customHeight="1">
      <c r="CA132" s="1394" t="s">
        <v>1905</v>
      </c>
      <c r="CC132" s="1394" t="s">
        <v>1906</v>
      </c>
      <c r="CH132" s="1394"/>
    </row>
    <row r="133" spans="79:86" ht="13.5" customHeight="1">
      <c r="CA133" s="1394" t="s">
        <v>1907</v>
      </c>
      <c r="CC133" s="1394" t="s">
        <v>1908</v>
      </c>
      <c r="CH133" s="1394"/>
    </row>
    <row r="134" spans="79:86" ht="13.5" customHeight="1">
      <c r="CA134" s="1394" t="s">
        <v>1909</v>
      </c>
      <c r="CC134" s="1394" t="s">
        <v>1910</v>
      </c>
      <c r="CH134" s="1394"/>
    </row>
    <row r="135" spans="79:86" ht="13.5" customHeight="1">
      <c r="CA135" s="1394" t="s">
        <v>1911</v>
      </c>
      <c r="CC135" s="1394" t="s">
        <v>1912</v>
      </c>
      <c r="CH135" s="1394"/>
    </row>
    <row r="136" spans="79:86" ht="13.5" customHeight="1">
      <c r="CA136" s="1394" t="s">
        <v>1913</v>
      </c>
      <c r="CC136" s="1394" t="s">
        <v>1914</v>
      </c>
      <c r="CH136" s="1394"/>
    </row>
    <row r="137" spans="79:86" ht="13.5" customHeight="1">
      <c r="CA137" s="1394" t="s">
        <v>1915</v>
      </c>
      <c r="CC137" s="1394" t="s">
        <v>1916</v>
      </c>
      <c r="CH137" s="1394"/>
    </row>
    <row r="138" spans="79:86" ht="13.5" customHeight="1">
      <c r="CA138" s="1394" t="s">
        <v>1917</v>
      </c>
      <c r="CC138" s="1394" t="s">
        <v>1918</v>
      </c>
      <c r="CH138" s="1394"/>
    </row>
    <row r="139" spans="79:86" ht="13.5" customHeight="1">
      <c r="CA139" s="1394" t="s">
        <v>1919</v>
      </c>
      <c r="CC139" s="1394" t="s">
        <v>1920</v>
      </c>
      <c r="CH139" s="1394"/>
    </row>
    <row r="140" spans="79:86" ht="13.5" customHeight="1">
      <c r="CA140" s="1394" t="s">
        <v>1921</v>
      </c>
      <c r="CC140" s="1394" t="s">
        <v>1922</v>
      </c>
      <c r="CH140" s="1394"/>
    </row>
    <row r="141" spans="79:86" ht="13.5" customHeight="1">
      <c r="CA141" s="1394" t="s">
        <v>1923</v>
      </c>
      <c r="CC141" s="1394" t="s">
        <v>1924</v>
      </c>
      <c r="CH141" s="1394"/>
    </row>
    <row r="142" spans="79:86" ht="13.5" customHeight="1">
      <c r="CA142" s="1394" t="s">
        <v>1925</v>
      </c>
      <c r="CC142" s="1394" t="s">
        <v>1926</v>
      </c>
      <c r="CH142" s="1394"/>
    </row>
    <row r="143" spans="79:86" ht="13.5" customHeight="1">
      <c r="CA143" s="1394" t="s">
        <v>1927</v>
      </c>
      <c r="CC143" s="1394" t="s">
        <v>1928</v>
      </c>
      <c r="CH143" s="1394"/>
    </row>
    <row r="144" spans="79:86" ht="13.5" customHeight="1">
      <c r="CA144" s="1394" t="s">
        <v>1929</v>
      </c>
      <c r="CC144" s="1394" t="s">
        <v>1930</v>
      </c>
      <c r="CH144" s="1394"/>
    </row>
    <row r="145" spans="79:86" ht="13.5" customHeight="1">
      <c r="CA145" s="1394" t="s">
        <v>1931</v>
      </c>
      <c r="CC145" s="1394" t="s">
        <v>1932</v>
      </c>
      <c r="CH145" s="1394"/>
    </row>
    <row r="146" spans="79:86" ht="13.5" customHeight="1">
      <c r="CA146" s="1394" t="s">
        <v>1933</v>
      </c>
      <c r="CC146" s="1394" t="s">
        <v>1934</v>
      </c>
      <c r="CH146" s="1394"/>
    </row>
    <row r="147" spans="79:86" ht="13.5" customHeight="1">
      <c r="CA147" s="1394" t="s">
        <v>1935</v>
      </c>
      <c r="CC147" s="1394" t="s">
        <v>1936</v>
      </c>
      <c r="CH147" s="1394"/>
    </row>
  </sheetData>
  <mergeCells count="64">
    <mergeCell ref="F43:O43"/>
    <mergeCell ref="F45:O45"/>
    <mergeCell ref="R43:U43"/>
    <mergeCell ref="AA43:AG43"/>
    <mergeCell ref="R47:U47"/>
    <mergeCell ref="AD47:AJ47"/>
    <mergeCell ref="AH43:AN43"/>
    <mergeCell ref="R45:BF45"/>
    <mergeCell ref="AS47:BD47"/>
    <mergeCell ref="AO43:AZ43"/>
    <mergeCell ref="F13:O13"/>
    <mergeCell ref="F23:O23"/>
    <mergeCell ref="F25:O25"/>
    <mergeCell ref="B3:BF3"/>
    <mergeCell ref="B4:BF4"/>
    <mergeCell ref="B6:BF6"/>
    <mergeCell ref="R7:BF7"/>
    <mergeCell ref="R9:BF9"/>
    <mergeCell ref="C7:O7"/>
    <mergeCell ref="F9:O9"/>
    <mergeCell ref="R11:Z11"/>
    <mergeCell ref="F11:O11"/>
    <mergeCell ref="R13:BF13"/>
    <mergeCell ref="B42:BF42"/>
    <mergeCell ref="C31:O31"/>
    <mergeCell ref="F33:O33"/>
    <mergeCell ref="F35:O35"/>
    <mergeCell ref="R15:AD15"/>
    <mergeCell ref="B18:BF18"/>
    <mergeCell ref="R19:BF19"/>
    <mergeCell ref="R21:BF21"/>
    <mergeCell ref="F21:O21"/>
    <mergeCell ref="C19:O19"/>
    <mergeCell ref="F15:O15"/>
    <mergeCell ref="R23:Z23"/>
    <mergeCell ref="R25:BF25"/>
    <mergeCell ref="R27:AD27"/>
    <mergeCell ref="AT27:BF27"/>
    <mergeCell ref="B30:BF30"/>
    <mergeCell ref="BV62:CF64"/>
    <mergeCell ref="F53:O53"/>
    <mergeCell ref="F47:O47"/>
    <mergeCell ref="R53:AD53"/>
    <mergeCell ref="R48:BF48"/>
    <mergeCell ref="R51:BF51"/>
    <mergeCell ref="F49:O49"/>
    <mergeCell ref="F51:O51"/>
    <mergeCell ref="R49:Z49"/>
    <mergeCell ref="B56:BF56"/>
    <mergeCell ref="B61:BF61"/>
    <mergeCell ref="B62:BF62"/>
    <mergeCell ref="AK47:AR47"/>
    <mergeCell ref="B63:BF63"/>
    <mergeCell ref="AA59:AB59"/>
    <mergeCell ref="AJ59:AK59"/>
    <mergeCell ref="F27:O27"/>
    <mergeCell ref="AH27:AQ27"/>
    <mergeCell ref="F37:O37"/>
    <mergeCell ref="F39:O39"/>
    <mergeCell ref="R31:BF31"/>
    <mergeCell ref="R33:BF33"/>
    <mergeCell ref="R35:Z35"/>
    <mergeCell ref="R37:BF37"/>
    <mergeCell ref="R39:AD39"/>
  </mergeCells>
  <phoneticPr fontId="5"/>
  <dataValidations count="5">
    <dataValidation type="list" allowBlank="1" showInputMessage="1" showErrorMessage="1" sqref="R43 R47" xr:uid="{00000000-0002-0000-0200-000001000000}">
      <formula1>"一級,二級,木造"</formula1>
    </dataValidation>
    <dataValidation imeMode="halfKatakana" allowBlank="1" showInputMessage="1" showErrorMessage="1" sqref="R7:BF7 R19:BF19 R31:BF31" xr:uid="{00000000-0002-0000-0200-000005000000}"/>
    <dataValidation type="list" allowBlank="1" showInputMessage="1" showErrorMessage="1" sqref="AA59:AB59" xr:uid="{0AE23291-7AD8-4BAE-A1D0-8B28AE9AB634}">
      <formula1>"■,□"</formula1>
    </dataValidation>
    <dataValidation type="list" allowBlank="1" showInputMessage="1" showErrorMessage="1" sqref="AA43" xr:uid="{5F1DE29D-A66A-4CFD-B376-891E0F97E733}">
      <formula1>$CC$100:$CC$147</formula1>
    </dataValidation>
    <dataValidation type="list" allowBlank="1" showInputMessage="1" showErrorMessage="1" sqref="AD47" xr:uid="{A050574B-0D09-47BF-8A47-11A3386F18A9}">
      <formula1>$CA$100:$CA$147</formula1>
    </dataValidation>
  </dataValidations>
  <pageMargins left="0.70866141732283472" right="0.39370078740157483" top="0.59055118110236227" bottom="0.39370078740157483" header="0.31496062992125984" footer="0.31496062992125984"/>
  <pageSetup paperSize="9" scale="96"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3028-13BD-485D-BD27-DBAB236E8073}">
  <sheetPr>
    <tabColor rgb="FF00B050"/>
  </sheetPr>
  <dimension ref="B2:DG56"/>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99" t="s">
        <v>261</v>
      </c>
      <c r="C3" s="1899"/>
      <c r="D3" s="1899"/>
      <c r="E3" s="1899"/>
      <c r="F3" s="1899"/>
      <c r="G3" s="1899"/>
      <c r="H3" s="1899"/>
      <c r="I3" s="1899"/>
      <c r="J3" s="1899"/>
      <c r="K3" s="1899"/>
      <c r="L3" s="1899"/>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1899"/>
      <c r="AO3" s="1899"/>
      <c r="AP3" s="1899"/>
      <c r="AQ3" s="1899"/>
      <c r="AR3" s="1899"/>
      <c r="AS3" s="1899"/>
      <c r="AT3" s="1899"/>
      <c r="AU3" s="1899"/>
      <c r="AV3" s="1899"/>
      <c r="AW3" s="1899"/>
      <c r="AX3" s="1899"/>
      <c r="AY3" s="1899"/>
      <c r="AZ3" s="1899"/>
      <c r="BA3" s="1899"/>
      <c r="BB3" s="1899"/>
      <c r="BC3" s="1899"/>
      <c r="BD3" s="1899"/>
      <c r="BE3" s="1899"/>
      <c r="BF3" s="1899"/>
    </row>
    <row r="4" spans="2:58" s="5" customFormat="1" ht="13.5" customHeight="1">
      <c r="B4" s="1904" t="s">
        <v>63</v>
      </c>
      <c r="C4" s="1904"/>
      <c r="D4" s="1904"/>
      <c r="E4" s="1904"/>
      <c r="F4" s="1904"/>
      <c r="G4" s="1904"/>
      <c r="H4" s="1904"/>
      <c r="I4" s="1904"/>
      <c r="J4" s="1904"/>
      <c r="K4" s="1904"/>
      <c r="L4" s="1904"/>
      <c r="M4" s="1904"/>
      <c r="N4" s="1904"/>
      <c r="O4" s="1904"/>
      <c r="P4" s="1904"/>
      <c r="Q4" s="1904"/>
      <c r="R4" s="1904"/>
      <c r="S4" s="1904"/>
      <c r="T4" s="1904"/>
      <c r="U4" s="1904"/>
      <c r="V4" s="1904"/>
      <c r="W4" s="1904"/>
      <c r="X4" s="1904"/>
      <c r="Y4" s="1904"/>
      <c r="Z4" s="1904"/>
      <c r="AA4" s="1904"/>
      <c r="AB4" s="1904"/>
      <c r="AC4" s="1904"/>
      <c r="AD4" s="1904"/>
      <c r="AE4" s="1904"/>
      <c r="AF4" s="1904"/>
      <c r="AG4" s="1904"/>
      <c r="AH4" s="1904"/>
      <c r="AI4" s="1904"/>
      <c r="AJ4" s="1904"/>
      <c r="AK4" s="1904"/>
      <c r="AL4" s="1904"/>
      <c r="AM4" s="1904"/>
      <c r="AN4" s="1904"/>
      <c r="AO4" s="1904"/>
      <c r="AP4" s="1904"/>
      <c r="AQ4" s="1904"/>
      <c r="AR4" s="1904"/>
      <c r="AS4" s="1904"/>
      <c r="AT4" s="1904"/>
      <c r="AU4" s="1904"/>
      <c r="AV4" s="1904"/>
      <c r="AW4" s="1904"/>
      <c r="AX4" s="1904"/>
      <c r="AY4" s="1904"/>
      <c r="AZ4" s="1904"/>
      <c r="BA4" s="1904"/>
      <c r="BB4" s="1904"/>
      <c r="BC4" s="1904"/>
      <c r="BD4" s="1904"/>
      <c r="BE4" s="1904"/>
      <c r="BF4" s="1904"/>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93" t="s">
        <v>41</v>
      </c>
      <c r="C6" s="1893"/>
      <c r="D6" s="1893"/>
      <c r="E6" s="1893"/>
      <c r="F6" s="1893"/>
      <c r="G6" s="1893"/>
      <c r="H6" s="1893"/>
      <c r="I6" s="1893"/>
      <c r="J6" s="1893"/>
      <c r="K6" s="1893"/>
      <c r="L6" s="1893"/>
      <c r="M6" s="1893"/>
      <c r="N6" s="1893"/>
      <c r="O6" s="1893"/>
      <c r="P6" s="1893"/>
      <c r="Q6" s="1893"/>
      <c r="R6" s="1882"/>
      <c r="S6" s="1882"/>
      <c r="T6" s="1882"/>
      <c r="U6" s="1882"/>
      <c r="V6" s="1882"/>
      <c r="W6" s="1882"/>
      <c r="X6" s="1882"/>
      <c r="Y6" s="1882"/>
      <c r="Z6" s="1882"/>
      <c r="AA6" s="1882"/>
      <c r="AB6" s="1882"/>
      <c r="AC6" s="1882"/>
      <c r="AD6" s="1882"/>
      <c r="AE6" s="1882"/>
      <c r="AF6" s="1882"/>
      <c r="AG6" s="1882"/>
      <c r="AH6" s="1882"/>
      <c r="AI6" s="1882"/>
      <c r="AJ6" s="1882"/>
      <c r="AK6" s="1882"/>
      <c r="AL6" s="1882"/>
      <c r="AM6" s="1882"/>
      <c r="AN6" s="1882"/>
      <c r="AO6" s="1882"/>
      <c r="AP6" s="1882"/>
      <c r="AQ6" s="1882"/>
      <c r="AR6" s="1882"/>
      <c r="AS6" s="1882"/>
      <c r="AT6" s="1882"/>
      <c r="AU6" s="1882"/>
      <c r="AV6" s="1882"/>
      <c r="AW6" s="1882"/>
      <c r="AX6" s="1882"/>
      <c r="AY6" s="1882"/>
      <c r="AZ6" s="1882"/>
      <c r="BA6" s="1882"/>
      <c r="BB6" s="1882"/>
      <c r="BC6" s="1882"/>
      <c r="BD6" s="1882"/>
      <c r="BE6" s="1882"/>
      <c r="BF6" s="1882"/>
    </row>
    <row r="7" spans="2:58" s="5" customFormat="1" ht="13.5" customHeight="1">
      <c r="B7" s="1315"/>
      <c r="C7" s="1315"/>
      <c r="D7" s="1315"/>
      <c r="E7" s="1315"/>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93" t="s">
        <v>64</v>
      </c>
      <c r="C9" s="1893"/>
      <c r="D9" s="1893"/>
      <c r="E9" s="1893"/>
      <c r="F9" s="1893"/>
      <c r="G9" s="1893"/>
      <c r="H9" s="1893"/>
      <c r="I9" s="1893"/>
      <c r="J9" s="1893"/>
      <c r="K9" s="1893"/>
      <c r="L9" s="1893"/>
      <c r="M9" s="1893"/>
      <c r="N9" s="1893"/>
      <c r="O9" s="1893"/>
      <c r="P9" s="1893"/>
      <c r="Q9" s="1893"/>
      <c r="R9" s="1893"/>
      <c r="S9" s="1893"/>
      <c r="T9" s="1893"/>
      <c r="U9" s="1893"/>
      <c r="V9" s="1893"/>
      <c r="W9" s="1893"/>
      <c r="X9" s="1893"/>
      <c r="Y9" s="1893"/>
      <c r="Z9" s="1893"/>
      <c r="AA9" s="1893"/>
      <c r="AB9" s="1893"/>
      <c r="AC9" s="1893"/>
      <c r="AD9" s="1893"/>
      <c r="AE9" s="1893"/>
      <c r="AF9" s="1893"/>
      <c r="AG9" s="1893"/>
      <c r="AH9" s="1893"/>
      <c r="AI9" s="1893"/>
      <c r="AJ9" s="1893"/>
      <c r="AK9" s="1893"/>
      <c r="AL9" s="1893"/>
      <c r="AM9" s="1893"/>
      <c r="AN9" s="1893"/>
      <c r="AO9" s="1893"/>
      <c r="AP9" s="1893"/>
      <c r="AQ9" s="1893"/>
      <c r="AR9" s="1893"/>
      <c r="AS9" s="1893"/>
      <c r="AT9" s="1893"/>
      <c r="AU9" s="1893"/>
      <c r="AV9" s="1893"/>
      <c r="AW9" s="1893"/>
      <c r="AX9" s="1893"/>
      <c r="AY9" s="1893"/>
      <c r="AZ9" s="1893"/>
      <c r="BA9" s="1893"/>
      <c r="BB9" s="1893"/>
      <c r="BC9" s="1893"/>
      <c r="BD9" s="1893"/>
      <c r="BE9" s="1893"/>
      <c r="BF9" s="1893"/>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4"/>
      <c r="C11" s="1314"/>
      <c r="D11" s="1905" t="s">
        <v>4</v>
      </c>
      <c r="E11" s="1905"/>
      <c r="F11" s="1313" t="s">
        <v>38</v>
      </c>
      <c r="G11" s="1313"/>
      <c r="H11" s="1313"/>
      <c r="I11" s="1313"/>
      <c r="J11" s="1314"/>
      <c r="K11" s="1314"/>
      <c r="L11" s="1314"/>
      <c r="M11" s="1314"/>
      <c r="N11" s="1314"/>
      <c r="O11" s="1314"/>
      <c r="P11" s="1314"/>
      <c r="Q11" s="1314"/>
      <c r="R11" s="1906" t="s">
        <v>256</v>
      </c>
      <c r="S11" s="1905" t="s">
        <v>4</v>
      </c>
      <c r="T11" s="1905"/>
      <c r="U11" s="1313" t="s">
        <v>65</v>
      </c>
      <c r="V11" s="1313"/>
      <c r="W11" s="1313"/>
      <c r="X11" s="1314"/>
      <c r="Y11" s="1314"/>
      <c r="Z11" s="1314"/>
      <c r="AA11" s="1313"/>
      <c r="AB11" s="1314"/>
      <c r="AC11" s="1314"/>
      <c r="AD11" s="1314"/>
      <c r="AE11" s="1314"/>
      <c r="AF11" s="1905" t="s">
        <v>4</v>
      </c>
      <c r="AG11" s="1905"/>
      <c r="AH11" s="1313" t="s">
        <v>66</v>
      </c>
      <c r="AI11" s="1313"/>
      <c r="AJ11" s="1313"/>
      <c r="AK11" s="1313"/>
      <c r="AL11" s="1314"/>
      <c r="AM11" s="1314"/>
      <c r="AN11" s="1314"/>
      <c r="AO11" s="1314"/>
      <c r="AP11" s="1314"/>
      <c r="AQ11" s="1906" t="s">
        <v>255</v>
      </c>
      <c r="AR11" s="1314"/>
      <c r="AS11" s="1314"/>
      <c r="AT11" s="1314"/>
      <c r="AU11" s="1314"/>
      <c r="AV11" s="1314"/>
      <c r="AW11" s="1314"/>
      <c r="AX11" s="1314"/>
      <c r="AY11" s="1314"/>
      <c r="AZ11" s="1314"/>
      <c r="BA11" s="1314"/>
      <c r="BB11" s="1314"/>
      <c r="BC11" s="1314"/>
      <c r="BD11" s="1314"/>
      <c r="BE11" s="1314"/>
      <c r="BF11" s="1314"/>
    </row>
    <row r="12" spans="2:58" s="5" customFormat="1" ht="13.5" customHeight="1">
      <c r="B12" s="1314"/>
      <c r="C12" s="1314"/>
      <c r="D12" s="1314"/>
      <c r="E12" s="1313"/>
      <c r="F12" s="1313"/>
      <c r="G12" s="1313"/>
      <c r="H12" s="1313"/>
      <c r="I12" s="1313"/>
      <c r="J12" s="1314"/>
      <c r="K12" s="1314"/>
      <c r="L12" s="1314"/>
      <c r="M12" s="1314"/>
      <c r="N12" s="1314"/>
      <c r="O12" s="1314"/>
      <c r="P12" s="1314"/>
      <c r="Q12" s="1314"/>
      <c r="R12" s="1906"/>
      <c r="S12" s="1905" t="s">
        <v>4</v>
      </c>
      <c r="T12" s="1905"/>
      <c r="U12" s="1313" t="s">
        <v>67</v>
      </c>
      <c r="V12" s="1313"/>
      <c r="W12" s="1313"/>
      <c r="X12" s="1314"/>
      <c r="Y12" s="1314"/>
      <c r="Z12" s="1314"/>
      <c r="AA12" s="1314"/>
      <c r="AB12" s="1314"/>
      <c r="AC12" s="1314"/>
      <c r="AD12" s="1314"/>
      <c r="AE12" s="1314"/>
      <c r="AF12" s="1314"/>
      <c r="AG12" s="1314"/>
      <c r="AH12" s="1314"/>
      <c r="AI12" s="1314"/>
      <c r="AJ12" s="1314"/>
      <c r="AK12" s="1314"/>
      <c r="AL12" s="1314"/>
      <c r="AM12" s="1314"/>
      <c r="AN12" s="1314"/>
      <c r="AO12" s="1314"/>
      <c r="AP12" s="1314"/>
      <c r="AQ12" s="1906"/>
      <c r="AR12" s="1314"/>
      <c r="AS12" s="1314"/>
      <c r="AT12" s="1314"/>
      <c r="AU12" s="1314"/>
      <c r="AV12" s="1314"/>
      <c r="AW12" s="1314"/>
      <c r="AX12" s="1314"/>
      <c r="AY12" s="1314"/>
      <c r="AZ12" s="1313"/>
      <c r="BA12" s="1313"/>
      <c r="BB12" s="1313"/>
      <c r="BC12" s="1313"/>
      <c r="BD12" s="1314"/>
      <c r="BE12" s="1314"/>
      <c r="BF12" s="1314"/>
    </row>
    <row r="13" spans="2:58" s="5" customFormat="1" ht="13.5" customHeight="1">
      <c r="B13" s="1314"/>
      <c r="C13" s="1314"/>
      <c r="D13" s="1314"/>
      <c r="E13" s="1313"/>
      <c r="F13" s="1313"/>
      <c r="G13" s="1313"/>
      <c r="H13" s="1313"/>
      <c r="I13" s="1313"/>
      <c r="J13" s="1313"/>
      <c r="K13" s="1313"/>
      <c r="L13" s="1313"/>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4"/>
      <c r="C14" s="1314"/>
      <c r="D14" s="1905" t="s">
        <v>4</v>
      </c>
      <c r="E14" s="1905"/>
      <c r="F14" s="1313" t="s">
        <v>39</v>
      </c>
      <c r="G14" s="1313"/>
      <c r="H14" s="1313"/>
      <c r="I14" s="1313"/>
      <c r="J14" s="1314"/>
      <c r="K14" s="1314"/>
      <c r="L14" s="1313"/>
      <c r="M14" s="1313"/>
      <c r="N14" s="1313"/>
      <c r="O14" s="1313"/>
      <c r="P14" s="1314"/>
      <c r="Q14" s="1314"/>
      <c r="R14" s="1314"/>
      <c r="S14" s="1905" t="s">
        <v>4</v>
      </c>
      <c r="T14" s="1905"/>
      <c r="U14" s="1313" t="s">
        <v>68</v>
      </c>
      <c r="V14" s="1313"/>
      <c r="W14" s="1313"/>
      <c r="X14" s="1313"/>
      <c r="Y14" s="1313"/>
      <c r="Z14" s="1314"/>
      <c r="AA14" s="1313"/>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5"/>
      <c r="C15" s="1321"/>
      <c r="D15" s="1321"/>
      <c r="E15" s="1315"/>
      <c r="F15" s="1321"/>
      <c r="G15" s="1321"/>
      <c r="H15" s="1315"/>
      <c r="I15" s="1315"/>
      <c r="J15" s="1315"/>
      <c r="K15" s="1315"/>
      <c r="L15" s="1318"/>
      <c r="M15" s="1318"/>
      <c r="N15" s="1318"/>
      <c r="O15" s="1318"/>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8"/>
      <c r="AM15" s="1318"/>
      <c r="AN15" s="1318"/>
      <c r="AO15" s="1318"/>
      <c r="AP15" s="1318"/>
      <c r="AQ15" s="1318"/>
      <c r="AR15" s="1318"/>
      <c r="AS15" s="1318"/>
      <c r="AT15" s="1318"/>
      <c r="AU15" s="1318"/>
      <c r="AV15" s="1318"/>
      <c r="AW15" s="1318"/>
      <c r="AX15" s="1318"/>
      <c r="AY15" s="1318"/>
      <c r="AZ15" s="1318"/>
      <c r="BA15" s="1318"/>
      <c r="BB15" s="1318"/>
      <c r="BC15" s="1318"/>
      <c r="BD15" s="1318"/>
      <c r="BE15" s="1318"/>
      <c r="BF15" s="1318"/>
    </row>
    <row r="16" spans="2:58" s="5" customFormat="1" ht="13.5" customHeight="1">
      <c r="B16" s="1313"/>
      <c r="C16" s="1313"/>
      <c r="D16" s="1313"/>
      <c r="E16" s="1313"/>
      <c r="F16" s="1313"/>
      <c r="G16" s="1313"/>
      <c r="H16" s="1313"/>
      <c r="I16" s="1313"/>
      <c r="J16" s="1313"/>
      <c r="K16" s="1313"/>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111" s="5" customFormat="1" ht="13.5" customHeight="1">
      <c r="B17" s="1893" t="s">
        <v>69</v>
      </c>
      <c r="C17" s="1893"/>
      <c r="D17" s="1893"/>
      <c r="E17" s="1893"/>
      <c r="F17" s="1893"/>
      <c r="G17" s="1893"/>
      <c r="H17" s="1893"/>
      <c r="I17" s="1893"/>
      <c r="J17" s="1893"/>
      <c r="K17" s="1893"/>
      <c r="L17" s="1893"/>
      <c r="M17" s="1893"/>
      <c r="N17" s="1893"/>
      <c r="O17" s="1893"/>
      <c r="P17" s="1893"/>
      <c r="Q17" s="1893"/>
      <c r="R17" s="1314"/>
      <c r="S17" s="1905" t="s">
        <v>4</v>
      </c>
      <c r="T17" s="1905"/>
      <c r="U17" s="1313" t="s">
        <v>70</v>
      </c>
      <c r="V17" s="1313"/>
      <c r="W17" s="1313"/>
      <c r="X17" s="1314"/>
      <c r="Y17" s="1314"/>
      <c r="Z17" s="1314"/>
      <c r="AA17" s="1314"/>
      <c r="AB17" s="1314"/>
      <c r="AC17" s="1314"/>
      <c r="AD17" s="1314"/>
      <c r="AE17" s="1314"/>
      <c r="AF17" s="1905" t="s">
        <v>4</v>
      </c>
      <c r="AG17" s="1905"/>
      <c r="AH17" s="1313" t="s">
        <v>71</v>
      </c>
      <c r="AI17" s="1314"/>
      <c r="AJ17" s="1313"/>
      <c r="AK17" s="1314"/>
      <c r="AL17" s="1314"/>
      <c r="AM17" s="1314"/>
      <c r="AN17" s="1314"/>
      <c r="AO17" s="1314"/>
      <c r="AP17" s="1314"/>
      <c r="AQ17" s="1314"/>
      <c r="AR17" s="1314"/>
      <c r="AS17" s="1905" t="s">
        <v>4</v>
      </c>
      <c r="AT17" s="1905"/>
      <c r="AU17" s="1313" t="s">
        <v>15</v>
      </c>
      <c r="AV17" s="1314"/>
      <c r="AW17" s="1314"/>
      <c r="AX17" s="1313"/>
      <c r="AY17" s="1313"/>
      <c r="AZ17" s="1313"/>
      <c r="BA17" s="1314"/>
      <c r="BB17" s="1314"/>
      <c r="BC17" s="1314"/>
      <c r="BD17" s="1314"/>
      <c r="BE17" s="1314"/>
      <c r="BF17" s="1314"/>
    </row>
    <row r="18" spans="2:111"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111" s="5" customFormat="1" ht="13.5" customHeight="1">
      <c r="B19" s="1313"/>
      <c r="C19" s="1313"/>
      <c r="D19" s="1313"/>
      <c r="E19" s="1313"/>
      <c r="F19" s="1323"/>
      <c r="G19" s="1323"/>
      <c r="H19" s="1323"/>
      <c r="I19" s="1323"/>
      <c r="J19" s="1323"/>
      <c r="K19" s="132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111" s="5" customFormat="1" ht="13.5" customHeight="1">
      <c r="B20" s="1893" t="s">
        <v>72</v>
      </c>
      <c r="C20" s="1893"/>
      <c r="D20" s="1893"/>
      <c r="E20" s="1893"/>
      <c r="F20" s="1893"/>
      <c r="G20" s="1893"/>
      <c r="H20" s="1893"/>
      <c r="I20" s="1893"/>
      <c r="J20" s="1893"/>
      <c r="K20" s="1893"/>
      <c r="L20" s="1893"/>
      <c r="M20" s="1893"/>
      <c r="N20" s="1893"/>
      <c r="O20" s="1893"/>
      <c r="P20" s="1893"/>
      <c r="Q20" s="1893"/>
      <c r="R20" s="1908"/>
      <c r="S20" s="1908"/>
      <c r="T20" s="1908"/>
      <c r="U20" s="1908"/>
      <c r="V20" s="1908"/>
      <c r="W20" s="1908"/>
      <c r="X20" s="1908"/>
      <c r="Y20" s="1908"/>
      <c r="Z20" s="1908"/>
      <c r="AA20" s="1908"/>
      <c r="AB20" s="1908"/>
      <c r="AC20" s="1313" t="s">
        <v>5</v>
      </c>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111" s="5" customFormat="1" ht="13.5" customHeight="1">
      <c r="B21" s="1315"/>
      <c r="C21" s="1321"/>
      <c r="D21" s="1321"/>
      <c r="E21" s="1315"/>
      <c r="F21" s="1321"/>
      <c r="G21" s="1321"/>
      <c r="H21" s="1321"/>
      <c r="I21" s="1321"/>
      <c r="J21" s="1321"/>
      <c r="K21" s="1321"/>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c r="AM21" s="1318"/>
      <c r="AN21" s="1318"/>
      <c r="AO21" s="1318"/>
      <c r="AP21" s="1318"/>
      <c r="AQ21" s="1318"/>
      <c r="AR21" s="1318"/>
      <c r="AS21" s="1318"/>
      <c r="AT21" s="1318"/>
      <c r="AU21" s="1318"/>
      <c r="AV21" s="1318"/>
      <c r="AW21" s="1318"/>
      <c r="AX21" s="1318"/>
      <c r="AY21" s="1318"/>
      <c r="AZ21" s="1318"/>
      <c r="BA21" s="1318"/>
      <c r="BB21" s="1318"/>
      <c r="BC21" s="1318"/>
      <c r="BD21" s="1318"/>
      <c r="BE21" s="1318"/>
      <c r="BF21" s="1318"/>
    </row>
    <row r="22" spans="2:111"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111" s="5" customFormat="1" ht="13.5" customHeight="1">
      <c r="B23" s="1893" t="s">
        <v>73</v>
      </c>
      <c r="C23" s="1893"/>
      <c r="D23" s="1893"/>
      <c r="E23" s="1893"/>
      <c r="F23" s="1893"/>
      <c r="G23" s="1893"/>
      <c r="H23" s="1893"/>
      <c r="I23" s="1893"/>
      <c r="J23" s="1893"/>
      <c r="K23" s="1893"/>
      <c r="L23" s="1893"/>
      <c r="M23" s="1893"/>
      <c r="N23" s="1893"/>
      <c r="O23" s="1893"/>
      <c r="P23" s="1893"/>
      <c r="Q23" s="1893"/>
      <c r="R23" s="1314"/>
      <c r="S23" s="1905" t="s">
        <v>124</v>
      </c>
      <c r="T23" s="1905"/>
      <c r="U23" s="1313" t="s">
        <v>74</v>
      </c>
      <c r="V23" s="1313"/>
      <c r="W23" s="1313"/>
      <c r="X23" s="1313"/>
      <c r="Y23" s="1313"/>
      <c r="Z23" s="1314"/>
      <c r="AA23" s="1314"/>
      <c r="AB23" s="1314"/>
      <c r="AC23" s="1314"/>
      <c r="AD23" s="1314"/>
      <c r="AE23" s="1314"/>
      <c r="AF23" s="1905" t="s">
        <v>4</v>
      </c>
      <c r="AG23" s="1905"/>
      <c r="AH23" s="1313" t="s">
        <v>75</v>
      </c>
      <c r="AI23" s="1313"/>
      <c r="AJ23" s="1314"/>
      <c r="AK23" s="1314"/>
      <c r="AL23" s="1314"/>
      <c r="AM23" s="1314"/>
      <c r="AN23" s="1314"/>
      <c r="AO23" s="1314"/>
      <c r="AP23" s="1314"/>
      <c r="AQ23" s="1314"/>
      <c r="AR23" s="1314"/>
      <c r="AS23" s="1314"/>
      <c r="AT23" s="1314"/>
      <c r="AU23" s="1314"/>
      <c r="AV23" s="1314"/>
      <c r="AW23" s="1314"/>
      <c r="AX23" s="1314"/>
      <c r="AY23" s="1314"/>
      <c r="AZ23" s="1314"/>
      <c r="BA23" s="1314"/>
      <c r="BB23" s="1314"/>
      <c r="BC23" s="1313"/>
      <c r="BD23" s="1313"/>
      <c r="BE23" s="1313"/>
      <c r="BF23" s="1314"/>
    </row>
    <row r="24" spans="2:111" s="5" customFormat="1" ht="13.5" customHeight="1">
      <c r="B24" s="1315"/>
      <c r="C24" s="1315"/>
      <c r="D24" s="1315"/>
      <c r="E24" s="1315"/>
      <c r="F24" s="1315"/>
      <c r="G24" s="1315"/>
      <c r="H24" s="1315"/>
      <c r="I24" s="1315"/>
      <c r="J24" s="1315"/>
      <c r="K24" s="1315"/>
      <c r="L24" s="1318"/>
      <c r="M24" s="1318"/>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8"/>
      <c r="AL24" s="1318"/>
      <c r="AM24" s="1318"/>
      <c r="AN24" s="1318"/>
      <c r="AO24" s="1318"/>
      <c r="AP24" s="1318"/>
      <c r="AQ24" s="1318"/>
      <c r="AR24" s="1318"/>
      <c r="AS24" s="1318"/>
      <c r="AT24" s="1318"/>
      <c r="AU24" s="1318"/>
      <c r="AV24" s="1318"/>
      <c r="AW24" s="1318"/>
      <c r="AX24" s="1318"/>
      <c r="AY24" s="1318"/>
      <c r="AZ24" s="1318"/>
      <c r="BA24" s="1318"/>
      <c r="BB24" s="1318"/>
      <c r="BC24" s="1318"/>
      <c r="BD24" s="1318"/>
      <c r="BE24" s="1318"/>
      <c r="BF24" s="1318"/>
    </row>
    <row r="25" spans="2:111" s="5" customFormat="1" ht="13.5" customHeight="1">
      <c r="B25" s="1313"/>
      <c r="C25" s="1323"/>
      <c r="D25" s="1323"/>
      <c r="E25" s="1313"/>
      <c r="F25" s="1323"/>
      <c r="G25" s="1323"/>
      <c r="H25" s="1323"/>
      <c r="I25" s="1323"/>
      <c r="J25" s="1323"/>
      <c r="K25" s="1323"/>
      <c r="L25" s="1314"/>
      <c r="M25" s="1314"/>
      <c r="N25" s="1314"/>
      <c r="O25" s="1314"/>
      <c r="P25" s="1314"/>
      <c r="Q25" s="1314"/>
      <c r="R25" s="1314"/>
      <c r="S25" s="1314"/>
      <c r="T25" s="1314"/>
      <c r="U25" s="1314"/>
      <c r="V25" s="1314"/>
      <c r="W25" s="1314"/>
      <c r="X25" s="1314"/>
      <c r="Y25" s="1314"/>
      <c r="Z25" s="1314"/>
      <c r="AA25" s="1314"/>
      <c r="AB25" s="1314"/>
      <c r="AC25" s="1314"/>
      <c r="AD25" s="1314"/>
      <c r="AE25" s="1314"/>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111" s="5" customFormat="1" ht="13.5" customHeight="1">
      <c r="B26" s="1893" t="s">
        <v>76</v>
      </c>
      <c r="C26" s="1893"/>
      <c r="D26" s="1893"/>
      <c r="E26" s="1893"/>
      <c r="F26" s="1893"/>
      <c r="G26" s="1893"/>
      <c r="H26" s="1893"/>
      <c r="I26" s="1893"/>
      <c r="J26" s="1893"/>
      <c r="K26" s="1893"/>
      <c r="L26" s="1893"/>
      <c r="M26" s="1893"/>
      <c r="N26" s="1893"/>
      <c r="O26" s="1893"/>
      <c r="P26" s="1893"/>
      <c r="Q26" s="1893"/>
      <c r="R26" s="1907"/>
      <c r="S26" s="1907"/>
      <c r="T26" s="1907"/>
      <c r="U26" s="1907"/>
      <c r="V26" s="1907"/>
      <c r="W26" s="1907"/>
      <c r="X26" s="1907"/>
      <c r="Y26" s="1907"/>
      <c r="Z26" s="1907"/>
      <c r="AA26" s="1907"/>
      <c r="AB26" s="1907"/>
      <c r="AC26" s="1313" t="s">
        <v>5</v>
      </c>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111" s="5" customFormat="1" ht="13.5" customHeight="1">
      <c r="B27" s="1315"/>
      <c r="C27" s="1321"/>
      <c r="D27" s="1321"/>
      <c r="E27" s="1315"/>
      <c r="F27" s="1321"/>
      <c r="G27" s="1321"/>
      <c r="H27" s="1315"/>
      <c r="I27" s="1315"/>
      <c r="J27" s="1315"/>
      <c r="K27" s="1315"/>
      <c r="L27" s="1318"/>
      <c r="M27" s="1318"/>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c r="AJ27" s="1318"/>
      <c r="AK27" s="1318"/>
      <c r="AL27" s="1318"/>
      <c r="AM27" s="1318"/>
      <c r="AN27" s="1318"/>
      <c r="AO27" s="1318"/>
      <c r="AP27" s="1318"/>
      <c r="AQ27" s="1318"/>
      <c r="AR27" s="1318"/>
      <c r="AS27" s="1318"/>
      <c r="AT27" s="1318"/>
      <c r="AU27" s="1318"/>
      <c r="AV27" s="1318"/>
      <c r="AW27" s="1318"/>
      <c r="AX27" s="1318"/>
      <c r="AY27" s="1318"/>
      <c r="AZ27" s="1318"/>
      <c r="BA27" s="1318"/>
      <c r="BB27" s="1318"/>
      <c r="BC27" s="1318"/>
      <c r="BD27" s="1318"/>
      <c r="BE27" s="1318"/>
      <c r="BF27" s="1318"/>
    </row>
    <row r="28" spans="2:111"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111" s="5" customFormat="1" ht="13.5" customHeight="1">
      <c r="B29" s="1893" t="s">
        <v>77</v>
      </c>
      <c r="C29" s="1893"/>
      <c r="D29" s="1893"/>
      <c r="E29" s="1893"/>
      <c r="F29" s="1893"/>
      <c r="G29" s="1893"/>
      <c r="H29" s="1893"/>
      <c r="I29" s="1893"/>
      <c r="J29" s="1893"/>
      <c r="K29" s="1893"/>
      <c r="L29" s="1893"/>
      <c r="M29" s="1893"/>
      <c r="N29" s="1893"/>
      <c r="O29" s="1893"/>
      <c r="P29" s="1893"/>
      <c r="Q29" s="1893"/>
      <c r="R29" s="1907"/>
      <c r="S29" s="1907"/>
      <c r="T29" s="1907"/>
      <c r="U29" s="1907"/>
      <c r="V29" s="1907"/>
      <c r="W29" s="1907"/>
      <c r="X29" s="1907"/>
      <c r="Y29" s="1907"/>
      <c r="Z29" s="1907"/>
      <c r="AA29" s="1907"/>
      <c r="AB29" s="1907"/>
      <c r="AC29" s="1313" t="s">
        <v>5</v>
      </c>
      <c r="AD29" s="1314"/>
      <c r="AE29" s="1314"/>
      <c r="AF29" s="1903"/>
      <c r="AG29" s="1903"/>
      <c r="AH29" s="1903"/>
      <c r="AI29" s="1903"/>
      <c r="AJ29" s="1903"/>
      <c r="AK29" s="1903"/>
      <c r="AL29" s="1903"/>
      <c r="AM29" s="1903"/>
      <c r="AN29" s="1903"/>
      <c r="AO29" s="1903"/>
      <c r="AP29" s="1903"/>
      <c r="AQ29" s="1903"/>
      <c r="AR29" s="1903"/>
      <c r="AS29" s="1903"/>
      <c r="AT29" s="1903"/>
      <c r="AU29" s="1903"/>
      <c r="AV29" s="1903"/>
      <c r="AW29" s="1903"/>
      <c r="AX29" s="1903"/>
      <c r="AY29" s="1903"/>
      <c r="AZ29" s="1903"/>
      <c r="BA29" s="1903"/>
      <c r="BB29" s="1903"/>
      <c r="BC29" s="1903"/>
      <c r="BD29" s="1903"/>
      <c r="BE29" s="1314"/>
      <c r="BF29" s="1314"/>
      <c r="BV29" s="1888"/>
      <c r="BW29" s="1888"/>
      <c r="BX29" s="1888"/>
      <c r="BY29" s="1888"/>
      <c r="BZ29" s="1888"/>
      <c r="CA29" s="1888"/>
      <c r="CB29" s="1888"/>
      <c r="CC29" s="1888"/>
      <c r="CD29" s="1888"/>
      <c r="CE29" s="1888"/>
      <c r="CF29" s="1888"/>
      <c r="CG29" s="1888"/>
      <c r="CH29" s="1888"/>
      <c r="CI29" s="1888"/>
      <c r="CJ29" s="1888"/>
      <c r="CK29" s="1888"/>
      <c r="CL29" s="1888"/>
      <c r="CM29" s="1888"/>
      <c r="CN29" s="1888"/>
      <c r="CO29" s="1888"/>
      <c r="CP29" s="1888"/>
      <c r="CQ29" s="1888"/>
      <c r="CR29" s="1888"/>
      <c r="CS29" s="1888"/>
      <c r="CT29" s="1888"/>
      <c r="CU29" s="1888"/>
      <c r="CV29" s="1888"/>
      <c r="CW29" s="1888"/>
      <c r="CX29" s="1888"/>
      <c r="CY29" s="1888"/>
      <c r="CZ29" s="1888"/>
      <c r="DA29" s="1888"/>
      <c r="DB29" s="1888"/>
      <c r="DC29" s="1888"/>
      <c r="DD29" s="1888"/>
      <c r="DE29" s="1888"/>
      <c r="DF29" s="1888"/>
      <c r="DG29" s="1888"/>
    </row>
    <row r="30" spans="2:111" s="5" customFormat="1" ht="13.5" customHeight="1">
      <c r="B30" s="1321"/>
      <c r="C30" s="1321"/>
      <c r="D30" s="1315"/>
      <c r="E30" s="1315"/>
      <c r="F30" s="1315"/>
      <c r="G30" s="1315"/>
      <c r="H30" s="1315"/>
      <c r="I30" s="1315"/>
      <c r="J30" s="1315"/>
      <c r="K30" s="1315"/>
      <c r="L30" s="1318"/>
      <c r="M30" s="1318"/>
      <c r="N30" s="1318"/>
      <c r="O30" s="1318"/>
      <c r="P30" s="1318"/>
      <c r="Q30" s="1318"/>
      <c r="R30" s="1318"/>
      <c r="S30" s="1318"/>
      <c r="T30" s="1318"/>
      <c r="U30" s="1318"/>
      <c r="V30" s="1318"/>
      <c r="W30" s="1318"/>
      <c r="X30" s="1318"/>
      <c r="Y30" s="1318"/>
      <c r="Z30" s="1318"/>
      <c r="AA30" s="1318"/>
      <c r="AB30" s="1318"/>
      <c r="AC30" s="1318"/>
      <c r="AD30" s="1318"/>
      <c r="AE30" s="1318"/>
      <c r="AF30" s="1318"/>
      <c r="AG30" s="1318"/>
      <c r="AH30" s="1318"/>
      <c r="AI30" s="1318"/>
      <c r="AJ30" s="1318"/>
      <c r="AK30" s="1318"/>
      <c r="AL30" s="1318"/>
      <c r="AM30" s="1318"/>
      <c r="AN30" s="1318"/>
      <c r="AO30" s="1318"/>
      <c r="AP30" s="1318"/>
      <c r="AQ30" s="1318"/>
      <c r="AR30" s="1318"/>
      <c r="AS30" s="1318"/>
      <c r="AT30" s="1318"/>
      <c r="AU30" s="1318"/>
      <c r="AV30" s="1318"/>
      <c r="AW30" s="1318"/>
      <c r="AX30" s="1318"/>
      <c r="AY30" s="1318"/>
      <c r="AZ30" s="1318"/>
      <c r="BA30" s="1318"/>
      <c r="BB30" s="1318"/>
      <c r="BC30" s="1318"/>
      <c r="BD30" s="1318"/>
      <c r="BE30" s="1318"/>
      <c r="BF30" s="1318"/>
      <c r="BV30" s="1888"/>
      <c r="BW30" s="1888"/>
      <c r="BX30" s="1888"/>
      <c r="BY30" s="1888"/>
      <c r="BZ30" s="1888"/>
      <c r="CA30" s="1888"/>
      <c r="CB30" s="1888"/>
      <c r="CC30" s="1888"/>
      <c r="CD30" s="1888"/>
      <c r="CE30" s="1888"/>
      <c r="CF30" s="1888"/>
      <c r="CG30" s="1888"/>
      <c r="CH30" s="1888"/>
      <c r="CI30" s="1888"/>
      <c r="CJ30" s="1888"/>
      <c r="CK30" s="1888"/>
      <c r="CL30" s="1888"/>
      <c r="CM30" s="1888"/>
      <c r="CN30" s="1888"/>
      <c r="CO30" s="1888"/>
      <c r="CP30" s="1888"/>
      <c r="CQ30" s="1888"/>
      <c r="CR30" s="1888"/>
      <c r="CS30" s="1888"/>
      <c r="CT30" s="1888"/>
      <c r="CU30" s="1888"/>
      <c r="CV30" s="1888"/>
      <c r="CW30" s="1888"/>
      <c r="CX30" s="1888"/>
      <c r="CY30" s="1888"/>
      <c r="CZ30" s="1888"/>
      <c r="DA30" s="1888"/>
      <c r="DB30" s="1888"/>
      <c r="DC30" s="1888"/>
      <c r="DD30" s="1888"/>
      <c r="DE30" s="1888"/>
      <c r="DF30" s="1888"/>
      <c r="DG30" s="1888"/>
    </row>
    <row r="31" spans="2:111" s="5" customFormat="1" ht="13.5" customHeight="1">
      <c r="B31" s="1313"/>
      <c r="C31" s="1313"/>
      <c r="D31" s="1313"/>
      <c r="E31" s="1313"/>
      <c r="F31" s="1323"/>
      <c r="G31" s="1323"/>
      <c r="H31" s="1323"/>
      <c r="I31" s="1323"/>
      <c r="J31" s="1323"/>
      <c r="K31" s="1323"/>
      <c r="L31" s="1314"/>
      <c r="M31" s="1314"/>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c r="BV31" s="1888"/>
      <c r="BW31" s="1888"/>
      <c r="BX31" s="1888"/>
      <c r="BY31" s="1888"/>
      <c r="BZ31" s="1888"/>
      <c r="CA31" s="1888"/>
      <c r="CB31" s="1888"/>
      <c r="CC31" s="1888"/>
      <c r="CD31" s="1888"/>
      <c r="CE31" s="1888"/>
      <c r="CF31" s="1888"/>
      <c r="CG31" s="1888"/>
      <c r="CH31" s="1888"/>
      <c r="CI31" s="1888"/>
      <c r="CJ31" s="1888"/>
      <c r="CK31" s="1888"/>
      <c r="CL31" s="1888"/>
      <c r="CM31" s="1888"/>
      <c r="CN31" s="1888"/>
      <c r="CO31" s="1888"/>
      <c r="CP31" s="1888"/>
      <c r="CQ31" s="1888"/>
      <c r="CR31" s="1888"/>
      <c r="CS31" s="1888"/>
      <c r="CT31" s="1888"/>
      <c r="CU31" s="1888"/>
      <c r="CV31" s="1888"/>
      <c r="CW31" s="1888"/>
      <c r="CX31" s="1888"/>
      <c r="CY31" s="1888"/>
      <c r="CZ31" s="1888"/>
      <c r="DA31" s="1888"/>
      <c r="DB31" s="1888"/>
      <c r="DC31" s="1888"/>
      <c r="DD31" s="1888"/>
      <c r="DE31" s="1888"/>
      <c r="DF31" s="1888"/>
      <c r="DG31" s="1888"/>
    </row>
    <row r="32" spans="2:111" s="5" customFormat="1" ht="13.5" customHeight="1">
      <c r="B32" s="1893" t="s">
        <v>78</v>
      </c>
      <c r="C32" s="1893"/>
      <c r="D32" s="1893"/>
      <c r="E32" s="1893"/>
      <c r="F32" s="1893"/>
      <c r="G32" s="1893"/>
      <c r="H32" s="1893"/>
      <c r="I32" s="1893"/>
      <c r="J32" s="1893"/>
      <c r="K32" s="1893"/>
      <c r="L32" s="1893"/>
      <c r="M32" s="1893"/>
      <c r="N32" s="1893"/>
      <c r="O32" s="1893"/>
      <c r="P32" s="1893"/>
      <c r="Q32" s="1893"/>
      <c r="R32" s="1893"/>
      <c r="S32" s="1893"/>
      <c r="T32" s="1893"/>
      <c r="U32" s="1893"/>
      <c r="V32" s="1893"/>
      <c r="W32" s="1893"/>
      <c r="X32" s="1893"/>
      <c r="Y32" s="1893"/>
      <c r="Z32" s="1893"/>
      <c r="AA32" s="1893"/>
      <c r="AB32" s="1893"/>
      <c r="AC32" s="1893"/>
      <c r="AD32" s="1893"/>
      <c r="AE32" s="1893"/>
      <c r="AF32" s="1893"/>
      <c r="AG32" s="1893"/>
      <c r="AH32" s="1893"/>
      <c r="AI32" s="1893"/>
      <c r="AJ32" s="1893"/>
      <c r="AK32" s="1893"/>
      <c r="AL32" s="1893"/>
      <c r="AM32" s="1893"/>
      <c r="AN32" s="1893"/>
      <c r="AO32" s="1893"/>
      <c r="AP32" s="1893"/>
      <c r="AQ32" s="1893"/>
      <c r="AR32" s="1893"/>
      <c r="AS32" s="1893"/>
      <c r="AT32" s="1893"/>
      <c r="AU32" s="1893"/>
      <c r="AV32" s="1893"/>
      <c r="AW32" s="1893"/>
      <c r="AX32" s="1893"/>
      <c r="AY32" s="1893"/>
      <c r="AZ32" s="1893"/>
      <c r="BA32" s="1893"/>
      <c r="BB32" s="1893"/>
      <c r="BC32" s="1893"/>
      <c r="BD32" s="1893"/>
      <c r="BE32" s="1893"/>
      <c r="BF32" s="1893"/>
    </row>
    <row r="33" spans="2:73" s="5" customFormat="1" ht="13.5" customHeight="1">
      <c r="B33" s="1314"/>
      <c r="C33" s="1314"/>
      <c r="D33" s="1313"/>
      <c r="E33" s="1313"/>
      <c r="F33" s="1881" t="s">
        <v>79</v>
      </c>
      <c r="G33" s="1881"/>
      <c r="H33" s="1881"/>
      <c r="I33" s="1881"/>
      <c r="J33" s="1881"/>
      <c r="K33" s="1881"/>
      <c r="L33" s="1881"/>
      <c r="M33" s="1881"/>
      <c r="N33" s="1881"/>
      <c r="O33" s="1881"/>
      <c r="P33" s="1313"/>
      <c r="Q33" s="1313"/>
      <c r="R33" s="1902"/>
      <c r="S33" s="1902"/>
      <c r="T33" s="1902"/>
      <c r="U33" s="1902"/>
      <c r="V33" s="1902"/>
      <c r="W33" s="1902"/>
      <c r="X33" s="1902"/>
      <c r="Y33" s="1902"/>
      <c r="Z33" s="1313" t="s">
        <v>80</v>
      </c>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73" s="5" customFormat="1" ht="13.5" customHeight="1">
      <c r="B34" s="1314"/>
      <c r="C34" s="1314"/>
      <c r="D34" s="1313"/>
      <c r="E34" s="1313"/>
      <c r="F34" s="1881" t="s">
        <v>81</v>
      </c>
      <c r="G34" s="1881"/>
      <c r="H34" s="1881"/>
      <c r="I34" s="1881"/>
      <c r="J34" s="1881"/>
      <c r="K34" s="1881"/>
      <c r="L34" s="1881"/>
      <c r="M34" s="1881"/>
      <c r="N34" s="1881"/>
      <c r="O34" s="1881"/>
      <c r="P34" s="1313"/>
      <c r="Q34" s="1313"/>
      <c r="R34" s="1902"/>
      <c r="S34" s="1902"/>
      <c r="T34" s="1902"/>
      <c r="U34" s="1902"/>
      <c r="V34" s="1902"/>
      <c r="W34" s="1902"/>
      <c r="X34" s="1902"/>
      <c r="Y34" s="1902"/>
      <c r="Z34" s="1313" t="s">
        <v>80</v>
      </c>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73" s="5" customFormat="1" ht="13.5" customHeight="1">
      <c r="B35" s="1315"/>
      <c r="C35" s="1315"/>
      <c r="D35" s="1315"/>
      <c r="E35" s="1315"/>
      <c r="F35" s="1315"/>
      <c r="G35" s="1315"/>
      <c r="H35" s="1315"/>
      <c r="I35" s="1315"/>
      <c r="J35" s="1315"/>
      <c r="K35" s="1315"/>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row>
    <row r="36" spans="2:73"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73" s="5" customFormat="1" ht="13.5" customHeight="1">
      <c r="B37" s="1893" t="s">
        <v>82</v>
      </c>
      <c r="C37" s="1893"/>
      <c r="D37" s="1893"/>
      <c r="E37" s="1893"/>
      <c r="F37" s="1893"/>
      <c r="G37" s="1893"/>
      <c r="H37" s="1893"/>
      <c r="I37" s="1893"/>
      <c r="J37" s="1893"/>
      <c r="K37" s="1893"/>
      <c r="L37" s="1893"/>
      <c r="M37" s="1893"/>
      <c r="N37" s="1893"/>
      <c r="O37" s="1893"/>
      <c r="P37" s="1893"/>
      <c r="Q37" s="1893"/>
      <c r="R37" s="1893"/>
      <c r="S37" s="1893"/>
      <c r="T37" s="1893"/>
      <c r="U37" s="1893"/>
      <c r="V37" s="1893"/>
      <c r="W37" s="1893"/>
      <c r="X37" s="1893"/>
      <c r="Y37" s="1893"/>
      <c r="Z37" s="1893"/>
      <c r="AA37" s="1893"/>
      <c r="AB37" s="1893"/>
      <c r="AC37" s="1893"/>
      <c r="AD37" s="1893"/>
      <c r="AE37" s="1893"/>
      <c r="AF37" s="1893"/>
      <c r="AG37" s="1893"/>
      <c r="AH37" s="1893"/>
      <c r="AI37" s="1893"/>
      <c r="AJ37" s="1893"/>
      <c r="AK37" s="1893"/>
      <c r="AL37" s="1893"/>
      <c r="AM37" s="1893"/>
      <c r="AN37" s="1893"/>
      <c r="AO37" s="1893"/>
      <c r="AP37" s="1893"/>
      <c r="AQ37" s="1893"/>
      <c r="AR37" s="1893"/>
      <c r="AS37" s="1893"/>
      <c r="AT37" s="1893"/>
      <c r="AU37" s="1893"/>
      <c r="AV37" s="1893"/>
      <c r="AW37" s="1893"/>
      <c r="AX37" s="1893"/>
      <c r="AY37" s="1893"/>
      <c r="AZ37" s="1893"/>
      <c r="BA37" s="1893"/>
      <c r="BB37" s="1893"/>
      <c r="BC37" s="1893"/>
      <c r="BD37" s="1893"/>
      <c r="BE37" s="1893"/>
      <c r="BF37" s="1893"/>
    </row>
    <row r="38" spans="2:73" s="5" customFormat="1" ht="13.5" customHeight="1">
      <c r="B38" s="1313"/>
      <c r="C38" s="1314"/>
      <c r="D38" s="1313"/>
      <c r="E38" s="1313"/>
      <c r="F38" s="1881" t="s">
        <v>83</v>
      </c>
      <c r="G38" s="1881"/>
      <c r="H38" s="1881"/>
      <c r="I38" s="1881"/>
      <c r="J38" s="1881"/>
      <c r="K38" s="1881"/>
      <c r="L38" s="1881"/>
      <c r="M38" s="1881"/>
      <c r="N38" s="1881"/>
      <c r="O38" s="1881"/>
      <c r="P38" s="1313"/>
      <c r="Q38" s="1313"/>
      <c r="R38" s="1910"/>
      <c r="S38" s="1910"/>
      <c r="T38" s="1910"/>
      <c r="U38" s="1910"/>
      <c r="V38" s="1910"/>
      <c r="W38" s="1910"/>
      <c r="X38" s="1910"/>
      <c r="Y38" s="1910"/>
      <c r="Z38" s="1313" t="s">
        <v>84</v>
      </c>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73" s="5" customFormat="1" ht="13.5" customHeight="1">
      <c r="B39" s="1313"/>
      <c r="C39" s="1314"/>
      <c r="D39" s="1313"/>
      <c r="E39" s="1313"/>
      <c r="F39" s="1881" t="s">
        <v>85</v>
      </c>
      <c r="G39" s="1881"/>
      <c r="H39" s="1881"/>
      <c r="I39" s="1881"/>
      <c r="J39" s="1881"/>
      <c r="K39" s="1881"/>
      <c r="L39" s="1881"/>
      <c r="M39" s="1881"/>
      <c r="N39" s="1881"/>
      <c r="O39" s="1881"/>
      <c r="P39" s="1313"/>
      <c r="Q39" s="1313"/>
      <c r="R39" s="1910"/>
      <c r="S39" s="1910"/>
      <c r="T39" s="1910"/>
      <c r="U39" s="1910"/>
      <c r="V39" s="1910"/>
      <c r="W39" s="1910"/>
      <c r="X39" s="1910"/>
      <c r="Y39" s="1910"/>
      <c r="Z39" s="1313" t="s">
        <v>84</v>
      </c>
      <c r="AA39" s="1314"/>
      <c r="AB39" s="1314"/>
      <c r="AC39" s="1314"/>
      <c r="AD39" s="1314"/>
      <c r="AE39" s="1314"/>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73" s="5" customFormat="1" ht="13.5" customHeight="1">
      <c r="B40" s="1313"/>
      <c r="C40" s="1314"/>
      <c r="D40" s="1314"/>
      <c r="E40" s="1313"/>
      <c r="F40" s="1881" t="s">
        <v>86</v>
      </c>
      <c r="G40" s="1881"/>
      <c r="H40" s="1881"/>
      <c r="I40" s="1881"/>
      <c r="J40" s="1881"/>
      <c r="K40" s="1881"/>
      <c r="L40" s="1881"/>
      <c r="M40" s="1881"/>
      <c r="N40" s="1881"/>
      <c r="O40" s="1881"/>
      <c r="P40" s="1313"/>
      <c r="Q40" s="1313"/>
      <c r="R40" s="1314"/>
      <c r="S40" s="1314"/>
      <c r="T40" s="1316" t="s">
        <v>6</v>
      </c>
      <c r="U40" s="1909"/>
      <c r="V40" s="1909"/>
      <c r="W40" s="1909"/>
      <c r="X40" s="1313" t="s">
        <v>7</v>
      </c>
      <c r="Y40" s="1314"/>
      <c r="Z40" s="1314"/>
      <c r="AA40" s="1314"/>
      <c r="AB40" s="1314"/>
      <c r="AC40" s="1316" t="s">
        <v>8</v>
      </c>
      <c r="AD40" s="1909"/>
      <c r="AE40" s="1909"/>
      <c r="AF40" s="1909"/>
      <c r="AG40" s="1313" t="s">
        <v>7</v>
      </c>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73" s="5" customFormat="1" ht="13.5" customHeight="1">
      <c r="B41" s="1313"/>
      <c r="C41" s="1314"/>
      <c r="D41" s="1314"/>
      <c r="E41" s="1313"/>
      <c r="F41" s="1881" t="s">
        <v>87</v>
      </c>
      <c r="G41" s="1881"/>
      <c r="H41" s="1881"/>
      <c r="I41" s="1881"/>
      <c r="J41" s="1881"/>
      <c r="K41" s="1881"/>
      <c r="L41" s="1881"/>
      <c r="M41" s="1881"/>
      <c r="N41" s="1881"/>
      <c r="O41" s="1881"/>
      <c r="P41" s="1313"/>
      <c r="Q41" s="1313"/>
      <c r="R41" s="1902"/>
      <c r="S41" s="1902"/>
      <c r="T41" s="1902"/>
      <c r="U41" s="1902"/>
      <c r="V41" s="1902"/>
      <c r="W41" s="1902"/>
      <c r="X41" s="1902"/>
      <c r="Y41" s="1902"/>
      <c r="Z41" s="1902"/>
      <c r="AA41" s="1902"/>
      <c r="AB41" s="1902"/>
      <c r="AC41" s="1902"/>
      <c r="AD41" s="1902"/>
      <c r="AE41" s="1902"/>
      <c r="AF41" s="1902"/>
      <c r="AG41" s="1902"/>
      <c r="AH41" s="1902"/>
      <c r="AI41" s="1313"/>
      <c r="AJ41" s="1314"/>
      <c r="AK41" s="1313"/>
      <c r="AL41" s="1314"/>
      <c r="AM41" s="1316" t="s">
        <v>9</v>
      </c>
      <c r="AN41" s="1902"/>
      <c r="AO41" s="1902"/>
      <c r="AP41" s="1902"/>
      <c r="AQ41" s="1902"/>
      <c r="AR41" s="1902"/>
      <c r="AS41" s="1902"/>
      <c r="AT41" s="1902"/>
      <c r="AU41" s="1902"/>
      <c r="AV41" s="1902"/>
      <c r="AW41" s="1902"/>
      <c r="AX41" s="1902"/>
      <c r="AY41" s="1902"/>
      <c r="AZ41" s="1902"/>
      <c r="BA41" s="1902"/>
      <c r="BB41" s="1902"/>
      <c r="BC41" s="1902"/>
      <c r="BD41" s="1902"/>
      <c r="BE41" s="1313"/>
      <c r="BF41" s="1314"/>
      <c r="BL41" s="5" t="s">
        <v>211</v>
      </c>
      <c r="BM41" s="5" t="s">
        <v>212</v>
      </c>
      <c r="BN41" s="5" t="s">
        <v>213</v>
      </c>
      <c r="BO41" s="5" t="s">
        <v>214</v>
      </c>
      <c r="BP41" s="5" t="s">
        <v>215</v>
      </c>
      <c r="BQ41" s="5" t="s">
        <v>216</v>
      </c>
      <c r="BR41" s="5" t="s">
        <v>217</v>
      </c>
      <c r="BS41" s="5" t="s">
        <v>218</v>
      </c>
      <c r="BT41" s="5" t="s">
        <v>219</v>
      </c>
      <c r="BU41" s="5" t="s">
        <v>220</v>
      </c>
    </row>
    <row r="42" spans="2:73" s="5" customFormat="1" ht="13.5" customHeight="1">
      <c r="B42" s="1315"/>
      <c r="C42" s="1315"/>
      <c r="D42" s="1315"/>
      <c r="E42" s="1315"/>
      <c r="F42" s="1315"/>
      <c r="G42" s="1315"/>
      <c r="H42" s="1315"/>
      <c r="I42" s="1315"/>
      <c r="J42" s="1315"/>
      <c r="K42" s="1315"/>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1318"/>
      <c r="AJ42" s="1318"/>
      <c r="AK42" s="1318"/>
      <c r="AL42" s="1318"/>
      <c r="AM42" s="1318"/>
      <c r="AN42" s="1318"/>
      <c r="AO42" s="1318"/>
      <c r="AP42" s="1318"/>
      <c r="AQ42" s="1318"/>
      <c r="AR42" s="1318"/>
      <c r="AS42" s="1318"/>
      <c r="AT42" s="1318"/>
      <c r="AU42" s="1318"/>
      <c r="AV42" s="1318"/>
      <c r="AW42" s="1318"/>
      <c r="AX42" s="1318"/>
      <c r="AY42" s="1318"/>
      <c r="AZ42" s="1318"/>
      <c r="BA42" s="1318"/>
      <c r="BB42" s="1318"/>
      <c r="BC42" s="1318"/>
      <c r="BD42" s="1318"/>
      <c r="BE42" s="1318"/>
      <c r="BF42" s="1318"/>
    </row>
    <row r="43" spans="2:73" s="5" customFormat="1" ht="13.5" customHeight="1">
      <c r="B43" s="1313"/>
      <c r="C43" s="1323"/>
      <c r="D43" s="1323"/>
      <c r="E43" s="1316"/>
      <c r="F43" s="1323"/>
      <c r="G43" s="1313"/>
      <c r="H43" s="1313"/>
      <c r="I43" s="1320"/>
      <c r="J43" s="1320"/>
      <c r="K43" s="1313"/>
      <c r="L43" s="1314"/>
      <c r="M43" s="1314"/>
      <c r="N43" s="1314"/>
      <c r="O43" s="1314"/>
      <c r="P43" s="1314"/>
      <c r="Q43" s="1314"/>
      <c r="R43" s="1314"/>
      <c r="S43" s="1314"/>
      <c r="T43" s="1314"/>
      <c r="U43" s="1314"/>
      <c r="V43" s="1314"/>
      <c r="W43" s="1314"/>
      <c r="X43" s="1314"/>
      <c r="Y43" s="1314"/>
      <c r="Z43" s="1314"/>
      <c r="AA43" s="1314"/>
      <c r="AB43" s="1314"/>
      <c r="AC43" s="1314"/>
      <c r="AD43" s="1314"/>
      <c r="AE43" s="1314"/>
      <c r="AF43" s="1314"/>
      <c r="AG43" s="1314"/>
      <c r="AH43" s="1314"/>
      <c r="AI43" s="1314"/>
      <c r="AJ43" s="1314"/>
      <c r="AK43" s="1314"/>
      <c r="AL43" s="1314"/>
      <c r="AM43" s="1314"/>
      <c r="AN43" s="1314"/>
      <c r="AO43" s="1314"/>
      <c r="AP43" s="1314"/>
      <c r="AQ43" s="1314"/>
      <c r="AR43" s="1314"/>
      <c r="AS43" s="1314"/>
      <c r="AT43" s="1314"/>
      <c r="AU43" s="1314"/>
      <c r="AV43" s="1314"/>
      <c r="AW43" s="1314"/>
      <c r="AX43" s="1314"/>
      <c r="AY43" s="1314"/>
      <c r="AZ43" s="1314"/>
      <c r="BA43" s="1314"/>
      <c r="BB43" s="1314"/>
      <c r="BC43" s="1314"/>
      <c r="BD43" s="1314"/>
      <c r="BE43" s="1314"/>
      <c r="BF43" s="1314"/>
    </row>
    <row r="44" spans="2:73" s="5" customFormat="1" ht="13.5" customHeight="1">
      <c r="B44" s="1893" t="s">
        <v>88</v>
      </c>
      <c r="C44" s="1893"/>
      <c r="D44" s="1893"/>
      <c r="E44" s="1893"/>
      <c r="F44" s="1893"/>
      <c r="G44" s="1893"/>
      <c r="H44" s="1893"/>
      <c r="I44" s="1893"/>
      <c r="J44" s="1893"/>
      <c r="K44" s="1893"/>
      <c r="L44" s="1893"/>
      <c r="M44" s="1893"/>
      <c r="N44" s="1893"/>
      <c r="O44" s="1893"/>
      <c r="P44" s="1893"/>
      <c r="Q44" s="1893"/>
      <c r="R44" s="1314"/>
      <c r="S44" s="1905" t="s">
        <v>4</v>
      </c>
      <c r="T44" s="1905"/>
      <c r="U44" s="1313" t="s">
        <v>40</v>
      </c>
      <c r="V44" s="1314"/>
      <c r="W44" s="1314"/>
      <c r="X44" s="1314"/>
      <c r="Y44" s="1314"/>
      <c r="Z44" s="1314"/>
      <c r="AA44" s="1314"/>
      <c r="AB44" s="1905" t="s">
        <v>4</v>
      </c>
      <c r="AC44" s="1905"/>
      <c r="AD44" s="1323" t="s">
        <v>284</v>
      </c>
      <c r="AE44" s="1314"/>
      <c r="AF44" s="1314"/>
      <c r="AG44" s="1314"/>
      <c r="AH44" s="1314"/>
      <c r="AI44" s="1314"/>
      <c r="AJ44" s="1905" t="s">
        <v>4</v>
      </c>
      <c r="AK44" s="1905"/>
      <c r="AL44" s="1323" t="s">
        <v>89</v>
      </c>
      <c r="AM44" s="1314"/>
      <c r="AN44" s="1314"/>
      <c r="AO44" s="1314"/>
      <c r="AP44" s="1314"/>
      <c r="AQ44" s="1314"/>
      <c r="AR44" s="1314"/>
      <c r="AS44" s="1323"/>
      <c r="AT44" s="1905" t="s">
        <v>4</v>
      </c>
      <c r="AU44" s="1905"/>
      <c r="AV44" s="1313" t="s">
        <v>90</v>
      </c>
      <c r="AW44" s="1323"/>
      <c r="AX44" s="1323"/>
      <c r="AY44" s="1314"/>
      <c r="AZ44" s="1314"/>
      <c r="BA44" s="1323"/>
      <c r="BB44" s="1323"/>
      <c r="BC44" s="1323"/>
      <c r="BD44" s="1314"/>
      <c r="BE44" s="1314"/>
      <c r="BF44" s="1323"/>
      <c r="BG44" s="6"/>
      <c r="BH44" s="6"/>
      <c r="BI44" s="7"/>
      <c r="BJ44" s="7"/>
    </row>
    <row r="45" spans="2:73" s="5" customFormat="1" ht="13.5" customHeight="1">
      <c r="B45" s="1313"/>
      <c r="C45" s="1323"/>
      <c r="D45" s="1324"/>
      <c r="E45" s="1324"/>
      <c r="F45" s="1324"/>
      <c r="G45" s="1313"/>
      <c r="H45" s="1313"/>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4"/>
      <c r="AE45" s="1314"/>
      <c r="AF45" s="1314"/>
      <c r="AG45" s="1314"/>
      <c r="AH45" s="1314"/>
      <c r="AI45" s="1314"/>
      <c r="AJ45" s="1314"/>
      <c r="AK45" s="1314"/>
      <c r="AL45" s="1314"/>
      <c r="AM45" s="1314"/>
      <c r="AN45" s="1314"/>
      <c r="AO45" s="1314"/>
      <c r="AP45" s="1314"/>
      <c r="AQ45" s="1313"/>
      <c r="AR45" s="1313"/>
      <c r="AS45" s="1325"/>
      <c r="AT45" s="1325"/>
      <c r="AU45" s="1325"/>
      <c r="AV45" s="1325"/>
      <c r="AW45" s="1325"/>
      <c r="AX45" s="1325"/>
      <c r="AY45" s="1325"/>
      <c r="AZ45" s="1325"/>
      <c r="BA45" s="1325"/>
      <c r="BB45" s="1325"/>
      <c r="BC45" s="1325"/>
      <c r="BD45" s="1325"/>
      <c r="BE45" s="1325"/>
      <c r="BF45" s="1325"/>
      <c r="BG45" s="8"/>
      <c r="BH45" s="8"/>
      <c r="BI45" s="8"/>
      <c r="BJ45" s="8"/>
    </row>
    <row r="46" spans="2:73" s="5" customFormat="1" ht="13.5" customHeight="1">
      <c r="B46" s="1315"/>
      <c r="C46" s="1315"/>
      <c r="D46" s="1315"/>
      <c r="E46" s="1315"/>
      <c r="F46" s="1315"/>
      <c r="G46" s="1315"/>
      <c r="H46" s="1315"/>
      <c r="I46" s="1315"/>
      <c r="J46" s="1315"/>
      <c r="K46" s="1315"/>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73" s="5" customFormat="1" ht="13.5" customHeight="1">
      <c r="B47" s="1313"/>
      <c r="C47" s="1323"/>
      <c r="D47" s="1323"/>
      <c r="E47" s="1316"/>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73" s="5" customFormat="1" ht="13.5" customHeight="1">
      <c r="B48" s="1893" t="s">
        <v>91</v>
      </c>
      <c r="C48" s="1893"/>
      <c r="D48" s="1893"/>
      <c r="E48" s="1893"/>
      <c r="F48" s="1893"/>
      <c r="G48" s="1893"/>
      <c r="H48" s="1893"/>
      <c r="I48" s="1893"/>
      <c r="J48" s="1893"/>
      <c r="K48" s="1893"/>
      <c r="L48" s="1893"/>
      <c r="M48" s="1893"/>
      <c r="N48" s="1893"/>
      <c r="O48" s="1893"/>
      <c r="P48" s="1893"/>
      <c r="Q48" s="1893"/>
      <c r="R48" s="1882"/>
      <c r="S48" s="1882"/>
      <c r="T48" s="1882"/>
      <c r="U48" s="1882"/>
      <c r="V48" s="1882"/>
      <c r="W48" s="1882"/>
      <c r="X48" s="1882"/>
      <c r="Y48" s="1882"/>
      <c r="Z48" s="1882"/>
      <c r="AA48" s="1882"/>
      <c r="AB48" s="1882"/>
      <c r="AC48" s="1882"/>
      <c r="AD48" s="1882"/>
      <c r="AE48" s="1882"/>
      <c r="AF48" s="1882"/>
      <c r="AG48" s="1882"/>
      <c r="AH48" s="1882"/>
      <c r="AI48" s="1882"/>
      <c r="AJ48" s="1882"/>
      <c r="AK48" s="1882"/>
      <c r="AL48" s="1882"/>
      <c r="AM48" s="1882"/>
      <c r="AN48" s="1882"/>
      <c r="AO48" s="1882"/>
      <c r="AP48" s="1882"/>
      <c r="AQ48" s="1882"/>
      <c r="AR48" s="1882"/>
      <c r="AS48" s="1882"/>
      <c r="AT48" s="1882"/>
      <c r="AU48" s="1882"/>
      <c r="AV48" s="1882"/>
      <c r="AW48" s="1882"/>
      <c r="AX48" s="1882"/>
      <c r="AY48" s="1882"/>
      <c r="AZ48" s="1882"/>
      <c r="BA48" s="1882"/>
      <c r="BB48" s="1882"/>
      <c r="BC48" s="1882"/>
      <c r="BD48" s="1882"/>
      <c r="BE48" s="1882"/>
      <c r="BF48" s="1882"/>
    </row>
    <row r="49" spans="2:58" s="5" customFormat="1" ht="13.5" customHeight="1">
      <c r="B49" s="1315"/>
      <c r="C49" s="1321"/>
      <c r="D49" s="1321"/>
      <c r="E49" s="1315"/>
      <c r="F49" s="1321"/>
      <c r="G49" s="1321"/>
      <c r="H49" s="1315"/>
      <c r="I49" s="1315"/>
      <c r="J49" s="1315"/>
      <c r="K49" s="1315"/>
      <c r="L49" s="1318"/>
      <c r="M49" s="1318"/>
      <c r="N49" s="1318"/>
      <c r="O49" s="1318"/>
      <c r="P49" s="1318"/>
      <c r="Q49" s="1318"/>
      <c r="R49" s="1318"/>
      <c r="S49" s="1318"/>
      <c r="T49" s="1318"/>
      <c r="U49" s="1318"/>
      <c r="V49" s="1318"/>
      <c r="W49" s="1318"/>
      <c r="X49" s="1318"/>
      <c r="Y49" s="1318"/>
      <c r="Z49" s="1318"/>
      <c r="AA49" s="1318"/>
      <c r="AB49" s="1318"/>
      <c r="AC49" s="1318"/>
      <c r="AD49" s="1318"/>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8"/>
      <c r="BC49" s="1318"/>
      <c r="BD49" s="1318"/>
      <c r="BE49" s="1318"/>
      <c r="BF49" s="1318"/>
    </row>
    <row r="50" spans="2:58"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s="5" customFormat="1" ht="13.5" customHeight="1">
      <c r="B51" s="1893" t="s">
        <v>92</v>
      </c>
      <c r="C51" s="1893"/>
      <c r="D51" s="1893"/>
      <c r="E51" s="1893"/>
      <c r="F51" s="1893"/>
      <c r="G51" s="1893"/>
      <c r="H51" s="1893"/>
      <c r="I51" s="1893"/>
      <c r="J51" s="1893"/>
      <c r="K51" s="1893"/>
      <c r="L51" s="1893"/>
      <c r="M51" s="1893"/>
      <c r="N51" s="1893"/>
      <c r="O51" s="1893"/>
      <c r="P51" s="1893"/>
      <c r="Q51" s="1893"/>
      <c r="R51" s="1893"/>
      <c r="S51" s="1893"/>
      <c r="T51" s="1893"/>
      <c r="U51" s="1893"/>
      <c r="V51" s="1893"/>
      <c r="W51" s="1893"/>
      <c r="X51" s="1893"/>
      <c r="Y51" s="1893"/>
      <c r="Z51" s="1893"/>
      <c r="AA51" s="1893"/>
      <c r="AB51" s="1893"/>
      <c r="AC51" s="1893"/>
      <c r="AD51" s="1893"/>
      <c r="AE51" s="1893"/>
      <c r="AF51" s="1893"/>
      <c r="AG51" s="1893"/>
      <c r="AH51" s="1893"/>
      <c r="AI51" s="1893"/>
      <c r="AJ51" s="1893"/>
      <c r="AK51" s="1893"/>
      <c r="AL51" s="1893"/>
      <c r="AM51" s="1893"/>
      <c r="AN51" s="1893"/>
      <c r="AO51" s="1893"/>
      <c r="AP51" s="1893"/>
      <c r="AQ51" s="1893"/>
      <c r="AR51" s="1893"/>
      <c r="AS51" s="1893"/>
      <c r="AT51" s="1893"/>
      <c r="AU51" s="1893"/>
      <c r="AV51" s="1893"/>
      <c r="AW51" s="1893"/>
      <c r="AX51" s="1893"/>
      <c r="AY51" s="1893"/>
      <c r="AZ51" s="1893"/>
      <c r="BA51" s="1893"/>
      <c r="BB51" s="1893"/>
      <c r="BC51" s="1893"/>
      <c r="BD51" s="1893"/>
      <c r="BE51" s="1893"/>
      <c r="BF51" s="1893"/>
    </row>
    <row r="52" spans="2:58" s="5" customFormat="1" ht="13.5" customHeight="1">
      <c r="B52" s="1882"/>
      <c r="C52" s="1882"/>
      <c r="D52" s="1882"/>
      <c r="E52" s="1882"/>
      <c r="F52" s="1882"/>
      <c r="G52" s="1882"/>
      <c r="H52" s="1882"/>
      <c r="I52" s="1882"/>
      <c r="J52" s="1882"/>
      <c r="K52" s="1882"/>
      <c r="L52" s="1882"/>
      <c r="M52" s="1882"/>
      <c r="N52" s="1882"/>
      <c r="O52" s="1882"/>
      <c r="P52" s="1882"/>
      <c r="Q52" s="1882"/>
      <c r="R52" s="1882"/>
      <c r="S52" s="1882"/>
      <c r="T52" s="1882"/>
      <c r="U52" s="1882"/>
      <c r="V52" s="1882"/>
      <c r="W52" s="1882"/>
      <c r="X52" s="1882"/>
      <c r="Y52" s="1882"/>
      <c r="Z52" s="1882"/>
      <c r="AA52" s="1882"/>
      <c r="AB52" s="1882"/>
      <c r="AC52" s="1882"/>
      <c r="AD52" s="1882"/>
      <c r="AE52" s="1882"/>
      <c r="AF52" s="1882"/>
      <c r="AG52" s="1882"/>
      <c r="AH52" s="1882"/>
      <c r="AI52" s="1882"/>
      <c r="AJ52" s="1882"/>
      <c r="AK52" s="1882"/>
      <c r="AL52" s="1882"/>
      <c r="AM52" s="1882"/>
      <c r="AN52" s="1882"/>
      <c r="AO52" s="1882"/>
      <c r="AP52" s="1882"/>
      <c r="AQ52" s="1882"/>
      <c r="AR52" s="1882"/>
      <c r="AS52" s="1882"/>
      <c r="AT52" s="1882"/>
      <c r="AU52" s="1882"/>
      <c r="AV52" s="1882"/>
      <c r="AW52" s="1882"/>
      <c r="AX52" s="1882"/>
      <c r="AY52" s="1882"/>
      <c r="AZ52" s="1882"/>
      <c r="BA52" s="1882"/>
      <c r="BB52" s="1882"/>
      <c r="BC52" s="1882"/>
      <c r="BD52" s="1882"/>
      <c r="BE52" s="1882"/>
      <c r="BF52" s="1882"/>
    </row>
    <row r="53" spans="2:58" s="5" customFormat="1" ht="13.5" customHeight="1">
      <c r="B53" s="1882"/>
      <c r="C53" s="1882"/>
      <c r="D53" s="1882"/>
      <c r="E53" s="1882"/>
      <c r="F53" s="1882"/>
      <c r="G53" s="1882"/>
      <c r="H53" s="1882"/>
      <c r="I53" s="1882"/>
      <c r="J53" s="1882"/>
      <c r="K53" s="1882"/>
      <c r="L53" s="1882"/>
      <c r="M53" s="1882"/>
      <c r="N53" s="1882"/>
      <c r="O53" s="1882"/>
      <c r="P53" s="1882"/>
      <c r="Q53" s="1882"/>
      <c r="R53" s="1882"/>
      <c r="S53" s="1882"/>
      <c r="T53" s="1882"/>
      <c r="U53" s="1882"/>
      <c r="V53" s="1882"/>
      <c r="W53" s="1882"/>
      <c r="X53" s="1882"/>
      <c r="Y53" s="1882"/>
      <c r="Z53" s="1882"/>
      <c r="AA53" s="1882"/>
      <c r="AB53" s="1882"/>
      <c r="AC53" s="1882"/>
      <c r="AD53" s="1882"/>
      <c r="AE53" s="1882"/>
      <c r="AF53" s="1882"/>
      <c r="AG53" s="1882"/>
      <c r="AH53" s="1882"/>
      <c r="AI53" s="1882"/>
      <c r="AJ53" s="1882"/>
      <c r="AK53" s="1882"/>
      <c r="AL53" s="1882"/>
      <c r="AM53" s="1882"/>
      <c r="AN53" s="1882"/>
      <c r="AO53" s="1882"/>
      <c r="AP53" s="1882"/>
      <c r="AQ53" s="1882"/>
      <c r="AR53" s="1882"/>
      <c r="AS53" s="1882"/>
      <c r="AT53" s="1882"/>
      <c r="AU53" s="1882"/>
      <c r="AV53" s="1882"/>
      <c r="AW53" s="1882"/>
      <c r="AX53" s="1882"/>
      <c r="AY53" s="1882"/>
      <c r="AZ53" s="1882"/>
      <c r="BA53" s="1882"/>
      <c r="BB53" s="1882"/>
      <c r="BC53" s="1882"/>
      <c r="BD53" s="1882"/>
      <c r="BE53" s="1882"/>
      <c r="BF53" s="1882"/>
    </row>
    <row r="54" spans="2:58" s="5" customFormat="1" ht="13.5" customHeight="1">
      <c r="B54" s="1882"/>
      <c r="C54" s="1882"/>
      <c r="D54" s="1882"/>
      <c r="E54" s="1882"/>
      <c r="F54" s="1882"/>
      <c r="G54" s="1882"/>
      <c r="H54" s="1882"/>
      <c r="I54" s="1882"/>
      <c r="J54" s="1882"/>
      <c r="K54" s="1882"/>
      <c r="L54" s="1882"/>
      <c r="M54" s="1882"/>
      <c r="N54" s="1882"/>
      <c r="O54" s="1882"/>
      <c r="P54" s="1882"/>
      <c r="Q54" s="1882"/>
      <c r="R54" s="1882"/>
      <c r="S54" s="1882"/>
      <c r="T54" s="1882"/>
      <c r="U54" s="1882"/>
      <c r="V54" s="1882"/>
      <c r="W54" s="1882"/>
      <c r="X54" s="1882"/>
      <c r="Y54" s="1882"/>
      <c r="Z54" s="1882"/>
      <c r="AA54" s="1882"/>
      <c r="AB54" s="1882"/>
      <c r="AC54" s="1882"/>
      <c r="AD54" s="1882"/>
      <c r="AE54" s="1882"/>
      <c r="AF54" s="1882"/>
      <c r="AG54" s="1882"/>
      <c r="AH54" s="1882"/>
      <c r="AI54" s="1882"/>
      <c r="AJ54" s="1882"/>
      <c r="AK54" s="1882"/>
      <c r="AL54" s="1882"/>
      <c r="AM54" s="1882"/>
      <c r="AN54" s="1882"/>
      <c r="AO54" s="1882"/>
      <c r="AP54" s="1882"/>
      <c r="AQ54" s="1882"/>
      <c r="AR54" s="1882"/>
      <c r="AS54" s="1882"/>
      <c r="AT54" s="1882"/>
      <c r="AU54" s="1882"/>
      <c r="AV54" s="1882"/>
      <c r="AW54" s="1882"/>
      <c r="AX54" s="1882"/>
      <c r="AY54" s="1882"/>
      <c r="AZ54" s="1882"/>
      <c r="BA54" s="1882"/>
      <c r="BB54" s="1882"/>
      <c r="BC54" s="1882"/>
      <c r="BD54" s="1882"/>
      <c r="BE54" s="1882"/>
      <c r="BF54" s="1882"/>
    </row>
    <row r="55" spans="2:58" s="5" customFormat="1" ht="13.5" customHeight="1">
      <c r="B55" s="1896"/>
      <c r="C55" s="1896"/>
      <c r="D55" s="1896"/>
      <c r="E55" s="1896"/>
      <c r="F55" s="1896"/>
      <c r="G55" s="1896"/>
      <c r="H55" s="1896"/>
      <c r="I55" s="1896"/>
      <c r="J55" s="1896"/>
      <c r="K55" s="1896"/>
      <c r="L55" s="1896"/>
      <c r="M55" s="1896"/>
      <c r="N55" s="1896"/>
      <c r="O55" s="1896"/>
      <c r="P55" s="1896"/>
      <c r="Q55" s="1896"/>
      <c r="R55" s="1896"/>
      <c r="S55" s="1896"/>
      <c r="T55" s="1896"/>
      <c r="U55" s="1896"/>
      <c r="V55" s="1896"/>
      <c r="W55" s="1896"/>
      <c r="X55" s="1896"/>
      <c r="Y55" s="1896"/>
      <c r="Z55" s="1896"/>
      <c r="AA55" s="1896"/>
      <c r="AB55" s="1896"/>
      <c r="AC55" s="1896"/>
      <c r="AD55" s="1896"/>
      <c r="AE55" s="1896"/>
      <c r="AF55" s="1896"/>
      <c r="AG55" s="1896"/>
      <c r="AH55" s="1896"/>
      <c r="AI55" s="1896"/>
      <c r="AJ55" s="1896"/>
      <c r="AK55" s="1896"/>
      <c r="AL55" s="1896"/>
      <c r="AM55" s="1896"/>
      <c r="AN55" s="1896"/>
      <c r="AO55" s="1896"/>
      <c r="AP55" s="1896"/>
      <c r="AQ55" s="1896"/>
      <c r="AR55" s="1896"/>
      <c r="AS55" s="1896"/>
      <c r="AT55" s="1896"/>
      <c r="AU55" s="1896"/>
      <c r="AV55" s="1896"/>
      <c r="AW55" s="1896"/>
      <c r="AX55" s="1896"/>
      <c r="AY55" s="1896"/>
      <c r="AZ55" s="1896"/>
      <c r="BA55" s="1896"/>
      <c r="BB55" s="1896"/>
      <c r="BC55" s="1896"/>
      <c r="BD55" s="1896"/>
      <c r="BE55" s="1896"/>
      <c r="BF55" s="1896"/>
    </row>
    <row r="56" spans="2:58"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sheetData>
  <mergeCells count="56">
    <mergeCell ref="B54:BF54"/>
    <mergeCell ref="B55:BF55"/>
    <mergeCell ref="B48:Q48"/>
    <mergeCell ref="R48:BF48"/>
    <mergeCell ref="B51:BF51"/>
    <mergeCell ref="B52:BF52"/>
    <mergeCell ref="B53:BF53"/>
    <mergeCell ref="F41:O41"/>
    <mergeCell ref="R41:AH41"/>
    <mergeCell ref="AN41:BD41"/>
    <mergeCell ref="B44:Q44"/>
    <mergeCell ref="S44:T44"/>
    <mergeCell ref="AB44:AC44"/>
    <mergeCell ref="AJ44:AK44"/>
    <mergeCell ref="AT44:AU44"/>
    <mergeCell ref="AF23:AG23"/>
    <mergeCell ref="F40:O40"/>
    <mergeCell ref="U40:W40"/>
    <mergeCell ref="AD40:AF40"/>
    <mergeCell ref="B29:Q29"/>
    <mergeCell ref="R29:AB29"/>
    <mergeCell ref="B32:BF32"/>
    <mergeCell ref="F33:O33"/>
    <mergeCell ref="R33:Y33"/>
    <mergeCell ref="F34:O34"/>
    <mergeCell ref="R34:Y34"/>
    <mergeCell ref="B37:BF37"/>
    <mergeCell ref="F38:O38"/>
    <mergeCell ref="R38:Y38"/>
    <mergeCell ref="F39:O39"/>
    <mergeCell ref="R39:Y39"/>
    <mergeCell ref="R26:AB26"/>
    <mergeCell ref="D14:E14"/>
    <mergeCell ref="S14:T14"/>
    <mergeCell ref="B17:Q17"/>
    <mergeCell ref="S17:T17"/>
    <mergeCell ref="B20:Q20"/>
    <mergeCell ref="R20:AB20"/>
    <mergeCell ref="B23:Q23"/>
    <mergeCell ref="S23:T23"/>
    <mergeCell ref="BV29:DG31"/>
    <mergeCell ref="AF29:BD29"/>
    <mergeCell ref="B3:BF3"/>
    <mergeCell ref="B4:BF4"/>
    <mergeCell ref="AF17:AG17"/>
    <mergeCell ref="AS17:AT17"/>
    <mergeCell ref="B6:Q6"/>
    <mergeCell ref="R6:BF6"/>
    <mergeCell ref="B9:BF9"/>
    <mergeCell ref="D11:E11"/>
    <mergeCell ref="R11:R12"/>
    <mergeCell ref="S11:T11"/>
    <mergeCell ref="AF11:AG11"/>
    <mergeCell ref="AQ11:AQ12"/>
    <mergeCell ref="S12:T12"/>
    <mergeCell ref="B26:Q26"/>
  </mergeCells>
  <phoneticPr fontId="5"/>
  <dataValidations count="4">
    <dataValidation allowBlank="1" showInputMessage="1" showErrorMessage="1" prompt="全体の住戸数を入力" sqref="R33:T33" xr:uid="{4F7F291B-06E7-4171-B280-3263E57CB470}"/>
    <dataValidation allowBlank="1" showInputMessage="1" showErrorMessage="1" prompt="評価する住戸数を入力" sqref="R34:T34" xr:uid="{B848CCD0-3B28-4359-BB86-021786DBD5B4}"/>
    <dataValidation type="list" allowBlank="1" showInputMessage="1" showErrorMessage="1" sqref="E43" xr:uid="{49451739-A23B-40C1-BB49-B98DCB0F10CF}">
      <formula1>"一級,二級,木造"</formula1>
    </dataValidation>
    <dataValidation type="list" allowBlank="1" showInputMessage="1" showErrorMessage="1" sqref="S23 AB44 AJ44 AT44 AF23 S14 AF17 AS17 AF11 D14 D11 S17 S11:S12 S44" xr:uid="{6C6A2D53-438B-4064-A7C5-0F8B06FF4937}">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40</vt:i4>
      </vt:variant>
    </vt:vector>
  </HeadingPairs>
  <TitlesOfParts>
    <vt:vector size="87" baseType="lpstr">
      <vt:lpstr>初期画面</vt:lpstr>
      <vt:lpstr>申込書</vt:lpstr>
      <vt:lpstr>事前シート</vt:lpstr>
      <vt:lpstr>事前シート別紙（住宅性能評価のみ）</vt:lpstr>
      <vt:lpstr>郵送先</vt:lpstr>
      <vt:lpstr>１面</vt:lpstr>
      <vt:lpstr>１面(変更)</vt:lpstr>
      <vt:lpstr>２面</vt:lpstr>
      <vt:lpstr>３面</vt:lpstr>
      <vt:lpstr>４面</vt:lpstr>
      <vt:lpstr>２面(別紙)</vt:lpstr>
      <vt:lpstr>注意</vt:lpstr>
      <vt:lpstr>委任状</vt:lpstr>
      <vt:lpstr>２面(複数申請者)</vt:lpstr>
      <vt:lpstr>２面(複数建築主)</vt:lpstr>
      <vt:lpstr>２面(複数設計者)</vt:lpstr>
      <vt:lpstr>→設計内容説明書 表紙</vt:lpstr>
      <vt:lpstr>構造（W）</vt:lpstr>
      <vt:lpstr>別紙</vt:lpstr>
      <vt:lpstr>構造(RC・S)</vt:lpstr>
      <vt:lpstr>劣化・維持</vt:lpstr>
      <vt:lpstr>断熱</vt:lpstr>
      <vt:lpstr>一次エネ</vt:lpstr>
      <vt:lpstr>評価一覧表</vt:lpstr>
      <vt:lpstr>火災・空気・光視</vt:lpstr>
      <vt:lpstr>光視_計算表</vt:lpstr>
      <vt:lpstr>光視_建具一覧表</vt:lpstr>
      <vt:lpstr>高齢者(等級5)</vt:lpstr>
      <vt:lpstr>高齢者(等級4)</vt:lpstr>
      <vt:lpstr>高齢者(等級3)</vt:lpstr>
      <vt:lpstr>高齢者(等級2)</vt:lpstr>
      <vt:lpstr>高齢者(等級1)</vt:lpstr>
      <vt:lpstr>防犯</vt:lpstr>
      <vt:lpstr>音</vt:lpstr>
      <vt:lpstr>ここから選択項目ですが非表示にしています→</vt:lpstr>
      <vt:lpstr>←ここまで非表示にしています</vt:lpstr>
      <vt:lpstr>→TKCデータ用（ここから右側のシートは変更しないでください）</vt:lpstr>
      <vt:lpstr>建築物データ</vt:lpstr>
      <vt:lpstr>評価項目</vt:lpstr>
      <vt:lpstr>ゲスト登録</vt:lpstr>
      <vt:lpstr>電申2</vt:lpstr>
      <vt:lpstr>電申3</vt:lpstr>
      <vt:lpstr>電申4</vt:lpstr>
      <vt:lpstr>電申5</vt:lpstr>
      <vt:lpstr>旧自己評価一覧表</vt:lpstr>
      <vt:lpstr>第2面（入力）</vt:lpstr>
      <vt:lpstr>旧委任状</vt:lpstr>
      <vt:lpstr>'→設計内容説明書 表紙'!Print_Area</vt:lpstr>
      <vt:lpstr>'１面'!Print_Area</vt:lpstr>
      <vt:lpstr>'１面(変更)'!Print_Area</vt:lpstr>
      <vt:lpstr>'２面'!Print_Area</vt:lpstr>
      <vt:lpstr>'２面(複数建築主)'!Print_Area</vt:lpstr>
      <vt:lpstr>'２面(複数申請者)'!Print_Area</vt:lpstr>
      <vt:lpstr>'２面(複数設計者)'!Print_Area</vt:lpstr>
      <vt:lpstr>'２面(別紙)'!Print_Area</vt:lpstr>
      <vt:lpstr>'３面'!Print_Area</vt:lpstr>
      <vt:lpstr>'４面'!Print_Area</vt:lpstr>
      <vt:lpstr>委任状!Print_Area</vt:lpstr>
      <vt:lpstr>一次エネ!Print_Area</vt:lpstr>
      <vt:lpstr>音!Print_Area</vt:lpstr>
      <vt:lpstr>火災・空気・光視!Print_Area</vt:lpstr>
      <vt:lpstr>旧委任状!Print_Area</vt:lpstr>
      <vt:lpstr>旧自己評価一覧表!Print_Area</vt:lpstr>
      <vt:lpstr>光視_計算表!Print_Area</vt:lpstr>
      <vt:lpstr>光視_建具一覧表!Print_Area</vt:lpstr>
      <vt:lpstr>'構造(RC・S)'!Print_Area</vt:lpstr>
      <vt:lpstr>'構造（W）'!Print_Area</vt:lpstr>
      <vt:lpstr>'高齢者(等級1)'!Print_Area</vt:lpstr>
      <vt:lpstr>'高齢者(等級2)'!Print_Area</vt:lpstr>
      <vt:lpstr>'高齢者(等級3)'!Print_Area</vt:lpstr>
      <vt:lpstr>'高齢者(等級4)'!Print_Area</vt:lpstr>
      <vt:lpstr>'高齢者(等級5)'!Print_Area</vt:lpstr>
      <vt:lpstr>事前シート!Print_Area</vt:lpstr>
      <vt:lpstr>'事前シート別紙（住宅性能評価のみ）'!Print_Area</vt:lpstr>
      <vt:lpstr>初期画面!Print_Area</vt:lpstr>
      <vt:lpstr>申込書!Print_Area</vt:lpstr>
      <vt:lpstr>'第2面（入力）'!Print_Area</vt:lpstr>
      <vt:lpstr>断熱!Print_Area</vt:lpstr>
      <vt:lpstr>注意!Print_Area</vt:lpstr>
      <vt:lpstr>評価一覧表!Print_Area</vt:lpstr>
      <vt:lpstr>別紙!Print_Area</vt:lpstr>
      <vt:lpstr>防犯!Print_Area</vt:lpstr>
      <vt:lpstr>郵送先!Print_Area</vt:lpstr>
      <vt:lpstr>劣化・維持!Print_Area</vt:lpstr>
      <vt:lpstr>旧自己評価一覧表!Print_Titles</vt:lpstr>
      <vt:lpstr>評価一覧表!Print_Titles</vt:lpstr>
      <vt:lpstr>評価一覧表!評価番号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2015-01-20T15:36:18Z</dcterms:created>
  <dcterms:modified xsi:type="dcterms:W3CDTF">2025-12-23T01:03:12Z</dcterms:modified>
</cp:coreProperties>
</file>